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alex\Downloads\"/>
    </mc:Choice>
  </mc:AlternateContent>
  <xr:revisionPtr revIDLastSave="0" documentId="13_ncr:1_{B554F4BB-3148-4BC5-A4C2-F6A696507879}"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E37" i="3" l="1"/>
  <c r="D5" i="6"/>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H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H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H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H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H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H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H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H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H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H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H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H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H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H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H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H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H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H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H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H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H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H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H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H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H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H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H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H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H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H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H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H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H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H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H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H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H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H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H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H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H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H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H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H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H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H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H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H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H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H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H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H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H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H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H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H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H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H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H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H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H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H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H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H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H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H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H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H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H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H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H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H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H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H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H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H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H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H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H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H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H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H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H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H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H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H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H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H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H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H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H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H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H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H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H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H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H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H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H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H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H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H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H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H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H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H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H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H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H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H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H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H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H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H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H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H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H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H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H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H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H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H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H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H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H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H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H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H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H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H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H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H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H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H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H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H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H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H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H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H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H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H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H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H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H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H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H3671" i="16" s="1"/>
  <c r="L3672" i="16"/>
  <c r="K3672" i="16" s="1"/>
  <c r="L3673" i="16"/>
  <c r="K3673" i="16" s="1"/>
  <c r="L3674" i="16"/>
  <c r="K3674" i="16" s="1"/>
  <c r="L3675" i="16"/>
  <c r="K3675" i="16" s="1"/>
  <c r="H3675" i="16" s="1"/>
  <c r="L3676" i="16"/>
  <c r="K3676" i="16" s="1"/>
  <c r="L3677" i="16"/>
  <c r="K3677" i="16" s="1"/>
  <c r="L3678" i="16"/>
  <c r="K3678" i="16" s="1"/>
  <c r="L3679" i="16"/>
  <c r="K3679" i="16" s="1"/>
  <c r="L3680" i="16"/>
  <c r="K3680" i="16" s="1"/>
  <c r="L3681" i="16"/>
  <c r="K3681" i="16" s="1"/>
  <c r="L3682" i="16"/>
  <c r="K3682" i="16" s="1"/>
  <c r="L3683" i="16"/>
  <c r="K3683" i="16" s="1"/>
  <c r="H3683" i="16" s="1"/>
  <c r="L3684" i="16"/>
  <c r="K3684" i="16" s="1"/>
  <c r="L3685" i="16"/>
  <c r="K3685" i="16" s="1"/>
  <c r="L3686" i="16"/>
  <c r="K3686" i="16" s="1"/>
  <c r="L3687" i="16"/>
  <c r="K3687" i="16" s="1"/>
  <c r="L3688" i="16"/>
  <c r="K3688" i="16" s="1"/>
  <c r="L3689" i="16"/>
  <c r="K3689" i="16" s="1"/>
  <c r="L3690" i="16"/>
  <c r="K3690" i="16" s="1"/>
  <c r="L3691" i="16"/>
  <c r="K3691" i="16" s="1"/>
  <c r="H3691" i="16" s="1"/>
  <c r="L3692" i="16"/>
  <c r="K3692" i="16" s="1"/>
  <c r="L3693" i="16"/>
  <c r="K3693" i="16" s="1"/>
  <c r="L3694" i="16"/>
  <c r="K3694" i="16" s="1"/>
  <c r="L3695" i="16"/>
  <c r="K3695" i="16" s="1"/>
  <c r="H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L3728" i="16"/>
  <c r="K3728" i="16" s="1"/>
  <c r="L3729" i="16"/>
  <c r="K3729" i="16" s="1"/>
  <c r="L3730" i="16"/>
  <c r="K3730" i="16" s="1"/>
  <c r="L3731" i="16"/>
  <c r="K3731" i="16" s="1"/>
  <c r="H3731" i="16" s="1"/>
  <c r="L3732" i="16"/>
  <c r="K3732" i="16" s="1"/>
  <c r="L3733" i="16"/>
  <c r="K3733" i="16" s="1"/>
  <c r="L3734" i="16"/>
  <c r="K3734" i="16" s="1"/>
  <c r="L3735" i="16"/>
  <c r="K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L3752" i="16"/>
  <c r="K3752" i="16" s="1"/>
  <c r="L3753" i="16"/>
  <c r="K3753" i="16" s="1"/>
  <c r="L3754" i="16"/>
  <c r="K3754" i="16" s="1"/>
  <c r="L3755" i="16"/>
  <c r="K3755" i="16" s="1"/>
  <c r="H3755" i="16" s="1"/>
  <c r="L3756" i="16"/>
  <c r="K3756" i="16" s="1"/>
  <c r="L3757" i="16"/>
  <c r="K3757" i="16" s="1"/>
  <c r="L3758" i="16"/>
  <c r="K3758" i="16" s="1"/>
  <c r="L3759" i="16"/>
  <c r="K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L3776" i="16"/>
  <c r="K3776" i="16" s="1"/>
  <c r="L3777" i="16"/>
  <c r="K3777" i="16" s="1"/>
  <c r="L3778" i="16"/>
  <c r="K3778" i="16" s="1"/>
  <c r="L3779" i="16"/>
  <c r="K3779" i="16" s="1"/>
  <c r="H3779" i="16" s="1"/>
  <c r="L3780" i="16"/>
  <c r="K3780" i="16" s="1"/>
  <c r="L3781" i="16"/>
  <c r="K3781" i="16" s="1"/>
  <c r="L3782" i="16"/>
  <c r="K3782" i="16" s="1"/>
  <c r="L3783" i="16"/>
  <c r="K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L3800" i="16"/>
  <c r="K3800" i="16" s="1"/>
  <c r="L3801" i="16"/>
  <c r="K3801" i="16" s="1"/>
  <c r="L3802" i="16"/>
  <c r="K3802" i="16" s="1"/>
  <c r="L3803" i="16"/>
  <c r="K3803" i="16" s="1"/>
  <c r="H3803" i="16" s="1"/>
  <c r="L3804" i="16"/>
  <c r="K3804" i="16" s="1"/>
  <c r="L3805" i="16"/>
  <c r="K3805" i="16" s="1"/>
  <c r="L3806" i="16"/>
  <c r="K3806" i="16" s="1"/>
  <c r="L3807" i="16"/>
  <c r="K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5" i="16"/>
  <c r="H58" i="16"/>
  <c r="H60" i="16"/>
  <c r="H61" i="16"/>
  <c r="H62" i="16"/>
  <c r="H64" i="16"/>
  <c r="H63" i="16"/>
  <c r="H65" i="16"/>
  <c r="H66" i="16"/>
  <c r="H68" i="16"/>
  <c r="H69" i="16"/>
  <c r="H70" i="16"/>
  <c r="H72" i="16"/>
  <c r="H73" i="16"/>
  <c r="H74" i="16"/>
  <c r="H77" i="16"/>
  <c r="H76" i="16"/>
  <c r="H78" i="16"/>
  <c r="H79" i="16"/>
  <c r="H80" i="16"/>
  <c r="H81" i="16"/>
  <c r="H82" i="16"/>
  <c r="H84" i="16"/>
  <c r="H85" i="16"/>
  <c r="H86" i="16"/>
  <c r="H87" i="16"/>
  <c r="H89" i="16"/>
  <c r="H88" i="16"/>
  <c r="H90" i="16"/>
  <c r="H93" i="16"/>
  <c r="H92" i="16"/>
  <c r="H94" i="16"/>
  <c r="H97" i="16"/>
  <c r="H96" i="16"/>
  <c r="H98" i="16"/>
  <c r="H100" i="16"/>
  <c r="H101" i="16"/>
  <c r="H103" i="16"/>
  <c r="H102" i="16"/>
  <c r="H104" i="16"/>
  <c r="H105" i="16"/>
  <c r="H106" i="16"/>
  <c r="H108" i="16"/>
  <c r="H109" i="16"/>
  <c r="H110" i="16"/>
  <c r="H111" i="16"/>
  <c r="H113" i="16"/>
  <c r="H112" i="16"/>
  <c r="H114" i="16"/>
  <c r="H116" i="16"/>
  <c r="H117" i="16"/>
  <c r="H118" i="16"/>
  <c r="H120" i="16"/>
  <c r="H121" i="16"/>
  <c r="H122" i="16"/>
  <c r="H124" i="16"/>
  <c r="H125" i="16"/>
  <c r="H126" i="16"/>
  <c r="H128" i="16"/>
  <c r="H127" i="16"/>
  <c r="H129" i="16"/>
  <c r="H130" i="16"/>
  <c r="H132" i="16"/>
  <c r="H133" i="16"/>
  <c r="H134" i="16"/>
  <c r="H135" i="16"/>
  <c r="H137" i="16"/>
  <c r="H136" i="16"/>
  <c r="H138" i="16"/>
  <c r="H140" i="16"/>
  <c r="H142" i="16"/>
  <c r="H141" i="16"/>
  <c r="H145" i="16"/>
  <c r="H144" i="16"/>
  <c r="H146" i="16"/>
  <c r="H148" i="16"/>
  <c r="H150" i="16"/>
  <c r="H149" i="16"/>
  <c r="H151" i="16"/>
  <c r="H152" i="16"/>
  <c r="H154" i="16"/>
  <c r="H153" i="16"/>
  <c r="H156" i="16"/>
  <c r="H157" i="16"/>
  <c r="H158" i="16"/>
  <c r="H160" i="16"/>
  <c r="H159" i="16"/>
  <c r="H161" i="16"/>
  <c r="H162" i="16"/>
  <c r="H164" i="16"/>
  <c r="H166" i="16"/>
  <c r="H165" i="16"/>
  <c r="H168" i="16"/>
  <c r="H169" i="16"/>
  <c r="H170" i="16"/>
  <c r="H172" i="16"/>
  <c r="H171" i="16"/>
  <c r="H174" i="16"/>
  <c r="H173" i="16"/>
  <c r="H175" i="16"/>
  <c r="H176" i="16"/>
  <c r="H177" i="16"/>
  <c r="H178" i="16"/>
  <c r="H180" i="16"/>
  <c r="H182" i="16"/>
  <c r="H181" i="16"/>
  <c r="H183" i="16"/>
  <c r="H184" i="16"/>
  <c r="H185" i="16"/>
  <c r="H186" i="16"/>
  <c r="H188" i="16"/>
  <c r="H189" i="16"/>
  <c r="H190" i="16"/>
  <c r="H192" i="16"/>
  <c r="H193" i="16"/>
  <c r="H194" i="16"/>
  <c r="H196" i="16"/>
  <c r="H197" i="16"/>
  <c r="H198" i="16"/>
  <c r="H199" i="16"/>
  <c r="H200" i="16"/>
  <c r="H201" i="16"/>
  <c r="H202" i="16"/>
  <c r="H204" i="16"/>
  <c r="H205" i="16"/>
  <c r="H206" i="16"/>
  <c r="H207" i="16"/>
  <c r="H208" i="16"/>
  <c r="H209" i="16"/>
  <c r="H210" i="16"/>
  <c r="H212" i="16"/>
  <c r="H213" i="16"/>
  <c r="H214" i="16"/>
  <c r="H217" i="16"/>
  <c r="H216" i="16"/>
  <c r="H218" i="16"/>
  <c r="H220" i="16"/>
  <c r="H222" i="16"/>
  <c r="H221" i="16"/>
  <c r="H223" i="16"/>
  <c r="H224" i="16"/>
  <c r="H225" i="16"/>
  <c r="H226" i="16"/>
  <c r="H229" i="16"/>
  <c r="H228" i="16"/>
  <c r="H230" i="16"/>
  <c r="H232" i="16"/>
  <c r="H231" i="16"/>
  <c r="H233" i="16"/>
  <c r="H234" i="16"/>
  <c r="H236" i="16"/>
  <c r="H237" i="16"/>
  <c r="H238" i="16"/>
  <c r="H240" i="16"/>
  <c r="H241" i="16"/>
  <c r="H242" i="16"/>
  <c r="H244" i="16"/>
  <c r="H246" i="16"/>
  <c r="H245" i="16"/>
  <c r="H247" i="16"/>
  <c r="H248" i="16"/>
  <c r="H249" i="16"/>
  <c r="H250" i="16"/>
  <c r="H252" i="16"/>
  <c r="H253" i="16"/>
  <c r="H254" i="16"/>
  <c r="H256" i="16"/>
  <c r="H255" i="16"/>
  <c r="H257" i="16"/>
  <c r="H258" i="16"/>
  <c r="H260" i="16"/>
  <c r="H261" i="16"/>
  <c r="H262" i="16"/>
  <c r="H265" i="16"/>
  <c r="H264" i="16"/>
  <c r="H266" i="16"/>
  <c r="H268" i="16"/>
  <c r="H269" i="16"/>
  <c r="H270" i="16"/>
  <c r="H271" i="16"/>
  <c r="H272" i="16"/>
  <c r="H274" i="16"/>
  <c r="H273" i="16"/>
  <c r="H276" i="16"/>
  <c r="H278" i="16"/>
  <c r="H277" i="16"/>
  <c r="H279" i="16"/>
  <c r="H280" i="16"/>
  <c r="H282" i="16"/>
  <c r="H281" i="16"/>
  <c r="H284" i="16"/>
  <c r="H286" i="16"/>
  <c r="H285" i="16"/>
  <c r="H288" i="16"/>
  <c r="H289" i="16"/>
  <c r="H290" i="16"/>
  <c r="H292" i="16"/>
  <c r="H293" i="16"/>
  <c r="H294" i="16"/>
  <c r="H296" i="16"/>
  <c r="H295" i="16"/>
  <c r="H297" i="16"/>
  <c r="H298" i="16"/>
  <c r="H300" i="16"/>
  <c r="H301" i="16"/>
  <c r="H302" i="16"/>
  <c r="H303" i="16"/>
  <c r="H304" i="16"/>
  <c r="H306" i="16"/>
  <c r="H305" i="16"/>
  <c r="H308" i="16"/>
  <c r="H309" i="16"/>
  <c r="H310" i="16"/>
  <c r="H312" i="16"/>
  <c r="H313" i="16"/>
  <c r="H314" i="16"/>
  <c r="H316" i="16"/>
  <c r="H317" i="16"/>
  <c r="H318" i="16"/>
  <c r="H319" i="16"/>
  <c r="H320" i="16"/>
  <c r="H322" i="16"/>
  <c r="H321" i="16"/>
  <c r="H324" i="16"/>
  <c r="H326" i="16"/>
  <c r="H325" i="16"/>
  <c r="H327" i="16"/>
  <c r="H328" i="16"/>
  <c r="H329" i="16"/>
  <c r="H330" i="16"/>
  <c r="H332" i="16"/>
  <c r="H333" i="16"/>
  <c r="H334" i="16"/>
  <c r="H336" i="16"/>
  <c r="H337" i="16"/>
  <c r="H338" i="16"/>
  <c r="H340" i="16"/>
  <c r="H341" i="16"/>
  <c r="H342" i="16"/>
  <c r="H343" i="16"/>
  <c r="H344" i="16"/>
  <c r="H345" i="16"/>
  <c r="H346" i="16"/>
  <c r="H348" i="16"/>
  <c r="H349" i="16"/>
  <c r="H350" i="16"/>
  <c r="H351" i="16"/>
  <c r="H352" i="16"/>
  <c r="H353" i="16"/>
  <c r="H354" i="16"/>
  <c r="H356" i="16"/>
  <c r="H357" i="16"/>
  <c r="H358" i="16"/>
  <c r="H360" i="16"/>
  <c r="H361" i="16"/>
  <c r="H362" i="16"/>
  <c r="H364" i="16"/>
  <c r="H365" i="16"/>
  <c r="H366" i="16"/>
  <c r="H367" i="16"/>
  <c r="H368" i="16"/>
  <c r="H369" i="16"/>
  <c r="H370" i="16"/>
  <c r="H372" i="16"/>
  <c r="H373" i="16"/>
  <c r="H374" i="16"/>
  <c r="H375" i="16"/>
  <c r="H376" i="16"/>
  <c r="H378" i="16"/>
  <c r="H377" i="16"/>
  <c r="H380" i="16"/>
  <c r="H381" i="16"/>
  <c r="H382" i="16"/>
  <c r="H384" i="16"/>
  <c r="H385" i="16"/>
  <c r="H386" i="16"/>
  <c r="H388" i="16"/>
  <c r="H389" i="16"/>
  <c r="H390" i="16"/>
  <c r="H391" i="16"/>
  <c r="H392" i="16"/>
  <c r="H393" i="16"/>
  <c r="H394" i="16"/>
  <c r="H396" i="16"/>
  <c r="H397" i="16"/>
  <c r="H398" i="16"/>
  <c r="H399" i="16"/>
  <c r="H400" i="16"/>
  <c r="H401" i="16"/>
  <c r="H402" i="16"/>
  <c r="H404" i="16"/>
  <c r="H405" i="16"/>
  <c r="H406" i="16"/>
  <c r="H408" i="16"/>
  <c r="H409" i="16"/>
  <c r="H410" i="16"/>
  <c r="H412" i="16"/>
  <c r="H413" i="16"/>
  <c r="H414" i="16"/>
  <c r="H415" i="16"/>
  <c r="H416" i="16"/>
  <c r="H417" i="16"/>
  <c r="H418" i="16"/>
  <c r="H420" i="16"/>
  <c r="H421" i="16"/>
  <c r="H422" i="16"/>
  <c r="H423" i="16"/>
  <c r="H424" i="16"/>
  <c r="H425" i="16"/>
  <c r="H426" i="16"/>
  <c r="H428" i="16"/>
  <c r="H429" i="16"/>
  <c r="H430" i="16"/>
  <c r="H432" i="16"/>
  <c r="H433" i="16"/>
  <c r="H434" i="16"/>
  <c r="H436" i="16"/>
  <c r="H437" i="16"/>
  <c r="H439" i="16"/>
  <c r="H438" i="16"/>
  <c r="H440" i="16"/>
  <c r="H441" i="16"/>
  <c r="H442" i="16"/>
  <c r="H444" i="16"/>
  <c r="H445" i="16"/>
  <c r="H446" i="16"/>
  <c r="H447" i="16"/>
  <c r="H448" i="16"/>
  <c r="H449" i="16"/>
  <c r="H450" i="16"/>
  <c r="H452" i="16"/>
  <c r="H453" i="16"/>
  <c r="H454" i="16"/>
  <c r="H456" i="16"/>
  <c r="H457" i="16"/>
  <c r="H458" i="16"/>
  <c r="H460" i="16"/>
  <c r="H461" i="16"/>
  <c r="H462" i="16"/>
  <c r="H463" i="16"/>
  <c r="H464" i="16"/>
  <c r="H465" i="16"/>
  <c r="H466" i="16"/>
  <c r="H468" i="16"/>
  <c r="H469" i="16"/>
  <c r="H471" i="16"/>
  <c r="H470" i="16"/>
  <c r="H472" i="16"/>
  <c r="H474" i="16"/>
  <c r="H473" i="16"/>
  <c r="H477" i="16"/>
  <c r="H476" i="16"/>
  <c r="H478" i="16"/>
  <c r="H480" i="16"/>
  <c r="H481" i="16"/>
  <c r="H482" i="16"/>
  <c r="H484" i="16"/>
  <c r="H486" i="16"/>
  <c r="H485" i="16"/>
  <c r="H487" i="16"/>
  <c r="H488" i="16"/>
  <c r="H489" i="16"/>
  <c r="H490" i="16"/>
  <c r="H492" i="16"/>
  <c r="H493" i="16"/>
  <c r="H495" i="16"/>
  <c r="H494" i="16"/>
  <c r="H497" i="16"/>
  <c r="H496" i="16"/>
  <c r="H498" i="16"/>
  <c r="H500" i="16"/>
  <c r="H501" i="16"/>
  <c r="H502" i="16"/>
  <c r="H504" i="16"/>
  <c r="H505" i="16"/>
  <c r="H506" i="16"/>
  <c r="H508" i="16"/>
  <c r="H510" i="16"/>
  <c r="H509" i="16"/>
  <c r="H512" i="16"/>
  <c r="H511" i="16"/>
  <c r="H514" i="16"/>
  <c r="H513" i="16"/>
  <c r="H517" i="16"/>
  <c r="H516" i="16"/>
  <c r="H518" i="16"/>
  <c r="H519" i="16"/>
  <c r="H520" i="16"/>
  <c r="H522" i="16"/>
  <c r="H521" i="16"/>
  <c r="H524" i="16"/>
  <c r="H526" i="16"/>
  <c r="H525" i="16"/>
  <c r="H528" i="16"/>
  <c r="H529" i="16"/>
  <c r="H530" i="16"/>
  <c r="H532" i="16"/>
  <c r="H533" i="16"/>
  <c r="H534" i="16"/>
  <c r="H536" i="16"/>
  <c r="H535" i="16"/>
  <c r="H538" i="16"/>
  <c r="H537" i="16"/>
  <c r="H540" i="16"/>
  <c r="H542" i="16"/>
  <c r="H541" i="16"/>
  <c r="H544" i="16"/>
  <c r="H543" i="16"/>
  <c r="H546" i="16"/>
  <c r="H545" i="16"/>
  <c r="H548" i="16"/>
  <c r="H550" i="16"/>
  <c r="H549" i="16"/>
  <c r="H553" i="16"/>
  <c r="H552" i="16"/>
  <c r="H554" i="16"/>
  <c r="H556" i="16"/>
  <c r="H558" i="16"/>
  <c r="H557" i="16"/>
  <c r="H560" i="16"/>
  <c r="H559" i="16"/>
  <c r="H562" i="16"/>
  <c r="H561" i="16"/>
  <c r="H564" i="16"/>
  <c r="H565" i="16"/>
  <c r="H567" i="16"/>
  <c r="H566" i="16"/>
  <c r="H568" i="16"/>
  <c r="H569" i="16"/>
  <c r="H570" i="16"/>
  <c r="H572" i="16"/>
  <c r="H573" i="16"/>
  <c r="H574" i="16"/>
  <c r="H576" i="16"/>
  <c r="H577" i="16"/>
  <c r="H578" i="16"/>
  <c r="H581" i="16"/>
  <c r="H580" i="16"/>
  <c r="H583" i="16"/>
  <c r="H582" i="16"/>
  <c r="H585" i="16"/>
  <c r="H584" i="16"/>
  <c r="H586" i="16"/>
  <c r="H588" i="16"/>
  <c r="H589" i="16"/>
  <c r="H591" i="16"/>
  <c r="H590" i="16"/>
  <c r="H592" i="16"/>
  <c r="H593" i="16"/>
  <c r="H594" i="16"/>
  <c r="H596" i="16"/>
  <c r="H597" i="16"/>
  <c r="H598" i="16"/>
  <c r="H600" i="16"/>
  <c r="H602" i="16"/>
  <c r="H601" i="16"/>
  <c r="H604" i="16"/>
  <c r="H605" i="16"/>
  <c r="H607" i="16"/>
  <c r="H606" i="16"/>
  <c r="H608" i="16"/>
  <c r="H610" i="16"/>
  <c r="H609" i="16"/>
  <c r="H612" i="16"/>
  <c r="H613" i="16"/>
  <c r="H614" i="16"/>
  <c r="H615" i="16"/>
  <c r="H616" i="16"/>
  <c r="H617" i="16"/>
  <c r="H618" i="16"/>
  <c r="H620" i="16"/>
  <c r="H621" i="16"/>
  <c r="H622" i="16"/>
  <c r="H624" i="16"/>
  <c r="H625" i="16"/>
  <c r="H626" i="16"/>
  <c r="H628" i="16"/>
  <c r="H629" i="16"/>
  <c r="H630" i="16"/>
  <c r="H632" i="16"/>
  <c r="H631" i="16"/>
  <c r="H633" i="16"/>
  <c r="H634" i="16"/>
  <c r="H637" i="16"/>
  <c r="H636" i="16"/>
  <c r="H638" i="16"/>
  <c r="H639" i="16"/>
  <c r="H640" i="16"/>
  <c r="H641" i="16"/>
  <c r="H642" i="16"/>
  <c r="H644" i="16"/>
  <c r="H645" i="16"/>
  <c r="H646" i="16"/>
  <c r="H648" i="16"/>
  <c r="H649" i="16"/>
  <c r="H650" i="16"/>
  <c r="H652" i="16"/>
  <c r="H653" i="16"/>
  <c r="H654" i="16"/>
  <c r="H655" i="16"/>
  <c r="H656" i="16"/>
  <c r="H657" i="16"/>
  <c r="H658" i="16"/>
  <c r="H660" i="16"/>
  <c r="H661" i="16"/>
  <c r="H662" i="16"/>
  <c r="H663" i="16"/>
  <c r="H664" i="16"/>
  <c r="H665" i="16"/>
  <c r="H666" i="16"/>
  <c r="H668" i="16"/>
  <c r="H669" i="16"/>
  <c r="H670" i="16"/>
  <c r="H672" i="16"/>
  <c r="H673" i="16"/>
  <c r="H674" i="16"/>
  <c r="H676" i="16"/>
  <c r="H677" i="16"/>
  <c r="H678" i="16"/>
  <c r="H680" i="16"/>
  <c r="H679" i="16"/>
  <c r="H681" i="16"/>
  <c r="H682" i="16"/>
  <c r="H684" i="16"/>
  <c r="H685" i="16"/>
  <c r="H686" i="16"/>
  <c r="H687" i="16"/>
  <c r="H688" i="16"/>
  <c r="H689" i="16"/>
  <c r="H690" i="16"/>
  <c r="H692" i="16"/>
  <c r="H693" i="16"/>
  <c r="H694" i="16"/>
  <c r="H696" i="16"/>
  <c r="H697" i="16"/>
  <c r="H698" i="16"/>
  <c r="H701" i="16"/>
  <c r="H700" i="16"/>
  <c r="H702" i="16"/>
  <c r="H703" i="16"/>
  <c r="H705" i="16"/>
  <c r="H704" i="16"/>
  <c r="H706" i="16"/>
  <c r="H708" i="16"/>
  <c r="H709" i="16"/>
  <c r="H710" i="16"/>
  <c r="H711" i="16"/>
  <c r="H712" i="16"/>
  <c r="H713" i="16"/>
  <c r="H714" i="16"/>
  <c r="H716" i="16"/>
  <c r="H717" i="16"/>
  <c r="H718" i="16"/>
  <c r="H720" i="16"/>
  <c r="H721" i="16"/>
  <c r="H722" i="16"/>
  <c r="H724" i="16"/>
  <c r="H725" i="16"/>
  <c r="H726" i="16"/>
  <c r="H727" i="16"/>
  <c r="H728" i="16"/>
  <c r="H729" i="16"/>
  <c r="H730" i="16"/>
  <c r="H733" i="16"/>
  <c r="H732" i="16"/>
  <c r="H734" i="16"/>
  <c r="H735" i="16"/>
  <c r="H736" i="16"/>
  <c r="H737" i="16"/>
  <c r="H738" i="16"/>
  <c r="H740" i="16"/>
  <c r="H741" i="16"/>
  <c r="H742" i="16"/>
  <c r="H744" i="16"/>
  <c r="H745" i="16"/>
  <c r="H746" i="16"/>
  <c r="H749" i="16"/>
  <c r="H748" i="16"/>
  <c r="H750" i="16"/>
  <c r="H751" i="16"/>
  <c r="H752" i="16"/>
  <c r="H753" i="16"/>
  <c r="H754" i="16"/>
  <c r="H756" i="16"/>
  <c r="H758" i="16"/>
  <c r="H757" i="16"/>
  <c r="H759" i="16"/>
  <c r="H760" i="16"/>
  <c r="H761" i="16"/>
  <c r="H762" i="16"/>
  <c r="H764" i="16"/>
  <c r="H765" i="16"/>
  <c r="H766" i="16"/>
  <c r="H768" i="16"/>
  <c r="H769" i="16"/>
  <c r="H770" i="16"/>
  <c r="H772" i="16"/>
  <c r="H773" i="16"/>
  <c r="H774" i="16"/>
  <c r="H776" i="16"/>
  <c r="H775" i="16"/>
  <c r="H777" i="16"/>
  <c r="H778" i="16"/>
  <c r="H781" i="16"/>
  <c r="H780" i="16"/>
  <c r="H782" i="16"/>
  <c r="H783" i="16"/>
  <c r="H784" i="16"/>
  <c r="H785" i="16"/>
  <c r="H786" i="16"/>
  <c r="H789" i="16"/>
  <c r="H788" i="16"/>
  <c r="H790" i="16"/>
  <c r="H792" i="16"/>
  <c r="H793" i="16"/>
  <c r="H794" i="16"/>
  <c r="H797" i="16"/>
  <c r="H796" i="16"/>
  <c r="H798" i="16"/>
  <c r="H799" i="16"/>
  <c r="H800" i="16"/>
  <c r="H801" i="16"/>
  <c r="H802" i="16"/>
  <c r="H804" i="16"/>
  <c r="H805" i="16"/>
  <c r="H806" i="16"/>
  <c r="H807" i="16"/>
  <c r="H808" i="16"/>
  <c r="H809" i="16"/>
  <c r="H810" i="16"/>
  <c r="H812" i="16"/>
  <c r="H813" i="16"/>
  <c r="H814" i="16"/>
  <c r="H816" i="16"/>
  <c r="H817" i="16"/>
  <c r="H818" i="16"/>
  <c r="H820" i="16"/>
  <c r="H822" i="16"/>
  <c r="H821" i="16"/>
  <c r="H823" i="16"/>
  <c r="H824" i="16"/>
  <c r="H826" i="16"/>
  <c r="H825" i="16"/>
  <c r="H829" i="16"/>
  <c r="H828" i="16"/>
  <c r="H830" i="16"/>
  <c r="H831" i="16"/>
  <c r="H832" i="16"/>
  <c r="H834" i="16"/>
  <c r="H833" i="16"/>
  <c r="H836" i="16"/>
  <c r="H838" i="16"/>
  <c r="H837" i="16"/>
  <c r="H840" i="16"/>
  <c r="H842" i="16"/>
  <c r="H841" i="16"/>
  <c r="H844" i="16"/>
  <c r="H846" i="16"/>
  <c r="H845" i="16"/>
  <c r="H847" i="16"/>
  <c r="H848" i="16"/>
  <c r="H850" i="16"/>
  <c r="H849" i="16"/>
  <c r="H852" i="16"/>
  <c r="H854" i="16"/>
  <c r="H853" i="16"/>
  <c r="H855" i="16"/>
  <c r="H857" i="16"/>
  <c r="H856" i="16"/>
  <c r="H858" i="16"/>
  <c r="H861" i="16"/>
  <c r="H860" i="16"/>
  <c r="H862" i="16"/>
  <c r="H865" i="16"/>
  <c r="H864" i="16"/>
  <c r="H866" i="16"/>
  <c r="H868" i="16"/>
  <c r="H870" i="16"/>
  <c r="H869" i="16"/>
  <c r="H872" i="16"/>
  <c r="H871" i="16"/>
  <c r="H873" i="16"/>
  <c r="H874" i="16"/>
  <c r="H876" i="16"/>
  <c r="H877" i="16"/>
  <c r="H878" i="16"/>
  <c r="H879" i="16"/>
  <c r="H880" i="16"/>
  <c r="H881" i="16"/>
  <c r="H882" i="16"/>
  <c r="H884" i="16"/>
  <c r="H885" i="16"/>
  <c r="H886" i="16"/>
  <c r="H888" i="16"/>
  <c r="H889" i="16"/>
  <c r="H890" i="16"/>
  <c r="H892" i="16"/>
  <c r="H893" i="16"/>
  <c r="H894" i="16"/>
  <c r="H895" i="16"/>
  <c r="H896" i="16"/>
  <c r="H897" i="16"/>
  <c r="H898" i="16"/>
  <c r="H900" i="16"/>
  <c r="H901" i="16"/>
  <c r="H903" i="16"/>
  <c r="H902" i="16"/>
  <c r="H904" i="16"/>
  <c r="H905" i="16"/>
  <c r="H906" i="16"/>
  <c r="H908" i="16"/>
  <c r="H910" i="16"/>
  <c r="H909" i="16"/>
  <c r="H912" i="16"/>
  <c r="H913" i="16"/>
  <c r="H914" i="16"/>
  <c r="H917" i="16"/>
  <c r="H916" i="16"/>
  <c r="H918" i="16"/>
  <c r="H919" i="16"/>
  <c r="H921" i="16"/>
  <c r="H920" i="16"/>
  <c r="H922" i="16"/>
  <c r="H924" i="16"/>
  <c r="H925" i="16"/>
  <c r="H926" i="16"/>
  <c r="H927" i="16"/>
  <c r="H928" i="16"/>
  <c r="H929" i="16"/>
  <c r="H930" i="16"/>
  <c r="H933" i="16"/>
  <c r="H932" i="16"/>
  <c r="H934" i="16"/>
  <c r="H936" i="16"/>
  <c r="H937" i="16"/>
  <c r="H938" i="16"/>
  <c r="H940" i="16"/>
  <c r="H941" i="16"/>
  <c r="H942" i="16"/>
  <c r="H944" i="16"/>
  <c r="H943" i="16"/>
  <c r="H945" i="16"/>
  <c r="H946" i="16"/>
  <c r="H948" i="16"/>
  <c r="H949" i="16"/>
  <c r="H950" i="16"/>
  <c r="H951" i="16"/>
  <c r="H952" i="16"/>
  <c r="H953" i="16"/>
  <c r="H954" i="16"/>
  <c r="H957" i="16"/>
  <c r="H956" i="16"/>
  <c r="H958" i="16"/>
  <c r="H960" i="16"/>
  <c r="H961" i="16"/>
  <c r="H962" i="16"/>
  <c r="H964" i="16"/>
  <c r="H965" i="16"/>
  <c r="H967" i="16"/>
  <c r="H966" i="16"/>
  <c r="H968" i="16"/>
  <c r="H969" i="16"/>
  <c r="H970" i="16"/>
  <c r="H972" i="16"/>
  <c r="H974" i="16"/>
  <c r="H973" i="16"/>
  <c r="H975" i="16"/>
  <c r="H976" i="16"/>
  <c r="H977" i="16"/>
  <c r="H978" i="16"/>
  <c r="H980" i="16"/>
  <c r="H981" i="16"/>
  <c r="H982" i="16"/>
  <c r="H984" i="16"/>
  <c r="H985" i="16"/>
  <c r="H986" i="16"/>
  <c r="H988" i="16"/>
  <c r="H990" i="16"/>
  <c r="H989" i="16"/>
  <c r="H992" i="16"/>
  <c r="H991" i="16"/>
  <c r="H994" i="16"/>
  <c r="H993" i="16"/>
  <c r="H997" i="16"/>
  <c r="H996" i="16"/>
  <c r="H998" i="16"/>
  <c r="H999" i="16"/>
  <c r="H1001" i="16"/>
  <c r="H1000" i="16"/>
  <c r="H1002" i="16"/>
  <c r="H1004" i="16"/>
  <c r="H1006" i="16"/>
  <c r="H1005" i="16"/>
  <c r="H1008" i="16"/>
  <c r="H1010" i="16"/>
  <c r="H1009" i="16"/>
  <c r="H1012" i="16"/>
  <c r="H1013" i="16"/>
  <c r="H1014" i="16"/>
  <c r="H1015" i="16"/>
  <c r="H1017" i="16"/>
  <c r="H1016" i="16"/>
  <c r="H1018" i="16"/>
  <c r="H1020" i="16"/>
  <c r="H1022" i="16"/>
  <c r="H1021" i="16"/>
  <c r="H1023" i="16"/>
  <c r="H1024" i="16"/>
  <c r="H1026" i="16"/>
  <c r="H1025" i="16"/>
  <c r="H1029" i="16"/>
  <c r="H1028" i="16"/>
  <c r="H1030"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7" i="16"/>
  <c r="H1058" i="16"/>
  <c r="H1060" i="16"/>
  <c r="H1061" i="16"/>
  <c r="H1062" i="16"/>
  <c r="H1063" i="16"/>
  <c r="H1064" i="16"/>
  <c r="H1065" i="16"/>
  <c r="H1066" i="16"/>
  <c r="H1068" i="16"/>
  <c r="H1069" i="16"/>
  <c r="H1070" i="16"/>
  <c r="H1072" i="16"/>
  <c r="H1071" i="16"/>
  <c r="H1073" i="16"/>
  <c r="H1074" i="16"/>
  <c r="H1076" i="16"/>
  <c r="H1077" i="16"/>
  <c r="H1078" i="16"/>
  <c r="H1080" i="16"/>
  <c r="H1081" i="16"/>
  <c r="H1082" i="16"/>
  <c r="H1084" i="16"/>
  <c r="H1085" i="16"/>
  <c r="H1086" i="16"/>
  <c r="H1087" i="16"/>
  <c r="H1088" i="16"/>
  <c r="H1090" i="16"/>
  <c r="H1089" i="16"/>
  <c r="H1092" i="16"/>
  <c r="H1093" i="16"/>
  <c r="H1095" i="16"/>
  <c r="H1094" i="16"/>
  <c r="H1097" i="16"/>
  <c r="H1096" i="16"/>
  <c r="H1098" i="16"/>
  <c r="H1100" i="16"/>
  <c r="H1101" i="16"/>
  <c r="H1102" i="16"/>
  <c r="H1104" i="16"/>
  <c r="H1105" i="16"/>
  <c r="H1106" i="16"/>
  <c r="H1109" i="16"/>
  <c r="H1108" i="16"/>
  <c r="H1111" i="16"/>
  <c r="H1110" i="16"/>
  <c r="H1112" i="16"/>
  <c r="H1113" i="16"/>
  <c r="H1114" i="16"/>
  <c r="H1116" i="16"/>
  <c r="H1118" i="16"/>
  <c r="H1117" i="16"/>
  <c r="H1119" i="16"/>
  <c r="H1120" i="16"/>
  <c r="H1121" i="16"/>
  <c r="H1122" i="16"/>
  <c r="H1124" i="16"/>
  <c r="H1125" i="16"/>
  <c r="H1126" i="16"/>
  <c r="H1128" i="16"/>
  <c r="H1129" i="16"/>
  <c r="H1130" i="16"/>
  <c r="H1132" i="16"/>
  <c r="H1134" i="16"/>
  <c r="H1133" i="16"/>
  <c r="H1136" i="16"/>
  <c r="H1135" i="16"/>
  <c r="H1138" i="16"/>
  <c r="H1137" i="16"/>
  <c r="H1140" i="16"/>
  <c r="H1141" i="16"/>
  <c r="H1142" i="16"/>
  <c r="H1143" i="16"/>
  <c r="H1144" i="16"/>
  <c r="H1145" i="16"/>
  <c r="H1146" i="16"/>
  <c r="H1148" i="16"/>
  <c r="H1149" i="16"/>
  <c r="H1150" i="16"/>
  <c r="H1152" i="16"/>
  <c r="H1153" i="16"/>
  <c r="H1154" i="16"/>
  <c r="H1156" i="16"/>
  <c r="H1157" i="16"/>
  <c r="H1158" i="16"/>
  <c r="H1159" i="16"/>
  <c r="H1160" i="16"/>
  <c r="H1161" i="16"/>
  <c r="H1162" i="16"/>
  <c r="H1164" i="16"/>
  <c r="H1166" i="16"/>
  <c r="H1165" i="16"/>
  <c r="H1167" i="16"/>
  <c r="H1168" i="16"/>
  <c r="H1169" i="16"/>
  <c r="H1170" i="16"/>
  <c r="H1172" i="16"/>
  <c r="H1173" i="16"/>
  <c r="H1174"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201" i="16"/>
  <c r="H1202" i="16"/>
  <c r="H1204" i="16"/>
  <c r="H1205" i="16"/>
  <c r="H1207" i="16"/>
  <c r="H1206" i="16"/>
  <c r="H1209" i="16"/>
  <c r="H1208" i="16"/>
  <c r="H1210" i="16"/>
  <c r="H1212" i="16"/>
  <c r="H1214" i="16"/>
  <c r="H1213" i="16"/>
  <c r="H1215" i="16"/>
  <c r="H1216" i="16"/>
  <c r="H1217" i="16"/>
  <c r="H1218" i="16"/>
  <c r="H1220" i="16"/>
  <c r="H1221" i="16"/>
  <c r="H1222" i="16"/>
  <c r="H1224" i="16"/>
  <c r="H1225" i="16"/>
  <c r="H1226" i="16"/>
  <c r="H1228" i="16"/>
  <c r="H1230" i="16"/>
  <c r="H1229" i="16"/>
  <c r="H1231" i="16"/>
  <c r="H1232" i="16"/>
  <c r="H1233" i="16"/>
  <c r="H1234" i="16"/>
  <c r="H1236" i="16"/>
  <c r="H1237" i="16"/>
  <c r="H1239" i="16"/>
  <c r="H1238" i="16"/>
  <c r="H1240" i="16"/>
  <c r="H1241" i="16"/>
  <c r="H1242" i="16"/>
  <c r="H1244" i="16"/>
  <c r="H1246" i="16"/>
  <c r="H1245" i="16"/>
  <c r="H1248" i="16"/>
  <c r="H1249" i="16"/>
  <c r="H1250" i="16"/>
  <c r="H1252" i="16"/>
  <c r="H1253" i="16"/>
  <c r="H1255" i="16"/>
  <c r="H1254" i="16"/>
  <c r="H1256" i="16"/>
  <c r="H1257" i="16"/>
  <c r="H1258" i="16"/>
  <c r="H1260" i="16"/>
  <c r="H1261" i="16"/>
  <c r="H1262" i="16"/>
  <c r="H1264" i="16"/>
  <c r="H1263" i="16"/>
  <c r="H1266" i="16"/>
  <c r="H1265" i="16"/>
  <c r="H1269" i="16"/>
  <c r="H1268"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6" i="16"/>
  <c r="H1297" i="16"/>
  <c r="H1298" i="16"/>
  <c r="H1300" i="16"/>
  <c r="H1301" i="16"/>
  <c r="H1303" i="16"/>
  <c r="H1302" i="16"/>
  <c r="H1305" i="16"/>
  <c r="H1304" i="16"/>
  <c r="H1306" i="16"/>
  <c r="H1308" i="16"/>
  <c r="H1310" i="16"/>
  <c r="H1309" i="16"/>
  <c r="H1311" i="16"/>
  <c r="H1313" i="16"/>
  <c r="H1312" i="16"/>
  <c r="H1314" i="16"/>
  <c r="H1317" i="16"/>
  <c r="H1316" i="16"/>
  <c r="H1318" i="16"/>
  <c r="H1321" i="16"/>
  <c r="H1320" i="16"/>
  <c r="H1322" i="16"/>
  <c r="H1324" i="16"/>
  <c r="H1325" i="16"/>
  <c r="H1326" i="16"/>
  <c r="H1327" i="16"/>
  <c r="H1328" i="16"/>
  <c r="H1329" i="16"/>
  <c r="H1330" i="16"/>
  <c r="H1332" i="16"/>
  <c r="H1333" i="16"/>
  <c r="H1334" i="16"/>
  <c r="H1335" i="16"/>
  <c r="H1336" i="16"/>
  <c r="H1337" i="16"/>
  <c r="H1338" i="16"/>
  <c r="H1340" i="16"/>
  <c r="H1342" i="16"/>
  <c r="H1341" i="16"/>
  <c r="H1344" i="16"/>
  <c r="H1345" i="16"/>
  <c r="H1346" i="16"/>
  <c r="H1348" i="16"/>
  <c r="H1349" i="16"/>
  <c r="H1350" i="16"/>
  <c r="H1351" i="16"/>
  <c r="H1352" i="16"/>
  <c r="H1353" i="16"/>
  <c r="H1354" i="16"/>
  <c r="H1356" i="16"/>
  <c r="H1358" i="16"/>
  <c r="H1357" i="16"/>
  <c r="H1359" i="16"/>
  <c r="H1360" i="16"/>
  <c r="H1361" i="16"/>
  <c r="H1362" i="16"/>
  <c r="H1364" i="16"/>
  <c r="H1365" i="16"/>
  <c r="H1366" i="16"/>
  <c r="H1368" i="16"/>
  <c r="H1369" i="16"/>
  <c r="H1370" i="16"/>
  <c r="H1372" i="16"/>
  <c r="H1374" i="16"/>
  <c r="H1373" i="16"/>
  <c r="H1375" i="16"/>
  <c r="H1376" i="16"/>
  <c r="H1377" i="16"/>
  <c r="H1378" i="16"/>
  <c r="H1381" i="16"/>
  <c r="H1380" i="16"/>
  <c r="H1383" i="16"/>
  <c r="H1382" i="16"/>
  <c r="H1384" i="16"/>
  <c r="H1385" i="16"/>
  <c r="H1386" i="16"/>
  <c r="H1388" i="16"/>
  <c r="H1389" i="16"/>
  <c r="H1390" i="16"/>
  <c r="H1392" i="16"/>
  <c r="H1394" i="16"/>
  <c r="H1393" i="16"/>
  <c r="H1396" i="16"/>
  <c r="H1397" i="16"/>
  <c r="H1398" i="16"/>
  <c r="H1399" i="16"/>
  <c r="H1400" i="16"/>
  <c r="H1401" i="16"/>
  <c r="H1402" i="16"/>
  <c r="H1404" i="16"/>
  <c r="H1405" i="16"/>
  <c r="H1406" i="16"/>
  <c r="H1407" i="16"/>
  <c r="H1408" i="16"/>
  <c r="H1410" i="16"/>
  <c r="H1409" i="16"/>
  <c r="H1412" i="16"/>
  <c r="H1413" i="16"/>
  <c r="H1414"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42" i="16"/>
  <c r="H1441" i="16"/>
  <c r="H1445" i="16"/>
  <c r="H1444" i="16"/>
  <c r="H1447" i="16"/>
  <c r="H1446" i="16"/>
  <c r="H1449" i="16"/>
  <c r="H1448" i="16"/>
  <c r="H1450" i="16"/>
  <c r="H1452" i="16"/>
  <c r="H1453" i="16"/>
  <c r="H1454" i="16"/>
  <c r="H1455" i="16"/>
  <c r="H1456" i="16"/>
  <c r="H1458" i="16"/>
  <c r="H1457" i="16"/>
  <c r="H1460" i="16"/>
  <c r="H1461" i="16"/>
  <c r="H1462" i="16"/>
  <c r="H1465" i="16"/>
  <c r="H1464" i="16"/>
  <c r="H1466" i="16"/>
  <c r="H1468" i="16"/>
  <c r="H1470" i="16"/>
  <c r="H1469" i="16"/>
  <c r="H1471" i="16"/>
  <c r="H1472" i="16"/>
  <c r="H1474" i="16"/>
  <c r="H1473" i="16"/>
  <c r="H1477" i="16"/>
  <c r="H1476" i="16"/>
  <c r="H1479" i="16"/>
  <c r="H1478" i="16"/>
  <c r="H1480" i="16"/>
  <c r="H1481" i="16"/>
  <c r="H1482" i="16"/>
  <c r="H1484" i="16"/>
  <c r="H1486" i="16"/>
  <c r="H1485" i="16"/>
  <c r="H1488" i="16"/>
  <c r="H1489" i="16"/>
  <c r="H1490" i="16"/>
  <c r="H1492" i="16"/>
  <c r="H1493" i="16"/>
  <c r="H1495" i="16"/>
  <c r="H1494" i="16"/>
  <c r="H1496" i="16"/>
  <c r="H1497" i="16"/>
  <c r="H1498" i="16"/>
  <c r="H1500" i="16"/>
  <c r="H1501" i="16"/>
  <c r="H1503" i="16"/>
  <c r="H1502" i="16"/>
  <c r="H1504" i="16"/>
  <c r="H1505" i="16"/>
  <c r="H1506" i="16"/>
  <c r="H1508" i="16"/>
  <c r="H1509" i="16"/>
  <c r="H1510" i="16"/>
  <c r="H1512" i="16"/>
  <c r="H1513" i="16"/>
  <c r="H1514" i="16"/>
  <c r="H1516" i="16"/>
  <c r="H1518" i="16"/>
  <c r="H1517" i="16"/>
  <c r="H1519" i="16"/>
  <c r="H1520" i="16"/>
  <c r="H1521" i="16"/>
  <c r="H1522" i="16"/>
  <c r="H1524" i="16"/>
  <c r="H1525" i="16"/>
  <c r="H1527" i="16"/>
  <c r="H1526" i="16"/>
  <c r="H1528" i="16"/>
  <c r="H1529" i="16"/>
  <c r="H1530" i="16"/>
  <c r="H1532" i="16"/>
  <c r="H1534" i="16"/>
  <c r="H1533" i="16"/>
  <c r="H1536" i="16"/>
  <c r="H1537" i="16"/>
  <c r="H1538" i="16"/>
  <c r="H1540" i="16"/>
  <c r="H1541" i="16"/>
  <c r="H1542" i="16"/>
  <c r="H1543" i="16"/>
  <c r="H1544" i="16"/>
  <c r="H1545" i="16"/>
  <c r="H1546" i="16"/>
  <c r="H1548" i="16"/>
  <c r="H1550" i="16"/>
  <c r="H1549" i="16"/>
  <c r="H1552" i="16"/>
  <c r="H1551" i="16"/>
  <c r="H1553" i="16"/>
  <c r="H1554" i="16"/>
  <c r="H1556" i="16"/>
  <c r="H1557"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5" i="16"/>
  <c r="H1586" i="16"/>
  <c r="H1588" i="16"/>
  <c r="H1589" i="16"/>
  <c r="H1590" i="16"/>
  <c r="H1591" i="16"/>
  <c r="H1592" i="16"/>
  <c r="H1594" i="16"/>
  <c r="H1593" i="16"/>
  <c r="H1596" i="16"/>
  <c r="H1598" i="16"/>
  <c r="H1597" i="16"/>
  <c r="H1599" i="16"/>
  <c r="H1601" i="16"/>
  <c r="H1600" i="16"/>
  <c r="H1602" i="16"/>
  <c r="H1604" i="16"/>
  <c r="H1605" i="16"/>
  <c r="H1606"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3" i="16"/>
  <c r="H1634" i="16"/>
  <c r="H1636" i="16"/>
  <c r="H1637" i="16"/>
  <c r="H1639" i="16"/>
  <c r="H1638" i="16"/>
  <c r="H1641" i="16"/>
  <c r="H1640" i="16"/>
  <c r="H1642" i="16"/>
  <c r="H1644" i="16"/>
  <c r="H1646" i="16"/>
  <c r="H1645" i="16"/>
  <c r="H1647" i="16"/>
  <c r="H1649" i="16"/>
  <c r="H1648" i="16"/>
  <c r="H1650" i="16"/>
  <c r="H1652" i="16"/>
  <c r="H1653" i="16"/>
  <c r="H1654"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81" i="16"/>
  <c r="H1682" i="16"/>
  <c r="H1684" i="16"/>
  <c r="H1685" i="16"/>
  <c r="H1686" i="16"/>
  <c r="H1687" i="16"/>
  <c r="H1688" i="16"/>
  <c r="H1689" i="16"/>
  <c r="H1690" i="16"/>
  <c r="H1693" i="16"/>
  <c r="H1692" i="16"/>
  <c r="H1694" i="16"/>
  <c r="H1695" i="16"/>
  <c r="H1697" i="16"/>
  <c r="H1696" i="16"/>
  <c r="H1698" i="16"/>
  <c r="H1700" i="16"/>
  <c r="H1702" i="16"/>
  <c r="H1701"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9" i="16"/>
  <c r="H1730" i="16"/>
  <c r="H1733" i="16"/>
  <c r="H1732" i="16"/>
  <c r="H1734" i="16"/>
  <c r="H1735" i="16"/>
  <c r="H1736" i="16"/>
  <c r="H1738" i="16"/>
  <c r="H1737" i="16"/>
  <c r="H1740" i="16"/>
  <c r="H1742" i="16"/>
  <c r="H1741" i="16"/>
  <c r="H1744" i="16"/>
  <c r="H1743" i="16"/>
  <c r="H1745" i="16"/>
  <c r="H1746" i="16"/>
  <c r="H1748" i="16"/>
  <c r="H1749" i="16"/>
  <c r="H1750" i="16"/>
  <c r="H1752" i="16"/>
  <c r="H1754" i="16"/>
  <c r="H1753" i="16"/>
  <c r="H1757" i="16"/>
  <c r="H1756" i="16"/>
  <c r="H1758" i="16"/>
  <c r="H1759" i="16"/>
  <c r="H1761" i="16"/>
  <c r="H1760" i="16"/>
  <c r="H1762" i="16"/>
  <c r="H1764" i="16"/>
  <c r="H1766" i="16"/>
  <c r="H1765" i="16"/>
  <c r="H1767" i="16"/>
  <c r="H1768" i="16"/>
  <c r="H1770" i="16"/>
  <c r="H1769" i="16"/>
  <c r="H1772" i="16"/>
  <c r="H1774" i="16"/>
  <c r="H1773" i="16"/>
  <c r="H1776" i="16"/>
  <c r="H1777" i="16"/>
  <c r="H1778" i="16"/>
  <c r="H1780" i="16"/>
  <c r="H1781" i="16"/>
  <c r="H1782" i="16"/>
  <c r="H1784" i="16"/>
  <c r="H1783" i="16"/>
  <c r="H1785" i="16"/>
  <c r="H1786" i="16"/>
  <c r="H1788" i="16"/>
  <c r="H1789" i="16"/>
  <c r="H1790" i="16"/>
  <c r="H1792" i="16"/>
  <c r="H1791" i="16"/>
  <c r="H1793" i="16"/>
  <c r="H1794" i="16"/>
  <c r="H1796" i="16"/>
  <c r="H1797"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4" i="16"/>
  <c r="H1825" i="16"/>
  <c r="H1826" i="16"/>
  <c r="H1828" i="16"/>
  <c r="H1829" i="16"/>
  <c r="H1830" i="16"/>
  <c r="H1831" i="16"/>
  <c r="H1832" i="16"/>
  <c r="H1834" i="16"/>
  <c r="H1833" i="16"/>
  <c r="H1836" i="16"/>
  <c r="H1838" i="16"/>
  <c r="H1837" i="16"/>
  <c r="H1840" i="16"/>
  <c r="H1839" i="16"/>
  <c r="H1841" i="16"/>
  <c r="H1842" i="16"/>
  <c r="H1844" i="16"/>
  <c r="H1845" i="16"/>
  <c r="H1846" i="16"/>
  <c r="H1848" i="16"/>
  <c r="H1849" i="16"/>
  <c r="H1850" i="16"/>
  <c r="H1853" i="16"/>
  <c r="H1852" i="16"/>
  <c r="H1854" i="16"/>
  <c r="H1856" i="16"/>
  <c r="H1855" i="16"/>
  <c r="H1857" i="16"/>
  <c r="H1858" i="16"/>
  <c r="H1860" i="16"/>
  <c r="H1861" i="16"/>
  <c r="H1862" i="16"/>
  <c r="H1863" i="16"/>
  <c r="H1864" i="16"/>
  <c r="H1866" i="16"/>
  <c r="H1865" i="16"/>
  <c r="H1869" i="16"/>
  <c r="H1868" i="16"/>
  <c r="H1870" i="16"/>
  <c r="H1873" i="16"/>
  <c r="H1872" i="16"/>
  <c r="H1874" i="16"/>
  <c r="H1876" i="16"/>
  <c r="H1878" i="16"/>
  <c r="H1877" i="16"/>
  <c r="H1879" i="16"/>
  <c r="H1881" i="16"/>
  <c r="H1880" i="16"/>
  <c r="H1882" i="16"/>
  <c r="H1884" i="16"/>
  <c r="H1886" i="16"/>
  <c r="H1885" i="16"/>
  <c r="H1887" i="16"/>
  <c r="H1888" i="16"/>
  <c r="H1889" i="16"/>
  <c r="H1890" i="16"/>
  <c r="H1892" i="16"/>
  <c r="H1894" i="16"/>
  <c r="H1893" i="16"/>
  <c r="H1897" i="16"/>
  <c r="H1896" i="16"/>
  <c r="H1898" i="16"/>
  <c r="H1901" i="16"/>
  <c r="H1900" i="16"/>
  <c r="H1902" i="16"/>
  <c r="H1903" i="16"/>
  <c r="H1905" i="16"/>
  <c r="H1904" i="16"/>
  <c r="H1906" i="16"/>
  <c r="H1908" i="16"/>
  <c r="H1909" i="16"/>
  <c r="H1910" i="16"/>
  <c r="H1911" i="16"/>
  <c r="H1912" i="16"/>
  <c r="H1913" i="16"/>
  <c r="H1914" i="16"/>
  <c r="H1917" i="16"/>
  <c r="H1916" i="16"/>
  <c r="H1918" i="16"/>
  <c r="H1920" i="16"/>
  <c r="H1922" i="16"/>
  <c r="H1921" i="16"/>
  <c r="H1924" i="16"/>
  <c r="H1925" i="16"/>
  <c r="H1926" i="16"/>
  <c r="H1927" i="16"/>
  <c r="H1928" i="16"/>
  <c r="H1929" i="16"/>
  <c r="H1930" i="16"/>
  <c r="H1933" i="16"/>
  <c r="H1932" i="16"/>
  <c r="H1934" i="16"/>
  <c r="H1936" i="16"/>
  <c r="H1935" i="16"/>
  <c r="H1937" i="16"/>
  <c r="H1938" i="16"/>
  <c r="H1940" i="16"/>
  <c r="H1941" i="16"/>
  <c r="H1942"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8" i="16"/>
  <c r="H1970" i="16"/>
  <c r="H1969" i="16"/>
  <c r="H1972" i="16"/>
  <c r="H1974" i="16"/>
  <c r="H1973" i="16"/>
  <c r="H1975" i="16"/>
  <c r="H1976" i="16"/>
  <c r="H1977" i="16"/>
  <c r="H1978" i="16"/>
  <c r="H1980" i="16"/>
  <c r="H1982" i="16"/>
  <c r="H1981" i="16"/>
  <c r="H1984" i="16"/>
  <c r="H1983" i="16"/>
  <c r="H1985" i="16"/>
  <c r="H1986" i="16"/>
  <c r="H1988" i="16"/>
  <c r="H1990" i="16"/>
  <c r="H1989"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7" i="16"/>
  <c r="H2018" i="16"/>
  <c r="H2021" i="16"/>
  <c r="H2020" i="16"/>
  <c r="H2022" i="16"/>
  <c r="H2024" i="16"/>
  <c r="H2023" i="16"/>
  <c r="H2025" i="16"/>
  <c r="H2026" i="16"/>
  <c r="H2028" i="16"/>
  <c r="H2029" i="16"/>
  <c r="H2030" i="16"/>
  <c r="H2032" i="16"/>
  <c r="H2031" i="16"/>
  <c r="H2033" i="16"/>
  <c r="H2034" i="16"/>
  <c r="H2036" i="16"/>
  <c r="H2038" i="16"/>
  <c r="H2037" i="16"/>
  <c r="H2040" i="16"/>
  <c r="H2041" i="16"/>
  <c r="H2042" i="16"/>
  <c r="H2044" i="16"/>
  <c r="H2046" i="16"/>
  <c r="H2045" i="16"/>
  <c r="H2048" i="16"/>
  <c r="H2047" i="16"/>
  <c r="H2049" i="16"/>
  <c r="H2050" i="16"/>
  <c r="H2052" i="16"/>
  <c r="H2054" i="16"/>
  <c r="H2053" i="16"/>
  <c r="H2055" i="16"/>
  <c r="H2056" i="16"/>
  <c r="H2057" i="16"/>
  <c r="H2058" i="16"/>
  <c r="H2060" i="16"/>
  <c r="H2061" i="16"/>
  <c r="H2062" i="16"/>
  <c r="H2064" i="16"/>
  <c r="H2065" i="16"/>
  <c r="H2066" i="16"/>
  <c r="H2069" i="16"/>
  <c r="H2068" i="16"/>
  <c r="H2070" i="16"/>
  <c r="H2072" i="16"/>
  <c r="H2071" i="16"/>
  <c r="H2073" i="16"/>
  <c r="H2074" i="16"/>
  <c r="H2076" i="16"/>
  <c r="H2077" i="16"/>
  <c r="H2078" i="16"/>
  <c r="H2080" i="16"/>
  <c r="H2079" i="16"/>
  <c r="H2082" i="16"/>
  <c r="H2081" i="16"/>
  <c r="H2084" i="16"/>
  <c r="H2085" i="16"/>
  <c r="H2086" i="16"/>
  <c r="H2088" i="16"/>
  <c r="H2089" i="16"/>
  <c r="H2090" i="16"/>
  <c r="H2092" i="16"/>
  <c r="H2093" i="16"/>
  <c r="H2094" i="16"/>
  <c r="H2096" i="16"/>
  <c r="H2095" i="16"/>
  <c r="H2098" i="16"/>
  <c r="H2097" i="16"/>
  <c r="H2100" i="16"/>
  <c r="H2101" i="16"/>
  <c r="H2102" i="16"/>
  <c r="H2103" i="16"/>
  <c r="H2104" i="16"/>
  <c r="H2105" i="16"/>
  <c r="H2106" i="16"/>
  <c r="H2108" i="16"/>
  <c r="H2109" i="16"/>
  <c r="H2110"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7" i="16"/>
  <c r="H2138" i="16"/>
  <c r="H2140" i="16"/>
  <c r="H2141" i="16"/>
  <c r="H2142" i="16"/>
  <c r="H2143" i="16"/>
  <c r="H2145" i="16"/>
  <c r="H2144" i="16"/>
  <c r="H2146" i="16"/>
  <c r="H2149" i="16"/>
  <c r="H2148" i="16"/>
  <c r="H2150" i="16"/>
  <c r="H2152" i="16"/>
  <c r="H2151" i="16"/>
  <c r="H2153" i="16"/>
  <c r="H2154" i="16"/>
  <c r="H2156" i="16"/>
  <c r="H2157" i="16"/>
  <c r="H2158" i="16"/>
  <c r="H2161" i="16"/>
  <c r="H2160" i="16"/>
  <c r="H2162" i="16"/>
  <c r="H2165" i="16"/>
  <c r="H2164" i="16"/>
  <c r="H2166" i="16"/>
  <c r="H2167" i="16"/>
  <c r="H2169" i="16"/>
  <c r="H2168" i="16"/>
  <c r="H2170" i="16"/>
  <c r="H2172" i="16"/>
  <c r="H2174" i="16"/>
  <c r="H2173" i="16"/>
  <c r="H2176" i="16"/>
  <c r="H2175" i="16"/>
  <c r="H2177" i="16"/>
  <c r="H2178" i="16"/>
  <c r="H2180" i="16"/>
  <c r="H2182" i="16"/>
  <c r="H2181"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9" i="16"/>
  <c r="H2210" i="16"/>
  <c r="H2213" i="16"/>
  <c r="H2212" i="16"/>
  <c r="H2214" i="16"/>
  <c r="H2216" i="16"/>
  <c r="H2215" i="16"/>
  <c r="H2217" i="16"/>
  <c r="H2218" i="16"/>
  <c r="H2220" i="16"/>
  <c r="H2222" i="16"/>
  <c r="H2221" i="16"/>
  <c r="H2223" i="16"/>
  <c r="H2224" i="16"/>
  <c r="H2226" i="16"/>
  <c r="H2225" i="16"/>
  <c r="H2228" i="16"/>
  <c r="H2229" i="16"/>
  <c r="H2230"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7" i="16"/>
  <c r="H2258" i="16"/>
  <c r="H2261" i="16"/>
  <c r="H2260" i="16"/>
  <c r="H2262" i="16"/>
  <c r="H2264" i="16"/>
  <c r="H2263" i="16"/>
  <c r="H2265" i="16"/>
  <c r="H2266" i="16"/>
  <c r="H2268" i="16"/>
  <c r="H2269" i="16"/>
  <c r="H2270" i="16"/>
  <c r="H2271" i="16"/>
  <c r="H2272" i="16"/>
  <c r="H2273" i="16"/>
  <c r="H2274" i="16"/>
  <c r="H2276" i="16"/>
  <c r="H2278" i="16"/>
  <c r="H2277" i="16"/>
  <c r="H2280" i="16"/>
  <c r="H2281" i="16"/>
  <c r="H2282" i="16"/>
  <c r="H2285" i="16"/>
  <c r="H2284" i="16"/>
  <c r="H2286" i="16"/>
  <c r="H2287" i="16"/>
  <c r="H2289" i="16"/>
  <c r="H2288" i="16"/>
  <c r="H2290" i="16"/>
  <c r="H2292" i="16"/>
  <c r="H2293" i="16"/>
  <c r="H2295" i="16"/>
  <c r="H2294" i="16"/>
  <c r="H2296" i="16"/>
  <c r="H2297" i="16"/>
  <c r="H2298" i="16"/>
  <c r="H2300" i="16"/>
  <c r="H2302" i="16"/>
  <c r="H2301" i="16"/>
  <c r="H2304" i="16"/>
  <c r="H2305" i="16"/>
  <c r="H2306" i="16"/>
  <c r="H2308" i="16"/>
  <c r="H2309" i="16"/>
  <c r="H2310" i="16"/>
  <c r="H2311" i="16"/>
  <c r="H2312" i="16"/>
  <c r="H2313" i="16"/>
  <c r="H2314" i="16"/>
  <c r="H2316" i="16"/>
  <c r="H2318" i="16"/>
  <c r="H2317" i="16"/>
  <c r="H2319" i="16"/>
  <c r="H2320" i="16"/>
  <c r="H2321" i="16"/>
  <c r="H2322" i="16"/>
  <c r="H2324" i="16"/>
  <c r="H2325" i="16"/>
  <c r="H2326" i="16"/>
  <c r="H2328" i="16"/>
  <c r="H2329" i="16"/>
  <c r="H2330" i="16"/>
  <c r="H2332" i="16"/>
  <c r="H2333" i="16"/>
  <c r="H2334" i="16"/>
  <c r="H2335" i="16"/>
  <c r="H2336" i="16"/>
  <c r="H2337" i="16"/>
  <c r="H2338" i="16"/>
  <c r="H2340" i="16"/>
  <c r="H2341" i="16"/>
  <c r="H2342" i="16"/>
  <c r="H2343" i="16"/>
  <c r="H2344" i="16"/>
  <c r="H2345" i="16"/>
  <c r="H2346" i="16"/>
  <c r="H2348" i="16"/>
  <c r="H2350" i="16"/>
  <c r="H2349" i="16"/>
  <c r="H2352" i="16"/>
  <c r="H2353" i="16"/>
  <c r="H2354" i="16"/>
  <c r="H2356" i="16"/>
  <c r="H2357" i="16"/>
  <c r="H2359" i="16"/>
  <c r="H2358" i="16"/>
  <c r="H2360" i="16"/>
  <c r="H2361" i="16"/>
  <c r="H2362" i="16"/>
  <c r="H2365" i="16"/>
  <c r="H2364" i="16"/>
  <c r="H2367" i="16"/>
  <c r="H2366" i="16"/>
  <c r="H2368" i="16"/>
  <c r="H2369" i="16"/>
  <c r="H2370" i="16"/>
  <c r="H2373" i="16"/>
  <c r="H2372" i="16"/>
  <c r="H2374" i="16"/>
  <c r="H2376" i="16"/>
  <c r="H2377" i="16"/>
  <c r="H2378" i="16"/>
  <c r="H2380" i="16"/>
  <c r="H2382" i="16"/>
  <c r="H2381" i="16"/>
  <c r="H2383" i="16"/>
  <c r="H2384" i="16"/>
  <c r="H2386" i="16"/>
  <c r="H2385" i="16"/>
  <c r="H2388" i="16"/>
  <c r="H2389" i="16"/>
  <c r="H2391" i="16"/>
  <c r="H2390" i="16"/>
  <c r="H2392" i="16"/>
  <c r="H2393" i="16"/>
  <c r="H2394" i="16"/>
  <c r="H2396" i="16"/>
  <c r="H2397" i="16"/>
  <c r="H2398" i="16"/>
  <c r="H2401" i="16"/>
  <c r="H2400" i="16"/>
  <c r="H2402" i="16"/>
  <c r="H2405" i="16"/>
  <c r="H2404" i="16"/>
  <c r="H2406" i="16"/>
  <c r="H2407" i="16"/>
  <c r="H2408" i="16"/>
  <c r="H2409" i="16"/>
  <c r="H2410" i="16"/>
  <c r="H2412" i="16"/>
  <c r="H2413" i="16"/>
  <c r="H2414" i="16"/>
  <c r="H2415" i="16"/>
  <c r="H2416" i="16"/>
  <c r="H2417" i="16"/>
  <c r="H2418" i="16"/>
  <c r="H2420" i="16"/>
  <c r="H2421" i="16"/>
  <c r="H2422" i="16"/>
  <c r="H2424" i="16"/>
  <c r="H2425" i="16"/>
  <c r="H2426" i="16"/>
  <c r="H2428" i="16"/>
  <c r="H2429" i="16"/>
  <c r="H2430" i="16"/>
  <c r="H2431" i="16"/>
  <c r="H2432" i="16"/>
  <c r="H2433" i="16"/>
  <c r="H2434" i="16"/>
  <c r="H2436" i="16"/>
  <c r="H2437" i="16"/>
  <c r="H2438" i="16"/>
  <c r="H2439" i="16"/>
  <c r="H2440" i="16"/>
  <c r="H2441" i="16"/>
  <c r="H2442" i="16"/>
  <c r="H2444" i="16"/>
  <c r="H2445" i="16"/>
  <c r="H2446" i="16"/>
  <c r="H2448" i="16"/>
  <c r="H2449" i="16"/>
  <c r="H2450" i="16"/>
  <c r="H2452" i="16"/>
  <c r="H2453" i="16"/>
  <c r="H2454" i="16"/>
  <c r="H2455" i="16"/>
  <c r="H2456" i="16"/>
  <c r="H2457" i="16"/>
  <c r="H2458" i="16"/>
  <c r="H2461" i="16"/>
  <c r="H2460" i="16"/>
  <c r="H2462" i="16"/>
  <c r="H2463" i="16"/>
  <c r="H2465" i="16"/>
  <c r="H2464" i="16"/>
  <c r="H2466" i="16"/>
  <c r="H2469" i="16"/>
  <c r="H2468" i="16"/>
  <c r="H2470" i="16"/>
  <c r="H2472" i="16"/>
  <c r="H2473" i="16"/>
  <c r="H2474" i="16"/>
  <c r="H2476" i="16"/>
  <c r="H2477" i="16"/>
  <c r="H2478" i="16"/>
  <c r="H2479" i="16"/>
  <c r="H2480" i="16"/>
  <c r="H2481" i="16"/>
  <c r="H2482" i="16"/>
  <c r="H2484" i="16"/>
  <c r="H2485" i="16"/>
  <c r="H2486" i="16"/>
  <c r="H2487" i="16"/>
  <c r="H2488" i="16"/>
  <c r="H2489" i="16"/>
  <c r="H2490" i="16"/>
  <c r="H2492" i="16"/>
  <c r="H2494" i="16"/>
  <c r="H2493" i="16"/>
  <c r="H2497" i="16"/>
  <c r="H2496" i="16"/>
  <c r="H2498" i="16"/>
  <c r="H2501" i="16"/>
  <c r="H2500" i="16"/>
  <c r="H2502" i="16"/>
  <c r="H2503" i="16"/>
  <c r="H2504" i="16"/>
  <c r="H2505" i="16"/>
  <c r="H2506" i="16"/>
  <c r="H2508" i="16"/>
  <c r="H2509" i="16"/>
  <c r="H2510" i="16"/>
  <c r="H2511" i="16"/>
  <c r="H2512" i="16"/>
  <c r="H2513" i="16"/>
  <c r="H2514" i="16"/>
  <c r="H2516" i="16"/>
  <c r="H2517" i="16"/>
  <c r="H2518" i="16"/>
  <c r="H2520" i="16"/>
  <c r="H2521" i="16"/>
  <c r="H2522" i="16"/>
  <c r="H2525" i="16"/>
  <c r="H2524" i="16"/>
  <c r="H2526" i="16"/>
  <c r="H2527" i="16"/>
  <c r="H2529" i="16"/>
  <c r="H2528" i="16"/>
  <c r="H2530" i="16"/>
  <c r="H2533" i="16"/>
  <c r="H2532" i="16"/>
  <c r="H2534" i="16"/>
  <c r="H2535" i="16"/>
  <c r="H2536" i="16"/>
  <c r="H2537" i="16"/>
  <c r="H2538" i="16"/>
  <c r="H2540" i="16"/>
  <c r="H2541" i="16"/>
  <c r="H2542" i="16"/>
  <c r="H2544" i="16"/>
  <c r="H2545" i="16"/>
  <c r="H2546" i="16"/>
  <c r="H2548" i="16"/>
  <c r="H2549" i="16"/>
  <c r="H2550" i="16"/>
  <c r="H2551" i="16"/>
  <c r="H2552" i="16"/>
  <c r="H2553" i="16"/>
  <c r="H2554" i="16"/>
  <c r="H2556" i="16"/>
  <c r="H2557" i="16"/>
  <c r="H2558" i="16"/>
  <c r="H2559" i="16"/>
  <c r="H2561" i="16"/>
  <c r="H2560" i="16"/>
  <c r="H2562" i="16"/>
  <c r="H2564" i="16"/>
  <c r="H2565" i="16"/>
  <c r="H2566" i="16"/>
  <c r="H2568" i="16"/>
  <c r="H2569" i="16"/>
  <c r="H2570" i="16"/>
  <c r="H2572" i="16"/>
  <c r="H2573" i="16"/>
  <c r="H2574" i="16"/>
  <c r="H2575" i="16"/>
  <c r="H2576" i="16"/>
  <c r="H2577" i="16"/>
  <c r="H2578" i="16"/>
  <c r="H2580" i="16"/>
  <c r="H2581" i="16"/>
  <c r="H2582" i="16"/>
  <c r="H2583" i="16"/>
  <c r="H2584" i="16"/>
  <c r="H2585" i="16"/>
  <c r="H2586" i="16"/>
  <c r="H2588" i="16"/>
  <c r="H2589" i="16"/>
  <c r="H2590" i="16"/>
  <c r="H2592" i="16"/>
  <c r="H2593" i="16"/>
  <c r="H2594" i="16"/>
  <c r="H2597" i="16"/>
  <c r="H2596" i="16"/>
  <c r="H2599" i="16"/>
  <c r="H2598" i="16"/>
  <c r="H2600" i="16"/>
  <c r="H2601" i="16"/>
  <c r="H2602" i="16"/>
  <c r="H2604" i="16"/>
  <c r="H2605" i="16"/>
  <c r="H2606" i="16"/>
  <c r="H2607" i="16"/>
  <c r="H2608" i="16"/>
  <c r="H2609" i="16"/>
  <c r="H2610" i="16"/>
  <c r="H2612" i="16"/>
  <c r="H2613" i="16"/>
  <c r="H2614"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41" i="16"/>
  <c r="H2642" i="16"/>
  <c r="H2644" i="16"/>
  <c r="H2645" i="16"/>
  <c r="H2646" i="16"/>
  <c r="H2647" i="16"/>
  <c r="H2648" i="16"/>
  <c r="H2649" i="16"/>
  <c r="H2650" i="16"/>
  <c r="H2652" i="16"/>
  <c r="H2654" i="16"/>
  <c r="H2653" i="16"/>
  <c r="H2656" i="16"/>
  <c r="H2655" i="16"/>
  <c r="H2657" i="16"/>
  <c r="H2658" i="16"/>
  <c r="H2660" i="16"/>
  <c r="H2661" i="16"/>
  <c r="H2662" i="16"/>
  <c r="H2664" i="16"/>
  <c r="H2665" i="16"/>
  <c r="H2666" i="16"/>
  <c r="H2668" i="16"/>
  <c r="H2669" i="16"/>
  <c r="H2670" i="16"/>
  <c r="H2671" i="16"/>
  <c r="H2672" i="16"/>
  <c r="H2673" i="16"/>
  <c r="H2674" i="16"/>
  <c r="H2676" i="16"/>
  <c r="H2677" i="16"/>
  <c r="H2678" i="16"/>
  <c r="H2679" i="16"/>
  <c r="H2680" i="16"/>
  <c r="H2681" i="16"/>
  <c r="H2682" i="16"/>
  <c r="H2684" i="16"/>
  <c r="H2685" i="16"/>
  <c r="H2686" i="16"/>
  <c r="H2688" i="16"/>
  <c r="H2689" i="16"/>
  <c r="H2690" i="16"/>
  <c r="H2692" i="16"/>
  <c r="H2693" i="16"/>
  <c r="H2694" i="16"/>
  <c r="H2695" i="16"/>
  <c r="H2696" i="16"/>
  <c r="H2698" i="16"/>
  <c r="H2697" i="16"/>
  <c r="H2700" i="16"/>
  <c r="H2701" i="16"/>
  <c r="H2702" i="16"/>
  <c r="H2703" i="16"/>
  <c r="H2704" i="16"/>
  <c r="H2706" i="16"/>
  <c r="H2705" i="16"/>
  <c r="H2708" i="16"/>
  <c r="H2709" i="16"/>
  <c r="H2710" i="16"/>
  <c r="H2712" i="16"/>
  <c r="H2714" i="16"/>
  <c r="H2713" i="16"/>
  <c r="H2716" i="16"/>
  <c r="H2717" i="16"/>
  <c r="H2719" i="16"/>
  <c r="H2718" i="16"/>
  <c r="H2720" i="16"/>
  <c r="H2721" i="16"/>
  <c r="H2722" i="16"/>
  <c r="H2724" i="16"/>
  <c r="H2725" i="16"/>
  <c r="H2726" i="16"/>
  <c r="H2727" i="16"/>
  <c r="H2728" i="16"/>
  <c r="H2729" i="16"/>
  <c r="H2730" i="16"/>
  <c r="H2732" i="16"/>
  <c r="H2733" i="16"/>
  <c r="H2734" i="16"/>
  <c r="H2736" i="16"/>
  <c r="H2737" i="16"/>
  <c r="H2738" i="16"/>
  <c r="H2740" i="16"/>
  <c r="H2741" i="16"/>
  <c r="H2742" i="16"/>
  <c r="H2744" i="16"/>
  <c r="H2743" i="16"/>
  <c r="H2746" i="16"/>
  <c r="H2745" i="16"/>
  <c r="H2748" i="16"/>
  <c r="H2749" i="16"/>
  <c r="H2751" i="16"/>
  <c r="H2750" i="16"/>
  <c r="H2752" i="16"/>
  <c r="H2753" i="16"/>
  <c r="H2754" i="16"/>
  <c r="H2756" i="16"/>
  <c r="H2757" i="16"/>
  <c r="H2758" i="16"/>
  <c r="H2760" i="16"/>
  <c r="H2761" i="16"/>
  <c r="H2762" i="16"/>
  <c r="H2764" i="16"/>
  <c r="H2766" i="16"/>
  <c r="H2765" i="16"/>
  <c r="H2767" i="16"/>
  <c r="H2768" i="16"/>
  <c r="H2769" i="16"/>
  <c r="H2770" i="16"/>
  <c r="H2772" i="16"/>
  <c r="H2773" i="16"/>
  <c r="H2775" i="16"/>
  <c r="H2774" i="16"/>
  <c r="H2776" i="16"/>
  <c r="H2777" i="16"/>
  <c r="H2778" i="16"/>
  <c r="H2780" i="16"/>
  <c r="H2781" i="16"/>
  <c r="H2782" i="16"/>
  <c r="H2784" i="16"/>
  <c r="H2785" i="16"/>
  <c r="H2786" i="16"/>
  <c r="H2788" i="16"/>
  <c r="H2790" i="16"/>
  <c r="H2789" i="16"/>
  <c r="H2791" i="16"/>
  <c r="H2792" i="16"/>
  <c r="H2793" i="16"/>
  <c r="H2794" i="16"/>
  <c r="H2796" i="16"/>
  <c r="H2797" i="16"/>
  <c r="H2798" i="16"/>
  <c r="H2799" i="16"/>
  <c r="H2800" i="16"/>
  <c r="H2801" i="16"/>
  <c r="H2802" i="16"/>
  <c r="H2804" i="16"/>
  <c r="H2806" i="16"/>
  <c r="H2805" i="16"/>
  <c r="H2808" i="16"/>
  <c r="H2809" i="16"/>
  <c r="H2810" i="16"/>
  <c r="H2813" i="16"/>
  <c r="H2812" i="16"/>
  <c r="H2814" i="16"/>
  <c r="H2815" i="16"/>
  <c r="H2816" i="16"/>
  <c r="H2817" i="16"/>
  <c r="H2818" i="16"/>
  <c r="H2820" i="16"/>
  <c r="H2821" i="16"/>
  <c r="H2822" i="16"/>
  <c r="H2823" i="16"/>
  <c r="H2824" i="16"/>
  <c r="H2825" i="16"/>
  <c r="H2826" i="16"/>
  <c r="H2829" i="16"/>
  <c r="H2828" i="16"/>
  <c r="H2830" i="16"/>
  <c r="H2833" i="16"/>
  <c r="H2832" i="16"/>
  <c r="H2834" i="16"/>
  <c r="H2837" i="16"/>
  <c r="H2836" i="16"/>
  <c r="H2838" i="16"/>
  <c r="H2839" i="16"/>
  <c r="H2840" i="16"/>
  <c r="H2841" i="16"/>
  <c r="H2842" i="16"/>
  <c r="H2845" i="16"/>
  <c r="H2844" i="16"/>
  <c r="H2846" i="16"/>
  <c r="H2847" i="16"/>
  <c r="H2848" i="16"/>
  <c r="H2849" i="16"/>
  <c r="H2850" i="16"/>
  <c r="H2852" i="16"/>
  <c r="H2853"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5" i="16"/>
  <c r="H2906" i="16"/>
  <c r="H2908" i="16"/>
  <c r="H2910" i="16"/>
  <c r="H2909" i="16"/>
  <c r="H2912" i="16"/>
  <c r="H2911" i="16"/>
  <c r="H2913" i="16"/>
  <c r="H2914" i="16"/>
  <c r="H2916" i="16"/>
  <c r="H2917" i="16"/>
  <c r="H2918" i="16"/>
  <c r="H2920" i="16"/>
  <c r="H2919" i="16"/>
  <c r="H2922" i="16"/>
  <c r="H2921" i="16"/>
  <c r="H2925" i="16"/>
  <c r="H2924" i="16"/>
  <c r="H2926" i="16"/>
  <c r="H2928" i="16"/>
  <c r="H2929" i="16"/>
  <c r="H2930" i="16"/>
  <c r="H2932" i="16"/>
  <c r="H2933" i="16"/>
  <c r="H2935" i="16"/>
  <c r="H2934" i="16"/>
  <c r="H2936" i="16"/>
  <c r="H2937" i="16"/>
  <c r="H2938" i="16"/>
  <c r="H2940" i="16"/>
  <c r="H2941" i="16"/>
  <c r="H2942" i="16"/>
  <c r="H2943" i="16"/>
  <c r="H2944" i="16"/>
  <c r="H2945" i="16"/>
  <c r="H2946" i="16"/>
  <c r="H2948" i="16"/>
  <c r="H2949" i="16"/>
  <c r="H2950" i="16"/>
  <c r="H2952" i="16"/>
  <c r="H2953" i="16"/>
  <c r="H2954" i="16"/>
  <c r="H2956" i="16"/>
  <c r="H2957" i="16"/>
  <c r="H2958" i="16"/>
  <c r="H2959" i="16"/>
  <c r="H2960" i="16"/>
  <c r="H2962" i="16"/>
  <c r="H2961" i="16"/>
  <c r="H2964" i="16"/>
  <c r="H2965" i="16"/>
  <c r="H2966" i="16"/>
  <c r="H2967" i="16"/>
  <c r="H2969" i="16"/>
  <c r="H2968" i="16"/>
  <c r="H2970" i="16"/>
  <c r="H2972" i="16"/>
  <c r="H2973" i="16"/>
  <c r="H2974" i="16"/>
  <c r="H2976" i="16"/>
  <c r="H2977" i="16"/>
  <c r="H2978" i="16"/>
  <c r="H2980" i="16"/>
  <c r="H2981" i="16"/>
  <c r="H2982" i="16"/>
  <c r="H2983" i="16"/>
  <c r="H2985" i="16"/>
  <c r="H2984" i="16"/>
  <c r="H2986" i="16"/>
  <c r="H2989" i="16"/>
  <c r="H2988" i="16"/>
  <c r="H2990" i="16"/>
  <c r="H2992" i="16"/>
  <c r="H2991" i="16"/>
  <c r="H2993" i="16"/>
  <c r="H2994" i="16"/>
  <c r="H2996" i="16"/>
  <c r="H2997" i="16"/>
  <c r="H2998" i="16"/>
  <c r="H3000" i="16"/>
  <c r="H3001" i="16"/>
  <c r="H3002" i="16"/>
  <c r="H3005" i="16"/>
  <c r="H3004" i="16"/>
  <c r="H3006" i="16"/>
  <c r="H3008" i="16"/>
  <c r="H3007" i="16"/>
  <c r="H3009" i="16"/>
  <c r="H3010" i="16"/>
  <c r="H3012" i="16"/>
  <c r="H3013" i="16"/>
  <c r="H3015" i="16"/>
  <c r="H3014" i="16"/>
  <c r="H3016" i="16"/>
  <c r="H3017" i="16"/>
  <c r="H3018" i="16"/>
  <c r="H3020" i="16"/>
  <c r="H3021" i="16"/>
  <c r="H3022" i="16"/>
  <c r="H3024" i="16"/>
  <c r="H3025" i="16"/>
  <c r="H3026" i="16"/>
  <c r="H3028" i="16"/>
  <c r="H3029" i="16"/>
  <c r="H3030" i="16"/>
  <c r="H3031" i="16"/>
  <c r="H3033" i="16"/>
  <c r="H3032" i="16"/>
  <c r="H3034" i="16"/>
  <c r="H3036" i="16"/>
  <c r="H3037" i="16"/>
  <c r="H3038" i="16"/>
  <c r="H3040" i="16"/>
  <c r="H3039" i="16"/>
  <c r="H3041" i="16"/>
  <c r="H3042" i="16"/>
  <c r="H3044" i="16"/>
  <c r="H3045" i="16"/>
  <c r="H3046" i="16"/>
  <c r="H3048" i="16"/>
  <c r="H3050" i="16"/>
  <c r="H3049" i="16"/>
  <c r="H3053" i="16"/>
  <c r="H3052" i="16"/>
  <c r="H3054" i="16"/>
  <c r="H3056" i="16"/>
  <c r="H3055" i="16"/>
  <c r="H3057" i="16"/>
  <c r="H3058" i="16"/>
  <c r="H3060" i="16"/>
  <c r="H3061" i="16"/>
  <c r="H3063" i="16"/>
  <c r="H3062" i="16"/>
  <c r="H3064" i="16"/>
  <c r="H3065" i="16"/>
  <c r="H3066" i="16"/>
  <c r="H3068" i="16"/>
  <c r="H3069" i="16"/>
  <c r="H3070" i="16"/>
  <c r="H3072" i="16"/>
  <c r="H3073" i="16"/>
  <c r="H3074" i="16"/>
  <c r="H3076" i="16"/>
  <c r="H3077" i="16"/>
  <c r="H3078" i="16"/>
  <c r="H3080" i="16"/>
  <c r="H3079" i="16"/>
  <c r="H3081" i="16"/>
  <c r="H3082" i="16"/>
  <c r="H3084" i="16"/>
  <c r="H3085" i="16"/>
  <c r="H3086" i="16"/>
  <c r="H3088" i="16"/>
  <c r="H3087" i="16"/>
  <c r="H3089" i="16"/>
  <c r="H3090" i="16"/>
  <c r="H3092" i="16"/>
  <c r="H3094" i="16"/>
  <c r="H3093" i="16"/>
  <c r="H3097" i="16"/>
  <c r="H3096" i="16"/>
  <c r="H3098" i="16"/>
  <c r="H3100" i="16"/>
  <c r="H3101" i="16"/>
  <c r="H3103" i="16"/>
  <c r="H3102" i="16"/>
  <c r="H3104" i="16"/>
  <c r="H3105" i="16"/>
  <c r="H3106" i="16"/>
  <c r="H3108" i="16"/>
  <c r="H3109" i="16"/>
  <c r="H3110" i="16"/>
  <c r="H3111" i="16"/>
  <c r="H3112" i="16"/>
  <c r="H3114" i="16"/>
  <c r="H3113" i="16"/>
  <c r="H3116" i="16"/>
  <c r="H3117"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5" i="16"/>
  <c r="H3146" i="16"/>
  <c r="H3149" i="16"/>
  <c r="H3148" i="16"/>
  <c r="H3150" i="16"/>
  <c r="H3152" i="16"/>
  <c r="H3151" i="16"/>
  <c r="H3153" i="16"/>
  <c r="H3154" i="16"/>
  <c r="H3156" i="16"/>
  <c r="H3157" i="16"/>
  <c r="H3158" i="16"/>
  <c r="H3160" i="16"/>
  <c r="H3159" i="16"/>
  <c r="H3162" i="16"/>
  <c r="H3161" i="16"/>
  <c r="H3164" i="16"/>
  <c r="H3165" i="16"/>
  <c r="H3166" i="16"/>
  <c r="H3168" i="16"/>
  <c r="H3169" i="16"/>
  <c r="H3170" i="16"/>
  <c r="H3172" i="16"/>
  <c r="H3173" i="16"/>
  <c r="H3175" i="16"/>
  <c r="H3174" i="16"/>
  <c r="H3176" i="16"/>
  <c r="H3177" i="16"/>
  <c r="H3178" i="16"/>
  <c r="H3180" i="16"/>
  <c r="H3181" i="16"/>
  <c r="H3182" i="16"/>
  <c r="H3184" i="16"/>
  <c r="H3183" i="16"/>
  <c r="H3186" i="16"/>
  <c r="H3185" i="16"/>
  <c r="H3188" i="16"/>
  <c r="H3190" i="16"/>
  <c r="H3189" i="16"/>
  <c r="H3192" i="16"/>
  <c r="H3193" i="16"/>
  <c r="H3194" i="16"/>
  <c r="H3196" i="16"/>
  <c r="H3197" i="16"/>
  <c r="H3198" i="16"/>
  <c r="H3199" i="16"/>
  <c r="H3200" i="16"/>
  <c r="H3201" i="16"/>
  <c r="H3202" i="16"/>
  <c r="H3204" i="16"/>
  <c r="H3205" i="16"/>
  <c r="H3206" i="16"/>
  <c r="H3207" i="16"/>
  <c r="H3208" i="16"/>
  <c r="H3209" i="16"/>
  <c r="H3210" i="16"/>
  <c r="H3212" i="16"/>
  <c r="H3213" i="16"/>
  <c r="H3214" i="16"/>
  <c r="H3216" i="16"/>
  <c r="H3217" i="16"/>
  <c r="H3218" i="16"/>
  <c r="H3220" i="16"/>
  <c r="H3222" i="16"/>
  <c r="H3221" i="16"/>
  <c r="H3223" i="16"/>
  <c r="H3224" i="16"/>
  <c r="H3225" i="16"/>
  <c r="H3226" i="16"/>
  <c r="H3228" i="16"/>
  <c r="H3229" i="16"/>
  <c r="H3230" i="16"/>
  <c r="H3231" i="16"/>
  <c r="H3232" i="16"/>
  <c r="H3233" i="16"/>
  <c r="H3234" i="16"/>
  <c r="H3236" i="16"/>
  <c r="H3238" i="16"/>
  <c r="H3237" i="16"/>
  <c r="H3241" i="16"/>
  <c r="H3240" i="16"/>
  <c r="H3242" i="16"/>
  <c r="H3244" i="16"/>
  <c r="H3245" i="16"/>
  <c r="H3246" i="16"/>
  <c r="H3247" i="16"/>
  <c r="H3248" i="16"/>
  <c r="H3249" i="16"/>
  <c r="H3250" i="16"/>
  <c r="H3252" i="16"/>
  <c r="H3253" i="16"/>
  <c r="H3254" i="16"/>
  <c r="H3255" i="16"/>
  <c r="H3256" i="16"/>
  <c r="H3257" i="16"/>
  <c r="H3258" i="16"/>
  <c r="H3261" i="16"/>
  <c r="H3260" i="16"/>
  <c r="H3262" i="16"/>
  <c r="H3265" i="16"/>
  <c r="H3264" i="16"/>
  <c r="H3266" i="16"/>
  <c r="H3268" i="16"/>
  <c r="H3269" i="16"/>
  <c r="H3270" i="16"/>
  <c r="H3271" i="16"/>
  <c r="H3272" i="16"/>
  <c r="H3273" i="16"/>
  <c r="H3274" i="16"/>
  <c r="H3276" i="16"/>
  <c r="H3277" i="16"/>
  <c r="H3278" i="16"/>
  <c r="H3279" i="16"/>
  <c r="H3280" i="16"/>
  <c r="H3281" i="16"/>
  <c r="H3282" i="16"/>
  <c r="H3284" i="16"/>
  <c r="H3285" i="16"/>
  <c r="H3286" i="16"/>
  <c r="H3288" i="16"/>
  <c r="H3289" i="16"/>
  <c r="H3290" i="16"/>
  <c r="H3292" i="16"/>
  <c r="H3293" i="16"/>
  <c r="H3294" i="16"/>
  <c r="H3296" i="16"/>
  <c r="H3295" i="16"/>
  <c r="H3297" i="16"/>
  <c r="H3298" i="16"/>
  <c r="H3300" i="16"/>
  <c r="H3301" i="16"/>
  <c r="H3302" i="16"/>
  <c r="H3304" i="16"/>
  <c r="H3303" i="16"/>
  <c r="H3305" i="16"/>
  <c r="H3306" i="16"/>
  <c r="H3308" i="16"/>
  <c r="H3309" i="16"/>
  <c r="H3310" i="16"/>
  <c r="H3312" i="16"/>
  <c r="H3313" i="16"/>
  <c r="H3314" i="16"/>
  <c r="H3316" i="16"/>
  <c r="H3318" i="16"/>
  <c r="H3317" i="16"/>
  <c r="H3319" i="16"/>
  <c r="H3320" i="16"/>
  <c r="H3321" i="16"/>
  <c r="H3322" i="16"/>
  <c r="H3325" i="16"/>
  <c r="H3324" i="16"/>
  <c r="H3326" i="16"/>
  <c r="H3327" i="16"/>
  <c r="H3328" i="16"/>
  <c r="H3329" i="16"/>
  <c r="H3330" i="16"/>
  <c r="H3332" i="16"/>
  <c r="H3333" i="16"/>
  <c r="H3334" i="16"/>
  <c r="H3336" i="16"/>
  <c r="H3337" i="16"/>
  <c r="H3338" i="16"/>
  <c r="H3340" i="16"/>
  <c r="H3341" i="16"/>
  <c r="H3342" i="16"/>
  <c r="H3343" i="16"/>
  <c r="H3344" i="16"/>
  <c r="H3345" i="16"/>
  <c r="H3346" i="16"/>
  <c r="H3349" i="16"/>
  <c r="H3348" i="16"/>
  <c r="H3351" i="16"/>
  <c r="H3350" i="16"/>
  <c r="H3352" i="16"/>
  <c r="H3353" i="16"/>
  <c r="H3354" i="16"/>
  <c r="H3356" i="16"/>
  <c r="H3357" i="16"/>
  <c r="H3358"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5" i="16"/>
  <c r="H3386" i="16"/>
  <c r="H3389" i="16"/>
  <c r="H3388" i="16"/>
  <c r="H3390" i="16"/>
  <c r="H3392" i="16"/>
  <c r="H3391" i="16"/>
  <c r="H3394" i="16"/>
  <c r="H3393" i="16"/>
  <c r="H3396" i="16"/>
  <c r="H3397" i="16"/>
  <c r="H3398" i="16"/>
  <c r="H3399" i="16"/>
  <c r="H3400" i="16"/>
  <c r="H3401" i="16"/>
  <c r="H3402" i="16"/>
  <c r="H3405" i="16"/>
  <c r="H3404" i="16"/>
  <c r="H3406"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3" i="16"/>
  <c r="H3434" i="16"/>
  <c r="H3437" i="16"/>
  <c r="H3436" i="16"/>
  <c r="H3438" i="16"/>
  <c r="H3439" i="16"/>
  <c r="H3440" i="16"/>
  <c r="H3441" i="16"/>
  <c r="H3442" i="16"/>
  <c r="H3444" i="16"/>
  <c r="H3445" i="16"/>
  <c r="H3446" i="16"/>
  <c r="H3447" i="16"/>
  <c r="H3448" i="16"/>
  <c r="H3449" i="16"/>
  <c r="H3450" i="16"/>
  <c r="H3453" i="16"/>
  <c r="H3452" i="16"/>
  <c r="H3454"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81" i="16"/>
  <c r="H3482" i="16"/>
  <c r="H3484" i="16"/>
  <c r="H3485" i="16"/>
  <c r="H3486" i="16"/>
  <c r="H3487" i="16"/>
  <c r="H3489" i="16"/>
  <c r="H3488" i="16"/>
  <c r="H3490" i="16"/>
  <c r="H3492" i="16"/>
  <c r="H3493" i="16"/>
  <c r="H3495" i="16"/>
  <c r="H3494" i="16"/>
  <c r="H3496" i="16"/>
  <c r="H3497" i="16"/>
  <c r="H3498" i="16"/>
  <c r="H3501" i="16"/>
  <c r="H3500" i="16"/>
  <c r="H3502" i="16"/>
  <c r="H3504" i="16"/>
  <c r="H3505" i="16"/>
  <c r="H3506" i="16"/>
  <c r="H3508" i="16"/>
  <c r="H3509" i="16"/>
  <c r="H3510" i="16"/>
  <c r="H3512" i="16"/>
  <c r="H3511" i="16"/>
  <c r="H3514" i="16"/>
  <c r="H3513" i="16"/>
  <c r="H3516" i="16"/>
  <c r="H3517" i="16"/>
  <c r="H3518" i="16"/>
  <c r="H3520" i="16"/>
  <c r="H3519" i="16"/>
  <c r="H3521" i="16"/>
  <c r="H3522" i="16"/>
  <c r="H3524" i="16"/>
  <c r="H3525" i="16"/>
  <c r="H3526" i="16"/>
  <c r="H3528" i="16"/>
  <c r="H3529" i="16"/>
  <c r="H3530" i="16"/>
  <c r="H3532" i="16"/>
  <c r="H3533" i="16"/>
  <c r="H3534" i="16"/>
  <c r="H3535" i="16"/>
  <c r="H3536" i="16"/>
  <c r="H3537" i="16"/>
  <c r="H3538" i="16"/>
  <c r="H3540" i="16"/>
  <c r="H3541" i="16"/>
  <c r="H3542" i="16"/>
  <c r="H3544" i="16"/>
  <c r="H3543" i="16"/>
  <c r="H3545" i="16"/>
  <c r="H3546" i="16"/>
  <c r="H3548" i="16"/>
  <c r="H3549"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7"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5" i="16"/>
  <c r="H3658" i="16"/>
  <c r="H3657" i="16"/>
  <c r="H3660" i="16"/>
  <c r="H3661" i="16"/>
  <c r="H3663" i="16"/>
  <c r="H3662" i="16"/>
  <c r="H3664" i="16"/>
  <c r="H3665" i="16"/>
  <c r="H3666" i="16"/>
  <c r="H3668" i="16"/>
  <c r="H3669" i="16"/>
  <c r="H3670" i="16"/>
  <c r="H3672" i="16"/>
  <c r="H3674" i="16"/>
  <c r="H3673" i="16"/>
  <c r="H3676" i="16"/>
  <c r="H3677" i="16"/>
  <c r="H3679" i="16"/>
  <c r="H3678" i="16"/>
  <c r="H3680" i="16"/>
  <c r="H3681" i="16"/>
  <c r="H3682" i="16"/>
  <c r="H3684" i="16"/>
  <c r="H3685" i="16"/>
  <c r="H3686" i="16"/>
  <c r="H3687" i="16"/>
  <c r="H3689" i="16"/>
  <c r="H3688" i="16"/>
  <c r="H3690" i="16"/>
  <c r="H3693" i="16"/>
  <c r="H3692" i="16"/>
  <c r="H3694" i="16"/>
  <c r="H3696" i="16"/>
  <c r="H3697" i="16"/>
  <c r="H3698" i="16"/>
  <c r="H3700" i="16"/>
  <c r="H3701" i="16"/>
  <c r="H3702" i="16"/>
  <c r="H3703" i="16"/>
  <c r="H3704" i="16"/>
  <c r="H3706" i="16"/>
  <c r="H3705" i="16"/>
  <c r="H3709" i="16"/>
  <c r="H3708" i="16"/>
  <c r="H3710" i="16"/>
  <c r="H3711" i="16"/>
  <c r="H3712" i="16"/>
  <c r="H3713" i="16"/>
  <c r="H3714" i="16"/>
  <c r="H3717" i="16"/>
  <c r="H3716" i="16"/>
  <c r="H3718" i="16"/>
  <c r="H3721" i="16"/>
  <c r="H3720" i="16"/>
  <c r="H3722" i="16"/>
  <c r="H3724" i="16"/>
  <c r="H3725" i="16"/>
  <c r="H3727" i="16"/>
  <c r="H3726" i="16"/>
  <c r="H3728" i="16"/>
  <c r="H3730" i="16"/>
  <c r="H3729" i="16"/>
  <c r="H3732" i="16"/>
  <c r="H3733" i="16"/>
  <c r="H3734" i="16"/>
  <c r="H3735" i="16"/>
  <c r="H3737" i="16"/>
  <c r="H3736" i="16"/>
  <c r="H3738" i="16"/>
  <c r="H3740" i="16"/>
  <c r="H3741" i="16"/>
  <c r="H3742" i="16"/>
  <c r="H3744" i="16"/>
  <c r="H3745" i="16"/>
  <c r="H3746" i="16"/>
  <c r="H3748" i="16"/>
  <c r="H3750" i="16"/>
  <c r="H3749" i="16"/>
  <c r="H3751" i="16"/>
  <c r="H3752" i="16"/>
  <c r="H3753" i="16"/>
  <c r="H3754" i="16"/>
  <c r="H3756" i="16"/>
  <c r="H3757" i="16"/>
  <c r="H3758" i="16"/>
  <c r="H3759" i="16"/>
  <c r="H3760" i="16"/>
  <c r="H3761" i="16"/>
  <c r="H3762" i="16"/>
  <c r="H3765" i="16"/>
  <c r="H3764" i="16"/>
  <c r="H3766" i="16"/>
  <c r="H3768" i="16"/>
  <c r="H3769" i="16"/>
  <c r="H3770" i="16"/>
  <c r="H3772" i="16"/>
  <c r="H3773" i="16"/>
  <c r="H3774" i="16"/>
  <c r="H3776" i="16"/>
  <c r="H3775" i="16"/>
  <c r="H3777" i="16"/>
  <c r="H3778" i="16"/>
  <c r="H3780" i="16"/>
  <c r="H3781" i="16"/>
  <c r="H3782" i="16"/>
  <c r="H3783" i="16"/>
  <c r="H3785" i="16"/>
  <c r="H3784" i="16"/>
  <c r="H3786" i="16"/>
  <c r="H3788" i="16"/>
  <c r="H3789" i="16"/>
  <c r="H3790" i="16"/>
  <c r="H3792" i="16"/>
  <c r="H3793" i="16"/>
  <c r="H3794" i="16"/>
  <c r="H3796" i="16"/>
  <c r="H3798" i="16"/>
  <c r="H3797" i="16"/>
  <c r="H3799" i="16"/>
  <c r="H3801" i="16"/>
  <c r="H3800" i="16"/>
  <c r="H3802" i="16"/>
  <c r="H3804" i="16"/>
  <c r="H3805" i="16"/>
  <c r="H3807" i="16"/>
  <c r="H3806" i="16"/>
  <c r="H3808" i="16"/>
  <c r="H3809" i="16"/>
  <c r="H3810" i="16"/>
  <c r="H3813" i="16"/>
  <c r="H3812" i="16"/>
  <c r="H3814" i="16"/>
  <c r="H3816" i="16"/>
  <c r="H3817" i="16"/>
  <c r="H3818" i="16"/>
  <c r="H3820" i="16"/>
  <c r="H3821" i="16"/>
  <c r="H3822" i="16"/>
  <c r="H3823" i="16"/>
  <c r="H3824" i="16"/>
  <c r="H3825" i="16"/>
  <c r="H3826" i="16"/>
  <c r="H3828" i="16"/>
  <c r="H3829" i="16"/>
  <c r="H3831"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E31" i="6"/>
  <c r="D31" i="6"/>
  <c r="G31" i="6" s="1"/>
  <c r="G55" i="6"/>
  <c r="H55" i="6"/>
  <c r="D19" i="6"/>
  <c r="G19" i="6" s="1"/>
  <c r="J3" i="15" s="1"/>
  <c r="J7" i="15" s="1"/>
  <c r="H43" i="6"/>
  <c r="Y6" i="8"/>
  <c r="X5" i="8"/>
  <c r="AA7" i="8"/>
  <c r="Z6" i="8"/>
  <c r="AO8" i="7"/>
  <c r="AK8" i="7"/>
  <c r="AJ9" i="7"/>
  <c r="AQ8" i="7"/>
  <c r="AP8" i="7"/>
  <c r="AL8" i="7"/>
  <c r="F6" i="9"/>
  <c r="H18" i="6" l="1"/>
  <c r="F2" i="15" s="1"/>
  <c r="F6" i="15" s="1"/>
  <c r="F9" i="10" s="1"/>
  <c r="F5" i="9"/>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F11" i="5" s="1"/>
  <c r="B12" i="5"/>
  <c r="C12" i="5" s="1"/>
  <c r="F12" i="5" s="1"/>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<sst xmlns="http://schemas.openxmlformats.org/spreadsheetml/2006/main" count="1613" uniqueCount="800">
  <si>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</si>
  <si>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</si>
  <si>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</si>
  <si>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</si>
  <si>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</si>
  <si>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</si>
  <si>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</si>
  <si>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</si>
  <si>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</si>
  <si>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</si>
  <si>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</si>
  <si>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</si>
  <si>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</si>
  <si>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</si>
  <si>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</si>
  <si>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</si>
  <si>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</si>
  <si>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</si>
  <si>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</si>
  <si>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</si>
  <si>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</si>
  <si>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</si>
  <si>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</si>
  <si>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</si>
  <si>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</si>
  <si>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</si>
  <si>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</si>
  <si>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</si>
  <si>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</si>
  <si>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</si>
  <si>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</si>
  <si>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</si>
  <si>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</si>
  <si>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</si>
  <si>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</si>
  <si>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</si>
  <si>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</si>
  <si>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</si>
  <si>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</si>
  <si>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</si>
  <si>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</si>
  <si>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</si>
  <si>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</si>
  <si>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</si>
  <si>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</si>
  <si>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</si>
  <si>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</si>
  <si>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</si>
  <si>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</si>
  <si>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</si>
  <si>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</si>
  <si>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</si>
  <si>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</si>
  <si>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</si>
  <si>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</si>
  <si>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</si>
  <si>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</si>
  <si>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</si>
  <si>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</si>
  <si>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</si>
  <si>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</si>
  <si>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</si>
  <si>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</si>
  <si>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</si>
  <si>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</si>
  <si>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</si>
  <si>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</si>
  <si>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</si>
  <si>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</si>
  <si>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</si>
  <si>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</si>
  <si>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</si>
  <si>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</si>
  <si>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</si>
  <si>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</si>
  <si>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</si>
  <si>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</si>
  <si>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</si>
  <si>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</si>
  <si>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</si>
  <si>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</si>
  <si>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</si>
  <si>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</si>
  <si>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</si>
  <si>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</si>
  <si>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</si>
  <si>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</si>
  <si>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</si>
  <si>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</si>
  <si>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</si>
  <si>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</si>
  <si>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</si>
  <si>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</si>
  <si>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</si>
  <si>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</si>
  <si>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</si>
  <si>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</si>
  <si>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</si>
  <si>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</si>
  <si>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</si>
  <si>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</si>
  <si>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</si>
  <si>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</si>
  <si>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</si>
  <si>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</si>
  <si>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</si>
  <si>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</si>
  <si>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</si>
  <si>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</si>
  <si>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</si>
  <si>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</si>
  <si>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</si>
  <si>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</si>
  <si>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</si>
  <si>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</si>
  <si>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</si>
  <si>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</si>
  <si>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</si>
  <si>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</si>
  <si>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</si>
  <si>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</si>
  <si>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</si>
  <si>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</si>
  <si>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</si>
  <si>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</si>
  <si>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</si>
  <si>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</si>
  <si>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</si>
  <si>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</si>
  <si>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</si>
  <si>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</si>
  <si>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</si>
  <si>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</si>
  <si>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</si>
  <si>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</si>
  <si>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</si>
  <si>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</si>
  <si>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</si>
  <si>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</si>
  <si>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</si>
  <si>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</si>
  <si>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</si>
  <si>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</si>
  <si>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</si>
  <si>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</si>
  <si>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</si>
  <si>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</si>
  <si>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</si>
  <si>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</si>
  <si>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</si>
  <si>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</si>
  <si>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</si>
  <si>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</si>
  <si>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</si>
  <si>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</si>
  <si>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</si>
  <si>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</si>
  <si>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</si>
  <si>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</si>
  <si>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</si>
  <si>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</si>
  <si>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</si>
  <si>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</si>
  <si>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</si>
  <si>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</si>
  <si>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</si>
  <si>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</si>
  <si>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</si>
  <si>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</si>
  <si>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</si>
  <si>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</si>
  <si>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</si>
  <si>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</si>
  <si>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</si>
  <si>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</si>
  <si>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</si>
  <si>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</si>
  <si>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</si>
  <si>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</si>
  <si>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</si>
  <si>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</si>
  <si>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</si>
  <si>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</si>
  <si>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</si>
  <si>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</si>
  <si>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</si>
  <si>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</si>
  <si>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</si>
  <si>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</si>
  <si>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</si>
  <si>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</si>
  <si>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</si>
  <si>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</si>
  <si>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</si>
  <si>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</si>
  <si>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</si>
  <si>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</si>
  <si>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</si>
  <si>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</si>
  <si>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</si>
  <si>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</si>
  <si>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</si>
  <si>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</si>
  <si>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</si>
  <si>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</si>
  <si>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</si>
  <si>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</si>
  <si>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</si>
  <si>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</si>
  <si>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</si>
  <si>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</si>
  <si>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</si>
  <si>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</si>
  <si>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</si>
  <si>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</si>
  <si>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</si>
  <si>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</si>
  <si>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</si>
  <si>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</si>
  <si>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</si>
  <si>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</si>
  <si>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</si>
  <si>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</si>
  <si>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</si>
  <si>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</si>
  <si>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</si>
  <si>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</si>
  <si>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</si>
  <si>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</si>
  <si>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</si>
  <si>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</si>
  <si>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</si>
  <si>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</si>
  <si>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</si>
  <si>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</si>
  <si>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</si>
  <si>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</si>
  <si>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</si>
  <si>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</si>
  <si>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</si>
  <si>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</si>
  <si>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</si>
  <si>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</si>
  <si>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</si>
  <si>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</si>
  <si>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</si>
  <si>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</si>
  <si>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</si>
  <si>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</si>
  <si>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</si>
  <si>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</si>
  <si>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</si>
  <si>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</si>
  <si>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</si>
  <si>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</si>
  <si>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</si>
  <si>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</si>
  <si>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</si>
  <si>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</si>
  <si>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</si>
  <si>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</si>
  <si>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</si>
  <si>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</si>
  <si>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</si>
  <si>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</si>
  <si>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</si>
  <si>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</si>
  <si>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</si>
  <si>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</si>
  <si>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</si>
  <si>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</si>
  <si>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</si>
  <si>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</si>
  <si>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</si>
  <si>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</si>
  <si>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</si>
  <si>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</si>
  <si>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</si>
  <si>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</si>
  <si>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</si>
  <si>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</si>
  <si>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</si>
  <si>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</si>
  <si>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</si>
  <si>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</si>
  <si>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</si>
  <si>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</si>
  <si>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</si>
  <si>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</si>
  <si>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</si>
  <si>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</si>
  <si>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</si>
  <si>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</si>
  <si>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</si>
  <si>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</si>
  <si>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</si>
  <si>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</si>
  <si>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</si>
  <si>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</si>
  <si>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</si>
  <si>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</si>
  <si>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</si>
  <si>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</si>
  <si>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</si>
  <si>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</si>
  <si>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</si>
  <si>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</si>
  <si>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</si>
  <si>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</si>
  <si>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</si>
  <si>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</si>
  <si>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</si>
  <si>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</si>
  <si>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</si>
  <si>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</si>
  <si>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</si>
  <si>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</si>
  <si>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</si>
  <si>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</si>
  <si>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</si>
  <si>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</si>
  <si>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</si>
  <si>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</si>
  <si>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</si>
  <si>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</si>
  <si>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</si>
  <si>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</si>
  <si>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</si>
  <si>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</si>
  <si>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</si>
  <si>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</si>
  <si>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</si>
  <si>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</si>
  <si>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</si>
  <si>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</si>
  <si>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</si>
  <si>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</si>
  <si>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</si>
  <si>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</si>
  <si>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</si>
  <si>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</si>
  <si>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</si>
  <si>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</si>
  <si>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</si>
  <si>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</si>
  <si>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</si>
  <si>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</si>
  <si>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</si>
  <si>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</si>
  <si>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</si>
  <si>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</si>
  <si>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</si>
  <si>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</si>
  <si>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</si>
  <si>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</si>
  <si>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</si>
  <si>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</si>
  <si>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</si>
  <si>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</si>
  <si>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</si>
  <si>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</si>
  <si>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</si>
  <si>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</si>
  <si>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</si>
  <si>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</si>
  <si>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</si>
  <si>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</si>
  <si>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</si>
  <si>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</si>
  <si>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</si>
  <si>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</si>
  <si>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</si>
  <si>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</si>
  <si>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</si>
  <si>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</si>
  <si>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</si>
  <si>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</si>
  <si>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</si>
  <si>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</si>
  <si>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</si>
  <si>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</si>
  <si>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</si>
  <si>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</si>
  <si>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</si>
  <si>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</si>
  <si>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</si>
  <si>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</si>
  <si>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</si>
  <si>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</si>
  <si>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</si>
  <si>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</si>
  <si>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</si>
  <si>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</si>
  <si>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</si>
  <si>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</si>
  <si>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</si>
  <si>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</si>
  <si>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</si>
  <si>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</si>
  <si>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</si>
  <si>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</si>
  <si>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</si>
  <si>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</si>
  <si>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</si>
  <si>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</si>
  <si>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</si>
  <si>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</si>
  <si>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</si>
  <si>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</si>
  <si>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</si>
  <si>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</si>
  <si>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</si>
  <si>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</si>
  <si>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</si>
  <si>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</si>
  <si>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</si>
  <si>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</si>
  <si>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</si>
  <si>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</si>
  <si>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</si>
  <si>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</si>
  <si>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</si>
  <si>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</si>
  <si>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</si>
  <si>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</si>
  <si>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</si>
  <si>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</si>
  <si>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</si>
  <si>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</si>
  <si>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</si>
  <si>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</si>
  <si>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</si>
  <si>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</si>
  <si>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</si>
  <si>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</si>
  <si>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</si>
  <si>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</si>
  <si>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</si>
  <si>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</si>
  <si>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</si>
  <si>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</si>
  <si>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</si>
  <si>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</si>
  <si>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</si>
  <si>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</si>
  <si>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</si>
  <si>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</si>
  <si>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</si>
  <si>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</si>
  <si>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</si>
  <si>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</si>
  <si>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</si>
  <si>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</si>
  <si>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</si>
  <si>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</si>
  <si>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</si>
  <si>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</si>
  <si>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</si>
  <si>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</si>
  <si>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</si>
  <si>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</si>
  <si>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</si>
  <si>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</si>
  <si>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</si>
  <si>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</si>
  <si>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</si>
  <si>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</si>
  <si>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</si>
  <si>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</si>
  <si>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</si>
  <si>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</si>
  <si>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</si>
  <si>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</si>
  <si>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</si>
  <si>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</si>
  <si>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</si>
  <si>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</si>
  <si>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</si>
  <si>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</si>
  <si>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</si>
  <si>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</si>
  <si>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</si>
  <si>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</si>
  <si>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</si>
  <si>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</si>
  <si>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</si>
  <si>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</si>
  <si>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</si>
  <si>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</si>
  <si>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</si>
  <si>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</si>
  <si>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</si>
  <si>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</si>
  <si>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</si>
  <si>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</si>
  <si>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</si>
  <si>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</si>
  <si>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</si>
  <si>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</si>
  <si>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</si>
  <si>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</si>
  <si>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</si>
  <si>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</si>
  <si>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</si>
  <si>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</si>
  <si>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</si>
  <si>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</si>
  <si>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</si>
  <si>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</si>
  <si>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</si>
  <si>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</si>
  <si>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</si>
  <si>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</si>
  <si>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</si>
  <si>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</si>
  <si>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</si>
  <si>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</si>
  <si>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</si>
  <si>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</si>
  <si>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</si>
  <si>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</si>
  <si>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</si>
  <si>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</si>
  <si>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</si>
  <si>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</si>
  <si>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</si>
  <si>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</si>
  <si>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</si>
  <si>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</si>
  <si>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</si>
  <si>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</si>
  <si>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</si>
  <si>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</si>
  <si>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</si>
  <si>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</si>
  <si>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</si>
  <si>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</si>
  <si>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</si>
  <si>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</si>
  <si>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</si>
  <si>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</si>
  <si>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</si>
  <si>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</si>
  <si>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</si>
  <si>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</si>
  <si>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</si>
  <si>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</si>
  <si>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</si>
  <si>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</si>
  <si>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</si>
  <si>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</si>
  <si>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</si>
  <si>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</si>
  <si>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</si>
  <si>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</si>
  <si>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</si>
  <si>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</si>
  <si>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</si>
  <si>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</si>
  <si>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</si>
  <si>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</si>
  <si>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</si>
  <si>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</si>
  <si>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</si>
  <si>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</si>
  <si>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</si>
  <si>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</si>
  <si>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</si>
  <si>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</si>
  <si>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</si>
  <si>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</si>
  <si>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</si>
  <si>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</si>
  <si>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</si>
  <si>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</si>
  <si>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</si>
  <si>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</si>
  <si>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</si>
  <si>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</si>
  <si>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</si>
  <si>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</si>
  <si>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</si>
  <si>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</si>
  <si>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</si>
  <si>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</si>
  <si>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</si>
  <si>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</si>
  <si>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</si>
  <si>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</si>
  <si>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</si>
  <si>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</si>
  <si>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</si>
  <si>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</si>
  <si>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</si>
  <si>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</si>
  <si>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</si>
  <si>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</si>
  <si>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</si>
  <si>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</si>
  <si>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</si>
  <si>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</si>
  <si>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</si>
  <si>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</si>
  <si>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</si>
  <si>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</si>
  <si>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</si>
  <si>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</si>
  <si>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</si>
  <si>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</si>
  <si>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</si>
  <si>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</si>
  <si>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</si>
  <si>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</si>
  <si>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</si>
  <si>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</si>
  <si>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</si>
  <si>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</si>
  <si>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</si>
  <si>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</si>
  <si>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</si>
  <si>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</si>
  <si>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</si>
  <si>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</si>
  <si>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</si>
  <si>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</si>
  <si>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</si>
  <si>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</si>
  <si>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</si>
  <si>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</si>
  <si>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</si>
  <si>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</si>
  <si>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</si>
  <si>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</si>
  <si>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</si>
  <si>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</si>
  <si>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</si>
  <si>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</si>
  <si>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</si>
  <si>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</si>
  <si>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</si>
  <si>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</si>
  <si>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</si>
  <si>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</si>
  <si>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</si>
  <si>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</si>
  <si>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</si>
  <si>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</si>
  <si>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</si>
  <si>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</si>
  <si>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</si>
  <si>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</si>
  <si>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</si>
  <si>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</si>
  <si>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</si>
  <si>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</si>
  <si>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</si>
  <si>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</si>
  <si>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</si>
  <si>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</si>
  <si>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</si>
  <si>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</si>
  <si>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</si>
  <si>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</si>
  <si>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</si>
  <si>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</si>
  <si>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</si>
  <si>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</si>
  <si>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</si>
  <si>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</si>
  <si>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</si>
  <si>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</si>
  <si>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</si>
  <si>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</si>
  <si>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</si>
  <si>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</si>
  <si>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</si>
  <si>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</si>
  <si>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</si>
  <si>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</si>
  <si>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</si>
  <si>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</si>
  <si>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</si>
  <si>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</si>
  <si>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</si>
  <si>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</si>
  <si>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</si>
  <si>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</si>
  <si>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</si>
  <si>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</si>
  <si>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</si>
  <si>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</si>
  <si>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</si>
  <si>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</si>
  <si>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</si>
  <si>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</si>
  <si>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</si>
  <si>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</si>
  <si>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</si>
  <si>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</si>
  <si>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</si>
  <si>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</si>
  <si>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</si>
  <si>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</si>
  <si>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</si>
  <si>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</si>
  <si>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</si>
  <si>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</si>
  <si>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</si>
  <si>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</si>
  <si>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</si>
  <si>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</si>
  <si>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</si>
  <si>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</si>
  <si>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</si>
  <si>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</si>
  <si>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</si>
  <si>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</si>
  <si>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</si>
  <si>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</si>
  <si>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</si>
  <si>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</si>
  <si>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</si>
  <si>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</si>
  <si>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</si>
  <si>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</si>
  <si>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</si>
  <si>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</si>
  <si>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</si>
  <si>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</si>
  <si>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</si>
  <si>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</si>
  <si>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</si>
  <si>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</si>
  <si>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</si>
  <si>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</si>
  <si>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</si>
  <si>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</si>
  <si>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</si>
  <si>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</si>
  <si>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</si>
  <si>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</si>
  <si>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</si>
  <si>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</si>
  <si>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</si>
  <si>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</si>
  <si>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</si>
  <si>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</si>
  <si>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</si>
  <si>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</si>
  <si>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</si>
  <si>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</si>
  <si>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</si>
  <si>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</si>
  <si>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</si>
  <si>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</si>
  <si>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</si>
  <si>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</si>
  <si>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</si>
  <si>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</si>
  <si>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</si>
  <si>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</si>
  <si>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</si>
  <si>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</si>
  <si>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</si>
  <si>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</si>
  <si>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</si>
  <si>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</si>
  <si>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</si>
  <si>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</si>
  <si>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</si>
  <si>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</si>
  <si>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</si>
  <si>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</si>
  <si>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</si>
  <si>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</si>
  <si>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</si>
  <si>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</si>
  <si>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</si>
  <si>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</si>
  <si>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</si>
  <si>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</si>
  <si>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</si>
  <si>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</si>
  <si>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</si>
  <si>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</si>
  <si>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</si>
  <si>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</si>
  <si>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</si>
  <si>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</si>
  <si>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</si>
  <si>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</si>
  <si>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</si>
  <si>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</si>
  <si>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</si>
  <si>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</si>
  <si>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</si>
  <si>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</si>
  <si>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</si>
  <si>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</si>
  <si>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MSEL1 top and bottom resistors chosen correctly to set fsw and compensation. Recommend placeholders for a divider.</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</si>
</sst>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76" formatCode="0.000"/>
    <numFmt numFmtId="177" formatCode="0.0"/>
    <numFmt numFmtId="178" formatCode="_(* #,##0_);_(* \(#,##0\);_(* &quot;-&quot;??_);_(@_)"/>
    <numFmt numFmtId="179" formatCode="0.0000"/>
    <numFmt numFmtId="180" formatCode="0.0000000000E+00"/>
  </numFmts>
  <fonts count="29" x14ac:knownFonts="1">
    <font>
      <sz val="11"/>
      <color theme="1"/>
      <name val="新細明體"/>
      <family val="2"/>
      <scheme val="minor"/>
    </font>
    <font>
      <sz val="11"/>
      <color theme="0"/>
      <name val="新細明體"/>
      <family val="2"/>
      <scheme val="minor"/>
    </font>
    <font>
      <sz val="9"/>
      <color indexed="81"/>
      <name val="Tahoma"/>
      <family val="2"/>
    </font>
    <font>
      <sz val="11"/>
      <color theme="1"/>
      <name val="新細明體"/>
      <family val="2"/>
      <scheme val="minor"/>
    </font>
    <font>
      <sz val="11"/>
      <name val="新細明體"/>
      <family val="2"/>
      <scheme val="minor"/>
    </font>
    <font>
      <sz val="11"/>
      <color rgb="FF9C0006"/>
      <name val="新細明體"/>
      <family val="2"/>
      <scheme val="minor"/>
    </font>
    <font>
      <b/>
      <sz val="11"/>
      <color theme="1"/>
      <name val="新細明體"/>
      <family val="2"/>
      <scheme val="minor"/>
    </font>
    <font>
      <u/>
      <sz val="11"/>
      <color theme="10"/>
      <name val="新細明體"/>
      <family val="2"/>
      <scheme val="minor"/>
    </font>
    <font>
      <sz val="10"/>
      <name val="Arial"/>
      <family val="2"/>
    </font>
    <font>
      <sz val="10"/>
      <color theme="1"/>
      <name val="新細明體"/>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新細明體"/>
      <family val="2"/>
      <scheme val="minor"/>
    </font>
    <font>
      <sz val="9"/>
      <name val="新細明體"/>
      <family val="3"/>
      <charset val="136"/>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76"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76"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78" fontId="15" fillId="11" borderId="1" xfId="1" applyNumberFormat="1" applyFont="1" applyFill="1" applyBorder="1" applyAlignment="1">
      <alignment horizontal="center" vertical="center"/>
    </xf>
    <xf numFmtId="178"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77"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76" fontId="13" fillId="0" borderId="1" xfId="0" applyNumberFormat="1" applyFont="1" applyBorder="1" applyAlignment="1" applyProtection="1">
      <alignment horizontal="center"/>
      <protection locked="0"/>
    </xf>
    <xf numFmtId="0" fontId="0" fillId="0" borderId="0" xfId="0" applyAlignment="1">
      <alignment horizontal="right"/>
    </xf>
    <xf numFmtId="177"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79"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76"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76"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77" fontId="13" fillId="13" borderId="1" xfId="0" applyNumberFormat="1" applyFont="1" applyFill="1" applyBorder="1" applyAlignment="1">
      <alignment horizontal="center"/>
    </xf>
    <xf numFmtId="177"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77" fontId="13" fillId="0" borderId="1" xfId="0" applyNumberFormat="1" applyFont="1" applyBorder="1" applyAlignment="1">
      <alignment horizontal="center" vertical="top"/>
    </xf>
    <xf numFmtId="177"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76" fontId="13" fillId="0" borderId="1" xfId="0" applyNumberFormat="1" applyFont="1" applyBorder="1" applyAlignment="1">
      <alignment horizontal="center" vertical="top"/>
    </xf>
    <xf numFmtId="176"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77"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77"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77"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76"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76"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78" fontId="15" fillId="11" borderId="1" xfId="1" applyNumberFormat="1" applyFont="1" applyFill="1" applyBorder="1" applyAlignment="1" applyProtection="1">
      <alignment horizontal="center" vertical="center"/>
    </xf>
    <xf numFmtId="178"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76" fontId="13" fillId="4" borderId="17" xfId="0" applyNumberFormat="1" applyFont="1" applyFill="1" applyBorder="1" applyAlignment="1">
      <alignment horizontal="center"/>
    </xf>
    <xf numFmtId="176"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76" fontId="13" fillId="13" borderId="17" xfId="0" applyNumberFormat="1" applyFont="1" applyFill="1" applyBorder="1" applyAlignment="1">
      <alignment horizontal="center"/>
    </xf>
    <xf numFmtId="176" fontId="13" fillId="0" borderId="17" xfId="0" applyNumberFormat="1" applyFont="1" applyBorder="1" applyAlignment="1" applyProtection="1">
      <alignment horizontal="center"/>
      <protection locked="0"/>
    </xf>
    <xf numFmtId="176"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76" fontId="13" fillId="15" borderId="1" xfId="0" applyNumberFormat="1" applyFont="1" applyFill="1" applyBorder="1" applyAlignment="1">
      <alignment horizontal="center"/>
    </xf>
    <xf numFmtId="176"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80" fontId="0" fillId="0" borderId="0" xfId="0" applyNumberFormat="1" applyAlignment="1">
      <alignment wrapText="1"/>
    </xf>
    <xf numFmtId="0" fontId="26" fillId="0" borderId="0" xfId="0" applyFont="1" applyAlignment="1">
      <alignment vertical="center"/>
    </xf>
    <xf numFmtId="180" fontId="0" fillId="0" borderId="1" xfId="0" applyNumberFormat="1" applyBorder="1"/>
    <xf numFmtId="180" fontId="0" fillId="0" borderId="0" xfId="0" applyNumberFormat="1"/>
    <xf numFmtId="177"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76" fontId="13" fillId="0" borderId="20" xfId="0" applyNumberFormat="1" applyFont="1" applyBorder="1" applyAlignment="1">
      <alignment horizontal="center"/>
    </xf>
    <xf numFmtId="176" fontId="13" fillId="0" borderId="43" xfId="0" applyNumberFormat="1" applyFont="1" applyBorder="1" applyAlignment="1">
      <alignment horizontal="center"/>
    </xf>
    <xf numFmtId="176"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 name="一般" xfId="0" builtinId="0"/>
    <cellStyle name="千分位" xfId="1" builtinId="3"/>
    <cellStyle name="壞" xfId="2" builtinId="27"/>
    <cellStyle name="超連結" xfId="3" builtinId="8"/>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92.128241865929326</c:v>
                </c:pt>
                <c:pt idx="1">
                  <c:v>92.095298037928274</c:v>
                </c:pt>
                <c:pt idx="2">
                  <c:v>92.062354209918908</c:v>
                </c:pt>
                <c:pt idx="3">
                  <c:v>92.029410381901215</c:v>
                </c:pt>
                <c:pt idx="4">
                  <c:v>91.996466553875223</c:v>
                </c:pt>
                <c:pt idx="5">
                  <c:v>91.963522725840789</c:v>
                </c:pt>
                <c:pt idx="6">
                  <c:v>91.930578897797929</c:v>
                </c:pt>
                <c:pt idx="7">
                  <c:v>91.897635069746542</c:v>
                </c:pt>
                <c:pt idx="8">
                  <c:v>91.864691241686515</c:v>
                </c:pt>
                <c:pt idx="9">
                  <c:v>91.831747413617705</c:v>
                </c:pt>
                <c:pt idx="10">
                  <c:v>91.798803585540242</c:v>
                </c:pt>
                <c:pt idx="11">
                  <c:v>91.765859757454024</c:v>
                </c:pt>
                <c:pt idx="12">
                  <c:v>91.732915929358882</c:v>
                </c:pt>
                <c:pt idx="13">
                  <c:v>91.699972101254801</c:v>
                </c:pt>
                <c:pt idx="14">
                  <c:v>91.66702827314171</c:v>
                </c:pt>
                <c:pt idx="15">
                  <c:v>91.634084445019539</c:v>
                </c:pt>
                <c:pt idx="16">
                  <c:v>91.601140616888159</c:v>
                </c:pt>
                <c:pt idx="17">
                  <c:v>91.56819678874767</c:v>
                </c:pt>
                <c:pt idx="18">
                  <c:v>91.535252960597717</c:v>
                </c:pt>
                <c:pt idx="19">
                  <c:v>91.502309132438597</c:v>
                </c:pt>
                <c:pt idx="20">
                  <c:v>91.469365304269985</c:v>
                </c:pt>
                <c:pt idx="21">
                  <c:v>91.436421476091837</c:v>
                </c:pt>
                <c:pt idx="22">
                  <c:v>91.403477647904211</c:v>
                </c:pt>
                <c:pt idx="23">
                  <c:v>91.37053381970685</c:v>
                </c:pt>
                <c:pt idx="24">
                  <c:v>91.337589991499812</c:v>
                </c:pt>
                <c:pt idx="25">
                  <c:v>91.304646163282939</c:v>
                </c:pt>
                <c:pt idx="26">
                  <c:v>91.271702335056219</c:v>
                </c:pt>
                <c:pt idx="27">
                  <c:v>91.238758506819551</c:v>
                </c:pt>
                <c:pt idx="28">
                  <c:v>91.205814678572807</c:v>
                </c:pt>
                <c:pt idx="29">
                  <c:v>91.172870850316116</c:v>
                </c:pt>
                <c:pt idx="30">
                  <c:v>91.139927022049093</c:v>
                </c:pt>
                <c:pt idx="31">
                  <c:v>91.106983193771811</c:v>
                </c:pt>
                <c:pt idx="32">
                  <c:v>91.07403936548431</c:v>
                </c:pt>
                <c:pt idx="33">
                  <c:v>91.041095537186436</c:v>
                </c:pt>
                <c:pt idx="34">
                  <c:v>91.008151708877975</c:v>
                </c:pt>
                <c:pt idx="35">
                  <c:v>90.975207880559012</c:v>
                </c:pt>
                <c:pt idx="36">
                  <c:v>90.942264052229376</c:v>
                </c:pt>
                <c:pt idx="37">
                  <c:v>90.909320223888997</c:v>
                </c:pt>
                <c:pt idx="38">
                  <c:v>90.87637639553779</c:v>
                </c:pt>
                <c:pt idx="39">
                  <c:v>90.843432567175753</c:v>
                </c:pt>
                <c:pt idx="40">
                  <c:v>90.810488738802633</c:v>
                </c:pt>
                <c:pt idx="41">
                  <c:v>90.777544910418555</c:v>
                </c:pt>
                <c:pt idx="42">
                  <c:v>90.74460108202328</c:v>
                </c:pt>
                <c:pt idx="43">
                  <c:v>90.711657253616806</c:v>
                </c:pt>
                <c:pt idx="44">
                  <c:v>90.678713425199064</c:v>
                </c:pt>
                <c:pt idx="45">
                  <c:v>90.64576959676981</c:v>
                </c:pt>
                <c:pt idx="46">
                  <c:v>90.612825768329074</c:v>
                </c:pt>
                <c:pt idx="47">
                  <c:v>90.579881939876941</c:v>
                </c:pt>
                <c:pt idx="48">
                  <c:v>90.546938111412942</c:v>
                </c:pt>
                <c:pt idx="49">
                  <c:v>90.513994282937261</c:v>
                </c:pt>
                <c:pt idx="50">
                  <c:v>90.481050454449857</c:v>
                </c:pt>
                <c:pt idx="51">
                  <c:v>90.448106625950487</c:v>
                </c:pt>
                <c:pt idx="52">
                  <c:v>90.415162797438896</c:v>
                </c:pt>
                <c:pt idx="53">
                  <c:v>90.382218968915367</c:v>
                </c:pt>
                <c:pt idx="54">
                  <c:v>90.349275140379632</c:v>
                </c:pt>
                <c:pt idx="55">
                  <c:v>90.316331311831576</c:v>
                </c:pt>
                <c:pt idx="56">
                  <c:v>90.283387483271142</c:v>
                </c:pt>
                <c:pt idx="57">
                  <c:v>90.25044365469823</c:v>
                </c:pt>
                <c:pt idx="58">
                  <c:v>90.217499826112615</c:v>
                </c:pt>
                <c:pt idx="59">
                  <c:v>90.184555997514465</c:v>
                </c:pt>
                <c:pt idx="60">
                  <c:v>90.151612168903455</c:v>
                </c:pt>
                <c:pt idx="61">
                  <c:v>90.118668340279626</c:v>
                </c:pt>
                <c:pt idx="62">
                  <c:v>90.085724511642866</c:v>
                </c:pt>
                <c:pt idx="63">
                  <c:v>90.052780682992932</c:v>
                </c:pt>
                <c:pt idx="64">
                  <c:v>90.019836854329981</c:v>
                </c:pt>
                <c:pt idx="65">
                  <c:v>89.986893025653615</c:v>
                </c:pt>
                <c:pt idx="66">
                  <c:v>89.953949196964018</c:v>
                </c:pt>
                <c:pt idx="67">
                  <c:v>89.921005368260865</c:v>
                </c:pt>
                <c:pt idx="68">
                  <c:v>89.888061539544196</c:v>
                </c:pt>
                <c:pt idx="69">
                  <c:v>89.855117710813772</c:v>
                </c:pt>
                <c:pt idx="70">
                  <c:v>89.822173882069649</c:v>
                </c:pt>
                <c:pt idx="71">
                  <c:v>89.789230053311485</c:v>
                </c:pt>
                <c:pt idx="72">
                  <c:v>89.756286224539409</c:v>
                </c:pt>
                <c:pt idx="73">
                  <c:v>89.72334239575332</c:v>
                </c:pt>
                <c:pt idx="74">
                  <c:v>89.690398566953021</c:v>
                </c:pt>
                <c:pt idx="75">
                  <c:v>89.65745473813837</c:v>
                </c:pt>
                <c:pt idx="76">
                  <c:v>89.624510909309208</c:v>
                </c:pt>
                <c:pt idx="77">
                  <c:v>89.591567080465623</c:v>
                </c:pt>
                <c:pt idx="78">
                  <c:v>89.558623251607457</c:v>
                </c:pt>
                <c:pt idx="79">
                  <c:v>89.525679422734328</c:v>
                </c:pt>
                <c:pt idx="80">
                  <c:v>89.492735593846504</c:v>
                </c:pt>
                <c:pt idx="81">
                  <c:v>89.459791764943617</c:v>
                </c:pt>
                <c:pt idx="82">
                  <c:v>89.426847936025737</c:v>
                </c:pt>
                <c:pt idx="83">
                  <c:v>89.393904107092581</c:v>
                </c:pt>
                <c:pt idx="84">
                  <c:v>89.36096027814412</c:v>
                </c:pt>
                <c:pt idx="85">
                  <c:v>89.32801644918024</c:v>
                </c:pt>
                <c:pt idx="86">
                  <c:v>89.295072620200827</c:v>
                </c:pt>
                <c:pt idx="87">
                  <c:v>89.262128791205612</c:v>
                </c:pt>
                <c:pt idx="88">
                  <c:v>89.229184962194651</c:v>
                </c:pt>
                <c:pt idx="89">
                  <c:v>89.196241133167732</c:v>
                </c:pt>
                <c:pt idx="90">
                  <c:v>89.163297304124839</c:v>
                </c:pt>
                <c:pt idx="91">
                  <c:v>89.13035347506586</c:v>
                </c:pt>
                <c:pt idx="92">
                  <c:v>89.097409645990638</c:v>
                </c:pt>
                <c:pt idx="93">
                  <c:v>89.064465816898704</c:v>
                </c:pt>
                <c:pt idx="94">
                  <c:v>89.031521987790569</c:v>
                </c:pt>
                <c:pt idx="95">
                  <c:v>88.998578158665623</c:v>
                </c:pt>
                <c:pt idx="96">
                  <c:v>88.965634329523908</c:v>
                </c:pt>
                <c:pt idx="97">
                  <c:v>88.932690500365297</c:v>
                </c:pt>
                <c:pt idx="98">
                  <c:v>88.899746671189661</c:v>
                </c:pt>
                <c:pt idx="99">
                  <c:v>88.866802841996829</c:v>
                </c:pt>
                <c:pt idx="100">
                  <c:v>88.833859012786689</c:v>
                </c:pt>
                <c:pt idx="101">
                  <c:v>88.800915183559169</c:v>
                </c:pt>
                <c:pt idx="102">
                  <c:v>88.767971354314</c:v>
                </c:pt>
                <c:pt idx="103">
                  <c:v>88.735027525051194</c:v>
                </c:pt>
                <c:pt idx="104">
                  <c:v>88.702083695770582</c:v>
                </c:pt>
                <c:pt idx="105">
                  <c:v>88.669139866471937</c:v>
                </c:pt>
                <c:pt idx="106">
                  <c:v>88.636196037155187</c:v>
                </c:pt>
                <c:pt idx="107">
                  <c:v>88.603252207820219</c:v>
                </c:pt>
                <c:pt idx="108">
                  <c:v>88.570308378466805</c:v>
                </c:pt>
                <c:pt idx="109">
                  <c:v>88.537364549094974</c:v>
                </c:pt>
                <c:pt idx="110">
                  <c:v>88.504420719704342</c:v>
                </c:pt>
                <c:pt idx="111">
                  <c:v>88.471476890294994</c:v>
                </c:pt>
                <c:pt idx="112">
                  <c:v>88.438533060866789</c:v>
                </c:pt>
                <c:pt idx="113">
                  <c:v>88.405589231419384</c:v>
                </c:pt>
                <c:pt idx="114">
                  <c:v>88.372645401952752</c:v>
                </c:pt>
                <c:pt idx="115">
                  <c:v>88.339701572466765</c:v>
                </c:pt>
                <c:pt idx="116">
                  <c:v>88.306757742961182</c:v>
                </c:pt>
                <c:pt idx="117">
                  <c:v>88.273813913435959</c:v>
                </c:pt>
                <c:pt idx="118">
                  <c:v>88.240870083890826</c:v>
                </c:pt>
                <c:pt idx="119">
                  <c:v>88.207926254325812</c:v>
                </c:pt>
                <c:pt idx="120">
                  <c:v>88.17498242474062</c:v>
                </c:pt>
                <c:pt idx="121">
                  <c:v>88.14203859513519</c:v>
                </c:pt>
                <c:pt idx="122">
                  <c:v>88.109094765509255</c:v>
                </c:pt>
                <c:pt idx="123">
                  <c:v>88.076150935862756</c:v>
                </c:pt>
                <c:pt idx="124">
                  <c:v>88.043207106195567</c:v>
                </c:pt>
                <c:pt idx="125">
                  <c:v>88.010263276507288</c:v>
                </c:pt>
                <c:pt idx="126">
                  <c:v>87.977319446797978</c:v>
                </c:pt>
                <c:pt idx="127">
                  <c:v>87.944375617067507</c:v>
                </c:pt>
                <c:pt idx="128">
                  <c:v>87.911431787315678</c:v>
                </c:pt>
                <c:pt idx="129">
                  <c:v>87.878487957542234</c:v>
                </c:pt>
                <c:pt idx="130">
                  <c:v>87.845544127747019</c:v>
                </c:pt>
                <c:pt idx="131">
                  <c:v>87.812600297930047</c:v>
                </c:pt>
                <c:pt idx="132">
                  <c:v>87.779656468090991</c:v>
                </c:pt>
                <c:pt idx="133">
                  <c:v>87.746712638229596</c:v>
                </c:pt>
                <c:pt idx="134">
                  <c:v>87.713768808345918</c:v>
                </c:pt>
                <c:pt idx="135">
                  <c:v>87.680824978439631</c:v>
                </c:pt>
                <c:pt idx="136">
                  <c:v>87.647881148510663</c:v>
                </c:pt>
                <c:pt idx="137">
                  <c:v>87.614937318558788</c:v>
                </c:pt>
                <c:pt idx="138">
                  <c:v>87.581993488583763</c:v>
                </c:pt>
                <c:pt idx="139">
                  <c:v>87.549049658585517</c:v>
                </c:pt>
                <c:pt idx="140">
                  <c:v>87.51610582856388</c:v>
                </c:pt>
                <c:pt idx="141">
                  <c:v>87.483161998518568</c:v>
                </c:pt>
                <c:pt idx="142">
                  <c:v>87.45021816844951</c:v>
                </c:pt>
                <c:pt idx="143">
                  <c:v>87.417274338356364</c:v>
                </c:pt>
                <c:pt idx="144">
                  <c:v>87.384330508239202</c:v>
                </c:pt>
                <c:pt idx="145">
                  <c:v>87.351386678097711</c:v>
                </c:pt>
                <c:pt idx="146">
                  <c:v>87.318442847931607</c:v>
                </c:pt>
                <c:pt idx="147">
                  <c:v>87.285499017740733</c:v>
                </c:pt>
                <c:pt idx="148">
                  <c:v>87.252555187525118</c:v>
                </c:pt>
                <c:pt idx="149">
                  <c:v>87.21961135728435</c:v>
                </c:pt>
                <c:pt idx="150">
                  <c:v>87.186667527018244</c:v>
                </c:pt>
                <c:pt idx="151">
                  <c:v>87.153723696726772</c:v>
                </c:pt>
                <c:pt idx="152">
                  <c:v>87.120779866409549</c:v>
                </c:pt>
                <c:pt idx="153">
                  <c:v>87.087836036066534</c:v>
                </c:pt>
                <c:pt idx="154">
                  <c:v>87.0548922056973</c:v>
                </c:pt>
                <c:pt idx="155">
                  <c:v>87.021948375302017</c:v>
                </c:pt>
                <c:pt idx="156">
                  <c:v>86.989004544880146</c:v>
                </c:pt>
                <c:pt idx="157">
                  <c:v>86.956060714431658</c:v>
                </c:pt>
                <c:pt idx="158">
                  <c:v>86.923116883956396</c:v>
                </c:pt>
                <c:pt idx="159">
                  <c:v>86.890173053453992</c:v>
                </c:pt>
                <c:pt idx="160">
                  <c:v>86.857229222924261</c:v>
                </c:pt>
                <c:pt idx="161">
                  <c:v>86.824285392367088</c:v>
                </c:pt>
                <c:pt idx="162">
                  <c:v>86.791341561782247</c:v>
                </c:pt>
                <c:pt idx="163">
                  <c:v>86.758397731169467</c:v>
                </c:pt>
                <c:pt idx="164">
                  <c:v>86.725453900528578</c:v>
                </c:pt>
                <c:pt idx="165">
                  <c:v>86.692510069859438</c:v>
                </c:pt>
                <c:pt idx="166">
                  <c:v>86.659566239161705</c:v>
                </c:pt>
                <c:pt idx="167">
                  <c:v>86.626622408435111</c:v>
                </c:pt>
                <c:pt idx="168">
                  <c:v>86.593678577679754</c:v>
                </c:pt>
                <c:pt idx="169">
                  <c:v>86.560734746895065</c:v>
                </c:pt>
                <c:pt idx="170">
                  <c:v>86.527790916080903</c:v>
                </c:pt>
                <c:pt idx="171">
                  <c:v>86.49484708523724</c:v>
                </c:pt>
                <c:pt idx="172">
                  <c:v>86.461903254363534</c:v>
                </c:pt>
                <c:pt idx="173">
                  <c:v>86.428959423459872</c:v>
                </c:pt>
                <c:pt idx="174">
                  <c:v>86.396015592525842</c:v>
                </c:pt>
                <c:pt idx="175">
                  <c:v>86.363071761561201</c:v>
                </c:pt>
                <c:pt idx="176">
                  <c:v>86.330127930565823</c:v>
                </c:pt>
                <c:pt idx="177">
                  <c:v>86.29718409953945</c:v>
                </c:pt>
                <c:pt idx="178">
                  <c:v>86.264240268481757</c:v>
                </c:pt>
                <c:pt idx="179">
                  <c:v>86.231296437392601</c:v>
                </c:pt>
                <c:pt idx="180">
                  <c:v>86.198352606271726</c:v>
                </c:pt>
                <c:pt idx="181">
                  <c:v>86.165408775118735</c:v>
                </c:pt>
                <c:pt idx="182">
                  <c:v>86.132464943933641</c:v>
                </c:pt>
                <c:pt idx="183">
                  <c:v>86.099521112716076</c:v>
                </c:pt>
                <c:pt idx="184">
                  <c:v>86.066577281465712</c:v>
                </c:pt>
                <c:pt idx="185">
                  <c:v>86.033633450182464</c:v>
                </c:pt>
                <c:pt idx="186">
                  <c:v>86.000689618865977</c:v>
                </c:pt>
                <c:pt idx="187">
                  <c:v>85.967745787515895</c:v>
                </c:pt>
                <c:pt idx="188">
                  <c:v>85.934801956132318</c:v>
                </c:pt>
                <c:pt idx="189">
                  <c:v>85.901858124714593</c:v>
                </c:pt>
                <c:pt idx="190">
                  <c:v>85.868914293262705</c:v>
                </c:pt>
                <c:pt idx="191">
                  <c:v>85.835970461776284</c:v>
                </c:pt>
                <c:pt idx="192">
                  <c:v>85.803026630255133</c:v>
                </c:pt>
                <c:pt idx="193">
                  <c:v>85.770082798698809</c:v>
                </c:pt>
                <c:pt idx="194">
                  <c:v>85.737138967107356</c:v>
                </c:pt>
                <c:pt idx="195">
                  <c:v>85.70419513548029</c:v>
                </c:pt>
                <c:pt idx="196">
                  <c:v>85.671251303817272</c:v>
                </c:pt>
                <c:pt idx="197">
                  <c:v>85.638307472118356</c:v>
                </c:pt>
                <c:pt idx="198">
                  <c:v>85.605363640382933</c:v>
                </c:pt>
                <c:pt idx="199">
                  <c:v>85.572419808610874</c:v>
                </c:pt>
                <c:pt idx="200">
                  <c:v>85.539475976801853</c:v>
                </c:pt>
                <c:pt idx="201">
                  <c:v>85.506532144955614</c:v>
                </c:pt>
                <c:pt idx="202">
                  <c:v>85.473588313071801</c:v>
                </c:pt>
                <c:pt idx="203">
                  <c:v>85.440644481150386</c:v>
                </c:pt>
                <c:pt idx="204">
                  <c:v>85.407700649190744</c:v>
                </c:pt>
                <c:pt idx="205">
                  <c:v>85.374756817192704</c:v>
                </c:pt>
                <c:pt idx="206">
                  <c:v>85.341812985156082</c:v>
                </c:pt>
                <c:pt idx="207">
                  <c:v>85.308869153080565</c:v>
                </c:pt>
                <c:pt idx="208">
                  <c:v>85.275925320965698</c:v>
                </c:pt>
                <c:pt idx="209">
                  <c:v>85.242981488811324</c:v>
                </c:pt>
                <c:pt idx="210">
                  <c:v>85.210037656617033</c:v>
                </c:pt>
                <c:pt idx="211">
                  <c:v>85.177093824382709</c:v>
                </c:pt>
                <c:pt idx="212">
                  <c:v>85.144149992107842</c:v>
                </c:pt>
                <c:pt idx="213">
                  <c:v>85.111206159792232</c:v>
                </c:pt>
                <c:pt idx="214">
                  <c:v>85.078262327435553</c:v>
                </c:pt>
                <c:pt idx="215">
                  <c:v>85.045318495037435</c:v>
                </c:pt>
                <c:pt idx="216">
                  <c:v>85.012374662597679</c:v>
                </c:pt>
                <c:pt idx="217">
                  <c:v>84.979430830115888</c:v>
                </c:pt>
                <c:pt idx="218">
                  <c:v>84.946486997591677</c:v>
                </c:pt>
                <c:pt idx="219">
                  <c:v>84.913543165024819</c:v>
                </c:pt>
                <c:pt idx="220">
                  <c:v>84.880599332415073</c:v>
                </c:pt>
                <c:pt idx="221">
                  <c:v>84.847655499761871</c:v>
                </c:pt>
                <c:pt idx="222">
                  <c:v>84.814711667065183</c:v>
                </c:pt>
                <c:pt idx="223">
                  <c:v>84.781767834324327</c:v>
                </c:pt>
                <c:pt idx="224">
                  <c:v>84.748824001539163</c:v>
                </c:pt>
                <c:pt idx="225">
                  <c:v>84.715880168709546</c:v>
                </c:pt>
                <c:pt idx="226">
                  <c:v>84.682936335834725</c:v>
                </c:pt>
                <c:pt idx="227">
                  <c:v>84.649992502914699</c:v>
                </c:pt>
                <c:pt idx="228">
                  <c:v>84.617048669948957</c:v>
                </c:pt>
                <c:pt idx="229">
                  <c:v>84.584104836937144</c:v>
                </c:pt>
                <c:pt idx="230">
                  <c:v>84.551161003878946</c:v>
                </c:pt>
                <c:pt idx="231">
                  <c:v>84.518217170774051</c:v>
                </c:pt>
                <c:pt idx="232">
                  <c:v>84.485273337622118</c:v>
                </c:pt>
                <c:pt idx="233">
                  <c:v>84.45232950442275</c:v>
                </c:pt>
                <c:pt idx="234">
                  <c:v>84.419385671175476</c:v>
                </c:pt>
                <c:pt idx="235">
                  <c:v>84.386441837880028</c:v>
                </c:pt>
                <c:pt idx="236">
                  <c:v>84.353498004536192</c:v>
                </c:pt>
                <c:pt idx="237">
                  <c:v>84.320554171143286</c:v>
                </c:pt>
                <c:pt idx="238">
                  <c:v>84.287610337701082</c:v>
                </c:pt>
                <c:pt idx="239">
                  <c:v>84.254666504209325</c:v>
                </c:pt>
                <c:pt idx="240">
                  <c:v>84.221722670667475</c:v>
                </c:pt>
                <c:pt idx="241">
                  <c:v>84.188778837075162</c:v>
                </c:pt>
                <c:pt idx="242">
                  <c:v>84.155835003432188</c:v>
                </c:pt>
                <c:pt idx="243">
                  <c:v>84.122891169737969</c:v>
                </c:pt>
                <c:pt idx="244">
                  <c:v>84.08994733599215</c:v>
                </c:pt>
                <c:pt idx="245">
                  <c:v>84.057003502194391</c:v>
                </c:pt>
                <c:pt idx="246">
                  <c:v>84.024059668344208</c:v>
                </c:pt>
                <c:pt idx="247">
                  <c:v>83.99111583444126</c:v>
                </c:pt>
                <c:pt idx="248">
                  <c:v>83.958172000485263</c:v>
                </c:pt>
                <c:pt idx="249">
                  <c:v>83.925228166475591</c:v>
                </c:pt>
                <c:pt idx="250">
                  <c:v>83.89228433241199</c:v>
                </c:pt>
                <c:pt idx="251">
                  <c:v>83.859340498294031</c:v>
                </c:pt>
                <c:pt idx="252">
                  <c:v>83.826396664121162</c:v>
                </c:pt>
                <c:pt idx="253">
                  <c:v>83.79345282989307</c:v>
                </c:pt>
                <c:pt idx="254">
                  <c:v>83.760508995609428</c:v>
                </c:pt>
                <c:pt idx="255">
                  <c:v>83.727565161269709</c:v>
                </c:pt>
                <c:pt idx="256">
                  <c:v>83.69462132687346</c:v>
                </c:pt>
                <c:pt idx="257">
                  <c:v>83.661677492420296</c:v>
                </c:pt>
                <c:pt idx="258">
                  <c:v>83.628733657909876</c:v>
                </c:pt>
                <c:pt idx="259">
                  <c:v>83.595789823341505</c:v>
                </c:pt>
                <c:pt idx="260">
                  <c:v>83.562845988715026</c:v>
                </c:pt>
                <c:pt idx="261">
                  <c:v>83.529902154029841</c:v>
                </c:pt>
                <c:pt idx="262">
                  <c:v>83.49695831928554</c:v>
                </c:pt>
                <c:pt idx="263">
                  <c:v>83.464014484481609</c:v>
                </c:pt>
                <c:pt idx="264">
                  <c:v>83.431070649617624</c:v>
                </c:pt>
                <c:pt idx="265">
                  <c:v>83.398126814693271</c:v>
                </c:pt>
                <c:pt idx="266">
                  <c:v>83.365182979707981</c:v>
                </c:pt>
                <c:pt idx="267">
                  <c:v>83.332239144661187</c:v>
                </c:pt>
                <c:pt idx="268">
                  <c:v>83.299295309552491</c:v>
                </c:pt>
                <c:pt idx="269">
                  <c:v>83.266351474381565</c:v>
                </c:pt>
                <c:pt idx="270">
                  <c:v>83.233407639147742</c:v>
                </c:pt>
                <c:pt idx="271">
                  <c:v>83.200463803850667</c:v>
                </c:pt>
                <c:pt idx="272">
                  <c:v>83.16751996848987</c:v>
                </c:pt>
                <c:pt idx="273">
                  <c:v>83.134576133064684</c:v>
                </c:pt>
                <c:pt idx="274">
                  <c:v>83.101632297574767</c:v>
                </c:pt>
                <c:pt idx="275">
                  <c:v>83.06868846201958</c:v>
                </c:pt>
                <c:pt idx="276">
                  <c:v>83.03574462639871</c:v>
                </c:pt>
                <c:pt idx="277">
                  <c:v>83.002800790711603</c:v>
                </c:pt>
                <c:pt idx="278">
                  <c:v>82.969856954957649</c:v>
                </c:pt>
                <c:pt idx="279">
                  <c:v>82.936913119136562</c:v>
                </c:pt>
                <c:pt idx="280">
                  <c:v>82.903969283247548</c:v>
                </c:pt>
                <c:pt idx="281">
                  <c:v>82.871025447290435</c:v>
                </c:pt>
                <c:pt idx="282">
                  <c:v>82.838081611264329</c:v>
                </c:pt>
                <c:pt idx="283">
                  <c:v>82.805137775169072</c:v>
                </c:pt>
                <c:pt idx="284">
                  <c:v>82.772193939003884</c:v>
                </c:pt>
                <c:pt idx="285">
                  <c:v>82.73925010276821</c:v>
                </c:pt>
                <c:pt idx="286">
                  <c:v>82.706306266461723</c:v>
                </c:pt>
                <c:pt idx="287">
                  <c:v>82.673362430083699</c:v>
                </c:pt>
                <c:pt idx="288">
                  <c:v>82.640418593633683</c:v>
                </c:pt>
                <c:pt idx="289">
                  <c:v>82.607474757111149</c:v>
                </c:pt>
                <c:pt idx="290">
                  <c:v>82.574530920515485</c:v>
                </c:pt>
                <c:pt idx="291">
                  <c:v>82.541587083846196</c:v>
                </c:pt>
                <c:pt idx="292">
                  <c:v>82.50864324710264</c:v>
                </c:pt>
                <c:pt idx="293">
                  <c:v>82.475699410284179</c:v>
                </c:pt>
                <c:pt idx="294">
                  <c:v>82.442755573390457</c:v>
                </c:pt>
                <c:pt idx="295">
                  <c:v>82.409811736420806</c:v>
                </c:pt>
                <c:pt idx="296">
                  <c:v>82.376867899374545</c:v>
                </c:pt>
                <c:pt idx="297">
                  <c:v>82.343924062251276</c:v>
                </c:pt>
                <c:pt idx="298">
                  <c:v>82.310980225050315</c:v>
                </c:pt>
                <c:pt idx="299">
                  <c:v>82.278036387771166</c:v>
                </c:pt>
                <c:pt idx="300">
                  <c:v>82.245092550412949</c:v>
                </c:pt>
                <c:pt idx="301">
                  <c:v>82.212148712975392</c:v>
                </c:pt>
                <c:pt idx="302">
                  <c:v>82.1792048754577</c:v>
                </c:pt>
                <c:pt idx="303">
                  <c:v>82.146261037859347</c:v>
                </c:pt>
                <c:pt idx="304">
                  <c:v>82.113317200179608</c:v>
                </c:pt>
                <c:pt idx="305">
                  <c:v>82.08037336241803</c:v>
                </c:pt>
                <c:pt idx="306">
                  <c:v>82.047429524573857</c:v>
                </c:pt>
                <c:pt idx="307">
                  <c:v>82.014485686646594</c:v>
                </c:pt>
                <c:pt idx="308">
                  <c:v>81.981541848635473</c:v>
                </c:pt>
                <c:pt idx="309">
                  <c:v>81.948598010539925</c:v>
                </c:pt>
                <c:pt idx="310">
                  <c:v>81.915654172359183</c:v>
                </c:pt>
                <c:pt idx="311">
                  <c:v>81.882710334092778</c:v>
                </c:pt>
                <c:pt idx="312">
                  <c:v>81.849766495740042</c:v>
                </c:pt>
                <c:pt idx="313">
                  <c:v>81.816822657300165</c:v>
                </c:pt>
                <c:pt idx="314">
                  <c:v>81.783878818772678</c:v>
                </c:pt>
                <c:pt idx="315">
                  <c:v>81.750934980156643</c:v>
                </c:pt>
                <c:pt idx="316">
                  <c:v>81.717991141451677</c:v>
                </c:pt>
                <c:pt idx="317">
                  <c:v>81.685047302656955</c:v>
                </c:pt>
                <c:pt idx="318">
                  <c:v>81.652103463771866</c:v>
                </c:pt>
                <c:pt idx="319">
                  <c:v>81.619159624795628</c:v>
                </c:pt>
                <c:pt idx="320">
                  <c:v>81.586215785727646</c:v>
                </c:pt>
                <c:pt idx="321">
                  <c:v>81.553271946567094</c:v>
                </c:pt>
                <c:pt idx="322">
                  <c:v>81.520328107313418</c:v>
                </c:pt>
                <c:pt idx="323">
                  <c:v>81.487384267965766</c:v>
                </c:pt>
                <c:pt idx="324">
                  <c:v>81.454440428523554</c:v>
                </c:pt>
                <c:pt idx="325">
                  <c:v>81.421496588985946</c:v>
                </c:pt>
                <c:pt idx="326">
                  <c:v>81.388552749352257</c:v>
                </c:pt>
                <c:pt idx="327">
                  <c:v>81.355608909621708</c:v>
                </c:pt>
                <c:pt idx="328">
                  <c:v>81.322665069793743</c:v>
                </c:pt>
                <c:pt idx="329">
                  <c:v>81.289721229867496</c:v>
                </c:pt>
                <c:pt idx="330">
                  <c:v>81.256777389842213</c:v>
                </c:pt>
                <c:pt idx="331">
                  <c:v>81.223833549717156</c:v>
                </c:pt>
                <c:pt idx="332">
                  <c:v>81.190889709491515</c:v>
                </c:pt>
                <c:pt idx="333">
                  <c:v>81.15794586916445</c:v>
                </c:pt>
                <c:pt idx="334">
                  <c:v>81.125002028735494</c:v>
                </c:pt>
                <c:pt idx="335">
                  <c:v>81.092058188203552</c:v>
                </c:pt>
                <c:pt idx="336">
                  <c:v>81.05911434756807</c:v>
                </c:pt>
                <c:pt idx="337">
                  <c:v>81.026170506828123</c:v>
                </c:pt>
                <c:pt idx="338">
                  <c:v>80.993226665982888</c:v>
                </c:pt>
                <c:pt idx="339">
                  <c:v>80.960282825031697</c:v>
                </c:pt>
                <c:pt idx="340">
                  <c:v>80.927338983973669</c:v>
                </c:pt>
                <c:pt idx="341">
                  <c:v>80.894395142807994</c:v>
                </c:pt>
                <c:pt idx="342">
                  <c:v>80.861451301533847</c:v>
                </c:pt>
                <c:pt idx="343">
                  <c:v>80.828507460150377</c:v>
                </c:pt>
                <c:pt idx="344">
                  <c:v>80.795563618656715</c:v>
                </c:pt>
                <c:pt idx="345">
                  <c:v>80.762619777052294</c:v>
                </c:pt>
                <c:pt idx="346">
                  <c:v>80.729675935335905</c:v>
                </c:pt>
                <c:pt idx="347">
                  <c:v>80.696732093506895</c:v>
                </c:pt>
                <c:pt idx="348">
                  <c:v>80.663788251564412</c:v>
                </c:pt>
                <c:pt idx="349">
                  <c:v>80.630844409507475</c:v>
                </c:pt>
                <c:pt idx="350">
                  <c:v>80.597900567335302</c:v>
                </c:pt>
                <c:pt idx="351">
                  <c:v>80.564956725047011</c:v>
                </c:pt>
                <c:pt idx="352">
                  <c:v>80.532012882641752</c:v>
                </c:pt>
                <c:pt idx="353">
                  <c:v>80.499069040118499</c:v>
                </c:pt>
                <c:pt idx="354">
                  <c:v>80.466125197476543</c:v>
                </c:pt>
                <c:pt idx="355">
                  <c:v>80.433181354714748</c:v>
                </c:pt>
                <c:pt idx="356">
                  <c:v>80.400237511832472</c:v>
                </c:pt>
                <c:pt idx="357">
                  <c:v>80.367293668828552</c:v>
                </c:pt>
                <c:pt idx="358">
                  <c:v>80.334349825702219</c:v>
                </c:pt>
                <c:pt idx="359">
                  <c:v>80.301405982452465</c:v>
                </c:pt>
                <c:pt idx="360">
                  <c:v>80.268462139078395</c:v>
                </c:pt>
                <c:pt idx="361">
                  <c:v>80.235518295579013</c:v>
                </c:pt>
                <c:pt idx="362">
                  <c:v>80.202574451953481</c:v>
                </c:pt>
                <c:pt idx="363">
                  <c:v>80.169630608200634</c:v>
                </c:pt>
                <c:pt idx="364">
                  <c:v>80.136686764319677</c:v>
                </c:pt>
                <c:pt idx="365">
                  <c:v>80.103742920309614</c:v>
                </c:pt>
                <c:pt idx="366">
                  <c:v>80.070799076169351</c:v>
                </c:pt>
                <c:pt idx="367">
                  <c:v>80.037855231898035</c:v>
                </c:pt>
                <c:pt idx="368">
                  <c:v>80.004911387494531</c:v>
                </c:pt>
                <c:pt idx="369">
                  <c:v>79.971967542957969</c:v>
                </c:pt>
                <c:pt idx="370">
                  <c:v>79.939023698287258</c:v>
                </c:pt>
                <c:pt idx="371">
                  <c:v>79.90607985348133</c:v>
                </c:pt>
                <c:pt idx="372">
                  <c:v>79.873136008539348</c:v>
                </c:pt>
                <c:pt idx="373">
                  <c:v>79.840192163460074</c:v>
                </c:pt>
                <c:pt idx="374">
                  <c:v>79.807248318242486</c:v>
                </c:pt>
                <c:pt idx="375">
                  <c:v>79.774304472885674</c:v>
                </c:pt>
                <c:pt idx="376">
                  <c:v>79.741360627388417</c:v>
                </c:pt>
                <c:pt idx="377">
                  <c:v>79.708416781749747</c:v>
                </c:pt>
                <c:pt idx="378">
                  <c:v>79.675472935968543</c:v>
                </c:pt>
                <c:pt idx="379">
                  <c:v>79.642529090043709</c:v>
                </c:pt>
                <c:pt idx="380">
                  <c:v>79.60958524397418</c:v>
                </c:pt>
                <c:pt idx="381">
                  <c:v>79.57664139775882</c:v>
                </c:pt>
                <c:pt idx="382">
                  <c:v>79.543697551396576</c:v>
                </c:pt>
                <c:pt idx="383">
                  <c:v>79.510753704886284</c:v>
                </c:pt>
                <c:pt idx="384">
                  <c:v>79.477809858226777</c:v>
                </c:pt>
                <c:pt idx="385">
                  <c:v>79.444866011417076</c:v>
                </c:pt>
                <c:pt idx="386">
                  <c:v>79.411922164455831</c:v>
                </c:pt>
                <c:pt idx="387">
                  <c:v>79.378978317342046</c:v>
                </c:pt>
                <c:pt idx="388">
                  <c:v>79.346034470074557</c:v>
                </c:pt>
                <c:pt idx="389">
                  <c:v>79.313090622652055</c:v>
                </c:pt>
                <c:pt idx="390">
                  <c:v>79.280146775073447</c:v>
                </c:pt>
                <c:pt idx="391">
                  <c:v>79.247202927337611</c:v>
                </c:pt>
                <c:pt idx="392">
                  <c:v>79.214259079443181</c:v>
                </c:pt>
                <c:pt idx="393">
                  <c:v>79.181315231389092</c:v>
                </c:pt>
                <c:pt idx="394">
                  <c:v>79.148371383174094</c:v>
                </c:pt>
                <c:pt idx="395">
                  <c:v>79.115427534797021</c:v>
                </c:pt>
                <c:pt idx="396">
                  <c:v>79.082483686256438</c:v>
                </c:pt>
                <c:pt idx="397">
                  <c:v>79.049539837551279</c:v>
                </c:pt>
                <c:pt idx="398">
                  <c:v>79.01659598868028</c:v>
                </c:pt>
                <c:pt idx="399">
                  <c:v>78.983652139642174</c:v>
                </c:pt>
                <c:pt idx="400">
                  <c:v>78.950708290435557</c:v>
                </c:pt>
                <c:pt idx="401">
                  <c:v>78.917764441059305</c:v>
                </c:pt>
                <c:pt idx="402">
                  <c:v>78.884820591512067</c:v>
                </c:pt>
                <c:pt idx="403">
                  <c:v>78.851876741792566</c:v>
                </c:pt>
                <c:pt idx="404">
                  <c:v>78.818932891899436</c:v>
                </c:pt>
                <c:pt idx="405">
                  <c:v>78.785989041831328</c:v>
                </c:pt>
                <c:pt idx="406">
                  <c:v>78.75304519158702</c:v>
                </c:pt>
                <c:pt idx="407">
                  <c:v>78.720101341165162</c:v>
                </c:pt>
                <c:pt idx="408">
                  <c:v>78.687157490564303</c:v>
                </c:pt>
                <c:pt idx="409">
                  <c:v>78.654213639783137</c:v>
                </c:pt>
                <c:pt idx="410">
                  <c:v>78.6212697888203</c:v>
                </c:pt>
                <c:pt idx="411">
                  <c:v>78.588325937674441</c:v>
                </c:pt>
                <c:pt idx="412">
                  <c:v>78.555382086344011</c:v>
                </c:pt>
                <c:pt idx="413">
                  <c:v>78.522438234827817</c:v>
                </c:pt>
                <c:pt idx="414">
                  <c:v>78.489494383124295</c:v>
                </c:pt>
                <c:pt idx="415">
                  <c:v>78.45655053123204</c:v>
                </c:pt>
                <c:pt idx="416">
                  <c:v>78.423606679149714</c:v>
                </c:pt>
                <c:pt idx="417">
                  <c:v>78.390662826875754</c:v>
                </c:pt>
                <c:pt idx="418">
                  <c:v>78.357718974408769</c:v>
                </c:pt>
                <c:pt idx="419">
                  <c:v>78.324775121747237</c:v>
                </c:pt>
                <c:pt idx="420">
                  <c:v>78.291831268889723</c:v>
                </c:pt>
                <c:pt idx="421">
                  <c:v>78.258887415834678</c:v>
                </c:pt>
                <c:pt idx="422">
                  <c:v>78.225943562580724</c:v>
                </c:pt>
                <c:pt idx="423">
                  <c:v>78.192999709126113</c:v>
                </c:pt>
                <c:pt idx="424">
                  <c:v>78.160055855469622</c:v>
                </c:pt>
                <c:pt idx="425">
                  <c:v>78.127112001609461</c:v>
                </c:pt>
                <c:pt idx="426">
                  <c:v>78.094168147544153</c:v>
                </c:pt>
                <c:pt idx="427">
                  <c:v>78.06122429327219</c:v>
                </c:pt>
                <c:pt idx="428">
                  <c:v>78.028280438791995</c:v>
                </c:pt>
                <c:pt idx="429">
                  <c:v>77.995336584101921</c:v>
                </c:pt>
                <c:pt idx="430">
                  <c:v>77.962392729200388</c:v>
                </c:pt>
                <c:pt idx="431">
                  <c:v>77.929448874085821</c:v>
                </c:pt>
                <c:pt idx="432">
                  <c:v>77.896505018756571</c:v>
                </c:pt>
                <c:pt idx="433">
                  <c:v>77.863561163211045</c:v>
                </c:pt>
                <c:pt idx="434">
                  <c:v>77.830617307447511</c:v>
                </c:pt>
                <c:pt idx="435">
                  <c:v>77.797673451464306</c:v>
                </c:pt>
                <c:pt idx="436">
                  <c:v>77.764729595259908</c:v>
                </c:pt>
                <c:pt idx="437">
                  <c:v>77.7317857388325</c:v>
                </c:pt>
                <c:pt idx="438">
                  <c:v>77.698841882180417</c:v>
                </c:pt>
                <c:pt idx="439">
                  <c:v>77.665898025301928</c:v>
                </c:pt>
                <c:pt idx="440">
                  <c:v>77.632954168195297</c:v>
                </c:pt>
                <c:pt idx="441">
                  <c:v>77.600010310858863</c:v>
                </c:pt>
                <c:pt idx="442">
                  <c:v>77.567066453290806</c:v>
                </c:pt>
                <c:pt idx="443">
                  <c:v>77.53412259548945</c:v>
                </c:pt>
                <c:pt idx="444">
                  <c:v>77.501178737452918</c:v>
                </c:pt>
                <c:pt idx="445">
                  <c:v>77.468234879179477</c:v>
                </c:pt>
                <c:pt idx="446">
                  <c:v>77.435291020667265</c:v>
                </c:pt>
                <c:pt idx="447">
                  <c:v>77.402347161914491</c:v>
                </c:pt>
                <c:pt idx="448">
                  <c:v>77.369403302919409</c:v>
                </c:pt>
                <c:pt idx="449">
                  <c:v>77.336459443680084</c:v>
                </c:pt>
                <c:pt idx="450">
                  <c:v>77.303515584194628</c:v>
                </c:pt>
                <c:pt idx="451">
                  <c:v>77.270571724461249</c:v>
                </c:pt>
                <c:pt idx="452">
                  <c:v>77.237627864477957</c:v>
                </c:pt>
                <c:pt idx="453">
                  <c:v>77.204684004242992</c:v>
                </c:pt>
                <c:pt idx="454">
                  <c:v>77.171740143754292</c:v>
                </c:pt>
                <c:pt idx="455">
                  <c:v>77.138796283010009</c:v>
                </c:pt>
                <c:pt idx="456">
                  <c:v>77.105852422008226</c:v>
                </c:pt>
                <c:pt idx="457">
                  <c:v>77.07290856074691</c:v>
                </c:pt>
                <c:pt idx="458">
                  <c:v>77.0399646992241</c:v>
                </c:pt>
                <c:pt idx="459">
                  <c:v>77.007020837437793</c:v>
                </c:pt>
                <c:pt idx="460">
                  <c:v>76.974076975386097</c:v>
                </c:pt>
                <c:pt idx="461">
                  <c:v>76.941133113066826</c:v>
                </c:pt>
                <c:pt idx="462">
                  <c:v>76.908189250478017</c:v>
                </c:pt>
                <c:pt idx="463">
                  <c:v>76.875245387617625</c:v>
                </c:pt>
                <c:pt idx="464">
                  <c:v>76.842301524483617</c:v>
                </c:pt>
                <c:pt idx="465">
                  <c:v>76.809357661073804</c:v>
                </c:pt>
                <c:pt idx="466">
                  <c:v>76.776413797386169</c:v>
                </c:pt>
                <c:pt idx="467">
                  <c:v>76.743469933418595</c:v>
                </c:pt>
                <c:pt idx="468">
                  <c:v>76.710526069168907</c:v>
                </c:pt>
                <c:pt idx="469">
                  <c:v>76.677582204634987</c:v>
                </c:pt>
                <c:pt idx="470">
                  <c:v>76.644638339814662</c:v>
                </c:pt>
                <c:pt idx="471">
                  <c:v>76.611694474705786</c:v>
                </c:pt>
                <c:pt idx="472">
                  <c:v>76.578750609306113</c:v>
                </c:pt>
                <c:pt idx="473">
                  <c:v>76.545806743613454</c:v>
                </c:pt>
                <c:pt idx="474">
                  <c:v>76.512862877625523</c:v>
                </c:pt>
                <c:pt idx="475">
                  <c:v>76.479919011340201</c:v>
                </c:pt>
                <c:pt idx="476">
                  <c:v>76.446975144755115</c:v>
                </c:pt>
                <c:pt idx="477">
                  <c:v>76.414031277867977</c:v>
                </c:pt>
                <c:pt idx="478">
                  <c:v>76.381087410676514</c:v>
                </c:pt>
                <c:pt idx="479">
                  <c:v>76.348143543178452</c:v>
                </c:pt>
                <c:pt idx="480">
                  <c:v>76.31519967537136</c:v>
                </c:pt>
                <c:pt idx="481">
                  <c:v>76.282255807253009</c:v>
                </c:pt>
                <c:pt idx="482">
                  <c:v>76.249311938820924</c:v>
                </c:pt>
                <c:pt idx="483">
                  <c:v>76.216368070072804</c:v>
                </c:pt>
                <c:pt idx="484">
                  <c:v>76.183424201006119</c:v>
                </c:pt>
                <c:pt idx="485">
                  <c:v>76.150480331618581</c:v>
                </c:pt>
                <c:pt idx="486">
                  <c:v>76.117536461907619</c:v>
                </c:pt>
                <c:pt idx="487">
                  <c:v>76.084592591870901</c:v>
                </c:pt>
                <c:pt idx="488">
                  <c:v>76.05164872150587</c:v>
                </c:pt>
                <c:pt idx="489">
                  <c:v>76.018704850810025</c:v>
                </c:pt>
                <c:pt idx="490">
                  <c:v>75.985760979780864</c:v>
                </c:pt>
                <c:pt idx="491">
                  <c:v>75.952817108415843</c:v>
                </c:pt>
                <c:pt idx="492">
                  <c:v>75.919873236712448</c:v>
                </c:pt>
                <c:pt idx="493">
                  <c:v>75.886929364668021</c:v>
                </c:pt>
                <c:pt idx="494">
                  <c:v>75.853985492279975</c:v>
                </c:pt>
                <c:pt idx="495">
                  <c:v>75.821041619545738</c:v>
                </c:pt>
                <c:pt idx="496">
                  <c:v>75.788097746462682</c:v>
                </c:pt>
                <c:pt idx="497">
                  <c:v>75.755153873028064</c:v>
                </c:pt>
                <c:pt idx="498">
                  <c:v>75.722209999239411</c:v>
                </c:pt>
                <c:pt idx="499">
                  <c:v>75.689266125093724</c:v>
                </c:pt>
                <c:pt idx="500">
                  <c:v>75.656322250588573</c:v>
                </c:pt>
                <c:pt idx="501">
                  <c:v>75.623378375720989</c:v>
                </c:pt>
                <c:pt idx="502">
                  <c:v>75.590434500488399</c:v>
                </c:pt>
                <c:pt idx="503">
                  <c:v>75.557490624887947</c:v>
                </c:pt>
                <c:pt idx="504">
                  <c:v>75.524546748916833</c:v>
                </c:pt>
                <c:pt idx="505">
                  <c:v>75.491602872572216</c:v>
                </c:pt>
                <c:pt idx="506">
                  <c:v>75.458658995851266</c:v>
                </c:pt>
                <c:pt idx="507">
                  <c:v>75.425715118751114</c:v>
                </c:pt>
                <c:pt idx="508">
                  <c:v>75.392771241268889</c:v>
                </c:pt>
                <c:pt idx="509">
                  <c:v>75.359827363401635</c:v>
                </c:pt>
                <c:pt idx="510">
                  <c:v>75.326883485146482</c:v>
                </c:pt>
                <c:pt idx="511">
                  <c:v>75.293939606500373</c:v>
                </c:pt>
                <c:pt idx="512">
                  <c:v>75.260995727460468</c:v>
                </c:pt>
                <c:pt idx="513">
                  <c:v>75.228051848023767</c:v>
                </c:pt>
                <c:pt idx="514">
                  <c:v>75.195107968187088</c:v>
                </c:pt>
                <c:pt idx="515">
                  <c:v>75.162164087947588</c:v>
                </c:pt>
                <c:pt idx="516">
                  <c:v>75.129220207301998</c:v>
                </c:pt>
                <c:pt idx="517">
                  <c:v>75.096276326247363</c:v>
                </c:pt>
                <c:pt idx="518">
                  <c:v>75.063332444780599</c:v>
                </c:pt>
                <c:pt idx="519">
                  <c:v>75.030388562898437</c:v>
                </c:pt>
                <c:pt idx="520">
                  <c:v>74.997444680597766</c:v>
                </c:pt>
                <c:pt idx="521">
                  <c:v>74.964500797875417</c:v>
                </c:pt>
                <c:pt idx="522">
                  <c:v>74.931556914728247</c:v>
                </c:pt>
                <c:pt idx="523">
                  <c:v>74.898613031152863</c:v>
                </c:pt>
                <c:pt idx="524">
                  <c:v>74.86566914714615</c:v>
                </c:pt>
                <c:pt idx="525">
                  <c:v>74.832725262704713</c:v>
                </c:pt>
                <c:pt idx="526">
                  <c:v>74.799781377825298</c:v>
                </c:pt>
                <c:pt idx="527">
                  <c:v>74.766837492504678</c:v>
                </c:pt>
                <c:pt idx="528">
                  <c:v>74.733893606739215</c:v>
                </c:pt>
                <c:pt idx="529">
                  <c:v>74.700949720525799</c:v>
                </c:pt>
                <c:pt idx="530">
                  <c:v>74.668005833860803</c:v>
                </c:pt>
                <c:pt idx="531">
                  <c:v>74.635061946740919</c:v>
                </c:pt>
                <c:pt idx="532">
                  <c:v>74.602118059162706</c:v>
                </c:pt>
                <c:pt idx="533">
                  <c:v>74.569174171122583</c:v>
                </c:pt>
                <c:pt idx="534">
                  <c:v>74.53623028261714</c:v>
                </c:pt>
                <c:pt idx="535">
                  <c:v>74.503286393642682</c:v>
                </c:pt>
                <c:pt idx="536">
                  <c:v>74.470342504195798</c:v>
                </c:pt>
                <c:pt idx="537">
                  <c:v>74.43739861427278</c:v>
                </c:pt>
                <c:pt idx="538">
                  <c:v>74.404454723870032</c:v>
                </c:pt>
                <c:pt idx="539">
                  <c:v>74.37151083298393</c:v>
                </c:pt>
                <c:pt idx="540">
                  <c:v>74.338566941610736</c:v>
                </c:pt>
                <c:pt idx="541">
                  <c:v>74.30562304974687</c:v>
                </c:pt>
                <c:pt idx="542">
                  <c:v>74.272679157388467</c:v>
                </c:pt>
                <c:pt idx="543">
                  <c:v>74.239735264531689</c:v>
                </c:pt>
                <c:pt idx="544">
                  <c:v>74.206791371172969</c:v>
                </c:pt>
                <c:pt idx="545">
                  <c:v>74.1738474773083</c:v>
                </c:pt>
                <c:pt idx="546">
                  <c:v>74.140903582933973</c:v>
                </c:pt>
                <c:pt idx="547">
                  <c:v>74.10795968804598</c:v>
                </c:pt>
                <c:pt idx="548">
                  <c:v>74.0750157926405</c:v>
                </c:pt>
                <c:pt idx="549">
                  <c:v>74.042071896713409</c:v>
                </c:pt>
                <c:pt idx="550">
                  <c:v>74.009128000261057</c:v>
                </c:pt>
                <c:pt idx="551">
                  <c:v>73.976184103279166</c:v>
                </c:pt>
                <c:pt idx="552">
                  <c:v>73.943240205763871</c:v>
                </c:pt>
                <c:pt idx="553">
                  <c:v>73.910296307711008</c:v>
                </c:pt>
                <c:pt idx="554">
                  <c:v>73.877352409116497</c:v>
                </c:pt>
                <c:pt idx="555">
                  <c:v>73.844408509976333</c:v>
                </c:pt>
                <c:pt idx="556">
                  <c:v>73.811464610286095</c:v>
                </c:pt>
                <c:pt idx="557">
                  <c:v>73.778520710041931</c:v>
                </c:pt>
                <c:pt idx="558">
                  <c:v>73.745576809239381</c:v>
                </c:pt>
                <c:pt idx="559">
                  <c:v>73.71263290787418</c:v>
                </c:pt>
                <c:pt idx="560">
                  <c:v>73.679689005942194</c:v>
                </c:pt>
                <c:pt idx="561">
                  <c:v>73.646745103439088</c:v>
                </c:pt>
                <c:pt idx="562">
                  <c:v>73.613801200360498</c:v>
                </c:pt>
                <c:pt idx="563">
                  <c:v>73.580857296702007</c:v>
                </c:pt>
                <c:pt idx="564">
                  <c:v>73.547913392459193</c:v>
                </c:pt>
                <c:pt idx="565">
                  <c:v>73.514969487627539</c:v>
                </c:pt>
                <c:pt idx="566">
                  <c:v>73.482025582202738</c:v>
                </c:pt>
                <c:pt idx="567">
                  <c:v>73.449081676180199</c:v>
                </c:pt>
                <c:pt idx="568">
                  <c:v>73.416137769555348</c:v>
                </c:pt>
                <c:pt idx="569">
                  <c:v>73.383193862323452</c:v>
                </c:pt>
                <c:pt idx="570">
                  <c:v>73.350249954480176</c:v>
                </c:pt>
                <c:pt idx="571">
                  <c:v>73.317306046020761</c:v>
                </c:pt>
                <c:pt idx="572">
                  <c:v>73.284362136940345</c:v>
                </c:pt>
                <c:pt idx="573">
                  <c:v>73.251418227234467</c:v>
                </c:pt>
                <c:pt idx="574">
                  <c:v>73.218474316898153</c:v>
                </c:pt>
                <c:pt idx="575">
                  <c:v>73.185530405926755</c:v>
                </c:pt>
                <c:pt idx="576">
                  <c:v>73.152586494315287</c:v>
                </c:pt>
                <c:pt idx="577">
                  <c:v>73.119642582059001</c:v>
                </c:pt>
                <c:pt idx="578">
                  <c:v>73.086698669152938</c:v>
                </c:pt>
                <c:pt idx="579">
                  <c:v>73.053754755592095</c:v>
                </c:pt>
                <c:pt idx="580">
                  <c:v>73.020810841371642</c:v>
                </c:pt>
                <c:pt idx="581">
                  <c:v>72.987866926486419</c:v>
                </c:pt>
                <c:pt idx="582">
                  <c:v>72.954923010931367</c:v>
                </c:pt>
                <c:pt idx="583">
                  <c:v>72.921979094701541</c:v>
                </c:pt>
                <c:pt idx="584">
                  <c:v>72.889035177791527</c:v>
                </c:pt>
                <c:pt idx="585">
                  <c:v>72.856091260196393</c:v>
                </c:pt>
                <c:pt idx="586">
                  <c:v>72.82314734191084</c:v>
                </c:pt>
                <c:pt idx="587">
                  <c:v>72.790203422929608</c:v>
                </c:pt>
                <c:pt idx="588">
                  <c:v>72.757259503247354</c:v>
                </c:pt>
                <c:pt idx="589">
                  <c:v>72.724315582858878</c:v>
                </c:pt>
                <c:pt idx="590">
                  <c:v>72.691371661758609</c:v>
                </c:pt>
                <c:pt idx="591">
                  <c:v>72.658427739941217</c:v>
                </c:pt>
                <c:pt idx="592">
                  <c:v>72.62548381740126</c:v>
                </c:pt>
                <c:pt idx="593">
                  <c:v>72.592539894133253</c:v>
                </c:pt>
                <c:pt idx="594">
                  <c:v>72.559595970131681</c:v>
                </c:pt>
                <c:pt idx="595">
                  <c:v>72.526652045390861</c:v>
                </c:pt>
                <c:pt idx="596">
                  <c:v>72.493708119905108</c:v>
                </c:pt>
                <c:pt idx="597">
                  <c:v>72.460764193668922</c:v>
                </c:pt>
                <c:pt idx="598">
                  <c:v>72.427820266676562</c:v>
                </c:pt>
                <c:pt idx="599">
                  <c:v>72.394876338922217</c:v>
                </c:pt>
                <c:pt idx="600">
                  <c:v>72.361932410400044</c:v>
                </c:pt>
                <c:pt idx="601">
                  <c:v>72.32898848110429</c:v>
                </c:pt>
                <c:pt idx="602">
                  <c:v>72.29604455102907</c:v>
                </c:pt>
                <c:pt idx="603">
                  <c:v>72.263100620168245</c:v>
                </c:pt>
                <c:pt idx="604">
                  <c:v>72.230156688516075</c:v>
                </c:pt>
                <c:pt idx="605">
                  <c:v>72.197212756066463</c:v>
                </c:pt>
                <c:pt idx="606">
                  <c:v>72.164268822813256</c:v>
                </c:pt>
                <c:pt idx="607">
                  <c:v>72.131324888750584</c:v>
                </c:pt>
                <c:pt idx="608">
                  <c:v>72.098380953871853</c:v>
                </c:pt>
                <c:pt idx="609">
                  <c:v>72.065437018171195</c:v>
                </c:pt>
                <c:pt idx="610">
                  <c:v>72.032493081642357</c:v>
                </c:pt>
                <c:pt idx="611">
                  <c:v>71.999549144278788</c:v>
                </c:pt>
                <c:pt idx="612">
                  <c:v>71.966605206074291</c:v>
                </c:pt>
                <c:pt idx="613">
                  <c:v>71.933661267022416</c:v>
                </c:pt>
                <c:pt idx="614">
                  <c:v>71.900717327116851</c:v>
                </c:pt>
                <c:pt idx="615">
                  <c:v>71.86777338635099</c:v>
                </c:pt>
                <c:pt idx="616">
                  <c:v>71.834829444718096</c:v>
                </c:pt>
                <c:pt idx="617">
                  <c:v>71.801885502211945</c:v>
                </c:pt>
                <c:pt idx="618">
                  <c:v>71.768941558825588</c:v>
                </c:pt>
                <c:pt idx="619">
                  <c:v>71.73599761455246</c:v>
                </c:pt>
                <c:pt idx="620">
                  <c:v>71.703053669385767</c:v>
                </c:pt>
                <c:pt idx="621">
                  <c:v>71.670109723318731</c:v>
                </c:pt>
                <c:pt idx="622">
                  <c:v>71.637165776344474</c:v>
                </c:pt>
                <c:pt idx="623">
                  <c:v>71.604221828456033</c:v>
                </c:pt>
                <c:pt idx="624">
                  <c:v>71.57127787964663</c:v>
                </c:pt>
                <c:pt idx="625">
                  <c:v>71.538333929909101</c:v>
                </c:pt>
                <c:pt idx="626">
                  <c:v>71.505389979236256</c:v>
                </c:pt>
                <c:pt idx="627">
                  <c:v>71.47244602762126</c:v>
                </c:pt>
                <c:pt idx="628">
                  <c:v>71.439502075056808</c:v>
                </c:pt>
                <c:pt idx="629">
                  <c:v>71.406558121535667</c:v>
                </c:pt>
                <c:pt idx="630">
                  <c:v>71.373614167050533</c:v>
                </c:pt>
                <c:pt idx="631">
                  <c:v>71.340670211594016</c:v>
                </c:pt>
                <c:pt idx="632">
                  <c:v>71.307726255158911</c:v>
                </c:pt>
                <c:pt idx="633">
                  <c:v>71.274782297737616</c:v>
                </c:pt>
                <c:pt idx="634">
                  <c:v>71.241838339322626</c:v>
                </c:pt>
                <c:pt idx="635">
                  <c:v>71.208894379906326</c:v>
                </c:pt>
                <c:pt idx="636">
                  <c:v>71.17595041948131</c:v>
                </c:pt>
                <c:pt idx="637">
                  <c:v>71.143006458039665</c:v>
                </c:pt>
                <c:pt idx="638">
                  <c:v>71.110062495573729</c:v>
                </c:pt>
                <c:pt idx="639">
                  <c:v>71.077118532075843</c:v>
                </c:pt>
                <c:pt idx="640">
                  <c:v>71.044174567537866</c:v>
                </c:pt>
                <c:pt idx="641">
                  <c:v>71.011230601952121</c:v>
                </c:pt>
                <c:pt idx="642">
                  <c:v>70.97828663531044</c:v>
                </c:pt>
                <c:pt idx="643">
                  <c:v>70.945342667605061</c:v>
                </c:pt>
                <c:pt idx="644">
                  <c:v>70.912398698827559</c:v>
                </c:pt>
                <c:pt idx="645">
                  <c:v>70.879454728969904</c:v>
                </c:pt>
                <c:pt idx="646">
                  <c:v>70.846510758024039</c:v>
                </c:pt>
                <c:pt idx="647">
                  <c:v>70.813566785981422</c:v>
                </c:pt>
                <c:pt idx="648">
                  <c:v>70.780622812833826</c:v>
                </c:pt>
                <c:pt idx="649">
                  <c:v>70.747678838572924</c:v>
                </c:pt>
                <c:pt idx="650">
                  <c:v>70.714734863190017</c:v>
                </c:pt>
                <c:pt idx="651">
                  <c:v>70.681790886676623</c:v>
                </c:pt>
                <c:pt idx="652">
                  <c:v>70.648846909024257</c:v>
                </c:pt>
                <c:pt idx="653">
                  <c:v>70.615902930224095</c:v>
                </c:pt>
                <c:pt idx="654">
                  <c:v>70.582958950267653</c:v>
                </c:pt>
                <c:pt idx="655">
                  <c:v>70.550014969145877</c:v>
                </c:pt>
                <c:pt idx="656">
                  <c:v>70.517070986849973</c:v>
                </c:pt>
                <c:pt idx="657">
                  <c:v>70.484127003370986</c:v>
                </c:pt>
                <c:pt idx="658">
                  <c:v>70.451183018700007</c:v>
                </c:pt>
                <c:pt idx="659">
                  <c:v>70.418239032827756</c:v>
                </c:pt>
                <c:pt idx="660">
                  <c:v>70.385295045745281</c:v>
                </c:pt>
                <c:pt idx="661">
                  <c:v>70.352351057443329</c:v>
                </c:pt>
                <c:pt idx="662">
                  <c:v>70.319407067912493</c:v>
                </c:pt>
                <c:pt idx="663">
                  <c:v>70.286463077143495</c:v>
                </c:pt>
                <c:pt idx="664">
                  <c:v>70.25351908512701</c:v>
                </c:pt>
                <c:pt idx="665">
                  <c:v>70.220575091853362</c:v>
                </c:pt>
                <c:pt idx="666">
                  <c:v>70.18763109731313</c:v>
                </c:pt>
                <c:pt idx="667">
                  <c:v>70.154687101496563</c:v>
                </c:pt>
                <c:pt idx="668">
                  <c:v>70.121743104394028</c:v>
                </c:pt>
                <c:pt idx="669">
                  <c:v>70.088799105995591</c:v>
                </c:pt>
                <c:pt idx="670">
                  <c:v>70.055855106291574</c:v>
                </c:pt>
                <c:pt idx="671">
                  <c:v>70.022911105271845</c:v>
                </c:pt>
                <c:pt idx="672">
                  <c:v>69.98996710292667</c:v>
                </c:pt>
                <c:pt idx="673">
                  <c:v>69.957023099245504</c:v>
                </c:pt>
                <c:pt idx="674">
                  <c:v>69.924079094218584</c:v>
                </c:pt>
                <c:pt idx="675">
                  <c:v>69.891135087835622</c:v>
                </c:pt>
                <c:pt idx="676">
                  <c:v>69.858191080086115</c:v>
                </c:pt>
                <c:pt idx="677">
                  <c:v>69.825247070959676</c:v>
                </c:pt>
                <c:pt idx="678">
                  <c:v>69.792303060445875</c:v>
                </c:pt>
                <c:pt idx="679">
                  <c:v>69.759359048534279</c:v>
                </c:pt>
                <c:pt idx="680">
                  <c:v>69.726415035214018</c:v>
                </c:pt>
                <c:pt idx="681">
                  <c:v>69.693471020474476</c:v>
                </c:pt>
                <c:pt idx="682">
                  <c:v>69.660527004304825</c:v>
                </c:pt>
                <c:pt idx="683">
                  <c:v>69.627582986694208</c:v>
                </c:pt>
                <c:pt idx="684">
                  <c:v>69.594638967631752</c:v>
                </c:pt>
                <c:pt idx="685">
                  <c:v>69.561694947106048</c:v>
                </c:pt>
                <c:pt idx="686">
                  <c:v>69.528750925106436</c:v>
                </c:pt>
                <c:pt idx="687">
                  <c:v>69.495806901621393</c:v>
                </c:pt>
                <c:pt idx="688">
                  <c:v>69.462862876639548</c:v>
                </c:pt>
                <c:pt idx="689">
                  <c:v>69.429918850149704</c:v>
                </c:pt>
                <c:pt idx="690">
                  <c:v>69.396974822140379</c:v>
                </c:pt>
                <c:pt idx="691">
                  <c:v>69.364030792599763</c:v>
                </c:pt>
                <c:pt idx="692">
                  <c:v>69.331086761516559</c:v>
                </c:pt>
                <c:pt idx="693">
                  <c:v>69.298142728878588</c:v>
                </c:pt>
                <c:pt idx="694">
                  <c:v>69.265198694674353</c:v>
                </c:pt>
                <c:pt idx="695">
                  <c:v>69.232254658891776</c:v>
                </c:pt>
                <c:pt idx="696">
                  <c:v>69.199310621519032</c:v>
                </c:pt>
                <c:pt idx="697">
                  <c:v>69.166366582543787</c:v>
                </c:pt>
                <c:pt idx="698">
                  <c:v>69.133422541953834</c:v>
                </c:pt>
                <c:pt idx="699">
                  <c:v>69.100478499737051</c:v>
                </c:pt>
                <c:pt idx="700">
                  <c:v>69.067534455881045</c:v>
                </c:pt>
                <c:pt idx="701">
                  <c:v>69.034590410373013</c:v>
                </c:pt>
                <c:pt idx="702">
                  <c:v>69.001646363200678</c:v>
                </c:pt>
                <c:pt idx="703">
                  <c:v>68.968702314351461</c:v>
                </c:pt>
                <c:pt idx="704">
                  <c:v>68.935758263812389</c:v>
                </c:pt>
                <c:pt idx="705">
                  <c:v>68.902814211570629</c:v>
                </c:pt>
                <c:pt idx="706">
                  <c:v>68.86987015761315</c:v>
                </c:pt>
                <c:pt idx="707">
                  <c:v>68.836926101927006</c:v>
                </c:pt>
                <c:pt idx="708">
                  <c:v>68.803982044499179</c:v>
                </c:pt>
                <c:pt idx="709">
                  <c:v>68.771037985316042</c:v>
                </c:pt>
                <c:pt idx="710">
                  <c:v>68.738093924364534</c:v>
                </c:pt>
                <c:pt idx="711">
                  <c:v>68.705149861630929</c:v>
                </c:pt>
                <c:pt idx="712">
                  <c:v>68.67220579710191</c:v>
                </c:pt>
                <c:pt idx="713">
                  <c:v>68.639261730763707</c:v>
                </c:pt>
                <c:pt idx="714">
                  <c:v>68.606317662602521</c:v>
                </c:pt>
                <c:pt idx="715">
                  <c:v>68.573373592604426</c:v>
                </c:pt>
                <c:pt idx="716">
                  <c:v>68.540429520755609</c:v>
                </c:pt>
                <c:pt idx="717">
                  <c:v>68.507485447041802</c:v>
                </c:pt>
                <c:pt idx="718">
                  <c:v>68.474541371448865</c:v>
                </c:pt>
                <c:pt idx="719">
                  <c:v>68.441597293962559</c:v>
                </c:pt>
                <c:pt idx="720">
                  <c:v>68.408653214568318</c:v>
                </c:pt>
                <c:pt idx="721">
                  <c:v>68.375709133251803</c:v>
                </c:pt>
                <c:pt idx="722">
                  <c:v>68.342765049998306</c:v>
                </c:pt>
                <c:pt idx="723">
                  <c:v>68.309820964792991</c:v>
                </c:pt>
                <c:pt idx="724">
                  <c:v>68.276876877621135</c:v>
                </c:pt>
                <c:pt idx="725">
                  <c:v>68.243932788467617</c:v>
                </c:pt>
                <c:pt idx="726">
                  <c:v>68.210988697317433</c:v>
                </c:pt>
                <c:pt idx="727">
                  <c:v>68.178044604155303</c:v>
                </c:pt>
                <c:pt idx="728">
                  <c:v>68.145100508966024</c:v>
                </c:pt>
                <c:pt idx="729">
                  <c:v>68.11215641173419</c:v>
                </c:pt>
                <c:pt idx="730">
                  <c:v>68.079212312444128</c:v>
                </c:pt>
                <c:pt idx="731">
                  <c:v>68.046268211080175</c:v>
                </c:pt>
                <c:pt idx="732">
                  <c:v>68.013324107626573</c:v>
                </c:pt>
                <c:pt idx="733">
                  <c:v>67.980380002067534</c:v>
                </c:pt>
                <c:pt idx="734">
                  <c:v>67.947435894386828</c:v>
                </c:pt>
                <c:pt idx="735">
                  <c:v>67.914491784568241</c:v>
                </c:pt>
                <c:pt idx="736">
                  <c:v>67.881547672595815</c:v>
                </c:pt>
                <c:pt idx="737">
                  <c:v>67.84860355845305</c:v>
                </c:pt>
                <c:pt idx="738">
                  <c:v>67.815659442123206</c:v>
                </c:pt>
                <c:pt idx="739">
                  <c:v>67.782715323589699</c:v>
                </c:pt>
                <c:pt idx="740">
                  <c:v>67.74977120283603</c:v>
                </c:pt>
                <c:pt idx="741">
                  <c:v>67.716827079844961</c:v>
                </c:pt>
                <c:pt idx="742">
                  <c:v>67.683882954599596</c:v>
                </c:pt>
                <c:pt idx="743">
                  <c:v>67.650938827082797</c:v>
                </c:pt>
                <c:pt idx="744">
                  <c:v>67.617994697277183</c:v>
                </c:pt>
                <c:pt idx="745">
                  <c:v>67.585050565165361</c:v>
                </c:pt>
                <c:pt idx="746">
                  <c:v>67.552106430729864</c:v>
                </c:pt>
                <c:pt idx="747">
                  <c:v>67.519162293952846</c:v>
                </c:pt>
                <c:pt idx="748">
                  <c:v>67.486218154816683</c:v>
                </c:pt>
                <c:pt idx="749">
                  <c:v>67.453274013303172</c:v>
                </c:pt>
                <c:pt idx="750">
                  <c:v>67.420329869394379</c:v>
                </c:pt>
                <c:pt idx="751">
                  <c:v>67.387385723071986</c:v>
                </c:pt>
                <c:pt idx="752">
                  <c:v>67.354441574317576</c:v>
                </c:pt>
                <c:pt idx="753">
                  <c:v>67.321497423112874</c:v>
                </c:pt>
                <c:pt idx="754">
                  <c:v>67.28855326943885</c:v>
                </c:pt>
                <c:pt idx="755">
                  <c:v>67.255609113277146</c:v>
                </c:pt>
                <c:pt idx="756">
                  <c:v>67.222664954608348</c:v>
                </c:pt>
                <c:pt idx="757">
                  <c:v>67.18972079341377</c:v>
                </c:pt>
                <c:pt idx="758">
                  <c:v>67.156776629673928</c:v>
                </c:pt>
                <c:pt idx="759">
                  <c:v>67.123832463369567</c:v>
                </c:pt>
                <c:pt idx="760">
                  <c:v>67.09088829448109</c:v>
                </c:pt>
                <c:pt idx="761">
                  <c:v>67.057944122988928</c:v>
                </c:pt>
                <c:pt idx="762">
                  <c:v>67.024999948873074</c:v>
                </c:pt>
                <c:pt idx="763">
                  <c:v>66.992055772113702</c:v>
                </c:pt>
                <c:pt idx="764">
                  <c:v>66.959111592690618</c:v>
                </c:pt>
                <c:pt idx="765">
                  <c:v>66.926167410583702</c:v>
                </c:pt>
                <c:pt idx="766">
                  <c:v>66.893223225772275</c:v>
                </c:pt>
                <c:pt idx="767">
                  <c:v>66.860279038235888</c:v>
                </c:pt>
                <c:pt idx="768">
                  <c:v>66.827334847953765</c:v>
                </c:pt>
                <c:pt idx="769">
                  <c:v>66.794390654904987</c:v>
                </c:pt>
                <c:pt idx="770">
                  <c:v>66.761446459068537</c:v>
                </c:pt>
                <c:pt idx="771">
                  <c:v>66.728502260423113</c:v>
                </c:pt>
                <c:pt idx="772">
                  <c:v>66.695558058947398</c:v>
                </c:pt>
                <c:pt idx="773">
                  <c:v>66.662613854619877</c:v>
                </c:pt>
                <c:pt idx="774">
                  <c:v>66.629669647418709</c:v>
                </c:pt>
                <c:pt idx="775">
                  <c:v>66.59672543732205</c:v>
                </c:pt>
                <c:pt idx="776">
                  <c:v>66.563781224308016</c:v>
                </c:pt>
                <c:pt idx="777">
                  <c:v>66.530837008354183</c:v>
                </c:pt>
                <c:pt idx="778">
                  <c:v>66.497892789438339</c:v>
                </c:pt>
                <c:pt idx="779">
                  <c:v>66.464948567537746</c:v>
                </c:pt>
                <c:pt idx="780">
                  <c:v>66.432004342629853</c:v>
                </c:pt>
                <c:pt idx="781">
                  <c:v>66.399060114691608</c:v>
                </c:pt>
                <c:pt idx="782">
                  <c:v>66.366115883700061</c:v>
                </c:pt>
                <c:pt idx="783">
                  <c:v>66.333171649632035</c:v>
                </c:pt>
                <c:pt idx="784">
                  <c:v>66.30022741246394</c:v>
                </c:pt>
                <c:pt idx="785">
                  <c:v>66.267283172172199</c:v>
                </c:pt>
                <c:pt idx="786">
                  <c:v>66.234338928733024</c:v>
                </c:pt>
                <c:pt idx="787">
                  <c:v>66.201394682122569</c:v>
                </c:pt>
                <c:pt idx="788">
                  <c:v>66.168450432316646</c:v>
                </c:pt>
                <c:pt idx="789">
                  <c:v>66.135506179290829</c:v>
                </c:pt>
                <c:pt idx="790">
                  <c:v>66.102561923020744</c:v>
                </c:pt>
                <c:pt idx="791">
                  <c:v>66.069617663481623</c:v>
                </c:pt>
                <c:pt idx="792">
                  <c:v>66.036673400648482</c:v>
                </c:pt>
                <c:pt idx="793">
                  <c:v>66.003729134496353</c:v>
                </c:pt>
                <c:pt idx="794">
                  <c:v>65.970784864999956</c:v>
                </c:pt>
                <c:pt idx="795">
                  <c:v>65.937840592133796</c:v>
                </c:pt>
                <c:pt idx="796">
                  <c:v>65.904896315872264</c:v>
                </c:pt>
                <c:pt idx="797">
                  <c:v>65.871952036189498</c:v>
                </c:pt>
                <c:pt idx="798">
                  <c:v>65.839007753059462</c:v>
                </c:pt>
                <c:pt idx="799">
                  <c:v>65.806063466455896</c:v>
                </c:pt>
                <c:pt idx="800">
                  <c:v>65.77311917635231</c:v>
                </c:pt>
                <c:pt idx="801">
                  <c:v>65.740174882722116</c:v>
                </c:pt>
                <c:pt idx="802">
                  <c:v>65.707230585538468</c:v>
                </c:pt>
                <c:pt idx="803">
                  <c:v>65.67428628477424</c:v>
                </c:pt>
                <c:pt idx="804">
                  <c:v>65.641341980402203</c:v>
                </c:pt>
                <c:pt idx="805">
                  <c:v>65.608397672394915</c:v>
                </c:pt>
                <c:pt idx="806">
                  <c:v>65.575453360724808</c:v>
                </c:pt>
                <c:pt idx="807">
                  <c:v>65.542509045363801</c:v>
                </c:pt>
                <c:pt idx="808">
                  <c:v>65.509564726283799</c:v>
                </c:pt>
                <c:pt idx="809">
                  <c:v>65.476620403456579</c:v>
                </c:pt>
                <c:pt idx="810">
                  <c:v>65.443676076853606</c:v>
                </c:pt>
                <c:pt idx="811">
                  <c:v>65.410731746446203</c:v>
                </c:pt>
                <c:pt idx="812">
                  <c:v>65.377787412205294</c:v>
                </c:pt>
                <c:pt idx="813">
                  <c:v>65.344843074101703</c:v>
                </c:pt>
                <c:pt idx="814">
                  <c:v>65.311898732106059</c:v>
                </c:pt>
                <c:pt idx="815">
                  <c:v>65.278954386188673</c:v>
                </c:pt>
                <c:pt idx="816">
                  <c:v>65.24601003631976</c:v>
                </c:pt>
                <c:pt idx="817">
                  <c:v>65.213065682469221</c:v>
                </c:pt>
                <c:pt idx="818">
                  <c:v>65.180121324606631</c:v>
                </c:pt>
                <c:pt idx="819">
                  <c:v>65.147176962701664</c:v>
                </c:pt>
                <c:pt idx="820">
                  <c:v>65.114232596723326</c:v>
                </c:pt>
                <c:pt idx="821">
                  <c:v>65.081288226640837</c:v>
                </c:pt>
                <c:pt idx="822">
                  <c:v>65.048343852422747</c:v>
                </c:pt>
                <c:pt idx="823">
                  <c:v>65.015399474037679</c:v>
                </c:pt>
                <c:pt idx="824">
                  <c:v>64.982455091453787</c:v>
                </c:pt>
                <c:pt idx="825">
                  <c:v>64.94951070463928</c:v>
                </c:pt>
                <c:pt idx="826">
                  <c:v>64.916566313561759</c:v>
                </c:pt>
                <c:pt idx="827">
                  <c:v>64.883621918188823</c:v>
                </c:pt>
                <c:pt idx="828">
                  <c:v>64.850677518488055</c:v>
                </c:pt>
                <c:pt idx="829">
                  <c:v>64.817733114426062</c:v>
                </c:pt>
                <c:pt idx="830">
                  <c:v>64.784788705969902</c:v>
                </c:pt>
                <c:pt idx="831">
                  <c:v>64.751844293086151</c:v>
                </c:pt>
                <c:pt idx="832">
                  <c:v>64.71889987574086</c:v>
                </c:pt>
                <c:pt idx="833">
                  <c:v>64.685955453900334</c:v>
                </c:pt>
                <c:pt idx="834">
                  <c:v>64.653011027530226</c:v>
                </c:pt>
                <c:pt idx="835">
                  <c:v>64.620066596596047</c:v>
                </c:pt>
                <c:pt idx="836">
                  <c:v>64.587122161063121</c:v>
                </c:pt>
                <c:pt idx="837">
                  <c:v>64.554177720896234</c:v>
                </c:pt>
                <c:pt idx="838">
                  <c:v>64.521233276060443</c:v>
                </c:pt>
                <c:pt idx="839">
                  <c:v>64.488288826519835</c:v>
                </c:pt>
                <c:pt idx="840">
                  <c:v>64.455344372238969</c:v>
                </c:pt>
                <c:pt idx="841">
                  <c:v>64.422399913181465</c:v>
                </c:pt>
                <c:pt idx="842">
                  <c:v>64.389455449311015</c:v>
                </c:pt>
                <c:pt idx="843">
                  <c:v>64.356510980591082</c:v>
                </c:pt>
                <c:pt idx="844">
                  <c:v>64.323566506984633</c:v>
                </c:pt>
                <c:pt idx="845">
                  <c:v>64.290622028454607</c:v>
                </c:pt>
                <c:pt idx="846">
                  <c:v>64.2576775449634</c:v>
                </c:pt>
                <c:pt idx="847">
                  <c:v>64.224733056473156</c:v>
                </c:pt>
                <c:pt idx="848">
                  <c:v>64.191788562946002</c:v>
                </c:pt>
                <c:pt idx="849">
                  <c:v>64.15884406434364</c:v>
                </c:pt>
                <c:pt idx="850">
                  <c:v>64.125899560627246</c:v>
                </c:pt>
                <c:pt idx="851">
                  <c:v>64.092955051757883</c:v>
                </c:pt>
                <c:pt idx="852">
                  <c:v>64.060010537696542</c:v>
                </c:pt>
                <c:pt idx="853">
                  <c:v>64.027066018403502</c:v>
                </c:pt>
                <c:pt idx="854">
                  <c:v>63.994121493838946</c:v>
                </c:pt>
                <c:pt idx="855">
                  <c:v>63.961176963962821</c:v>
                </c:pt>
                <c:pt idx="856">
                  <c:v>63.928232428734731</c:v>
                </c:pt>
                <c:pt idx="857">
                  <c:v>63.895287888113813</c:v>
                </c:pt>
                <c:pt idx="858">
                  <c:v>63.862343342058992</c:v>
                </c:pt>
                <c:pt idx="859">
                  <c:v>63.829398790529027</c:v>
                </c:pt>
                <c:pt idx="860">
                  <c:v>63.796454233482208</c:v>
                </c:pt>
                <c:pt idx="861">
                  <c:v>63.763509670876424</c:v>
                </c:pt>
                <c:pt idx="862">
                  <c:v>63.730565102669473</c:v>
                </c:pt>
                <c:pt idx="863">
                  <c:v>63.697620528818753</c:v>
                </c:pt>
                <c:pt idx="864">
                  <c:v>63.66467594928114</c:v>
                </c:pt>
                <c:pt idx="865">
                  <c:v>63.631731364013426</c:v>
                </c:pt>
                <c:pt idx="866">
                  <c:v>63.598786772972019</c:v>
                </c:pt>
                <c:pt idx="867">
                  <c:v>63.56584217611281</c:v>
                </c:pt>
                <c:pt idx="868">
                  <c:v>63.532897573391828</c:v>
                </c:pt>
                <c:pt idx="869">
                  <c:v>63.499952964764162</c:v>
                </c:pt>
                <c:pt idx="870">
                  <c:v>63.467008350185033</c:v>
                </c:pt>
                <c:pt idx="871">
                  <c:v>63.434063729609008</c:v>
                </c:pt>
                <c:pt idx="872">
                  <c:v>63.4011191029904</c:v>
                </c:pt>
                <c:pt idx="873">
                  <c:v>63.368174470283321</c:v>
                </c:pt>
                <c:pt idx="874">
                  <c:v>63.335229831441367</c:v>
                </c:pt>
                <c:pt idx="875">
                  <c:v>63.302285186417954</c:v>
                </c:pt>
                <c:pt idx="876">
                  <c:v>63.26934053516581</c:v>
                </c:pt>
                <c:pt idx="877">
                  <c:v>63.236395877637683</c:v>
                </c:pt>
                <c:pt idx="878">
                  <c:v>63.203451213785783</c:v>
                </c:pt>
                <c:pt idx="879">
                  <c:v>63.170506543561842</c:v>
                </c:pt>
                <c:pt idx="880">
                  <c:v>63.137561866917473</c:v>
                </c:pt>
                <c:pt idx="881">
                  <c:v>63.104617183803825</c:v>
                </c:pt>
                <c:pt idx="882">
                  <c:v>63.071672494171551</c:v>
                </c:pt>
                <c:pt idx="883">
                  <c:v>63.038727797971042</c:v>
                </c:pt>
                <c:pt idx="884">
                  <c:v>63.005783095152374</c:v>
                </c:pt>
                <c:pt idx="885">
                  <c:v>62.972838385665106</c:v>
                </c:pt>
                <c:pt idx="886">
                  <c:v>62.939893669458542</c:v>
                </c:pt>
                <c:pt idx="887">
                  <c:v>62.9069489464814</c:v>
                </c:pt>
                <c:pt idx="888">
                  <c:v>62.874004216682366</c:v>
                </c:pt>
                <c:pt idx="889">
                  <c:v>62.841059480009164</c:v>
                </c:pt>
                <c:pt idx="890">
                  <c:v>62.808114736409813</c:v>
                </c:pt>
                <c:pt idx="891">
                  <c:v>62.775169985831418</c:v>
                </c:pt>
                <c:pt idx="892">
                  <c:v>62.742225228220889</c:v>
                </c:pt>
                <c:pt idx="893">
                  <c:v>62.709280463524593</c:v>
                </c:pt>
                <c:pt idx="894">
                  <c:v>62.676335691688763</c:v>
                </c:pt>
                <c:pt idx="895">
                  <c:v>62.64339091265893</c:v>
                </c:pt>
                <c:pt idx="896">
                  <c:v>62.610446126380438</c:v>
                </c:pt>
                <c:pt idx="897">
                  <c:v>62.577501332797922</c:v>
                </c:pt>
                <c:pt idx="898">
                  <c:v>62.544556531856003</c:v>
                </c:pt>
                <c:pt idx="899">
                  <c:v>62.511611723498504</c:v>
                </c:pt>
                <c:pt idx="900">
                  <c:v>62.478666907669087</c:v>
                </c:pt>
                <c:pt idx="901">
                  <c:v>62.445722084310731</c:v>
                </c:pt>
                <c:pt idx="902">
                  <c:v>62.412777253366265</c:v>
                </c:pt>
                <c:pt idx="903">
                  <c:v>62.379832414777965</c:v>
                </c:pt>
                <c:pt idx="904">
                  <c:v>62.346887568487482</c:v>
                </c:pt>
                <c:pt idx="905">
                  <c:v>62.313942714436273</c:v>
                </c:pt>
                <c:pt idx="906">
                  <c:v>62.280997852565235</c:v>
                </c:pt>
                <c:pt idx="907">
                  <c:v>62.24805298281489</c:v>
                </c:pt>
                <c:pt idx="908">
                  <c:v>62.21510810512531</c:v>
                </c:pt>
                <c:pt idx="909">
                  <c:v>62.182163219435978</c:v>
                </c:pt>
                <c:pt idx="910">
                  <c:v>62.149218325685915</c:v>
                </c:pt>
                <c:pt idx="911">
                  <c:v>62.116273423814008</c:v>
                </c:pt>
                <c:pt idx="912">
                  <c:v>62.083328513758161</c:v>
                </c:pt>
                <c:pt idx="913">
                  <c:v>62.050383595456331</c:v>
                </c:pt>
                <c:pt idx="914">
                  <c:v>62.017438668845557</c:v>
                </c:pt>
                <c:pt idx="915">
                  <c:v>61.984493733862635</c:v>
                </c:pt>
                <c:pt idx="916">
                  <c:v>61.951548790443951</c:v>
                </c:pt>
                <c:pt idx="917">
                  <c:v>61.918603838525158</c:v>
                </c:pt>
                <c:pt idx="918">
                  <c:v>61.885658878041568</c:v>
                </c:pt>
                <c:pt idx="919">
                  <c:v>61.852713908928067</c:v>
                </c:pt>
                <c:pt idx="920">
                  <c:v>61.819768931118809</c:v>
                </c:pt>
                <c:pt idx="921">
                  <c:v>61.786823944547784</c:v>
                </c:pt>
                <c:pt idx="922">
                  <c:v>61.753878949148287</c:v>
                </c:pt>
                <c:pt idx="923">
                  <c:v>61.720933944853051</c:v>
                </c:pt>
                <c:pt idx="924">
                  <c:v>61.687988931594347</c:v>
                </c:pt>
                <c:pt idx="925">
                  <c:v>61.655043909304005</c:v>
                </c:pt>
                <c:pt idx="926">
                  <c:v>61.622098877913189</c:v>
                </c:pt>
                <c:pt idx="927">
                  <c:v>61.589153837352804</c:v>
                </c:pt>
                <c:pt idx="928">
                  <c:v>61.556208787552826</c:v>
                </c:pt>
                <c:pt idx="929">
                  <c:v>61.523263728443084</c:v>
                </c:pt>
                <c:pt idx="930">
                  <c:v>61.490318659952727</c:v>
                </c:pt>
                <c:pt idx="931">
                  <c:v>61.457373582010163</c:v>
                </c:pt>
                <c:pt idx="932">
                  <c:v>61.42442849454369</c:v>
                </c:pt>
                <c:pt idx="933">
                  <c:v>61.391483397480627</c:v>
                </c:pt>
                <c:pt idx="934">
                  <c:v>61.358538290748108</c:v>
                </c:pt>
                <c:pt idx="935">
                  <c:v>61.325593174272406</c:v>
                </c:pt>
                <c:pt idx="936">
                  <c:v>61.292648047979455</c:v>
                </c:pt>
                <c:pt idx="937">
                  <c:v>61.259702911794349</c:v>
                </c:pt>
                <c:pt idx="938">
                  <c:v>61.226757765641942</c:v>
                </c:pt>
                <c:pt idx="939">
                  <c:v>61.193812609446411</c:v>
                </c:pt>
                <c:pt idx="940">
                  <c:v>61.160867443131217</c:v>
                </c:pt>
                <c:pt idx="941">
                  <c:v>61.127922266619315</c:v>
                </c:pt>
                <c:pt idx="942">
                  <c:v>61.0949770798332</c:v>
                </c:pt>
                <c:pt idx="943">
                  <c:v>61.062031882694569</c:v>
                </c:pt>
                <c:pt idx="944">
                  <c:v>61.029086675124695</c:v>
                </c:pt>
                <c:pt idx="945">
                  <c:v>60.996141457044146</c:v>
                </c:pt>
                <c:pt idx="946">
                  <c:v>60.963196228373072</c:v>
                </c:pt>
                <c:pt idx="947">
                  <c:v>60.930250989030526</c:v>
                </c:pt>
                <c:pt idx="948">
                  <c:v>60.897305738935572</c:v>
                </c:pt>
                <c:pt idx="949">
                  <c:v>60.864360478006432</c:v>
                </c:pt>
                <c:pt idx="950">
                  <c:v>60.831415206160329</c:v>
                </c:pt>
                <c:pt idx="951">
                  <c:v>60.798469923314407</c:v>
                </c:pt>
                <c:pt idx="952">
                  <c:v>60.765524629384878</c:v>
                </c:pt>
                <c:pt idx="953">
                  <c:v>60.732579324287329</c:v>
                </c:pt>
                <c:pt idx="954">
                  <c:v>60.699634007936979</c:v>
                </c:pt>
                <c:pt idx="955">
                  <c:v>60.666688680247944</c:v>
                </c:pt>
                <c:pt idx="956">
                  <c:v>60.633743341134021</c:v>
                </c:pt>
                <c:pt idx="957">
                  <c:v>60.600797990508255</c:v>
                </c:pt>
                <c:pt idx="958">
                  <c:v>60.56785262828307</c:v>
                </c:pt>
                <c:pt idx="959">
                  <c:v>60.534907254370005</c:v>
                </c:pt>
                <c:pt idx="960">
                  <c:v>60.501961868680276</c:v>
                </c:pt>
                <c:pt idx="961">
                  <c:v>60.469016471124235</c:v>
                </c:pt>
                <c:pt idx="962">
                  <c:v>60.436071061611543</c:v>
                </c:pt>
                <c:pt idx="963">
                  <c:v>60.403125640051229</c:v>
                </c:pt>
                <c:pt idx="964">
                  <c:v>60.370180206351485</c:v>
                </c:pt>
                <c:pt idx="965">
                  <c:v>60.337234760420095</c:v>
                </c:pt>
                <c:pt idx="966">
                  <c:v>60.304289302163887</c:v>
                </c:pt>
                <c:pt idx="967">
                  <c:v>60.271343831489105</c:v>
                </c:pt>
                <c:pt idx="968">
                  <c:v>60.238398348301089</c:v>
                </c:pt>
                <c:pt idx="969">
                  <c:v>60.205452852504742</c:v>
                </c:pt>
                <c:pt idx="970">
                  <c:v>60.172507344004131</c:v>
                </c:pt>
                <c:pt idx="971">
                  <c:v>60.139561822702383</c:v>
                </c:pt>
                <c:pt idx="972">
                  <c:v>60.10661628850238</c:v>
                </c:pt>
                <c:pt idx="973">
                  <c:v>60.073670741305605</c:v>
                </c:pt>
                <c:pt idx="974">
                  <c:v>60.040725181013428</c:v>
                </c:pt>
                <c:pt idx="975">
                  <c:v>60.007779607525976</c:v>
                </c:pt>
                <c:pt idx="976">
                  <c:v>59.974834020743074</c:v>
                </c:pt>
                <c:pt idx="977">
                  <c:v>59.941888420563359</c:v>
                </c:pt>
                <c:pt idx="978">
                  <c:v>59.90894280688488</c:v>
                </c:pt>
                <c:pt idx="979">
                  <c:v>59.875997179604951</c:v>
                </c:pt>
                <c:pt idx="980">
                  <c:v>59.843051538620045</c:v>
                </c:pt>
                <c:pt idx="981">
                  <c:v>59.810105883825884</c:v>
                </c:pt>
                <c:pt idx="982">
                  <c:v>59.777160215117377</c:v>
                </c:pt>
                <c:pt idx="983">
                  <c:v>59.744214532388611</c:v>
                </c:pt>
                <c:pt idx="984">
                  <c:v>59.711268835532891</c:v>
                </c:pt>
                <c:pt idx="985">
                  <c:v>59.678323124442741</c:v>
                </c:pt>
                <c:pt idx="986">
                  <c:v>59.645377399009774</c:v>
                </c:pt>
                <c:pt idx="987">
                  <c:v>59.61243165912488</c:v>
                </c:pt>
                <c:pt idx="988">
                  <c:v>59.579485904678137</c:v>
                </c:pt>
                <c:pt idx="989">
                  <c:v>59.546540135558637</c:v>
                </c:pt>
                <c:pt idx="990">
                  <c:v>59.513594351654724</c:v>
                </c:pt>
                <c:pt idx="991">
                  <c:v>59.480648552854014</c:v>
                </c:pt>
                <c:pt idx="992">
                  <c:v>59.447702739042931</c:v>
                </c:pt>
                <c:pt idx="993">
                  <c:v>59.414756910107471</c:v>
                </c:pt>
                <c:pt idx="994">
                  <c:v>59.381811065932403</c:v>
                </c:pt>
                <c:pt idx="995">
                  <c:v>59.348865206401776</c:v>
                </c:pt>
                <c:pt idx="996">
                  <c:v>59.315919331398739</c:v>
                </c:pt>
                <c:pt idx="997">
                  <c:v>59.282973440805613</c:v>
                </c:pt>
                <c:pt idx="998">
                  <c:v>59.250027534503658</c:v>
                </c:pt>
                <c:pt idx="999">
                  <c:v>59.21708161237347</c:v>
                </c:pt>
                <c:pt idx="1000">
                  <c:v>59.184135674294495</c:v>
                </c:pt>
                <c:pt idx="1001">
                  <c:v>59.151189720145389</c:v>
                </c:pt>
                <c:pt idx="1002">
                  <c:v>59.118243749803838</c:v>
                </c:pt>
                <c:pt idx="1003">
                  <c:v>59.085297763146727</c:v>
                </c:pt>
                <c:pt idx="1004">
                  <c:v>59.052351760049845</c:v>
                </c:pt>
                <c:pt idx="1005">
                  <c:v>59.019405740388045</c:v>
                </c:pt>
                <c:pt idx="1006">
                  <c:v>58.98645970403534</c:v>
                </c:pt>
                <c:pt idx="1007">
                  <c:v>58.953513650864686</c:v>
                </c:pt>
                <c:pt idx="1008">
                  <c:v>58.92056758074817</c:v>
                </c:pt>
                <c:pt idx="1009">
                  <c:v>58.887621493556814</c:v>
                </c:pt>
                <c:pt idx="1010">
                  <c:v>58.854675389160711</c:v>
                </c:pt>
                <c:pt idx="1011">
                  <c:v>58.821729267428907</c:v>
                </c:pt>
                <c:pt idx="1012">
                  <c:v>58.788783128229475</c:v>
                </c:pt>
                <c:pt idx="1013">
                  <c:v>58.755836971429574</c:v>
                </c:pt>
                <c:pt idx="1014">
                  <c:v>58.722890796895165</c:v>
                </c:pt>
                <c:pt idx="1015">
                  <c:v>58.689944604491458</c:v>
                </c:pt>
                <c:pt idx="1016">
                  <c:v>58.656998394082393</c:v>
                </c:pt>
                <c:pt idx="1017">
                  <c:v>58.624052165531012</c:v>
                </c:pt>
                <c:pt idx="1018">
                  <c:v>58.591105918699242</c:v>
                </c:pt>
                <c:pt idx="1019">
                  <c:v>58.558159653448016</c:v>
                </c:pt>
                <c:pt idx="1020">
                  <c:v>58.525213369637079</c:v>
                </c:pt>
                <c:pt idx="1021">
                  <c:v>58.492267067125347</c:v>
                </c:pt>
                <c:pt idx="1022">
                  <c:v>58.459320745770505</c:v>
                </c:pt>
                <c:pt idx="1023">
                  <c:v>58.426374405429151</c:v>
                </c:pt>
                <c:pt idx="1024">
                  <c:v>58.393428045956874</c:v>
                </c:pt>
                <c:pt idx="1025">
                  <c:v>58.360481667207942</c:v>
                </c:pt>
                <c:pt idx="1026">
                  <c:v>58.327535269035891</c:v>
                </c:pt>
                <c:pt idx="1027">
                  <c:v>58.294588851292886</c:v>
                </c:pt>
                <c:pt idx="1028">
                  <c:v>58.261642413829946</c:v>
                </c:pt>
                <c:pt idx="1029">
                  <c:v>58.228695956497148</c:v>
                </c:pt>
                <c:pt idx="1030">
                  <c:v>58.195749479143267</c:v>
                </c:pt>
                <c:pt idx="1031">
                  <c:v>58.162802981615997</c:v>
                </c:pt>
                <c:pt idx="1032">
                  <c:v>58.129856463761762</c:v>
                </c:pt>
                <c:pt idx="1033">
                  <c:v>58.096909925425997</c:v>
                </c:pt>
                <c:pt idx="1034">
                  <c:v>58.063963366452846</c:v>
                </c:pt>
                <c:pt idx="1035">
                  <c:v>58.031016786685257</c:v>
                </c:pt>
                <c:pt idx="1036">
                  <c:v>57.998070185965176</c:v>
                </c:pt>
                <c:pt idx="1037">
                  <c:v>57.965123564133016</c:v>
                </c:pt>
                <c:pt idx="1038">
                  <c:v>57.932176921028208</c:v>
                </c:pt>
                <c:pt idx="1039">
                  <c:v>57.899230256489034</c:v>
                </c:pt>
                <c:pt idx="1040">
                  <c:v>57.866283570352266</c:v>
                </c:pt>
                <c:pt idx="1041">
                  <c:v>57.833336862453564</c:v>
                </c:pt>
                <c:pt idx="1042">
                  <c:v>57.80039013262752</c:v>
                </c:pt>
                <c:pt idx="1043">
                  <c:v>57.76744338070727</c:v>
                </c:pt>
                <c:pt idx="1044">
                  <c:v>57.73449660652475</c:v>
                </c:pt>
                <c:pt idx="1045">
                  <c:v>57.701549809910489</c:v>
                </c:pt>
                <c:pt idx="1046">
                  <c:v>57.668602990693898</c:v>
                </c:pt>
                <c:pt idx="1047">
                  <c:v>57.63565614870312</c:v>
                </c:pt>
                <c:pt idx="1048">
                  <c:v>57.602709283764653</c:v>
                </c:pt>
                <c:pt idx="1049">
                  <c:v>57.569762395704203</c:v>
                </c:pt>
                <c:pt idx="1050">
                  <c:v>57.536815484345766</c:v>
                </c:pt>
                <c:pt idx="1051">
                  <c:v>57.503868549512056</c:v>
                </c:pt>
                <c:pt idx="1052">
                  <c:v>57.470921591024577</c:v>
                </c:pt>
                <c:pt idx="1053">
                  <c:v>57.437974608703264</c:v>
                </c:pt>
                <c:pt idx="1054">
                  <c:v>57.405027602366928</c:v>
                </c:pt>
                <c:pt idx="1055">
                  <c:v>57.372080571832896</c:v>
                </c:pt>
                <c:pt idx="1056">
                  <c:v>57.339133516916938</c:v>
                </c:pt>
                <c:pt idx="1057">
                  <c:v>57.306186437433752</c:v>
                </c:pt>
                <c:pt idx="1058">
                  <c:v>57.27323933319645</c:v>
                </c:pt>
                <c:pt idx="1059">
                  <c:v>57.240292204016598</c:v>
                </c:pt>
                <c:pt idx="1060">
                  <c:v>57.207345049704522</c:v>
                </c:pt>
                <c:pt idx="1061">
                  <c:v>57.174397870069129</c:v>
                </c:pt>
                <c:pt idx="1062">
                  <c:v>57.141450664917734</c:v>
                </c:pt>
                <c:pt idx="1063">
                  <c:v>57.108503434056189</c:v>
                </c:pt>
                <c:pt idx="1064">
                  <c:v>57.075556177288966</c:v>
                </c:pt>
                <c:pt idx="1065">
                  <c:v>57.042608894419111</c:v>
                </c:pt>
                <c:pt idx="1066">
                  <c:v>57.009661585247891</c:v>
                </c:pt>
                <c:pt idx="1067">
                  <c:v>56.97671424957538</c:v>
                </c:pt>
                <c:pt idx="1068">
                  <c:v>56.943766887200013</c:v>
                </c:pt>
                <c:pt idx="1069">
                  <c:v>56.910819497918553</c:v>
                </c:pt>
                <c:pt idx="1070">
                  <c:v>56.877872081526547</c:v>
                </c:pt>
                <c:pt idx="1071">
                  <c:v>56.844924637817584</c:v>
                </c:pt>
                <c:pt idx="1072">
                  <c:v>56.811977166583972</c:v>
                </c:pt>
                <c:pt idx="1073">
                  <c:v>56.779029667616349</c:v>
                </c:pt>
                <c:pt idx="1074">
                  <c:v>56.746082140703862</c:v>
                </c:pt>
                <c:pt idx="1075">
                  <c:v>56.713134585633796</c:v>
                </c:pt>
                <c:pt idx="1076">
                  <c:v>56.680187002192135</c:v>
                </c:pt>
                <c:pt idx="1077">
                  <c:v>56.647239390163065</c:v>
                </c:pt>
                <c:pt idx="1078">
                  <c:v>56.614291749329084</c:v>
                </c:pt>
                <c:pt idx="1079">
                  <c:v>56.581344079471137</c:v>
                </c:pt>
                <c:pt idx="1080">
                  <c:v>56.548396380368544</c:v>
                </c:pt>
                <c:pt idx="1081">
                  <c:v>56.51544865179887</c:v>
                </c:pt>
                <c:pt idx="1082">
                  <c:v>56.482500893537981</c:v>
                </c:pt>
                <c:pt idx="1083">
                  <c:v>56.449553105359946</c:v>
                </c:pt>
                <c:pt idx="1084">
                  <c:v>56.416605287037491</c:v>
                </c:pt>
                <c:pt idx="1085">
                  <c:v>56.383657438341146</c:v>
                </c:pt>
                <c:pt idx="1086">
                  <c:v>56.350709559040027</c:v>
                </c:pt>
                <c:pt idx="1087">
                  <c:v>56.317761648901367</c:v>
                </c:pt>
                <c:pt idx="1088">
                  <c:v>56.28481370769056</c:v>
                </c:pt>
                <c:pt idx="1089">
                  <c:v>56.251865735171414</c:v>
                </c:pt>
                <c:pt idx="1090">
                  <c:v>56.218917731105805</c:v>
                </c:pt>
                <c:pt idx="1091">
                  <c:v>56.185969695253782</c:v>
                </c:pt>
                <c:pt idx="1092">
                  <c:v>56.153021627373661</c:v>
                </c:pt>
                <c:pt idx="1093">
                  <c:v>56.120073527221805</c:v>
                </c:pt>
                <c:pt idx="1094">
                  <c:v>56.087125394552963</c:v>
                </c:pt>
                <c:pt idx="1095">
                  <c:v>56.054177229119674</c:v>
                </c:pt>
                <c:pt idx="1096">
                  <c:v>56.021229030672984</c:v>
                </c:pt>
                <c:pt idx="1097">
                  <c:v>55.988280798961689</c:v>
                </c:pt>
                <c:pt idx="1098">
                  <c:v>55.955332533732886</c:v>
                </c:pt>
                <c:pt idx="1099">
                  <c:v>55.92238423473168</c:v>
                </c:pt>
                <c:pt idx="1100">
                  <c:v>55.889435901701304</c:v>
                </c:pt>
                <c:pt idx="1101">
                  <c:v>55.85648753438295</c:v>
                </c:pt>
                <c:pt idx="1102">
                  <c:v>55.823539132515911</c:v>
                </c:pt>
                <c:pt idx="1103">
                  <c:v>55.790590695837551</c:v>
                </c:pt>
                <c:pt idx="1104">
                  <c:v>55.757642224083071</c:v>
                </c:pt>
                <c:pt idx="1105">
                  <c:v>55.724693716985811</c:v>
                </c:pt>
                <c:pt idx="1106">
                  <c:v>55.691745174277074</c:v>
                </c:pt>
                <c:pt idx="1107">
                  <c:v>55.65879659568602</c:v>
                </c:pt>
                <c:pt idx="1108">
                  <c:v>55.625847980939866</c:v>
                </c:pt>
                <c:pt idx="1109">
                  <c:v>55.592899329763661</c:v>
                </c:pt>
                <c:pt idx="1110">
                  <c:v>55.559950641880398</c:v>
                </c:pt>
                <c:pt idx="1111">
                  <c:v>55.527001917011091</c:v>
                </c:pt>
                <c:pt idx="1112">
                  <c:v>55.494053154874521</c:v>
                </c:pt>
                <c:pt idx="1113">
                  <c:v>55.46110435518726</c:v>
                </c:pt>
                <c:pt idx="1114">
                  <c:v>55.428155517663804</c:v>
                </c:pt>
                <c:pt idx="1115">
                  <c:v>55.395206642016603</c:v>
                </c:pt>
                <c:pt idx="1116">
                  <c:v>55.362257727955715</c:v>
                </c:pt>
                <c:pt idx="1117">
                  <c:v>55.329308775189013</c:v>
                </c:pt>
                <c:pt idx="1118">
                  <c:v>55.296359783422488</c:v>
                </c:pt>
                <c:pt idx="1119">
                  <c:v>55.263410752359441</c:v>
                </c:pt>
                <c:pt idx="1120">
                  <c:v>55.2304616817012</c:v>
                </c:pt>
                <c:pt idx="1121">
                  <c:v>55.197512571146781</c:v>
                </c:pt>
                <c:pt idx="1122">
                  <c:v>55.16456342039271</c:v>
                </c:pt>
                <c:pt idx="1123">
                  <c:v>55.131614229133504</c:v>
                </c:pt>
                <c:pt idx="1124">
                  <c:v>55.098664997061334</c:v>
                </c:pt>
                <c:pt idx="1125">
                  <c:v>55.065715723865765</c:v>
                </c:pt>
                <c:pt idx="1126">
                  <c:v>55.032766409234341</c:v>
                </c:pt>
                <c:pt idx="1127">
                  <c:v>54.999817052852009</c:v>
                </c:pt>
                <c:pt idx="1128">
                  <c:v>54.966867654401341</c:v>
                </c:pt>
                <c:pt idx="1129">
                  <c:v>54.933918213562677</c:v>
                </c:pt>
                <c:pt idx="1130">
                  <c:v>54.900968730013645</c:v>
                </c:pt>
                <c:pt idx="1131">
                  <c:v>54.868019203429668</c:v>
                </c:pt>
                <c:pt idx="1132">
                  <c:v>54.835069633483698</c:v>
                </c:pt>
                <c:pt idx="1133">
                  <c:v>54.802120019846072</c:v>
                </c:pt>
                <c:pt idx="1134">
                  <c:v>54.769170362184532</c:v>
                </c:pt>
                <c:pt idx="1135">
                  <c:v>54.736220660164754</c:v>
                </c:pt>
                <c:pt idx="1136">
                  <c:v>54.70327091344933</c:v>
                </c:pt>
                <c:pt idx="1137">
                  <c:v>54.67032112169872</c:v>
                </c:pt>
                <c:pt idx="1138">
                  <c:v>54.637371284570548</c:v>
                </c:pt>
                <c:pt idx="1139">
                  <c:v>54.604421401719812</c:v>
                </c:pt>
                <c:pt idx="1140">
                  <c:v>54.571471472799111</c:v>
                </c:pt>
                <c:pt idx="1141">
                  <c:v>54.538521497458433</c:v>
                </c:pt>
                <c:pt idx="1142">
                  <c:v>54.505571475344709</c:v>
                </c:pt>
                <c:pt idx="1143">
                  <c:v>54.472621406102569</c:v>
                </c:pt>
                <c:pt idx="1144">
                  <c:v>54.439671289373905</c:v>
                </c:pt>
                <c:pt idx="1145">
                  <c:v>54.406721124797727</c:v>
                </c:pt>
                <c:pt idx="1146">
                  <c:v>54.373770912010457</c:v>
                </c:pt>
                <c:pt idx="1147">
                  <c:v>54.340820650645696</c:v>
                </c:pt>
                <c:pt idx="1148">
                  <c:v>54.307870340334318</c:v>
                </c:pt>
                <c:pt idx="1149">
                  <c:v>54.274919980704169</c:v>
                </c:pt>
                <c:pt idx="1150">
                  <c:v>54.241969571380835</c:v>
                </c:pt>
                <c:pt idx="1151">
                  <c:v>54.209019111986322</c:v>
                </c:pt>
                <c:pt idx="1152">
                  <c:v>54.176068602140234</c:v>
                </c:pt>
                <c:pt idx="1153">
                  <c:v>54.14311804145926</c:v>
                </c:pt>
                <c:pt idx="1154">
                  <c:v>54.110167429557094</c:v>
                </c:pt>
                <c:pt idx="1155">
                  <c:v>54.077216766044501</c:v>
                </c:pt>
                <c:pt idx="1156">
                  <c:v>54.044266050529245</c:v>
                </c:pt>
                <c:pt idx="1157">
                  <c:v>54.011315282616266</c:v>
                </c:pt>
                <c:pt idx="1158">
                  <c:v>53.978364461907461</c:v>
                </c:pt>
                <c:pt idx="1159">
                  <c:v>53.945413588001621</c:v>
                </c:pt>
                <c:pt idx="1160">
                  <c:v>53.912462660494441</c:v>
                </c:pt>
                <c:pt idx="1161">
                  <c:v>53.879511678978851</c:v>
                </c:pt>
                <c:pt idx="1162">
                  <c:v>53.846560643044334</c:v>
                </c:pt>
                <c:pt idx="1163">
                  <c:v>53.813609552277477</c:v>
                </c:pt>
                <c:pt idx="1164">
                  <c:v>53.780658406261885</c:v>
                </c:pt>
                <c:pt idx="1165">
                  <c:v>53.747707204577566</c:v>
                </c:pt>
                <c:pt idx="1166">
                  <c:v>53.714755946801588</c:v>
                </c:pt>
                <c:pt idx="1167">
                  <c:v>53.681804632507919</c:v>
                </c:pt>
                <c:pt idx="1168">
                  <c:v>53.648853261267064</c:v>
                </c:pt>
                <c:pt idx="1169">
                  <c:v>53.615901832646472</c:v>
                </c:pt>
                <c:pt idx="1170">
                  <c:v>53.582950346210289</c:v>
                </c:pt>
                <c:pt idx="1171">
                  <c:v>53.549998801519251</c:v>
                </c:pt>
                <c:pt idx="1172">
                  <c:v>53.517047198130726</c:v>
                </c:pt>
                <c:pt idx="1173">
                  <c:v>53.48409553559911</c:v>
                </c:pt>
                <c:pt idx="1174">
                  <c:v>53.451143813474722</c:v>
                </c:pt>
                <c:pt idx="1175">
                  <c:v>53.418192031305203</c:v>
                </c:pt>
                <c:pt idx="1176">
                  <c:v>53.38524018863427</c:v>
                </c:pt>
                <c:pt idx="1177">
                  <c:v>53.35228828500253</c:v>
                </c:pt>
                <c:pt idx="1178">
                  <c:v>53.319336319946764</c:v>
                </c:pt>
                <c:pt idx="1179">
                  <c:v>53.286384293000481</c:v>
                </c:pt>
                <c:pt idx="1180">
                  <c:v>53.253432203693613</c:v>
                </c:pt>
                <c:pt idx="1181">
                  <c:v>53.220480051552542</c:v>
                </c:pt>
                <c:pt idx="1182">
                  <c:v>53.187527836099932</c:v>
                </c:pt>
                <c:pt idx="1183">
                  <c:v>53.154575556855065</c:v>
                </c:pt>
                <c:pt idx="1184">
                  <c:v>53.121623213333308</c:v>
                </c:pt>
                <c:pt idx="1185">
                  <c:v>53.088670805046647</c:v>
                </c:pt>
                <c:pt idx="1186">
                  <c:v>53.055718331502966</c:v>
                </c:pt>
                <c:pt idx="1187">
                  <c:v>53.022765792207025</c:v>
                </c:pt>
                <c:pt idx="1188">
                  <c:v>52.989813186659163</c:v>
                </c:pt>
                <c:pt idx="1189">
                  <c:v>52.956860514356443</c:v>
                </c:pt>
                <c:pt idx="1190">
                  <c:v>52.923907774791829</c:v>
                </c:pt>
                <c:pt idx="1191">
                  <c:v>52.890954967454647</c:v>
                </c:pt>
                <c:pt idx="1192">
                  <c:v>52.858002091830194</c:v>
                </c:pt>
                <c:pt idx="1193">
                  <c:v>52.825049147399838</c:v>
                </c:pt>
                <c:pt idx="1194">
                  <c:v>52.79209613364128</c:v>
                </c:pt>
                <c:pt idx="1195">
                  <c:v>52.759143050027944</c:v>
                </c:pt>
                <c:pt idx="1196">
                  <c:v>52.726189896029609</c:v>
                </c:pt>
                <c:pt idx="1197">
                  <c:v>52.693236671111734</c:v>
                </c:pt>
                <c:pt idx="1198">
                  <c:v>52.660283374735698</c:v>
                </c:pt>
                <c:pt idx="1199">
                  <c:v>52.62733000635918</c:v>
                </c:pt>
                <c:pt idx="1200">
                  <c:v>52.594376565435439</c:v>
                </c:pt>
                <c:pt idx="1201">
                  <c:v>52.561423051413755</c:v>
                </c:pt>
                <c:pt idx="1202">
                  <c:v>52.528469463739079</c:v>
                </c:pt>
                <c:pt idx="1203">
                  <c:v>52.495515801852321</c:v>
                </c:pt>
                <c:pt idx="1204">
                  <c:v>52.462562065189964</c:v>
                </c:pt>
                <c:pt idx="1205">
                  <c:v>52.429608253184448</c:v>
                </c:pt>
                <c:pt idx="1206">
                  <c:v>52.396654365263743</c:v>
                </c:pt>
                <c:pt idx="1207">
                  <c:v>52.363700400851691</c:v>
                </c:pt>
                <c:pt idx="1208">
                  <c:v>52.330746359367524</c:v>
                </c:pt>
                <c:pt idx="1209">
                  <c:v>52.297792240226258</c:v>
                </c:pt>
                <c:pt idx="1210">
                  <c:v>52.264838042838377</c:v>
                </c:pt>
                <c:pt idx="1211">
                  <c:v>52.231883766610032</c:v>
                </c:pt>
                <c:pt idx="1212">
                  <c:v>52.198929410942732</c:v>
                </c:pt>
                <c:pt idx="1213">
                  <c:v>52.165974975233588</c:v>
                </c:pt>
                <c:pt idx="1214">
                  <c:v>52.133020458874952</c:v>
                </c:pt>
                <c:pt idx="1215">
                  <c:v>52.100065861254947</c:v>
                </c:pt>
                <c:pt idx="1216">
                  <c:v>52.067111181756729</c:v>
                </c:pt>
                <c:pt idx="1217">
                  <c:v>52.034156419758787</c:v>
                </c:pt>
                <c:pt idx="1218">
                  <c:v>52.001201574635104</c:v>
                </c:pt>
                <c:pt idx="1219">
                  <c:v>51.968246645754945</c:v>
                </c:pt>
                <c:pt idx="1220">
                  <c:v>51.935291632482517</c:v>
                </c:pt>
                <c:pt idx="1221">
                  <c:v>51.9023365341776</c:v>
                </c:pt>
                <c:pt idx="1222">
                  <c:v>51.869381350194779</c:v>
                </c:pt>
                <c:pt idx="1223">
                  <c:v>51.836426079883978</c:v>
                </c:pt>
                <c:pt idx="1224">
                  <c:v>51.803470722590049</c:v>
                </c:pt>
                <c:pt idx="1225">
                  <c:v>51.770515277653224</c:v>
                </c:pt>
                <c:pt idx="1226">
                  <c:v>51.737559744408166</c:v>
                </c:pt>
                <c:pt idx="1227">
                  <c:v>51.704604122185138</c:v>
                </c:pt>
                <c:pt idx="1228">
                  <c:v>51.671648410308954</c:v>
                </c:pt>
                <c:pt idx="1229">
                  <c:v>51.638692608099433</c:v>
                </c:pt>
                <c:pt idx="1230">
                  <c:v>51.605736714871085</c:v>
                </c:pt>
                <c:pt idx="1231">
                  <c:v>51.572780729933697</c:v>
                </c:pt>
                <c:pt idx="1232">
                  <c:v>51.539824652591292</c:v>
                </c:pt>
                <c:pt idx="1233">
                  <c:v>51.506868482142885</c:v>
                </c:pt>
                <c:pt idx="1234">
                  <c:v>51.473912217882386</c:v>
                </c:pt>
                <c:pt idx="1235">
                  <c:v>51.440955859097919</c:v>
                </c:pt>
                <c:pt idx="1236">
                  <c:v>51.407999405072601</c:v>
                </c:pt>
                <c:pt idx="1237">
                  <c:v>51.375042855084018</c:v>
                </c:pt>
                <c:pt idx="1238">
                  <c:v>51.342086208404332</c:v>
                </c:pt>
                <c:pt idx="1239">
                  <c:v>51.309129464300128</c:v>
                </c:pt>
                <c:pt idx="1240">
                  <c:v>51.27617262203227</c:v>
                </c:pt>
                <c:pt idx="1241">
                  <c:v>51.243215680856565</c:v>
                </c:pt>
                <c:pt idx="1242">
                  <c:v>51.210258640022666</c:v>
                </c:pt>
                <c:pt idx="1243">
                  <c:v>51.177301498774874</c:v>
                </c:pt>
                <c:pt idx="1244">
                  <c:v>51.144344256351815</c:v>
                </c:pt>
                <c:pt idx="1245">
                  <c:v>51.11138691198606</c:v>
                </c:pt>
                <c:pt idx="1246">
                  <c:v>51.078429464904474</c:v>
                </c:pt>
                <c:pt idx="1247">
                  <c:v>51.045471914328438</c:v>
                </c:pt>
                <c:pt idx="1248">
                  <c:v>51.012514259472979</c:v>
                </c:pt>
                <c:pt idx="1249">
                  <c:v>50.979556499547527</c:v>
                </c:pt>
                <c:pt idx="1250">
                  <c:v>50.946598633755315</c:v>
                </c:pt>
                <c:pt idx="1251">
                  <c:v>50.913640661293698</c:v>
                </c:pt>
                <c:pt idx="1252">
                  <c:v>50.880682581354037</c:v>
                </c:pt>
                <c:pt idx="1253">
                  <c:v>50.847724393121396</c:v>
                </c:pt>
                <c:pt idx="1254">
                  <c:v>50.814766095774715</c:v>
                </c:pt>
                <c:pt idx="1255">
                  <c:v>50.781807688487</c:v>
                </c:pt>
                <c:pt idx="1256">
                  <c:v>50.748849170424648</c:v>
                </c:pt>
                <c:pt idx="1257">
                  <c:v>50.715890540747985</c:v>
                </c:pt>
                <c:pt idx="1258">
                  <c:v>50.682931798611065</c:v>
                </c:pt>
                <c:pt idx="1259">
                  <c:v>50.649972943161245</c:v>
                </c:pt>
                <c:pt idx="1260">
                  <c:v>50.617013973539891</c:v>
                </c:pt>
                <c:pt idx="1261">
                  <c:v>50.584054888881305</c:v>
                </c:pt>
                <c:pt idx="1262">
                  <c:v>50.551095688313943</c:v>
                </c:pt>
                <c:pt idx="1263">
                  <c:v>50.518136370959319</c:v>
                </c:pt>
                <c:pt idx="1264">
                  <c:v>50.485176935932223</c:v>
                </c:pt>
                <c:pt idx="1265">
                  <c:v>50.452217382340869</c:v>
                </c:pt>
                <c:pt idx="1266">
                  <c:v>50.419257709286782</c:v>
                </c:pt>
                <c:pt idx="1267">
                  <c:v>50.386297915864873</c:v>
                </c:pt>
                <c:pt idx="1268">
                  <c:v>50.353338001162804</c:v>
                </c:pt>
                <c:pt idx="1269">
                  <c:v>50.320377964261709</c:v>
                </c:pt>
                <c:pt idx="1270">
                  <c:v>50.28741780423595</c:v>
                </c:pt>
                <c:pt idx="1271">
                  <c:v>50.254457520152272</c:v>
                </c:pt>
                <c:pt idx="1272">
                  <c:v>50.22149711107091</c:v>
                </c:pt>
                <c:pt idx="1273">
                  <c:v>50.188536576045067</c:v>
                </c:pt>
                <c:pt idx="1274">
                  <c:v>50.155575914120263</c:v>
                </c:pt>
                <c:pt idx="1275">
                  <c:v>50.122615124335411</c:v>
                </c:pt>
                <c:pt idx="1276">
                  <c:v>50.089654205721921</c:v>
                </c:pt>
                <c:pt idx="1277">
                  <c:v>50.05669315730394</c:v>
                </c:pt>
                <c:pt idx="1278">
                  <c:v>50.023731978098105</c:v>
                </c:pt>
                <c:pt idx="1279">
                  <c:v>49.990770667113971</c:v>
                </c:pt>
                <c:pt idx="1280">
                  <c:v>49.957809223353379</c:v>
                </c:pt>
                <c:pt idx="1281">
                  <c:v>49.924847645810722</c:v>
                </c:pt>
                <c:pt idx="1282">
                  <c:v>49.891885933472786</c:v>
                </c:pt>
                <c:pt idx="1283">
                  <c:v>49.858924085318961</c:v>
                </c:pt>
                <c:pt idx="1284">
                  <c:v>49.825962100320467</c:v>
                </c:pt>
                <c:pt idx="1285">
                  <c:v>49.792999977441276</c:v>
                </c:pt>
                <c:pt idx="1286">
                  <c:v>49.76003771563731</c:v>
                </c:pt>
                <c:pt idx="1287">
                  <c:v>49.727075313856474</c:v>
                </c:pt>
                <c:pt idx="1288">
                  <c:v>49.694112771039222</c:v>
                </c:pt>
                <c:pt idx="1289">
                  <c:v>49.661150086117502</c:v>
                </c:pt>
                <c:pt idx="1290">
                  <c:v>49.628187258015679</c:v>
                </c:pt>
                <c:pt idx="1291">
                  <c:v>49.595224285649529</c:v>
                </c:pt>
                <c:pt idx="1292">
                  <c:v>49.562261167927403</c:v>
                </c:pt>
                <c:pt idx="1293">
                  <c:v>49.529297903748571</c:v>
                </c:pt>
                <c:pt idx="1294">
                  <c:v>49.496334492004657</c:v>
                </c:pt>
                <c:pt idx="1295">
                  <c:v>49.463370931578694</c:v>
                </c:pt>
                <c:pt idx="1296">
                  <c:v>49.430407221345135</c:v>
                </c:pt>
                <c:pt idx="1297">
                  <c:v>49.39744336017057</c:v>
                </c:pt>
                <c:pt idx="1298">
                  <c:v>49.364479346912361</c:v>
                </c:pt>
                <c:pt idx="1299">
                  <c:v>49.331515180419679</c:v>
                </c:pt>
                <c:pt idx="1300">
                  <c:v>49.298550859532959</c:v>
                </c:pt>
                <c:pt idx="1301">
                  <c:v>49.265586383083928</c:v>
                </c:pt>
                <c:pt idx="1302">
                  <c:v>49.232621749895486</c:v>
                </c:pt>
                <c:pt idx="1303">
                  <c:v>49.199656958781603</c:v>
                </c:pt>
                <c:pt idx="1304">
                  <c:v>49.166692008547486</c:v>
                </c:pt>
                <c:pt idx="1305">
                  <c:v>49.133726897989483</c:v>
                </c:pt>
                <c:pt idx="1306">
                  <c:v>49.100761625894478</c:v>
                </c:pt>
                <c:pt idx="1307">
                  <c:v>49.067796191040472</c:v>
                </c:pt>
                <c:pt idx="1308">
                  <c:v>49.034830592196613</c:v>
                </c:pt>
                <c:pt idx="1309">
                  <c:v>49.001864828122208</c:v>
                </c:pt>
                <c:pt idx="1310">
                  <c:v>48.968898897567399</c:v>
                </c:pt>
                <c:pt idx="1311">
                  <c:v>48.935932799273374</c:v>
                </c:pt>
                <c:pt idx="1312">
                  <c:v>48.902966531971366</c:v>
                </c:pt>
                <c:pt idx="1313">
                  <c:v>48.870000094383279</c:v>
                </c:pt>
                <c:pt idx="1314">
                  <c:v>48.837033485221326</c:v>
                </c:pt>
                <c:pt idx="1315">
                  <c:v>48.804066703188163</c:v>
                </c:pt>
                <c:pt idx="1316">
                  <c:v>48.771099746976816</c:v>
                </c:pt>
                <c:pt idx="1317">
                  <c:v>48.738132615270246</c:v>
                </c:pt>
                <c:pt idx="1318">
                  <c:v>48.705165306741584</c:v>
                </c:pt>
                <c:pt idx="1319">
                  <c:v>48.672197820053995</c:v>
                </c:pt>
                <c:pt idx="1320">
                  <c:v>48.639230153860773</c:v>
                </c:pt>
                <c:pt idx="1321">
                  <c:v>48.60626230680495</c:v>
                </c:pt>
                <c:pt idx="1322">
                  <c:v>48.573294277519459</c:v>
                </c:pt>
                <c:pt idx="1323">
                  <c:v>48.540326064626875</c:v>
                </c:pt>
                <c:pt idx="1324">
                  <c:v>48.50735766673963</c:v>
                </c:pt>
                <c:pt idx="1325">
                  <c:v>48.474389082459396</c:v>
                </c:pt>
                <c:pt idx="1326">
                  <c:v>48.441420310377801</c:v>
                </c:pt>
                <c:pt idx="1327">
                  <c:v>48.408451349075676</c:v>
                </c:pt>
                <c:pt idx="1328">
                  <c:v>48.375482197123233</c:v>
                </c:pt>
                <c:pt idx="1329">
                  <c:v>48.342512853079647</c:v>
                </c:pt>
                <c:pt idx="1330">
                  <c:v>48.309543315494054</c:v>
                </c:pt>
                <c:pt idx="1331">
                  <c:v>48.276573582904106</c:v>
                </c:pt>
                <c:pt idx="1332">
                  <c:v>48.243603653836644</c:v>
                </c:pt>
                <c:pt idx="1333">
                  <c:v>48.210633526807371</c:v>
                </c:pt>
                <c:pt idx="1334">
                  <c:v>48.177663200321142</c:v>
                </c:pt>
                <c:pt idx="1335">
                  <c:v>48.144692672871329</c:v>
                </c:pt>
                <c:pt idx="1336">
                  <c:v>48.111721942940271</c:v>
                </c:pt>
                <c:pt idx="1337">
                  <c:v>48.078751008998772</c:v>
                </c:pt>
                <c:pt idx="1338">
                  <c:v>48.045779869506106</c:v>
                </c:pt>
                <c:pt idx="1339">
                  <c:v>48.012808522910376</c:v>
                </c:pt>
                <c:pt idx="1340">
                  <c:v>47.979836967647515</c:v>
                </c:pt>
                <c:pt idx="1341">
                  <c:v>47.946865202142213</c:v>
                </c:pt>
                <c:pt idx="1342">
                  <c:v>47.913893224807254</c:v>
                </c:pt>
                <c:pt idx="1343">
                  <c:v>47.880921034043268</c:v>
                </c:pt>
                <c:pt idx="1344">
                  <c:v>47.847948628239394</c:v>
                </c:pt>
                <c:pt idx="1345">
                  <c:v>47.81497600577238</c:v>
                </c:pt>
                <c:pt idx="1346">
                  <c:v>47.782003165006927</c:v>
                </c:pt>
                <c:pt idx="1347">
                  <c:v>47.749030104295393</c:v>
                </c:pt>
                <c:pt idx="1348">
                  <c:v>47.716056821978029</c:v>
                </c:pt>
                <c:pt idx="1349">
                  <c:v>47.683083316382536</c:v>
                </c:pt>
                <c:pt idx="1350">
                  <c:v>47.650109585824161</c:v>
                </c:pt>
                <c:pt idx="1351">
                  <c:v>47.617135628605482</c:v>
                </c:pt>
                <c:pt idx="1352">
                  <c:v>47.58416144301642</c:v>
                </c:pt>
                <c:pt idx="1353">
                  <c:v>47.551187027334201</c:v>
                </c:pt>
                <c:pt idx="1354">
                  <c:v>47.518212379823019</c:v>
                </c:pt>
                <c:pt idx="1355">
                  <c:v>47.485237498734335</c:v>
                </c:pt>
                <c:pt idx="1356">
                  <c:v>47.45226238230628</c:v>
                </c:pt>
                <c:pt idx="1357">
                  <c:v>47.419287028763996</c:v>
                </c:pt>
                <c:pt idx="1358">
                  <c:v>47.386311436319275</c:v>
                </c:pt>
                <c:pt idx="1359">
                  <c:v>47.353335603170727</c:v>
                </c:pt>
                <c:pt idx="1360">
                  <c:v>47.320359527503236</c:v>
                </c:pt>
                <c:pt idx="1361">
                  <c:v>47.287383207488418</c:v>
                </c:pt>
                <c:pt idx="1362">
                  <c:v>47.254406641284021</c:v>
                </c:pt>
                <c:pt idx="1363">
                  <c:v>47.221429827034072</c:v>
                </c:pt>
                <c:pt idx="1364">
                  <c:v>47.188452762869098</c:v>
                </c:pt>
                <c:pt idx="1365">
                  <c:v>47.155475446905079</c:v>
                </c:pt>
                <c:pt idx="1366">
                  <c:v>47.122497877244392</c:v>
                </c:pt>
                <c:pt idx="1367">
                  <c:v>47.089520051975356</c:v>
                </c:pt>
                <c:pt idx="1368">
                  <c:v>47.056541969171455</c:v>
                </c:pt>
                <c:pt idx="1369">
                  <c:v>47.023563626892184</c:v>
                </c:pt>
                <c:pt idx="1370">
                  <c:v>46.990585023182831</c:v>
                </c:pt>
                <c:pt idx="1371">
                  <c:v>46.957606156073616</c:v>
                </c:pt>
                <c:pt idx="1372">
                  <c:v>46.92462702358042</c:v>
                </c:pt>
                <c:pt idx="1373">
                  <c:v>46.891647623704209</c:v>
                </c:pt>
                <c:pt idx="1374">
                  <c:v>46.858667954430956</c:v>
                </c:pt>
                <c:pt idx="1375">
                  <c:v>46.825688013731799</c:v>
                </c:pt>
                <c:pt idx="1376">
                  <c:v>46.792707799562947</c:v>
                </c:pt>
                <c:pt idx="1377">
                  <c:v>46.759727309864758</c:v>
                </c:pt>
                <c:pt idx="1378">
                  <c:v>46.72674654256295</c:v>
                </c:pt>
                <c:pt idx="1379">
                  <c:v>46.693765495567519</c:v>
                </c:pt>
                <c:pt idx="1380">
                  <c:v>46.660784166772757</c:v>
                </c:pt>
                <c:pt idx="1381">
                  <c:v>46.62780255405751</c:v>
                </c:pt>
                <c:pt idx="1382">
                  <c:v>46.594820655284849</c:v>
                </c:pt>
                <c:pt idx="1383">
                  <c:v>46.561838468301822</c:v>
                </c:pt>
                <c:pt idx="1384">
                  <c:v>46.528855990939419</c:v>
                </c:pt>
                <c:pt idx="1385">
                  <c:v>46.495873221012687</c:v>
                </c:pt>
                <c:pt idx="1386">
                  <c:v>46.462890156320434</c:v>
                </c:pt>
                <c:pt idx="1387">
                  <c:v>46.429906794644893</c:v>
                </c:pt>
                <c:pt idx="1388">
                  <c:v>46.396923133752054</c:v>
                </c:pt>
                <c:pt idx="1389">
                  <c:v>46.363939171391102</c:v>
                </c:pt>
                <c:pt idx="1390">
                  <c:v>46.330954905294739</c:v>
                </c:pt>
                <c:pt idx="1391">
                  <c:v>46.297970333178505</c:v>
                </c:pt>
                <c:pt idx="1392">
                  <c:v>46.264985452741257</c:v>
                </c:pt>
                <c:pt idx="1393">
                  <c:v>46.232000261664801</c:v>
                </c:pt>
                <c:pt idx="1394">
                  <c:v>46.199014757613455</c:v>
                </c:pt>
                <c:pt idx="1395">
                  <c:v>46.16602893823449</c:v>
                </c:pt>
                <c:pt idx="1396">
                  <c:v>46.133042801157565</c:v>
                </c:pt>
                <c:pt idx="1397">
                  <c:v>46.100056343994623</c:v>
                </c:pt>
                <c:pt idx="1398">
                  <c:v>46.067069564340372</c:v>
                </c:pt>
                <c:pt idx="1399">
                  <c:v>46.034082459771149</c:v>
                </c:pt>
                <c:pt idx="1400">
                  <c:v>46.001095027845651</c:v>
                </c:pt>
                <c:pt idx="1401">
                  <c:v>45.96810726610429</c:v>
                </c:pt>
                <c:pt idx="1402">
                  <c:v>45.93511917206947</c:v>
                </c:pt>
                <c:pt idx="1403">
                  <c:v>45.902130743244996</c:v>
                </c:pt>
                <c:pt idx="1404">
                  <c:v>45.869141977116485</c:v>
                </c:pt>
                <c:pt idx="1405">
                  <c:v>45.836152871150503</c:v>
                </c:pt>
                <c:pt idx="1406">
                  <c:v>45.803163422795294</c:v>
                </c:pt>
                <c:pt idx="1407">
                  <c:v>45.770173629480048</c:v>
                </c:pt>
                <c:pt idx="1408">
                  <c:v>45.737183488614768</c:v>
                </c:pt>
                <c:pt idx="1409">
                  <c:v>45.704192997590489</c:v>
                </c:pt>
                <c:pt idx="1410">
                  <c:v>45.671202153778914</c:v>
                </c:pt>
                <c:pt idx="1411">
                  <c:v>45.638210954532354</c:v>
                </c:pt>
                <c:pt idx="1412">
                  <c:v>45.605219397183426</c:v>
                </c:pt>
                <c:pt idx="1413">
                  <c:v>45.572227479044997</c:v>
                </c:pt>
                <c:pt idx="1414">
                  <c:v>45.539235197410271</c:v>
                </c:pt>
                <c:pt idx="1415">
                  <c:v>45.506242549552297</c:v>
                </c:pt>
                <c:pt idx="1416">
                  <c:v>45.47324953272404</c:v>
                </c:pt>
                <c:pt idx="1417">
                  <c:v>45.440256144158184</c:v>
                </c:pt>
                <c:pt idx="1418">
                  <c:v>45.407262381066964</c:v>
                </c:pt>
                <c:pt idx="1419">
                  <c:v>45.374268240642067</c:v>
                </c:pt>
                <c:pt idx="1420">
                  <c:v>45.341273720054147</c:v>
                </c:pt>
                <c:pt idx="1421">
                  <c:v>45.308278816453587</c:v>
                </c:pt>
                <c:pt idx="1422">
                  <c:v>45.275283526969289</c:v>
                </c:pt>
                <c:pt idx="1423">
                  <c:v>45.242287848709246</c:v>
                </c:pt>
                <c:pt idx="1424">
                  <c:v>45.209291778759734</c:v>
                </c:pt>
                <c:pt idx="1425">
                  <c:v>45.176295314185921</c:v>
                </c:pt>
                <c:pt idx="1426">
                  <c:v>45.143298452031324</c:v>
                </c:pt>
                <c:pt idx="1427">
                  <c:v>45.110301189317497</c:v>
                </c:pt>
                <c:pt idx="1428">
                  <c:v>45.077303523044279</c:v>
                </c:pt>
                <c:pt idx="1429">
                  <c:v>45.044305450189164</c:v>
                </c:pt>
                <c:pt idx="1430">
                  <c:v>45.011306967707519</c:v>
                </c:pt>
                <c:pt idx="1431">
                  <c:v>44.978308072532428</c:v>
                </c:pt>
                <c:pt idx="1432">
                  <c:v>44.94530876157431</c:v>
                </c:pt>
                <c:pt idx="1433">
                  <c:v>44.912309031720667</c:v>
                </c:pt>
                <c:pt idx="1434">
                  <c:v>44.879308879836358</c:v>
                </c:pt>
                <c:pt idx="1435">
                  <c:v>44.846308302763305</c:v>
                </c:pt>
                <c:pt idx="1436">
                  <c:v>44.813307297319852</c:v>
                </c:pt>
                <c:pt idx="1437">
                  <c:v>44.780305860301148</c:v>
                </c:pt>
                <c:pt idx="1438">
                  <c:v>44.747303988478954</c:v>
                </c:pt>
                <c:pt idx="1439">
                  <c:v>44.714301678601018</c:v>
                </c:pt>
                <c:pt idx="1440">
                  <c:v>44.68129892739141</c:v>
                </c:pt>
                <c:pt idx="1441">
                  <c:v>44.648295731550107</c:v>
                </c:pt>
                <c:pt idx="1442">
                  <c:v>44.615292087753033</c:v>
                </c:pt>
                <c:pt idx="1443">
                  <c:v>44.582287992651416</c:v>
                </c:pt>
                <c:pt idx="1444">
                  <c:v>44.54928344287211</c:v>
                </c:pt>
                <c:pt idx="1445">
                  <c:v>44.516278435017298</c:v>
                </c:pt>
                <c:pt idx="1446">
                  <c:v>44.48327296566422</c:v>
                </c:pt>
                <c:pt idx="1447">
                  <c:v>44.45026703136481</c:v>
                </c:pt>
                <c:pt idx="1448">
                  <c:v>44.417260628646311</c:v>
                </c:pt>
                <c:pt idx="1449">
                  <c:v>44.384253754009848</c:v>
                </c:pt>
                <c:pt idx="1450">
                  <c:v>44.351246403931228</c:v>
                </c:pt>
                <c:pt idx="1451">
                  <c:v>44.318238574860878</c:v>
                </c:pt>
                <c:pt idx="1452">
                  <c:v>44.285230263222488</c:v>
                </c:pt>
                <c:pt idx="1453">
                  <c:v>44.252221465414216</c:v>
                </c:pt>
                <c:pt idx="1454">
                  <c:v>44.219212177807563</c:v>
                </c:pt>
                <c:pt idx="1455">
                  <c:v>44.186202396747774</c:v>
                </c:pt>
                <c:pt idx="1456">
                  <c:v>44.153192118552994</c:v>
                </c:pt>
                <c:pt idx="1457">
                  <c:v>44.120181339514943</c:v>
                </c:pt>
                <c:pt idx="1458">
                  <c:v>44.087170055897928</c:v>
                </c:pt>
                <c:pt idx="1459">
                  <c:v>44.054158263939144</c:v>
                </c:pt>
                <c:pt idx="1460">
                  <c:v>44.021145959848262</c:v>
                </c:pt>
                <c:pt idx="1461">
                  <c:v>43.988133139807317</c:v>
                </c:pt>
                <c:pt idx="1462">
                  <c:v>43.955119799970618</c:v>
                </c:pt>
                <c:pt idx="1463">
                  <c:v>43.922105936464241</c:v>
                </c:pt>
                <c:pt idx="1464">
                  <c:v>43.889091545386158</c:v>
                </c:pt>
                <c:pt idx="1465">
                  <c:v>43.856076622806121</c:v>
                </c:pt>
                <c:pt idx="1466">
                  <c:v>43.823061164764738</c:v>
                </c:pt>
                <c:pt idx="1467">
                  <c:v>43.790045167274265</c:v>
                </c:pt>
                <c:pt idx="1468">
                  <c:v>43.757028626317776</c:v>
                </c:pt>
                <c:pt idx="1469">
                  <c:v>43.724011537849101</c:v>
                </c:pt>
                <c:pt idx="1470">
                  <c:v>43.690993897792822</c:v>
                </c:pt>
                <c:pt idx="1471">
                  <c:v>43.657975702043601</c:v>
                </c:pt>
                <c:pt idx="1472">
                  <c:v>43.624956946466469</c:v>
                </c:pt>
                <c:pt idx="1473">
                  <c:v>43.59193762689646</c:v>
                </c:pt>
                <c:pt idx="1474">
                  <c:v>43.558917739138252</c:v>
                </c:pt>
                <c:pt idx="1475">
                  <c:v>43.525897278966127</c:v>
                </c:pt>
                <c:pt idx="1476">
                  <c:v>43.492876242123828</c:v>
                </c:pt>
                <c:pt idx="1477">
                  <c:v>43.459854624323839</c:v>
                </c:pt>
                <c:pt idx="1478">
                  <c:v>43.426832421248058</c:v>
                </c:pt>
                <c:pt idx="1479">
                  <c:v>43.393809628546819</c:v>
                </c:pt>
                <c:pt idx="1480">
                  <c:v>43.360786241838916</c:v>
                </c:pt>
                <c:pt idx="1481">
                  <c:v>43.327762256711644</c:v>
                </c:pt>
                <c:pt idx="1482">
                  <c:v>43.294737668720131</c:v>
                </c:pt>
                <c:pt idx="1483">
                  <c:v>43.261712473387284</c:v>
                </c:pt>
                <c:pt idx="1484">
                  <c:v>43.228686666204098</c:v>
                </c:pt>
                <c:pt idx="1485">
                  <c:v>43.195660242628399</c:v>
                </c:pt>
                <c:pt idx="1486">
                  <c:v>43.162633198085544</c:v>
                </c:pt>
                <c:pt idx="1487">
                  <c:v>43.129605527967705</c:v>
                </c:pt>
                <c:pt idx="1488">
                  <c:v>43.096577227633901</c:v>
                </c:pt>
                <c:pt idx="1489">
                  <c:v>43.063548292409415</c:v>
                </c:pt>
                <c:pt idx="1490">
                  <c:v>43.030518717586077</c:v>
                </c:pt>
                <c:pt idx="1491">
                  <c:v>42.99748849842161</c:v>
                </c:pt>
                <c:pt idx="1492">
                  <c:v>42.964457630139648</c:v>
                </c:pt>
                <c:pt idx="1493">
                  <c:v>42.931426107929312</c:v>
                </c:pt>
                <c:pt idx="1494">
                  <c:v>42.898393926945182</c:v>
                </c:pt>
                <c:pt idx="1495">
                  <c:v>42.865361082306933</c:v>
                </c:pt>
                <c:pt idx="1496">
                  <c:v>42.832327569098894</c:v>
                </c:pt>
                <c:pt idx="1497">
                  <c:v>42.799293382370465</c:v>
                </c:pt>
                <c:pt idx="1498">
                  <c:v>42.766258517135142</c:v>
                </c:pt>
                <c:pt idx="1499">
                  <c:v>42.733222968370711</c:v>
                </c:pt>
                <c:pt idx="1500">
                  <c:v>42.700186731018874</c:v>
                </c:pt>
                <c:pt idx="1501">
                  <c:v>42.667149799984841</c:v>
                </c:pt>
                <c:pt idx="1502">
                  <c:v>42.634112170137549</c:v>
                </c:pt>
                <c:pt idx="1503">
                  <c:v>42.601073836309034</c:v>
                </c:pt>
                <c:pt idx="1504">
                  <c:v>42.568034793294089</c:v>
                </c:pt>
                <c:pt idx="1505">
                  <c:v>42.534995035850578</c:v>
                </c:pt>
                <c:pt idx="1506">
                  <c:v>42.501954558698529</c:v>
                </c:pt>
                <c:pt idx="1507">
                  <c:v>42.468913356520197</c:v>
                </c:pt>
                <c:pt idx="1508">
                  <c:v>42.435871423959966</c:v>
                </c:pt>
                <c:pt idx="1509">
                  <c:v>42.402828755623752</c:v>
                </c:pt>
                <c:pt idx="1510">
                  <c:v>42.369785346078885</c:v>
                </c:pt>
                <c:pt idx="1511">
                  <c:v>42.336741189854088</c:v>
                </c:pt>
                <c:pt idx="1512">
                  <c:v>42.303696281438896</c:v>
                </c:pt>
                <c:pt idx="1513">
                  <c:v>42.270650615283365</c:v>
                </c:pt>
                <c:pt idx="1514">
                  <c:v>42.237604185798176</c:v>
                </c:pt>
                <c:pt idx="1515">
                  <c:v>42.204556987354138</c:v>
                </c:pt>
                <c:pt idx="1516">
                  <c:v>42.171509014281902</c:v>
                </c:pt>
                <c:pt idx="1517">
                  <c:v>42.138460260871604</c:v>
                </c:pt>
                <c:pt idx="1518">
                  <c:v>42.105410721372948</c:v>
                </c:pt>
                <c:pt idx="1519">
                  <c:v>42.072360389994643</c:v>
                </c:pt>
                <c:pt idx="1520">
                  <c:v>42.03930926090429</c:v>
                </c:pt>
                <c:pt idx="1521">
                  <c:v>42.006257328227726</c:v>
                </c:pt>
                <c:pt idx="1522">
                  <c:v>41.973204586049576</c:v>
                </c:pt>
                <c:pt idx="1523">
                  <c:v>41.940151028412053</c:v>
                </c:pt>
                <c:pt idx="1524">
                  <c:v>41.907096649315278</c:v>
                </c:pt>
                <c:pt idx="1525">
                  <c:v>41.874041442716802</c:v>
                </c:pt>
                <c:pt idx="1526">
                  <c:v>41.840985402531302</c:v>
                </c:pt>
                <c:pt idx="1527">
                  <c:v>41.807928522630434</c:v>
                </c:pt>
                <c:pt idx="1528">
                  <c:v>41.774870796842343</c:v>
                </c:pt>
                <c:pt idx="1529">
                  <c:v>41.741812218951708</c:v>
                </c:pt>
                <c:pt idx="1530">
                  <c:v>41.70875278269915</c:v>
                </c:pt>
                <c:pt idx="1531">
                  <c:v>41.675692481780942</c:v>
                </c:pt>
                <c:pt idx="1532">
                  <c:v>41.642631309849058</c:v>
                </c:pt>
                <c:pt idx="1533">
                  <c:v>41.609569260510483</c:v>
                </c:pt>
                <c:pt idx="1534">
                  <c:v>41.576506327327252</c:v>
                </c:pt>
                <c:pt idx="1535">
                  <c:v>41.543442503815882</c:v>
                </c:pt>
                <c:pt idx="1536">
                  <c:v>41.510377783447446</c:v>
                </c:pt>
                <c:pt idx="1537">
                  <c:v>41.477312159646672</c:v>
                </c:pt>
                <c:pt idx="1538">
                  <c:v>41.444245625792391</c:v>
                </c:pt>
                <c:pt idx="1539">
                  <c:v>41.411178175216598</c:v>
                </c:pt>
                <c:pt idx="1540">
                  <c:v>41.378109801204637</c:v>
                </c:pt>
                <c:pt idx="1541">
                  <c:v>41.345040496994649</c:v>
                </c:pt>
                <c:pt idx="1542">
                  <c:v>41.311970255777112</c:v>
                </c:pt>
                <c:pt idx="1543">
                  <c:v>41.278899070695104</c:v>
                </c:pt>
                <c:pt idx="1544">
                  <c:v>41.245826934843485</c:v>
                </c:pt>
                <c:pt idx="1545">
                  <c:v>41.212753841268523</c:v>
                </c:pt>
                <c:pt idx="1546">
                  <c:v>41.179679782968144</c:v>
                </c:pt>
                <c:pt idx="1547">
                  <c:v>41.146604752891129</c:v>
                </c:pt>
                <c:pt idx="1548">
                  <c:v>41.113528743936989</c:v>
                </c:pt>
                <c:pt idx="1549">
                  <c:v>41.080451748955653</c:v>
                </c:pt>
                <c:pt idx="1550">
                  <c:v>41.047373760747092</c:v>
                </c:pt>
                <c:pt idx="1551">
                  <c:v>41.014294772061234</c:v>
                </c:pt>
                <c:pt idx="1552">
                  <c:v>40.981214775597209</c:v>
                </c:pt>
                <c:pt idx="1553">
                  <c:v>40.948133764003501</c:v>
                </c:pt>
                <c:pt idx="1554">
                  <c:v>40.91505172987732</c:v>
                </c:pt>
                <c:pt idx="1555">
                  <c:v>40.881968665764433</c:v>
                </c:pt>
                <c:pt idx="1556">
                  <c:v>40.848884564158666</c:v>
                </c:pt>
                <c:pt idx="1557">
                  <c:v>40.815799417501935</c:v>
                </c:pt>
                <c:pt idx="1558">
                  <c:v>40.782713218183481</c:v>
                </c:pt>
                <c:pt idx="1559">
                  <c:v>40.749625958540022</c:v>
                </c:pt>
                <c:pt idx="1560">
                  <c:v>40.716537630854774</c:v>
                </c:pt>
                <c:pt idx="1561">
                  <c:v>40.683448227358035</c:v>
                </c:pt>
                <c:pt idx="1562">
                  <c:v>40.65035774022607</c:v>
                </c:pt>
                <c:pt idx="1563">
                  <c:v>40.617266161580815</c:v>
                </c:pt>
                <c:pt idx="1564">
                  <c:v>40.584173483490218</c:v>
                </c:pt>
                <c:pt idx="1565">
                  <c:v>40.551079697967239</c:v>
                </c:pt>
                <c:pt idx="1566">
                  <c:v>40.517984796969877</c:v>
                </c:pt>
                <c:pt idx="1567">
                  <c:v>40.484888772400389</c:v>
                </c:pt>
                <c:pt idx="1568">
                  <c:v>40.45179161610573</c:v>
                </c:pt>
                <c:pt idx="1569">
                  <c:v>40.41869331987651</c:v>
                </c:pt>
                <c:pt idx="1570">
                  <c:v>40.385593875446929</c:v>
                </c:pt>
                <c:pt idx="1571">
                  <c:v>40.352493274494343</c:v>
                </c:pt>
                <c:pt idx="1572">
                  <c:v>40.319391508639072</c:v>
                </c:pt>
                <c:pt idx="1573">
                  <c:v>40.286288569443933</c:v>
                </c:pt>
                <c:pt idx="1574">
                  <c:v>40.253184448414004</c:v>
                </c:pt>
                <c:pt idx="1575">
                  <c:v>40.220079136996247</c:v>
                </c:pt>
                <c:pt idx="1576">
                  <c:v>40.186972626578822</c:v>
                </c:pt>
                <c:pt idx="1577">
                  <c:v>40.153864908491492</c:v>
                </c:pt>
                <c:pt idx="1578">
                  <c:v>40.12075597400441</c:v>
                </c:pt>
                <c:pt idx="1579">
                  <c:v>40.087645814328468</c:v>
                </c:pt>
                <c:pt idx="1580">
                  <c:v>40.054534420614502</c:v>
                </c:pt>
                <c:pt idx="1581">
                  <c:v>40.021421783953087</c:v>
                </c:pt>
                <c:pt idx="1582">
                  <c:v>39.988307895374369</c:v>
                </c:pt>
                <c:pt idx="1583">
                  <c:v>39.955192745847285</c:v>
                </c:pt>
                <c:pt idx="1584">
                  <c:v>39.922076326279551</c:v>
                </c:pt>
                <c:pt idx="1585">
                  <c:v>39.888958627517304</c:v>
                </c:pt>
                <c:pt idx="1586">
                  <c:v>39.855839640344406</c:v>
                </c:pt>
                <c:pt idx="1587">
                  <c:v>39.822719355482675</c:v>
                </c:pt>
                <c:pt idx="1588">
                  <c:v>39.789597763590727</c:v>
                </c:pt>
                <c:pt idx="1589">
                  <c:v>39.756474855264422</c:v>
                </c:pt>
                <c:pt idx="1590">
                  <c:v>39.723350621035962</c:v>
                </c:pt>
                <c:pt idx="1591">
                  <c:v>39.690225051373574</c:v>
                </c:pt>
                <c:pt idx="1592">
                  <c:v>39.657098136681661</c:v>
                </c:pt>
                <c:pt idx="1593">
                  <c:v>39.623969867299593</c:v>
                </c:pt>
                <c:pt idx="1594">
                  <c:v>39.590840233502071</c:v>
                </c:pt>
                <c:pt idx="1595">
                  <c:v>39.557709225498257</c:v>
                </c:pt>
                <c:pt idx="1596">
                  <c:v>39.524576833431844</c:v>
                </c:pt>
                <c:pt idx="1597">
                  <c:v>39.491443047380336</c:v>
                </c:pt>
                <c:pt idx="1598">
                  <c:v>39.458307857354704</c:v>
                </c:pt>
                <c:pt idx="1599">
                  <c:v>39.425171253299297</c:v>
                </c:pt>
                <c:pt idx="1600">
                  <c:v>39.392033225091211</c:v>
                </c:pt>
                <c:pt idx="1601">
                  <c:v>39.358893762539893</c:v>
                </c:pt>
                <c:pt idx="1602">
                  <c:v>39.325752855386909</c:v>
                </c:pt>
                <c:pt idx="1603">
                  <c:v>39.292610493305475</c:v>
                </c:pt>
                <c:pt idx="1604">
                  <c:v>39.259466665900213</c:v>
                </c:pt>
                <c:pt idx="1605">
                  <c:v>39.226321362706535</c:v>
                </c:pt>
                <c:pt idx="1606">
                  <c:v>39.193174573190561</c:v>
                </c:pt>
                <c:pt idx="1607">
                  <c:v>39.160026286748348</c:v>
                </c:pt>
                <c:pt idx="1608">
                  <c:v>39.126876492705847</c:v>
                </c:pt>
                <c:pt idx="1609">
                  <c:v>39.093725180318579</c:v>
                </c:pt>
                <c:pt idx="1610">
                  <c:v>39.060572338770861</c:v>
                </c:pt>
                <c:pt idx="1611">
                  <c:v>39.027417957175587</c:v>
                </c:pt>
                <c:pt idx="1612">
                  <c:v>38.994262024574212</c:v>
                </c:pt>
                <c:pt idx="1613">
                  <c:v>38.961104529935746</c:v>
                </c:pt>
                <c:pt idx="1614">
                  <c:v>38.927945462156828</c:v>
                </c:pt>
                <c:pt idx="1615">
                  <c:v>38.894784810061111</c:v>
                </c:pt>
                <c:pt idx="1616">
                  <c:v>38.861622562399049</c:v>
                </c:pt>
                <c:pt idx="1617">
                  <c:v>38.828458707847282</c:v>
                </c:pt>
                <c:pt idx="1618">
                  <c:v>38.795293235008522</c:v>
                </c:pt>
                <c:pt idx="1619">
                  <c:v>38.762126132410927</c:v>
                </c:pt>
                <c:pt idx="1620">
                  <c:v>38.728957388507787</c:v>
                </c:pt>
                <c:pt idx="1621">
                  <c:v>38.695786991677174</c:v>
                </c:pt>
                <c:pt idx="1622">
                  <c:v>38.662614930221594</c:v>
                </c:pt>
                <c:pt idx="1623">
                  <c:v>38.629441192367395</c:v>
                </c:pt>
                <c:pt idx="1624">
                  <c:v>38.596265766264686</c:v>
                </c:pt>
                <c:pt idx="1625">
                  <c:v>38.563088639986603</c:v>
                </c:pt>
                <c:pt idx="1626">
                  <c:v>38.529909801529136</c:v>
                </c:pt>
                <c:pt idx="1627">
                  <c:v>38.496729238810659</c:v>
                </c:pt>
                <c:pt idx="1628">
                  <c:v>38.463546939671701</c:v>
                </c:pt>
                <c:pt idx="1629">
                  <c:v>38.430362891874253</c:v>
                </c:pt>
                <c:pt idx="1630">
                  <c:v>38.397177083101575</c:v>
                </c:pt>
                <c:pt idx="1631">
                  <c:v>38.36398950095785</c:v>
                </c:pt>
                <c:pt idx="1632">
                  <c:v>38.330800132967511</c:v>
                </c:pt>
                <c:pt idx="1633">
                  <c:v>38.297608966575211</c:v>
                </c:pt>
                <c:pt idx="1634">
                  <c:v>38.264415989145292</c:v>
                </c:pt>
                <c:pt idx="1635">
                  <c:v>38.231221187961218</c:v>
                </c:pt>
                <c:pt idx="1636">
                  <c:v>38.198024550225256</c:v>
                </c:pt>
                <c:pt idx="1637">
                  <c:v>38.164826063058513</c:v>
                </c:pt>
                <c:pt idx="1638">
                  <c:v>38.131625713499673</c:v>
                </c:pt>
                <c:pt idx="1639">
                  <c:v>38.098423488505603</c:v>
                </c:pt>
                <c:pt idx="1640">
                  <c:v>38.065219374950075</c:v>
                </c:pt>
                <c:pt idx="1641">
                  <c:v>38.032013359623924</c:v>
                </c:pt>
                <c:pt idx="1642">
                  <c:v>37.998805429234459</c:v>
                </c:pt>
                <c:pt idx="1643">
                  <c:v>37.965595570405227</c:v>
                </c:pt>
                <c:pt idx="1644">
                  <c:v>37.932383769675305</c:v>
                </c:pt>
                <c:pt idx="1645">
                  <c:v>37.899170013499223</c:v>
                </c:pt>
                <c:pt idx="1646">
                  <c:v>37.865954288246314</c:v>
                </c:pt>
                <c:pt idx="1647">
                  <c:v>37.832736580200724</c:v>
                </c:pt>
                <c:pt idx="1648">
                  <c:v>37.799516875560542</c:v>
                </c:pt>
                <c:pt idx="1649">
                  <c:v>37.766295160437664</c:v>
                </c:pt>
                <c:pt idx="1650">
                  <c:v>37.733071420857279</c:v>
                </c:pt>
                <c:pt idx="1651">
                  <c:v>37.699845642757836</c:v>
                </c:pt>
                <c:pt idx="1652">
                  <c:v>37.666617811990129</c:v>
                </c:pt>
                <c:pt idx="1653">
                  <c:v>37.63338791431719</c:v>
                </c:pt>
                <c:pt idx="1654">
                  <c:v>37.600155935414008</c:v>
                </c:pt>
                <c:pt idx="1655">
                  <c:v>37.56692186086692</c:v>
                </c:pt>
                <c:pt idx="1656">
                  <c:v>37.533685676173405</c:v>
                </c:pt>
                <c:pt idx="1657">
                  <c:v>37.500447366741454</c:v>
                </c:pt>
                <c:pt idx="1658">
                  <c:v>37.46720691788957</c:v>
                </c:pt>
                <c:pt idx="1659">
                  <c:v>37.433964314845902</c:v>
                </c:pt>
                <c:pt idx="1660">
                  <c:v>37.400719542748512</c:v>
                </c:pt>
                <c:pt idx="1661">
                  <c:v>37.367472586644084</c:v>
                </c:pt>
                <c:pt idx="1662">
                  <c:v>37.334223431488653</c:v>
                </c:pt>
                <c:pt idx="1663">
                  <c:v>37.300972062146073</c:v>
                </c:pt>
                <c:pt idx="1664">
                  <c:v>37.267718463388732</c:v>
                </c:pt>
                <c:pt idx="1665">
                  <c:v>37.234462619896448</c:v>
                </c:pt>
                <c:pt idx="1666">
                  <c:v>37.201204516256212</c:v>
                </c:pt>
                <c:pt idx="1667">
                  <c:v>37.167944136962042</c:v>
                </c:pt>
                <c:pt idx="1668">
                  <c:v>37.13468146641447</c:v>
                </c:pt>
                <c:pt idx="1669">
                  <c:v>37.101416488920215</c:v>
                </c:pt>
                <c:pt idx="1670">
                  <c:v>37.068149188691827</c:v>
                </c:pt>
                <c:pt idx="1671">
                  <c:v>37.034879549847126</c:v>
                </c:pt>
                <c:pt idx="1672">
                  <c:v>37.001607556409304</c:v>
                </c:pt>
                <c:pt idx="1673">
                  <c:v>36.968333192305998</c:v>
                </c:pt>
                <c:pt idx="1674">
                  <c:v>36.935056441369298</c:v>
                </c:pt>
                <c:pt idx="1675">
                  <c:v>36.901777287335335</c:v>
                </c:pt>
                <c:pt idx="1676">
                  <c:v>36.868495713843899</c:v>
                </c:pt>
                <c:pt idx="1677">
                  <c:v>36.83521170443808</c:v>
                </c:pt>
                <c:pt idx="1678">
                  <c:v>36.801925242563826</c:v>
                </c:pt>
                <c:pt idx="1679">
                  <c:v>36.768636311569836</c:v>
                </c:pt>
                <c:pt idx="1680">
                  <c:v>36.735344894706934</c:v>
                </c:pt>
                <c:pt idx="1681">
                  <c:v>36.702050975127904</c:v>
                </c:pt>
                <c:pt idx="1682">
                  <c:v>36.668754535887189</c:v>
                </c:pt>
                <c:pt idx="1683">
                  <c:v>36.635455559940404</c:v>
                </c:pt>
                <c:pt idx="1684">
                  <c:v>36.60215403014432</c:v>
                </c:pt>
                <c:pt idx="1685">
                  <c:v>36.56884992925572</c:v>
                </c:pt>
                <c:pt idx="1686">
                  <c:v>36.535543239932267</c:v>
                </c:pt>
                <c:pt idx="1687">
                  <c:v>36.502233944731152</c:v>
                </c:pt>
                <c:pt idx="1688">
                  <c:v>36.468922026109468</c:v>
                </c:pt>
                <c:pt idx="1689">
                  <c:v>36.435607466423441</c:v>
                </c:pt>
                <c:pt idx="1690">
                  <c:v>36.402290247928207</c:v>
                </c:pt>
                <c:pt idx="1691">
                  <c:v>36.368970352777822</c:v>
                </c:pt>
                <c:pt idx="1692">
                  <c:v>36.335647763024483</c:v>
                </c:pt>
                <c:pt idx="1693">
                  <c:v>36.30232246061864</c:v>
                </c:pt>
                <c:pt idx="1694">
                  <c:v>36.268994427408138</c:v>
                </c:pt>
                <c:pt idx="1695">
                  <c:v>36.235663645138885</c:v>
                </c:pt>
                <c:pt idx="1696">
                  <c:v>36.20233009545354</c:v>
                </c:pt>
                <c:pt idx="1697">
                  <c:v>36.168993759891755</c:v>
                </c:pt>
                <c:pt idx="1698">
                  <c:v>36.135654619889685</c:v>
                </c:pt>
                <c:pt idx="1699">
                  <c:v>36.102312656780185</c:v>
                </c:pt>
                <c:pt idx="1700">
                  <c:v>36.068967851791612</c:v>
                </c:pt>
                <c:pt idx="1701">
                  <c:v>36.035620186048554</c:v>
                </c:pt>
                <c:pt idx="1702">
                  <c:v>36.002269640571036</c:v>
                </c:pt>
                <c:pt idx="1703">
                  <c:v>35.968916196274122</c:v>
                </c:pt>
                <c:pt idx="1704">
                  <c:v>35.935559833968178</c:v>
                </c:pt>
                <c:pt idx="1705">
                  <c:v>35.902200534358037</c:v>
                </c:pt>
                <c:pt idx="1706">
                  <c:v>35.868838278043363</c:v>
                </c:pt>
                <c:pt idx="1707">
                  <c:v>35.835473045517617</c:v>
                </c:pt>
                <c:pt idx="1708">
                  <c:v>35.802104817168846</c:v>
                </c:pt>
                <c:pt idx="1709">
                  <c:v>35.768733573278439</c:v>
                </c:pt>
                <c:pt idx="1710">
                  <c:v>35.735359294021663</c:v>
                </c:pt>
                <c:pt idx="1711">
                  <c:v>35.701981959466991</c:v>
                </c:pt>
                <c:pt idx="1712">
                  <c:v>35.668601549576017</c:v>
                </c:pt>
                <c:pt idx="1713">
                  <c:v>35.635218044203427</c:v>
                </c:pt>
                <c:pt idx="1714">
                  <c:v>35.601831423096392</c:v>
                </c:pt>
                <c:pt idx="1715">
                  <c:v>35.568441665894895</c:v>
                </c:pt>
                <c:pt idx="1716">
                  <c:v>35.535048752131104</c:v>
                </c:pt>
                <c:pt idx="1717">
                  <c:v>35.501652661229343</c:v>
                </c:pt>
                <c:pt idx="1718">
                  <c:v>35.468253372506013</c:v>
                </c:pt>
                <c:pt idx="1719">
                  <c:v>35.434850865169253</c:v>
                </c:pt>
                <c:pt idx="1720">
                  <c:v>35.401445118318932</c:v>
                </c:pt>
                <c:pt idx="1721">
                  <c:v>35.368036110946349</c:v>
                </c:pt>
                <c:pt idx="1722">
                  <c:v>35.334623821934194</c:v>
                </c:pt>
                <c:pt idx="1723">
                  <c:v>35.301208230056474</c:v>
                </c:pt>
                <c:pt idx="1724">
                  <c:v>35.267789313978014</c:v>
                </c:pt>
                <c:pt idx="1725">
                  <c:v>35.234367052254882</c:v>
                </c:pt>
                <c:pt idx="1726">
                  <c:v>35.200941423333717</c:v>
                </c:pt>
                <c:pt idx="1727">
                  <c:v>35.167512405552046</c:v>
                </c:pt>
                <c:pt idx="1728">
                  <c:v>35.134079977137944</c:v>
                </c:pt>
                <c:pt idx="1729">
                  <c:v>35.100644116210077</c:v>
                </c:pt>
                <c:pt idx="1730">
                  <c:v>35.067204800777397</c:v>
                </c:pt>
                <c:pt idx="1731">
                  <c:v>35.033762008739338</c:v>
                </c:pt>
                <c:pt idx="1732">
                  <c:v>35.000315717885549</c:v>
                </c:pt>
                <c:pt idx="1733">
                  <c:v>34.9668659058961</c:v>
                </c:pt>
                <c:pt idx="1734">
                  <c:v>34.933412550340741</c:v>
                </c:pt>
                <c:pt idx="1735">
                  <c:v>34.89995562867994</c:v>
                </c:pt>
                <c:pt idx="1736">
                  <c:v>34.866495118263884</c:v>
                </c:pt>
                <c:pt idx="1737">
                  <c:v>34.833030996332909</c:v>
                </c:pt>
                <c:pt idx="1738">
                  <c:v>34.799563240017413</c:v>
                </c:pt>
                <c:pt idx="1739">
                  <c:v>34.766091826337828</c:v>
                </c:pt>
                <c:pt idx="1740">
                  <c:v>34.732616732204576</c:v>
                </c:pt>
                <c:pt idx="1741">
                  <c:v>34.699137934418268</c:v>
                </c:pt>
                <c:pt idx="1742">
                  <c:v>34.665655409669533</c:v>
                </c:pt>
                <c:pt idx="1743">
                  <c:v>34.632169134539062</c:v>
                </c:pt>
                <c:pt idx="1744">
                  <c:v>34.598679085497579</c:v>
                </c:pt>
                <c:pt idx="1745">
                  <c:v>34.565185238906501</c:v>
                </c:pt>
                <c:pt idx="1746">
                  <c:v>34.531687571017024</c:v>
                </c:pt>
                <c:pt idx="1747">
                  <c:v>34.498186057970862</c:v>
                </c:pt>
                <c:pt idx="1748">
                  <c:v>34.464680675800224</c:v>
                </c:pt>
                <c:pt idx="1749">
                  <c:v>34.431171400427878</c:v>
                </c:pt>
                <c:pt idx="1750">
                  <c:v>34.39765820766722</c:v>
                </c:pt>
                <c:pt idx="1751">
                  <c:v>34.364141073222306</c:v>
                </c:pt>
                <c:pt idx="1752">
                  <c:v>34.330619972688183</c:v>
                </c:pt>
                <c:pt idx="1753">
                  <c:v>34.297094881551111</c:v>
                </c:pt>
                <c:pt idx="1754">
                  <c:v>34.263565775188368</c:v>
                </c:pt>
                <c:pt idx="1755">
                  <c:v>34.230032628868635</c:v>
                </c:pt>
                <c:pt idx="1756">
                  <c:v>34.196495417752317</c:v>
                </c:pt>
                <c:pt idx="1757">
                  <c:v>34.16295411689137</c:v>
                </c:pt>
                <c:pt idx="1758">
                  <c:v>34.12940870122992</c:v>
                </c:pt>
                <c:pt idx="1759">
                  <c:v>34.095859145604145</c:v>
                </c:pt>
                <c:pt idx="1760">
                  <c:v>34.062305424742846</c:v>
                </c:pt>
                <c:pt idx="1761">
                  <c:v>34.028747513267284</c:v>
                </c:pt>
                <c:pt idx="1762">
                  <c:v>33.995185385691904</c:v>
                </c:pt>
                <c:pt idx="1763">
                  <c:v>33.961619016424152</c:v>
                </c:pt>
                <c:pt idx="1764">
                  <c:v>33.928048379765308</c:v>
                </c:pt>
                <c:pt idx="1765">
                  <c:v>33.894473449910173</c:v>
                </c:pt>
                <c:pt idx="1766">
                  <c:v>33.860894200947797</c:v>
                </c:pt>
                <c:pt idx="1767">
                  <c:v>33.827310606861943</c:v>
                </c:pt>
                <c:pt idx="1768">
                  <c:v>33.793722641530827</c:v>
                </c:pt>
                <c:pt idx="1769">
                  <c:v>33.760130278728241</c:v>
                </c:pt>
                <c:pt idx="1770">
                  <c:v>33.726533492123366</c:v>
                </c:pt>
                <c:pt idx="1771">
                  <c:v>33.692932255281406</c:v>
                </c:pt>
                <c:pt idx="1772">
                  <c:v>33.659326541664008</c:v>
                </c:pt>
                <c:pt idx="1773">
                  <c:v>33.625716324629749</c:v>
                </c:pt>
                <c:pt idx="1774">
                  <c:v>33.592101577434207</c:v>
                </c:pt>
                <c:pt idx="1775">
                  <c:v>33.558482273231071</c:v>
                </c:pt>
                <c:pt idx="1776">
                  <c:v>33.524858385071965</c:v>
                </c:pt>
                <c:pt idx="1777">
                  <c:v>33.491229885907451</c:v>
                </c:pt>
                <c:pt idx="1778">
                  <c:v>33.457596748587264</c:v>
                </c:pt>
                <c:pt idx="1779">
                  <c:v>33.423958945860839</c:v>
                </c:pt>
                <c:pt idx="1780">
                  <c:v>33.390316450378165</c:v>
                </c:pt>
                <c:pt idx="1781">
                  <c:v>33.356669234689868</c:v>
                </c:pt>
                <c:pt idx="1782">
                  <c:v>33.323017271248133</c:v>
                </c:pt>
                <c:pt idx="1783">
                  <c:v>33.289360532407407</c:v>
                </c:pt>
                <c:pt idx="1784">
                  <c:v>33.25569899042479</c:v>
                </c:pt>
                <c:pt idx="1785">
                  <c:v>33.222032617460371</c:v>
                </c:pt>
                <c:pt idx="1786">
                  <c:v>33.188361385578922</c:v>
                </c:pt>
                <c:pt idx="1787">
                  <c:v>33.154685266749276</c:v>
                </c:pt>
                <c:pt idx="1788">
                  <c:v>33.12100423284619</c:v>
                </c:pt>
                <c:pt idx="1789">
                  <c:v>33.087318255650302</c:v>
                </c:pt>
                <c:pt idx="1790">
                  <c:v>33.053627306849002</c:v>
                </c:pt>
                <c:pt idx="1791">
                  <c:v>33.01993135803756</c:v>
                </c:pt>
                <c:pt idx="1792">
                  <c:v>32.986230380719604</c:v>
                </c:pt>
                <c:pt idx="1793">
                  <c:v>32.952524346307833</c:v>
                </c:pt>
                <c:pt idx="1794">
                  <c:v>32.918813226125145</c:v>
                </c:pt>
                <c:pt idx="1795">
                  <c:v>32.885096991405263</c:v>
                </c:pt>
                <c:pt idx="1796">
                  <c:v>32.85137561329369</c:v>
                </c:pt>
                <c:pt idx="1797">
                  <c:v>32.817649062848602</c:v>
                </c:pt>
                <c:pt idx="1798">
                  <c:v>32.783917311041648</c:v>
                </c:pt>
                <c:pt idx="1799">
                  <c:v>32.750180328758965</c:v>
                </c:pt>
                <c:pt idx="1800">
                  <c:v>32.716438086802235</c:v>
                </c:pt>
                <c:pt idx="1801">
                  <c:v>32.6826905558896</c:v>
                </c:pt>
                <c:pt idx="1802">
                  <c:v>32.648937706656461</c:v>
                </c:pt>
                <c:pt idx="1803">
                  <c:v>32.615179509656897</c:v>
                </c:pt>
                <c:pt idx="1804">
                  <c:v>32.581415935364227</c:v>
                </c:pt>
                <c:pt idx="1805">
                  <c:v>32.547646954172578</c:v>
                </c:pt>
                <c:pt idx="1806">
                  <c:v>32.513872536397713</c:v>
                </c:pt>
                <c:pt idx="1807">
                  <c:v>32.480092652278138</c:v>
                </c:pt>
                <c:pt idx="1808">
                  <c:v>32.446307271976295</c:v>
                </c:pt>
                <c:pt idx="1809">
                  <c:v>32.412516365579791</c:v>
                </c:pt>
                <c:pt idx="1810">
                  <c:v>32.378719903102521</c:v>
                </c:pt>
                <c:pt idx="1811">
                  <c:v>32.344917854485985</c:v>
                </c:pt>
                <c:pt idx="1812">
                  <c:v>32.311110189600299</c:v>
                </c:pt>
                <c:pt idx="1813">
                  <c:v>32.277296878245835</c:v>
                </c:pt>
                <c:pt idx="1814">
                  <c:v>32.243477890154196</c:v>
                </c:pt>
                <c:pt idx="1815">
                  <c:v>32.209653194989926</c:v>
                </c:pt>
                <c:pt idx="1816">
                  <c:v>32.175822762351018</c:v>
                </c:pt>
                <c:pt idx="1817">
                  <c:v>32.141986561771517</c:v>
                </c:pt>
                <c:pt idx="1818">
                  <c:v>32.108144562721854</c:v>
                </c:pt>
                <c:pt idx="1819">
                  <c:v>32.074296734610982</c:v>
                </c:pt>
                <c:pt idx="1820">
                  <c:v>32.040443046787381</c:v>
                </c:pt>
                <c:pt idx="1821">
                  <c:v>32.006583468541045</c:v>
                </c:pt>
                <c:pt idx="1822">
                  <c:v>31.972717969104249</c:v>
                </c:pt>
                <c:pt idx="1823">
                  <c:v>31.938846517653804</c:v>
                </c:pt>
                <c:pt idx="1824">
                  <c:v>31.90496908331232</c:v>
                </c:pt>
                <c:pt idx="1825">
                  <c:v>31.871085635149971</c:v>
                </c:pt>
                <c:pt idx="1826">
                  <c:v>31.837196142185714</c:v>
                </c:pt>
                <c:pt idx="1827">
                  <c:v>31.803300573389581</c:v>
                </c:pt>
                <c:pt idx="1828">
                  <c:v>31.769398897683701</c:v>
                </c:pt>
                <c:pt idx="1829">
                  <c:v>31.735491083944748</c:v>
                </c:pt>
                <c:pt idx="1830">
                  <c:v>31.701577101004883</c:v>
                </c:pt>
                <c:pt idx="1831">
                  <c:v>31.667656917654263</c:v>
                </c:pt>
                <c:pt idx="1832">
                  <c:v>31.633730502642447</c:v>
                </c:pt>
                <c:pt idx="1833">
                  <c:v>31.599797824680142</c:v>
                </c:pt>
                <c:pt idx="1834">
                  <c:v>31.565858852441782</c:v>
                </c:pt>
                <c:pt idx="1835">
                  <c:v>31.531913554566245</c:v>
                </c:pt>
                <c:pt idx="1836">
                  <c:v>31.497961899659916</c:v>
                </c:pt>
                <c:pt idx="1837">
                  <c:v>31.464003856298163</c:v>
                </c:pt>
                <c:pt idx="1838">
                  <c:v>31.430039393027233</c:v>
                </c:pt>
                <c:pt idx="1839">
                  <c:v>31.396068478366438</c:v>
                </c:pt>
                <c:pt idx="1840">
                  <c:v>31.362091080810416</c:v>
                </c:pt>
                <c:pt idx="1841">
                  <c:v>31.328107168830705</c:v>
                </c:pt>
                <c:pt idx="1842">
                  <c:v>31.294116710878491</c:v>
                </c:pt>
                <c:pt idx="1843">
                  <c:v>31.260119675386143</c:v>
                </c:pt>
                <c:pt idx="1844">
                  <c:v>31.226116030770182</c:v>
                </c:pt>
                <c:pt idx="1845">
                  <c:v>31.192105745432546</c:v>
                </c:pt>
                <c:pt idx="1846">
                  <c:v>31.158088787763777</c:v>
                </c:pt>
                <c:pt idx="1847">
                  <c:v>31.124065126144764</c:v>
                </c:pt>
                <c:pt idx="1848">
                  <c:v>31.090034728949046</c:v>
                </c:pt>
                <c:pt idx="1849">
                  <c:v>31.055997564545766</c:v>
                </c:pt>
                <c:pt idx="1850">
                  <c:v>31.021953601301263</c:v>
                </c:pt>
                <c:pt idx="1851">
                  <c:v>30.987902807581964</c:v>
                </c:pt>
                <c:pt idx="1852">
                  <c:v>30.953845151756987</c:v>
                </c:pt>
                <c:pt idx="1853">
                  <c:v>30.919780602200291</c:v>
                </c:pt>
                <c:pt idx="1854">
                  <c:v>30.885709127293385</c:v>
                </c:pt>
                <c:pt idx="1855">
                  <c:v>30.851630695427922</c:v>
                </c:pt>
                <c:pt idx="1856">
                  <c:v>30.817545275008253</c:v>
                </c:pt>
                <c:pt idx="1857">
                  <c:v>30.783452834453971</c:v>
                </c:pt>
                <c:pt idx="1858">
                  <c:v>30.749353342203012</c:v>
                </c:pt>
                <c:pt idx="1859">
                  <c:v>30.715246766713665</c:v>
                </c:pt>
                <c:pt idx="1860">
                  <c:v>30.681133076468051</c:v>
                </c:pt>
                <c:pt idx="1861">
                  <c:v>30.647012239974512</c:v>
                </c:pt>
                <c:pt idx="1862">
                  <c:v>30.612884225770447</c:v>
                </c:pt>
                <c:pt idx="1863">
                  <c:v>30.578749002425297</c:v>
                </c:pt>
                <c:pt idx="1864">
                  <c:v>30.544606538543313</c:v>
                </c:pt>
                <c:pt idx="1865">
                  <c:v>30.510456802766779</c:v>
                </c:pt>
                <c:pt idx="1866">
                  <c:v>30.476299763778407</c:v>
                </c:pt>
                <c:pt idx="1867">
                  <c:v>30.44213539030509</c:v>
                </c:pt>
                <c:pt idx="1868">
                  <c:v>30.407963651120227</c:v>
                </c:pt>
                <c:pt idx="1869">
                  <c:v>30.37378451504744</c:v>
                </c:pt>
                <c:pt idx="1870">
                  <c:v>30.339597950963245</c:v>
                </c:pt>
                <c:pt idx="1871">
                  <c:v>30.305403927800437</c:v>
                </c:pt>
                <c:pt idx="1872">
                  <c:v>30.271202414550991</c:v>
                </c:pt>
                <c:pt idx="1873">
                  <c:v>30.236993380269858</c:v>
                </c:pt>
                <c:pt idx="1874">
                  <c:v>30.202776794077678</c:v>
                </c:pt>
                <c:pt idx="1875">
                  <c:v>30.168552625164278</c:v>
                </c:pt>
                <c:pt idx="1876">
                  <c:v>30.134320842792128</c:v>
                </c:pt>
                <c:pt idx="1877">
                  <c:v>30.100081416299783</c:v>
                </c:pt>
                <c:pt idx="1878">
                  <c:v>30.065834315104713</c:v>
                </c:pt>
                <c:pt idx="1879">
                  <c:v>30.031579508707761</c:v>
                </c:pt>
                <c:pt idx="1880">
                  <c:v>29.997316966695561</c:v>
                </c:pt>
                <c:pt idx="1881">
                  <c:v>29.963046658744862</c:v>
                </c:pt>
                <c:pt idx="1882">
                  <c:v>29.928768554625936</c:v>
                </c:pt>
                <c:pt idx="1883">
                  <c:v>29.894482624205882</c:v>
                </c:pt>
                <c:pt idx="1884">
                  <c:v>29.860188837452437</c:v>
                </c:pt>
                <c:pt idx="1885">
                  <c:v>29.825887164437923</c:v>
                </c:pt>
                <c:pt idx="1886">
                  <c:v>29.791577575342508</c:v>
                </c:pt>
                <c:pt idx="1887">
                  <c:v>29.757260040458355</c:v>
                </c:pt>
                <c:pt idx="1888">
                  <c:v>29.722934530193193</c:v>
                </c:pt>
                <c:pt idx="1889">
                  <c:v>29.688601015074173</c:v>
                </c:pt>
                <c:pt idx="1890">
                  <c:v>29.654259465751981</c:v>
                </c:pt>
                <c:pt idx="1891">
                  <c:v>29.61990985300433</c:v>
                </c:pt>
                <c:pt idx="1892">
                  <c:v>29.585552147740295</c:v>
                </c:pt>
                <c:pt idx="1893">
                  <c:v>29.551186321003968</c:v>
                </c:pt>
                <c:pt idx="1894">
                  <c:v>29.516812343978927</c:v>
                </c:pt>
                <c:pt idx="1895">
                  <c:v>29.482430187991572</c:v>
                </c:pt>
                <c:pt idx="1896">
                  <c:v>29.448039824516236</c:v>
                </c:pt>
                <c:pt idx="1897">
                  <c:v>29.413641225178221</c:v>
                </c:pt>
                <c:pt idx="1898">
                  <c:v>29.37923436175868</c:v>
                </c:pt>
                <c:pt idx="1899">
                  <c:v>29.344819206198963</c:v>
                </c:pt>
                <c:pt idx="1900">
                  <c:v>29.310395730603865</c:v>
                </c:pt>
                <c:pt idx="1901">
                  <c:v>29.275963907247103</c:v>
                </c:pt>
                <c:pt idx="1902">
                  <c:v>29.241523708574956</c:v>
                </c:pt>
                <c:pt idx="1903">
                  <c:v>29.207075107210613</c:v>
                </c:pt>
                <c:pt idx="1904">
                  <c:v>29.172618075958702</c:v>
                </c:pt>
                <c:pt idx="1905">
                  <c:v>29.138152587809873</c:v>
                </c:pt>
                <c:pt idx="1906">
                  <c:v>29.103678615945107</c:v>
                </c:pt>
                <c:pt idx="1907">
                  <c:v>29.069196133739837</c:v>
                </c:pt>
                <c:pt idx="1908">
                  <c:v>29.034705114769203</c:v>
                </c:pt>
                <c:pt idx="1909">
                  <c:v>29.000205532811844</c:v>
                </c:pt>
                <c:pt idx="1910">
                  <c:v>28.965697361855245</c:v>
                </c:pt>
                <c:pt idx="1911">
                  <c:v>28.931180576099777</c:v>
                </c:pt>
                <c:pt idx="1912">
                  <c:v>28.896655149963493</c:v>
                </c:pt>
                <c:pt idx="1913">
                  <c:v>28.862121058086917</c:v>
                </c:pt>
                <c:pt idx="1914">
                  <c:v>28.82757827533792</c:v>
                </c:pt>
                <c:pt idx="1915">
                  <c:v>28.793026776816127</c:v>
                </c:pt>
                <c:pt idx="1916">
                  <c:v>28.758466537857778</c:v>
                </c:pt>
                <c:pt idx="1917">
                  <c:v>28.723897534040788</c:v>
                </c:pt>
                <c:pt idx="1918">
                  <c:v>28.689319741189546</c:v>
                </c:pt>
                <c:pt idx="1919">
                  <c:v>28.654733135379416</c:v>
                </c:pt>
                <c:pt idx="1920">
                  <c:v>28.620137692941924</c:v>
                </c:pt>
                <c:pt idx="1921">
                  <c:v>28.585533390470076</c:v>
                </c:pt>
                <c:pt idx="1922">
                  <c:v>28.550920204822408</c:v>
                </c:pt>
                <c:pt idx="1923">
                  <c:v>28.516298113129274</c:v>
                </c:pt>
                <c:pt idx="1924">
                  <c:v>28.481667092796307</c:v>
                </c:pt>
                <c:pt idx="1925">
                  <c:v>28.447027121510612</c:v>
                </c:pt>
                <c:pt idx="1926">
                  <c:v>28.412378177245795</c:v>
                </c:pt>
                <c:pt idx="1927">
                  <c:v>28.377720238266505</c:v>
                </c:pt>
                <c:pt idx="1928">
                  <c:v>28.343053283133845</c:v>
                </c:pt>
                <c:pt idx="1929">
                  <c:v>28.308377290710773</c:v>
                </c:pt>
                <c:pt idx="1930">
                  <c:v>28.27369224016692</c:v>
                </c:pt>
                <c:pt idx="1931">
                  <c:v>28.238998110983815</c:v>
                </c:pt>
                <c:pt idx="1932">
                  <c:v>28.204294882960603</c:v>
                </c:pt>
                <c:pt idx="1933">
                  <c:v>28.169582536218591</c:v>
                </c:pt>
                <c:pt idx="1934">
                  <c:v>28.134861051207235</c:v>
                </c:pt>
                <c:pt idx="1935">
                  <c:v>28.100130408708747</c:v>
                </c:pt>
                <c:pt idx="1936">
                  <c:v>28.065390589843922</c:v>
                </c:pt>
                <c:pt idx="1937">
                  <c:v>28.030641576077457</c:v>
                </c:pt>
                <c:pt idx="1938">
                  <c:v>27.995883349223021</c:v>
                </c:pt>
                <c:pt idx="1939">
                  <c:v>27.961115891448557</c:v>
                </c:pt>
                <c:pt idx="1940">
                  <c:v>27.926339185282366</c:v>
                </c:pt>
                <c:pt idx="1941">
                  <c:v>27.891553213618074</c:v>
                </c:pt>
                <c:pt idx="1942">
                  <c:v>27.856757959719669</c:v>
                </c:pt>
                <c:pt idx="1943">
                  <c:v>27.821953407227596</c:v>
                </c:pt>
                <c:pt idx="1944">
                  <c:v>27.787139540164105</c:v>
                </c:pt>
                <c:pt idx="1945">
                  <c:v>27.752316342938382</c:v>
                </c:pt>
                <c:pt idx="1946">
                  <c:v>27.71748380035234</c:v>
                </c:pt>
                <c:pt idx="1947">
                  <c:v>27.682641897606143</c:v>
                </c:pt>
                <c:pt idx="1948">
                  <c:v>27.647790620303617</c:v>
                </c:pt>
                <c:pt idx="1949">
                  <c:v>27.612929954457645</c:v>
                </c:pt>
                <c:pt idx="1950">
                  <c:v>27.57805988649622</c:v>
                </c:pt>
                <c:pt idx="1951">
                  <c:v>27.543180403267296</c:v>
                </c:pt>
                <c:pt idx="1952">
                  <c:v>27.508291492044844</c:v>
                </c:pt>
                <c:pt idx="1953">
                  <c:v>27.473393140534263</c:v>
                </c:pt>
                <c:pt idx="1954">
                  <c:v>27.438485336877896</c:v>
                </c:pt>
                <c:pt idx="1955">
                  <c:v>27.403568069660899</c:v>
                </c:pt>
                <c:pt idx="1956">
                  <c:v>27.368641327916102</c:v>
                </c:pt>
                <c:pt idx="1957">
                  <c:v>27.333705101130754</c:v>
                </c:pt>
                <c:pt idx="1958">
                  <c:v>27.298759379250793</c:v>
                </c:pt>
                <c:pt idx="1959">
                  <c:v>27.263804152687502</c:v>
                </c:pt>
                <c:pt idx="1960">
                  <c:v>27.228839412322557</c:v>
                </c:pt>
                <c:pt idx="1961">
                  <c:v>27.193865149513744</c:v>
                </c:pt>
                <c:pt idx="1962">
                  <c:v>27.158881356100473</c:v>
                </c:pt>
                <c:pt idx="1963">
                  <c:v>27.123888024409567</c:v>
                </c:pt>
                <c:pt idx="1964">
                  <c:v>27.088885147260694</c:v>
                </c:pt>
                <c:pt idx="1965">
                  <c:v>27.05387271797165</c:v>
                </c:pt>
                <c:pt idx="1966">
                  <c:v>27.018850730364655</c:v>
                </c:pt>
                <c:pt idx="1967">
                  <c:v>26.983819178771348</c:v>
                </c:pt>
                <c:pt idx="1968">
                  <c:v>26.948778058038339</c:v>
                </c:pt>
                <c:pt idx="1969">
                  <c:v>26.913727363533017</c:v>
                </c:pt>
                <c:pt idx="1970">
                  <c:v>26.87866709114903</c:v>
                </c:pt>
                <c:pt idx="1971">
                  <c:v>26.843597237311467</c:v>
                </c:pt>
                <c:pt idx="1972">
                  <c:v>26.808517798982969</c:v>
                </c:pt>
                <c:pt idx="1973">
                  <c:v>26.773428773668609</c:v>
                </c:pt>
                <c:pt idx="1974">
                  <c:v>26.73833015942169</c:v>
                </c:pt>
                <c:pt idx="1975">
                  <c:v>26.703221954849386</c:v>
                </c:pt>
                <c:pt idx="1976">
                  <c:v>26.668104159117565</c:v>
                </c:pt>
                <c:pt idx="1977">
                  <c:v>26.632976771956706</c:v>
                </c:pt>
                <c:pt idx="1978">
                  <c:v>26.59783979366749</c:v>
                </c:pt>
                <c:pt idx="1979">
                  <c:v>26.562693225125532</c:v>
                </c:pt>
                <c:pt idx="1980">
                  <c:v>26.527537067787016</c:v>
                </c:pt>
                <c:pt idx="1981">
                  <c:v>26.492371323694147</c:v>
                </c:pt>
                <c:pt idx="1982">
                  <c:v>26.457195995480625</c:v>
                </c:pt>
                <c:pt idx="1983">
                  <c:v>26.422011086376173</c:v>
                </c:pt>
                <c:pt idx="1984">
                  <c:v>26.386816600212679</c:v>
                </c:pt>
                <c:pt idx="1985">
                  <c:v>26.351612541428846</c:v>
                </c:pt>
                <c:pt idx="1986">
                  <c:v>26.316398915075389</c:v>
                </c:pt>
                <c:pt idx="1987">
                  <c:v>26.281175726820489</c:v>
                </c:pt>
                <c:pt idx="1988">
                  <c:v>26.245942982954638</c:v>
                </c:pt>
                <c:pt idx="1989">
                  <c:v>26.210700690395864</c:v>
                </c:pt>
                <c:pt idx="1990">
                  <c:v>26.175448856694629</c:v>
                </c:pt>
                <c:pt idx="1991">
                  <c:v>26.140187490038834</c:v>
                </c:pt>
                <c:pt idx="1992">
                  <c:v>26.104916599258857</c:v>
                </c:pt>
                <c:pt idx="1993">
                  <c:v>26.069636193832636</c:v>
                </c:pt>
                <c:pt idx="1994">
                  <c:v>26.034346283890208</c:v>
                </c:pt>
                <c:pt idx="1995">
                  <c:v>25.99904688021855</c:v>
                </c:pt>
                <c:pt idx="1996">
                  <c:v>25.963737994266559</c:v>
                </c:pt>
                <c:pt idx="1997">
                  <c:v>25.928419638149855</c:v>
                </c:pt>
                <c:pt idx="1998">
                  <c:v>25.893091824655073</c:v>
                </c:pt>
                <c:pt idx="1999">
                  <c:v>25.857754567244982</c:v>
                </c:pt>
                <c:pt idx="2000">
                  <c:v>25.822407880062521</c:v>
                </c:pt>
                <c:pt idx="2001">
                  <c:v>25.787051777935716</c:v>
                </c:pt>
                <c:pt idx="2002">
                  <c:v>25.751686276382063</c:v>
                </c:pt>
                <c:pt idx="2003">
                  <c:v>25.716311391612944</c:v>
                </c:pt>
                <c:pt idx="2004">
                  <c:v>25.680927140537847</c:v>
                </c:pt>
                <c:pt idx="2005">
                  <c:v>25.64553354076881</c:v>
                </c:pt>
                <c:pt idx="2006">
                  <c:v>25.610130610624445</c:v>
                </c:pt>
                <c:pt idx="2007">
                  <c:v>25.574718369134423</c:v>
                </c:pt>
                <c:pt idx="2008">
                  <c:v>25.539296836043427</c:v>
                </c:pt>
                <c:pt idx="2009">
                  <c:v>25.503866031814788</c:v>
                </c:pt>
                <c:pt idx="2010">
                  <c:v>25.468425977635256</c:v>
                </c:pt>
                <c:pt idx="2011">
                  <c:v>25.432976695418297</c:v>
                </c:pt>
                <c:pt idx="2012">
                  <c:v>25.397518207807973</c:v>
                </c:pt>
                <c:pt idx="2013">
                  <c:v>25.362050538182842</c:v>
                </c:pt>
                <c:pt idx="2014">
                  <c:v>25.326573710659616</c:v>
                </c:pt>
                <c:pt idx="2015">
                  <c:v>25.291087750096839</c:v>
                </c:pt>
                <c:pt idx="2016">
                  <c:v>25.255592682098079</c:v>
                </c:pt>
                <c:pt idx="2017">
                  <c:v>25.22008853301574</c:v>
                </c:pt>
                <c:pt idx="2018">
                  <c:v>25.184575329954345</c:v>
                </c:pt>
                <c:pt idx="2019">
                  <c:v>25.149053100773724</c:v>
                </c:pt>
                <c:pt idx="2020">
                  <c:v>25.113521874092257</c:v>
                </c:pt>
                <c:pt idx="2021">
                  <c:v>25.077981679290069</c:v>
                </c:pt>
                <c:pt idx="2022">
                  <c:v>25.04243254651184</c:v>
                </c:pt>
                <c:pt idx="2023">
                  <c:v>25.006874506670055</c:v>
                </c:pt>
                <c:pt idx="2024">
                  <c:v>24.971307591447733</c:v>
                </c:pt>
                <c:pt idx="2025">
                  <c:v>24.935731833300977</c:v>
                </c:pt>
                <c:pt idx="2026">
                  <c:v>24.900147265462156</c:v>
                </c:pt>
                <c:pt idx="2027">
                  <c:v>24.864553921941976</c:v>
                </c:pt>
                <c:pt idx="2028">
                  <c:v>24.828951837532077</c:v>
                </c:pt>
                <c:pt idx="2029">
                  <c:v>24.79334104780774</c:v>
                </c:pt>
                <c:pt idx="2030">
                  <c:v>24.757721589129879</c:v>
                </c:pt>
                <c:pt idx="2031">
                  <c:v>24.722093498647169</c:v>
                </c:pt>
                <c:pt idx="2032">
                  <c:v>24.686456814298449</c:v>
                </c:pt>
                <c:pt idx="2033">
                  <c:v>24.650811574814714</c:v>
                </c:pt>
                <c:pt idx="2034">
                  <c:v>24.615157819720292</c:v>
                </c:pt>
                <c:pt idx="2035">
                  <c:v>24.579495589335963</c:v>
                </c:pt>
                <c:pt idx="2036">
                  <c:v>24.543824924779255</c:v>
                </c:pt>
                <c:pt idx="2037">
                  <c:v>24.508145867966778</c:v>
                </c:pt>
                <c:pt idx="2038">
                  <c:v>24.472458461615719</c:v>
                </c:pt>
                <c:pt idx="2039">
                  <c:v>24.436762749244785</c:v>
                </c:pt>
                <c:pt idx="2040">
                  <c:v>24.40105877517599</c:v>
                </c:pt>
                <c:pt idx="2041">
                  <c:v>24.365346584535317</c:v>
                </c:pt>
                <c:pt idx="2042">
                  <c:v>24.329626223253833</c:v>
                </c:pt>
                <c:pt idx="2043">
                  <c:v>24.293897738068996</c:v>
                </c:pt>
                <c:pt idx="2044">
                  <c:v>24.258161176524837</c:v>
                </c:pt>
                <c:pt idx="2045">
                  <c:v>24.222416586973136</c:v>
                </c:pt>
                <c:pt idx="2046">
                  <c:v>24.186664018573858</c:v>
                </c:pt>
                <c:pt idx="2047">
                  <c:v>24.150903521295383</c:v>
                </c:pt>
                <c:pt idx="2048">
                  <c:v>24.115135145915161</c:v>
                </c:pt>
                <c:pt idx="2049">
                  <c:v>24.079358944019663</c:v>
                </c:pt>
                <c:pt idx="2050">
                  <c:v>24.043574968004631</c:v>
                </c:pt>
                <c:pt idx="2051">
                  <c:v>24.007783271074942</c:v>
                </c:pt>
                <c:pt idx="2052">
                  <c:v>23.9719839072445</c:v>
                </c:pt>
                <c:pt idx="2053">
                  <c:v>23.936176931335972</c:v>
                </c:pt>
                <c:pt idx="2054">
                  <c:v>23.900362398980377</c:v>
                </c:pt>
                <c:pt idx="2055">
                  <c:v>23.864540366616396</c:v>
                </c:pt>
                <c:pt idx="2056">
                  <c:v>23.828710891490068</c:v>
                </c:pt>
                <c:pt idx="2057">
                  <c:v>23.792874031653689</c:v>
                </c:pt>
                <c:pt idx="2058">
                  <c:v>23.757029845964993</c:v>
                </c:pt>
                <c:pt idx="2059">
                  <c:v>23.721178394086149</c:v>
                </c:pt>
                <c:pt idx="2060">
                  <c:v>23.685319736482626</c:v>
                </c:pt>
                <c:pt idx="2061">
                  <c:v>23.649453934421679</c:v>
                </c:pt>
                <c:pt idx="2062">
                  <c:v>23.613581049971351</c:v>
                </c:pt>
                <c:pt idx="2063">
                  <c:v>23.577701145998468</c:v>
                </c:pt>
                <c:pt idx="2064">
                  <c:v>23.541814286167096</c:v>
                </c:pt>
                <c:pt idx="2065">
                  <c:v>23.505920534937044</c:v>
                </c:pt>
                <c:pt idx="2066">
                  <c:v>23.470019957561284</c:v>
                </c:pt>
                <c:pt idx="2067">
                  <c:v>23.434112620084377</c:v>
                </c:pt>
                <c:pt idx="2068">
                  <c:v>23.398198589340126</c:v>
                </c:pt>
                <c:pt idx="2069">
                  <c:v>23.362277932949191</c:v>
                </c:pt>
                <c:pt idx="2070">
                  <c:v>23.326350719316387</c:v>
                </c:pt>
                <c:pt idx="2071">
                  <c:v>23.290417017628798</c:v>
                </c:pt>
                <c:pt idx="2072">
                  <c:v>23.254476897851749</c:v>
                </c:pt>
                <c:pt idx="2073">
                  <c:v>23.218530430727498</c:v>
                </c:pt>
                <c:pt idx="2074">
                  <c:v>23.182577687770841</c:v>
                </c:pt>
                <c:pt idx="2075">
                  <c:v>23.146618741266703</c:v>
                </c:pt>
                <c:pt idx="2076">
                  <c:v>23.110653664266877</c:v>
                </c:pt>
                <c:pt idx="2077">
                  <c:v>23.074682530585903</c:v>
                </c:pt>
                <c:pt idx="2078">
                  <c:v>23.038705414798613</c:v>
                </c:pt>
                <c:pt idx="2079">
                  <c:v>23.002722392235349</c:v>
                </c:pt>
                <c:pt idx="2080">
                  <c:v>22.966733538978964</c:v>
                </c:pt>
                <c:pt idx="2081">
                  <c:v>22.930738931860336</c:v>
                </c:pt>
                <c:pt idx="2082">
                  <c:v>22.894738648454336</c:v>
                </c:pt>
                <c:pt idx="2083">
                  <c:v>22.858732767076155</c:v>
                </c:pt>
                <c:pt idx="2084">
                  <c:v>22.822721366776189</c:v>
                </c:pt>
                <c:pt idx="2085">
                  <c:v>22.786704527335949</c:v>
                </c:pt>
                <c:pt idx="2086">
                  <c:v>22.750682329263498</c:v>
                </c:pt>
                <c:pt idx="2087">
                  <c:v>22.714654853788399</c:v>
                </c:pt>
                <c:pt idx="2088">
                  <c:v>22.678622182857197</c:v>
                </c:pt>
                <c:pt idx="2089">
                  <c:v>22.642584399128015</c:v>
                </c:pt>
                <c:pt idx="2090">
                  <c:v>22.606541585965779</c:v>
                </c:pt>
                <c:pt idx="2091">
                  <c:v>22.570493827436756</c:v>
                </c:pt>
                <c:pt idx="2092">
                  <c:v>22.534441208302972</c:v>
                </c:pt>
                <c:pt idx="2093">
                  <c:v>22.498383814016965</c:v>
                </c:pt>
                <c:pt idx="2094">
                  <c:v>22.462321730716166</c:v>
                </c:pt>
                <c:pt idx="2095">
                  <c:v>22.426255045216671</c:v>
                </c:pt>
                <c:pt idx="2096">
                  <c:v>22.390183845008075</c:v>
                </c:pt>
                <c:pt idx="2097">
                  <c:v>22.354108218246505</c:v>
                </c:pt>
                <c:pt idx="2098">
                  <c:v>22.318028253749223</c:v>
                </c:pt>
                <c:pt idx="2099">
                  <c:v>22.281944040988027</c:v>
                </c:pt>
                <c:pt idx="2100">
                  <c:v>22.24585567008269</c:v>
                </c:pt>
                <c:pt idx="2101">
                  <c:v>22.209763231794742</c:v>
                </c:pt>
                <c:pt idx="2102">
                  <c:v>22.173666817520726</c:v>
                </c:pt>
                <c:pt idx="2103">
                  <c:v>22.137566519285315</c:v>
                </c:pt>
                <c:pt idx="2104">
                  <c:v>22.101462429734546</c:v>
                </c:pt>
                <c:pt idx="2105">
                  <c:v>22.065354642128629</c:v>
                </c:pt>
                <c:pt idx="2106">
                  <c:v>22.02924325033532</c:v>
                </c:pt>
                <c:pt idx="2107">
                  <c:v>21.99312834882187</c:v>
                </c:pt>
                <c:pt idx="2108">
                  <c:v>21.95701003264853</c:v>
                </c:pt>
                <c:pt idx="2109">
                  <c:v>21.920888397460452</c:v>
                </c:pt>
                <c:pt idx="2110">
                  <c:v>21.88476353948078</c:v>
                </c:pt>
                <c:pt idx="2111">
                  <c:v>21.848635555502135</c:v>
                </c:pt>
                <c:pt idx="2112">
                  <c:v>21.812504542879534</c:v>
                </c:pt>
                <c:pt idx="2113">
                  <c:v>21.776370599522245</c:v>
                </c:pt>
                <c:pt idx="2114">
                  <c:v>21.740233823885795</c:v>
                </c:pt>
                <c:pt idx="2115">
                  <c:v>21.704094314963939</c:v>
                </c:pt>
                <c:pt idx="2116">
                  <c:v>21.667952172280248</c:v>
                </c:pt>
                <c:pt idx="2117">
                  <c:v>21.631807495880466</c:v>
                </c:pt>
                <c:pt idx="2118">
                  <c:v>21.59566038632321</c:v>
                </c:pt>
                <c:pt idx="2119">
                  <c:v>21.559510944672148</c:v>
                </c:pt>
                <c:pt idx="2120">
                  <c:v>21.52335927248734</c:v>
                </c:pt>
                <c:pt idx="2121">
                  <c:v>21.487205471816232</c:v>
                </c:pt>
                <c:pt idx="2122">
                  <c:v>21.451049645185375</c:v>
                </c:pt>
                <c:pt idx="2123">
                  <c:v>21.414891895591275</c:v>
                </c:pt>
                <c:pt idx="2124">
                  <c:v>21.378732326491562</c:v>
                </c:pt>
                <c:pt idx="2125">
                  <c:v>21.342571041796017</c:v>
                </c:pt>
                <c:pt idx="2126">
                  <c:v>21.306408145857318</c:v>
                </c:pt>
                <c:pt idx="2127">
                  <c:v>21.270243743462206</c:v>
                </c:pt>
                <c:pt idx="2128">
                  <c:v>21.234077939822015</c:v>
                </c:pt>
                <c:pt idx="2129">
                  <c:v>21.197910840563292</c:v>
                </c:pt>
                <c:pt idx="2130">
                  <c:v>21.161742551718497</c:v>
                </c:pt>
                <c:pt idx="2131">
                  <c:v>21.12557317971681</c:v>
                </c:pt>
                <c:pt idx="2132">
                  <c:v>21.089402831373974</c:v>
                </c:pt>
                <c:pt idx="2133">
                  <c:v>21.05323161388355</c:v>
                </c:pt>
                <c:pt idx="2134">
                  <c:v>21.017059634806369</c:v>
                </c:pt>
                <c:pt idx="2135">
                  <c:v>20.98088700206139</c:v>
                </c:pt>
                <c:pt idx="2136">
                  <c:v>20.944713823916103</c:v>
                </c:pt>
                <c:pt idx="2137">
                  <c:v>20.908540208975886</c:v>
                </c:pt>
                <c:pt idx="2138">
                  <c:v>20.872366266174865</c:v>
                </c:pt>
                <c:pt idx="2139">
                  <c:v>20.836192104765857</c:v>
                </c:pt>
                <c:pt idx="2140">
                  <c:v>20.800017834310211</c:v>
                </c:pt>
                <c:pt idx="2141">
                  <c:v>20.763843564667582</c:v>
                </c:pt>
                <c:pt idx="2142">
                  <c:v>20.727669405986337</c:v>
                </c:pt>
                <c:pt idx="2143">
                  <c:v>20.691495468693546</c:v>
                </c:pt>
                <c:pt idx="2144">
                  <c:v>20.655321863483938</c:v>
                </c:pt>
                <c:pt idx="2145">
                  <c:v>20.619148701310507</c:v>
                </c:pt>
                <c:pt idx="2146">
                  <c:v>20.582976093374292</c:v>
                </c:pt>
                <c:pt idx="2147">
                  <c:v>20.546804151113541</c:v>
                </c:pt>
                <c:pt idx="2148">
                  <c:v>20.510632986194139</c:v>
                </c:pt>
                <c:pt idx="2149">
                  <c:v>20.474462710498749</c:v>
                </c:pt>
                <c:pt idx="2150">
                  <c:v>20.438293436116734</c:v>
                </c:pt>
                <c:pt idx="2151">
                  <c:v>20.402125275333848</c:v>
                </c:pt>
                <c:pt idx="2152">
                  <c:v>20.36595834062156</c:v>
                </c:pt>
                <c:pt idx="2153">
                  <c:v>20.329792744627348</c:v>
                </c:pt>
                <c:pt idx="2154">
                  <c:v>20.293628600163537</c:v>
                </c:pt>
                <c:pt idx="2155">
                  <c:v>20.257466020197246</c:v>
                </c:pt>
                <c:pt idx="2156">
                  <c:v>20.221305117840007</c:v>
                </c:pt>
                <c:pt idx="2157">
                  <c:v>20.185146006337348</c:v>
                </c:pt>
                <c:pt idx="2158">
                  <c:v>20.148988799058358</c:v>
                </c:pt>
                <c:pt idx="2159">
                  <c:v>20.112833609485033</c:v>
                </c:pt>
                <c:pt idx="2160">
                  <c:v>20.076680551202273</c:v>
                </c:pt>
                <c:pt idx="2161">
                  <c:v>20.040529737887312</c:v>
                </c:pt>
                <c:pt idx="2162">
                  <c:v>20.004381283299161</c:v>
                </c:pt>
                <c:pt idx="2163">
                  <c:v>19.968235301268432</c:v>
                </c:pt>
                <c:pt idx="2164">
                  <c:v>19.932091905686775</c:v>
                </c:pt>
                <c:pt idx="2165">
                  <c:v>19.895951210496889</c:v>
                </c:pt>
                <c:pt idx="2166">
                  <c:v>19.85981332968181</c:v>
                </c:pt>
                <c:pt idx="2167">
                  <c:v>19.823678377254716</c:v>
                </c:pt>
                <c:pt idx="2168">
                  <c:v>19.787546467248632</c:v>
                </c:pt>
                <c:pt idx="2169">
                  <c:v>19.751417713706438</c:v>
                </c:pt>
                <c:pt idx="2170">
                  <c:v>19.715292230670133</c:v>
                </c:pt>
                <c:pt idx="2171">
                  <c:v>19.679170132171148</c:v>
                </c:pt>
                <c:pt idx="2172">
                  <c:v>19.643051532219896</c:v>
                </c:pt>
                <c:pt idx="2173">
                  <c:v>19.606936544795751</c:v>
                </c:pt>
                <c:pt idx="2174">
                  <c:v>19.57082528383684</c:v>
                </c:pt>
                <c:pt idx="2175">
                  <c:v>19.534717863230458</c:v>
                </c:pt>
                <c:pt idx="2176">
                  <c:v>19.498614396802363</c:v>
                </c:pt>
                <c:pt idx="2177">
                  <c:v>19.462514998307491</c:v>
                </c:pt>
                <c:pt idx="2178">
                  <c:v>19.426419781419643</c:v>
                </c:pt>
                <c:pt idx="2179">
                  <c:v>19.390328859722029</c:v>
                </c:pt>
                <c:pt idx="2180">
                  <c:v>19.354242346697141</c:v>
                </c:pt>
                <c:pt idx="2181">
                  <c:v>19.318160355717175</c:v>
                </c:pt>
                <c:pt idx="2182">
                  <c:v>19.282083000034525</c:v>
                </c:pt>
                <c:pt idx="2183">
                  <c:v>19.246010392771851</c:v>
                </c:pt>
                <c:pt idx="2184">
                  <c:v>19.209942646913049</c:v>
                </c:pt>
                <c:pt idx="2185">
                  <c:v>19.173879875293281</c:v>
                </c:pt>
                <c:pt idx="2186">
                  <c:v>19.137822190589894</c:v>
                </c:pt>
                <c:pt idx="2187">
                  <c:v>19.101769705313103</c:v>
                </c:pt>
                <c:pt idx="2188">
                  <c:v>19.065722531796464</c:v>
                </c:pt>
                <c:pt idx="2189">
                  <c:v>19.029680782188422</c:v>
                </c:pt>
                <c:pt idx="2190">
                  <c:v>18.993644568442306</c:v>
                </c:pt>
                <c:pt idx="2191">
                  <c:v>18.957614002307931</c:v>
                </c:pt>
                <c:pt idx="2192">
                  <c:v>18.921589195322607</c:v>
                </c:pt>
                <c:pt idx="2193">
                  <c:v>18.88557025880235</c:v>
                </c:pt>
                <c:pt idx="2194">
                  <c:v>18.84955730383281</c:v>
                </c:pt>
                <c:pt idx="2195">
                  <c:v>18.813550441261114</c:v>
                </c:pt>
                <c:pt idx="2196">
                  <c:v>18.777549781686989</c:v>
                </c:pt>
                <c:pt idx="2197">
                  <c:v>18.741555435454543</c:v>
                </c:pt>
                <c:pt idx="2198">
                  <c:v>18.705567512643512</c:v>
                </c:pt>
                <c:pt idx="2199">
                  <c:v>18.669586123061627</c:v>
                </c:pt>
                <c:pt idx="2200">
                  <c:v>18.633611376235685</c:v>
                </c:pt>
                <c:pt idx="2201">
                  <c:v>18.597643381404438</c:v>
                </c:pt>
                <c:pt idx="2202">
                  <c:v>18.561682247509651</c:v>
                </c:pt>
                <c:pt idx="2203">
                  <c:v>18.525728083188916</c:v>
                </c:pt>
                <c:pt idx="2204">
                  <c:v>18.489780996767941</c:v>
                </c:pt>
                <c:pt idx="2205">
                  <c:v>18.453841096252404</c:v>
                </c:pt>
                <c:pt idx="2206">
                  <c:v>18.417908489320965</c:v>
                </c:pt>
                <c:pt idx="2207">
                  <c:v>18.381983283317858</c:v>
                </c:pt>
                <c:pt idx="2208">
                  <c:v>18.346065585244986</c:v>
                </c:pt>
                <c:pt idx="2209">
                  <c:v>18.310155501755567</c:v>
                </c:pt>
                <c:pt idx="2210">
                  <c:v>18.274253139146794</c:v>
                </c:pt>
                <c:pt idx="2211">
                  <c:v>18.23835860335247</c:v>
                </c:pt>
                <c:pt idx="2212">
                  <c:v>18.202471999936968</c:v>
                </c:pt>
                <c:pt idx="2213">
                  <c:v>18.166593434088011</c:v>
                </c:pt>
                <c:pt idx="2214">
                  <c:v>18.130723010610332</c:v>
                </c:pt>
                <c:pt idx="2215">
                  <c:v>18.094860833919107</c:v>
                </c:pt>
                <c:pt idx="2216">
                  <c:v>18.05900700803392</c:v>
                </c:pt>
                <c:pt idx="2217">
                  <c:v>18.023161636572191</c:v>
                </c:pt>
                <c:pt idx="2218">
                  <c:v>17.987324822743528</c:v>
                </c:pt>
                <c:pt idx="2219">
                  <c:v>17.951496669343648</c:v>
                </c:pt>
                <c:pt idx="2220">
                  <c:v>17.915677278748422</c:v>
                </c:pt>
                <c:pt idx="2221">
                  <c:v>17.879866752908406</c:v>
                </c:pt>
                <c:pt idx="2222">
                  <c:v>17.844065193343546</c:v>
                </c:pt>
                <c:pt idx="2223">
                  <c:v>17.808272701137298</c:v>
                </c:pt>
                <c:pt idx="2224">
                  <c:v>17.772489376931738</c:v>
                </c:pt>
                <c:pt idx="2225">
                  <c:v>17.736715320922368</c:v>
                </c:pt>
                <c:pt idx="2226">
                  <c:v>17.700950632853182</c:v>
                </c:pt>
                <c:pt idx="2227">
                  <c:v>17.665195412011592</c:v>
                </c:pt>
                <c:pt idx="2228">
                  <c:v>17.629449757224265</c:v>
                </c:pt>
                <c:pt idx="2229">
                  <c:v>17.593713766851781</c:v>
                </c:pt>
                <c:pt idx="2230">
                  <c:v>17.557987538785049</c:v>
                </c:pt>
                <c:pt idx="2231">
                  <c:v>17.52227117044054</c:v>
                </c:pt>
                <c:pt idx="2232">
                  <c:v>17.486564758756092</c:v>
                </c:pt>
                <c:pt idx="2233">
                  <c:v>17.450868400187343</c:v>
                </c:pt>
                <c:pt idx="2234">
                  <c:v>17.415182190703504</c:v>
                </c:pt>
                <c:pt idx="2235">
                  <c:v>17.379506225783722</c:v>
                </c:pt>
                <c:pt idx="2236">
                  <c:v>17.343840600413738</c:v>
                </c:pt>
                <c:pt idx="2237">
                  <c:v>17.308185409082153</c:v>
                </c:pt>
                <c:pt idx="2238">
                  <c:v>17.272540745777484</c:v>
                </c:pt>
                <c:pt idx="2239">
                  <c:v>17.236906703984587</c:v>
                </c:pt>
                <c:pt idx="2240">
                  <c:v>17.201283376682284</c:v>
                </c:pt>
                <c:pt idx="2241">
                  <c:v>17.165670856339879</c:v>
                </c:pt>
                <c:pt idx="2242">
                  <c:v>17.130069234915048</c:v>
                </c:pt>
                <c:pt idx="2243">
                  <c:v>17.094478603850664</c:v>
                </c:pt>
                <c:pt idx="2244">
                  <c:v>17.058899054073034</c:v>
                </c:pt>
                <c:pt idx="2245">
                  <c:v>17.023330675989058</c:v>
                </c:pt>
                <c:pt idx="2246">
                  <c:v>16.98777355948479</c:v>
                </c:pt>
                <c:pt idx="2247">
                  <c:v>16.95222779392267</c:v>
                </c:pt>
                <c:pt idx="2248">
                  <c:v>16.916693468140188</c:v>
                </c:pt>
                <c:pt idx="2249">
                  <c:v>16.881170670448327</c:v>
                </c:pt>
                <c:pt idx="2250">
                  <c:v>16.845659488629426</c:v>
                </c:pt>
                <c:pt idx="2251">
                  <c:v>16.810160009936517</c:v>
                </c:pt>
                <c:pt idx="2252">
                  <c:v>16.774672321091405</c:v>
                </c:pt>
                <c:pt idx="2253">
                  <c:v>16.739196508284184</c:v>
                </c:pt>
                <c:pt idx="2254">
                  <c:v>16.703732657171727</c:v>
                </c:pt>
                <c:pt idx="2255">
                  <c:v>16.668280852877118</c:v>
                </c:pt>
                <c:pt idx="2256">
                  <c:v>16.632841179989061</c:v>
                </c:pt>
                <c:pt idx="2257">
                  <c:v>16.597413722561097</c:v>
                </c:pt>
                <c:pt idx="2258">
                  <c:v>16.56199856411153</c:v>
                </c:pt>
                <c:pt idx="2259">
                  <c:v>16.526595787622774</c:v>
                </c:pt>
                <c:pt idx="2260">
                  <c:v>16.491205475541559</c:v>
                </c:pt>
                <c:pt idx="2261">
                  <c:v>16.455827709778873</c:v>
                </c:pt>
                <c:pt idx="2262">
                  <c:v>16.420462571709955</c:v>
                </c:pt>
                <c:pt idx="2263">
                  <c:v>16.385110142174856</c:v>
                </c:pt>
                <c:pt idx="2264">
                  <c:v>16.34977050147867</c:v>
                </c:pt>
                <c:pt idx="2265">
                  <c:v>16.314443729392206</c:v>
                </c:pt>
                <c:pt idx="2266">
                  <c:v>16.279129905152722</c:v>
                </c:pt>
                <c:pt idx="2267">
                  <c:v>16.243829107464816</c:v>
                </c:pt>
                <c:pt idx="2268">
                  <c:v>16.208541414501067</c:v>
                </c:pt>
                <c:pt idx="2269">
                  <c:v>16.173266903903539</c:v>
                </c:pt>
                <c:pt idx="2270">
                  <c:v>16.13800565278499</c:v>
                </c:pt>
                <c:pt idx="2271">
                  <c:v>16.102757737729977</c:v>
                </c:pt>
                <c:pt idx="2272">
                  <c:v>16.067523234796607</c:v>
                </c:pt>
                <c:pt idx="2273">
                  <c:v>16.032302219518051</c:v>
                </c:pt>
                <c:pt idx="2274">
                  <c:v>15.997094766904503</c:v>
                </c:pt>
                <c:pt idx="2275">
                  <c:v>15.961900951444591</c:v>
                </c:pt>
                <c:pt idx="2276">
                  <c:v>15.926720847108216</c:v>
                </c:pt>
                <c:pt idx="2277">
                  <c:v>15.891554527347665</c:v>
                </c:pt>
                <c:pt idx="2278">
                  <c:v>15.856402065100909</c:v>
                </c:pt>
                <c:pt idx="2279">
                  <c:v>15.821263532793141</c:v>
                </c:pt>
                <c:pt idx="2280">
                  <c:v>15.786139002339949</c:v>
                </c:pt>
                <c:pt idx="2281">
                  <c:v>15.751028545149337</c:v>
                </c:pt>
                <c:pt idx="2282">
                  <c:v>15.71593223212507</c:v>
                </c:pt>
                <c:pt idx="2283">
                  <c:v>15.680850133669102</c:v>
                </c:pt>
                <c:pt idx="2284">
                  <c:v>15.645782319684859</c:v>
                </c:pt>
                <c:pt idx="2285">
                  <c:v>15.610728859580192</c:v>
                </c:pt>
                <c:pt idx="2286">
                  <c:v>15.575689822270434</c:v>
                </c:pt>
                <c:pt idx="2287">
                  <c:v>15.540665276182143</c:v>
                </c:pt>
                <c:pt idx="2288">
                  <c:v>15.505655289256268</c:v>
                </c:pt>
                <c:pt idx="2289">
                  <c:v>15.470659928951605</c:v>
                </c:pt>
                <c:pt idx="2290">
                  <c:v>15.435679262248767</c:v>
                </c:pt>
                <c:pt idx="2291">
                  <c:v>15.400713355653856</c:v>
                </c:pt>
                <c:pt idx="2292">
                  <c:v>15.365762275201973</c:v>
                </c:pt>
                <c:pt idx="2293">
                  <c:v>15.33082608646186</c:v>
                </c:pt>
                <c:pt idx="2294">
                  <c:v>15.295904854539238</c:v>
                </c:pt>
                <c:pt idx="2295">
                  <c:v>15.260998644081758</c:v>
                </c:pt>
                <c:pt idx="2296">
                  <c:v>15.226107519282657</c:v>
                </c:pt>
                <c:pt idx="2297">
                  <c:v>15.191231543885539</c:v>
                </c:pt>
                <c:pt idx="2298">
                  <c:v>15.15637078118859</c:v>
                </c:pt>
                <c:pt idx="2299">
                  <c:v>15.121525294049354</c:v>
                </c:pt>
                <c:pt idx="2300">
                  <c:v>15.086695144889287</c:v>
                </c:pt>
                <c:pt idx="2301">
                  <c:v>15.051880395698642</c:v>
                </c:pt>
                <c:pt idx="2302">
                  <c:v>15.017081108041248</c:v>
                </c:pt>
                <c:pt idx="2303">
                  <c:v>14.982297343059393</c:v>
                </c:pt>
                <c:pt idx="2304">
                  <c:v>14.947529161479016</c:v>
                </c:pt>
                <c:pt idx="2305">
                  <c:v>14.912776623614608</c:v>
                </c:pt>
                <c:pt idx="2306">
                  <c:v>14.878039789374821</c:v>
                </c:pt>
                <c:pt idx="2307">
                  <c:v>14.843318718267216</c:v>
                </c:pt>
                <c:pt idx="2308">
                  <c:v>14.808613469404143</c:v>
                </c:pt>
                <c:pt idx="2309">
                  <c:v>14.773924101507831</c:v>
                </c:pt>
                <c:pt idx="2310">
                  <c:v>14.739250672916315</c:v>
                </c:pt>
                <c:pt idx="2311">
                  <c:v>14.704593241588345</c:v>
                </c:pt>
                <c:pt idx="2312">
                  <c:v>14.669951865110162</c:v>
                </c:pt>
                <c:pt idx="2313">
                  <c:v>14.635326600700138</c:v>
                </c:pt>
                <c:pt idx="2314">
                  <c:v>14.60071750521529</c:v>
                </c:pt>
                <c:pt idx="2315">
                  <c:v>14.566124635157092</c:v>
                </c:pt>
                <c:pt idx="2316">
                  <c:v>14.531548046677351</c:v>
                </c:pt>
                <c:pt idx="2317">
                  <c:v>14.496987795584232</c:v>
                </c:pt>
                <c:pt idx="2318">
                  <c:v>14.462443937348361</c:v>
                </c:pt>
                <c:pt idx="2319">
                  <c:v>14.427916527109218</c:v>
                </c:pt>
                <c:pt idx="2320">
                  <c:v>14.393405619681236</c:v>
                </c:pt>
                <c:pt idx="2321">
                  <c:v>14.358911269559984</c:v>
                </c:pt>
                <c:pt idx="2322">
                  <c:v>14.324433530928737</c:v>
                </c:pt>
                <c:pt idx="2323">
                  <c:v>14.289972457664604</c:v>
                </c:pt>
                <c:pt idx="2324">
                  <c:v>14.255528103345657</c:v>
                </c:pt>
                <c:pt idx="2325">
                  <c:v>14.221100521256693</c:v>
                </c:pt>
                <c:pt idx="2326">
                  <c:v>14.186689764396196</c:v>
                </c:pt>
                <c:pt idx="2327">
                  <c:v>14.152295885483037</c:v>
                </c:pt>
                <c:pt idx="2328">
                  <c:v>14.117918936963207</c:v>
                </c:pt>
                <c:pt idx="2329">
                  <c:v>14.083558971016163</c:v>
                </c:pt>
                <c:pt idx="2330">
                  <c:v>14.049216039562161</c:v>
                </c:pt>
                <c:pt idx="2331">
                  <c:v>14.014890194268768</c:v>
                </c:pt>
                <c:pt idx="2332">
                  <c:v>13.980581486557821</c:v>
                </c:pt>
                <c:pt idx="2333">
                  <c:v>13.946289967612209</c:v>
                </c:pt>
                <c:pt idx="2334">
                  <c:v>13.912015688383377</c:v>
                </c:pt>
                <c:pt idx="2335">
                  <c:v>13.87775869959758</c:v>
                </c:pt>
                <c:pt idx="2336">
                  <c:v>13.843519051763613</c:v>
                </c:pt>
                <c:pt idx="2337">
                  <c:v>13.809296795179421</c:v>
                </c:pt>
                <c:pt idx="2338">
                  <c:v>13.775091979939514</c:v>
                </c:pt>
                <c:pt idx="2339">
                  <c:v>13.740904655942046</c:v>
                </c:pt>
                <c:pt idx="2340">
                  <c:v>13.706734872895893</c:v>
                </c:pt>
                <c:pt idx="2341">
                  <c:v>13.672582680328201</c:v>
                </c:pt>
                <c:pt idx="2342">
                  <c:v>13.638448127591181</c:v>
                </c:pt>
                <c:pt idx="2343">
                  <c:v>13.604331263869824</c:v>
                </c:pt>
                <c:pt idx="2344">
                  <c:v>13.570232138188983</c:v>
                </c:pt>
                <c:pt idx="2345">
                  <c:v>13.536150799420794</c:v>
                </c:pt>
                <c:pt idx="2346">
                  <c:v>13.502087296292187</c:v>
                </c:pt>
                <c:pt idx="2347">
                  <c:v>13.468041677391678</c:v>
                </c:pt>
                <c:pt idx="2348">
                  <c:v>13.434013991177615</c:v>
                </c:pt>
                <c:pt idx="2349">
                  <c:v>13.400004285985176</c:v>
                </c:pt>
                <c:pt idx="2350">
                  <c:v>13.3660126100337</c:v>
                </c:pt>
                <c:pt idx="2351">
                  <c:v>13.332039011434533</c:v>
                </c:pt>
                <c:pt idx="2352">
                  <c:v>13.298083538198179</c:v>
                </c:pt>
                <c:pt idx="2353">
                  <c:v>13.264146238241958</c:v>
                </c:pt>
                <c:pt idx="2354">
                  <c:v>13.230227159397462</c:v>
                </c:pt>
                <c:pt idx="2355">
                  <c:v>13.196326349418326</c:v>
                </c:pt>
                <c:pt idx="2356">
                  <c:v>13.162443855987359</c:v>
                </c:pt>
                <c:pt idx="2357">
                  <c:v>13.128579726724467</c:v>
                </c:pt>
                <c:pt idx="2358">
                  <c:v>13.094734009194015</c:v>
                </c:pt>
                <c:pt idx="2359">
                  <c:v>13.060906750912579</c:v>
                </c:pt>
                <c:pt idx="2360">
                  <c:v>13.027097999356103</c:v>
                </c:pt>
                <c:pt idx="2361">
                  <c:v>12.993307801968133</c:v>
                </c:pt>
                <c:pt idx="2362">
                  <c:v>12.959536206166964</c:v>
                </c:pt>
                <c:pt idx="2363">
                  <c:v>12.925783259353077</c:v>
                </c:pt>
                <c:pt idx="2364">
                  <c:v>12.892049008917558</c:v>
                </c:pt>
                <c:pt idx="2365">
                  <c:v>12.858333502248534</c:v>
                </c:pt>
                <c:pt idx="2366">
                  <c:v>12.824636786739731</c:v>
                </c:pt>
                <c:pt idx="2367">
                  <c:v>12.790958909797665</c:v>
                </c:pt>
                <c:pt idx="2368">
                  <c:v>12.757299918849201</c:v>
                </c:pt>
                <c:pt idx="2369">
                  <c:v>12.72365986134915</c:v>
                </c:pt>
                <c:pt idx="2370">
                  <c:v>12.690038784788147</c:v>
                </c:pt>
                <c:pt idx="2371">
                  <c:v>12.656436736699881</c:v>
                </c:pt>
                <c:pt idx="2372">
                  <c:v>12.622853764668779</c:v>
                </c:pt>
                <c:pt idx="2373">
                  <c:v>12.589289916337723</c:v>
                </c:pt>
                <c:pt idx="2374">
                  <c:v>12.555745239415383</c:v>
                </c:pt>
                <c:pt idx="2375">
                  <c:v>12.522219781683919</c:v>
                </c:pt>
                <c:pt idx="2376">
                  <c:v>12.488713591006377</c:v>
                </c:pt>
                <c:pt idx="2377">
                  <c:v>12.455226715334405</c:v>
                </c:pt>
                <c:pt idx="2378">
                  <c:v>12.421759202715741</c:v>
                </c:pt>
                <c:pt idx="2379">
                  <c:v>12.388311101301461</c:v>
                </c:pt>
                <c:pt idx="2380">
                  <c:v>12.354882459353737</c:v>
                </c:pt>
                <c:pt idx="2381">
                  <c:v>12.32147332525315</c:v>
                </c:pt>
                <c:pt idx="2382">
                  <c:v>12.288083747506333</c:v>
                </c:pt>
                <c:pt idx="2383">
                  <c:v>12.254713774753359</c:v>
                </c:pt>
                <c:pt idx="2384">
                  <c:v>12.221363455774778</c:v>
                </c:pt>
                <c:pt idx="2385">
                  <c:v>12.188032839499634</c:v>
                </c:pt>
                <c:pt idx="2386">
                  <c:v>12.154721975012192</c:v>
                </c:pt>
                <c:pt idx="2387">
                  <c:v>12.121430911560189</c:v>
                </c:pt>
                <c:pt idx="2388">
                  <c:v>12.088159698560997</c:v>
                </c:pt>
                <c:pt idx="2389">
                  <c:v>12.054908385610103</c:v>
                </c:pt>
                <c:pt idx="2390">
                  <c:v>12.021677022487456</c:v>
                </c:pt>
                <c:pt idx="2391">
                  <c:v>11.988465659165504</c:v>
                </c:pt>
                <c:pt idx="2392">
                  <c:v>11.955274345815798</c:v>
                </c:pt>
                <c:pt idx="2393">
                  <c:v>11.922103132816435</c:v>
                </c:pt>
                <c:pt idx="2394">
                  <c:v>11.888952070759625</c:v>
                </c:pt>
                <c:pt idx="2395">
                  <c:v>11.855821210458386</c:v>
                </c:pt>
                <c:pt idx="2396">
                  <c:v>11.822710602953727</c:v>
                </c:pt>
                <c:pt idx="2397">
                  <c:v>11.789620299521964</c:v>
                </c:pt>
                <c:pt idx="2398">
                  <c:v>11.756550351681517</c:v>
                </c:pt>
                <c:pt idx="2399">
                  <c:v>11.723500811200317</c:v>
                </c:pt>
                <c:pt idx="2400">
                  <c:v>11.690471730102638</c:v>
                </c:pt>
                <c:pt idx="2401">
                  <c:v>11.657463160675835</c:v>
                </c:pt>
                <c:pt idx="2402">
                  <c:v>11.624475155477704</c:v>
                </c:pt>
                <c:pt idx="2403">
                  <c:v>11.591507767343314</c:v>
                </c:pt>
                <c:pt idx="2404">
                  <c:v>11.558561049391592</c:v>
                </c:pt>
                <c:pt idx="2405">
                  <c:v>11.525635055032502</c:v>
                </c:pt>
                <c:pt idx="2406">
                  <c:v>11.492729837973831</c:v>
                </c:pt>
                <c:pt idx="2407">
                  <c:v>11.459845452227587</c:v>
                </c:pt>
                <c:pt idx="2408">
                  <c:v>11.426981952117286</c:v>
                </c:pt>
                <c:pt idx="2409">
                  <c:v>11.394139392284544</c:v>
                </c:pt>
                <c:pt idx="2410">
                  <c:v>11.361317827695192</c:v>
                </c:pt>
                <c:pt idx="2411">
                  <c:v>11.328517313646531</c:v>
                </c:pt>
                <c:pt idx="2412">
                  <c:v>11.295737905773969</c:v>
                </c:pt>
                <c:pt idx="2413">
                  <c:v>11.262979660056882</c:v>
                </c:pt>
                <c:pt idx="2414">
                  <c:v>11.230242632825775</c:v>
                </c:pt>
                <c:pt idx="2415">
                  <c:v>11.197526880768585</c:v>
                </c:pt>
                <c:pt idx="2416">
                  <c:v>11.164832460936919</c:v>
                </c:pt>
                <c:pt idx="2417">
                  <c:v>11.132159430752775</c:v>
                </c:pt>
                <c:pt idx="2418">
                  <c:v>11.099507848014545</c:v>
                </c:pt>
                <c:pt idx="2419">
                  <c:v>11.06687777090356</c:v>
                </c:pt>
                <c:pt idx="2420">
                  <c:v>11.034269257990239</c:v>
                </c:pt>
                <c:pt idx="2421">
                  <c:v>11.001682368240218</c:v>
                </c:pt>
                <c:pt idx="2422">
                  <c:v>10.969117161020822</c:v>
                </c:pt>
                <c:pt idx="2423">
                  <c:v>10.936573696106924</c:v>
                </c:pt>
                <c:pt idx="2424">
                  <c:v>10.90405203368697</c:v>
                </c:pt>
                <c:pt idx="2425">
                  <c:v>10.871552234369368</c:v>
                </c:pt>
                <c:pt idx="2426">
                  <c:v>10.839074359188004</c:v>
                </c:pt>
                <c:pt idx="2427">
                  <c:v>10.806618469608614</c:v>
                </c:pt>
                <c:pt idx="2428">
                  <c:v>10.774184627534334</c:v>
                </c:pt>
                <c:pt idx="2429">
                  <c:v>10.741772895311852</c:v>
                </c:pt>
                <c:pt idx="2430">
                  <c:v>10.709383335736893</c:v>
                </c:pt>
                <c:pt idx="2431">
                  <c:v>10.677016012060211</c:v>
                </c:pt>
                <c:pt idx="2432">
                  <c:v>10.64467098799309</c:v>
                </c:pt>
                <c:pt idx="2433">
                  <c:v>10.612348327713345</c:v>
                </c:pt>
                <c:pt idx="2434">
                  <c:v>10.580048095870207</c:v>
                </c:pt>
                <c:pt idx="2435">
                  <c:v>10.547770357590714</c:v>
                </c:pt>
                <c:pt idx="2436">
                  <c:v>10.515515178484677</c:v>
                </c:pt>
                <c:pt idx="2437">
                  <c:v>10.483282624650132</c:v>
                </c:pt>
                <c:pt idx="2438">
                  <c:v>10.451072762678983</c:v>
                </c:pt>
                <c:pt idx="2439">
                  <c:v>10.418885659662124</c:v>
                </c:pt>
                <c:pt idx="2440">
                  <c:v>10.386721383194908</c:v>
                </c:pt>
                <c:pt idx="2441">
                  <c:v>10.35458000138204</c:v>
                </c:pt>
                <c:pt idx="2442">
                  <c:v>10.322461582843008</c:v>
                </c:pt>
                <c:pt idx="2443">
                  <c:v>10.29036619671739</c:v>
                </c:pt>
                <c:pt idx="2444">
                  <c:v>10.258293912669279</c:v>
                </c:pt>
                <c:pt idx="2445">
                  <c:v>10.226244800893081</c:v>
                </c:pt>
                <c:pt idx="2446">
                  <c:v>10.194218932117705</c:v>
                </c:pt>
                <c:pt idx="2447">
                  <c:v>10.162216377612094</c:v>
                </c:pt>
                <c:pt idx="2448">
                  <c:v>10.130237209189376</c:v>
                </c:pt>
                <c:pt idx="2449">
                  <c:v>10.09828149921262</c:v>
                </c:pt>
                <c:pt idx="2450">
                  <c:v>10.06634932059848</c:v>
                </c:pt>
                <c:pt idx="2451">
                  <c:v>10.034440746822636</c:v>
                </c:pt>
                <c:pt idx="2452">
                  <c:v>10.002555851923704</c:v>
                </c:pt>
                <c:pt idx="2453">
                  <c:v>9.9706947105087114</c:v>
                </c:pt>
                <c:pt idx="2454">
                  <c:v>9.9388573977565038</c:v>
                </c:pt>
                <c:pt idx="2455">
                  <c:v>9.9070439894229416</c:v>
                </c:pt>
                <c:pt idx="2456">
                  <c:v>9.8752545618451286</c:v>
                </c:pt>
                <c:pt idx="2457">
                  <c:v>9.8434891919453911</c:v>
                </c:pt>
                <c:pt idx="2458">
                  <c:v>9.8117479572354878</c:v>
                </c:pt>
                <c:pt idx="2459">
                  <c:v>9.7800309358215181</c:v>
                </c:pt>
                <c:pt idx="2460">
                  <c:v>9.748338206407027</c:v>
                </c:pt>
                <c:pt idx="2461">
                  <c:v>9.7166698482977001</c:v>
                </c:pt>
                <c:pt idx="2462">
                  <c:v>9.6850259414051063</c:v>
                </c:pt>
                <c:pt idx="2463">
                  <c:v>9.6534065662507444</c:v>
                </c:pt>
                <c:pt idx="2464">
                  <c:v>9.6218118039696936</c:v>
                </c:pt>
                <c:pt idx="2465">
                  <c:v>9.5902417363146562</c:v>
                </c:pt>
                <c:pt idx="2466">
                  <c:v>9.558696445659205</c:v>
                </c:pt>
                <c:pt idx="2467">
                  <c:v>9.5271760150022651</c:v>
                </c:pt>
                <c:pt idx="2468">
                  <c:v>9.4956805279705119</c:v>
                </c:pt>
                <c:pt idx="2469">
                  <c:v>9.4642100688232258</c:v>
                </c:pt>
                <c:pt idx="2470">
                  <c:v>9.4327647224545199</c:v>
                </c:pt>
                <c:pt idx="2471">
                  <c:v>9.4013445743975783</c:v>
                </c:pt>
                <c:pt idx="2472">
                  <c:v>9.3699497108275978</c:v>
                </c:pt>
                <c:pt idx="2473">
                  <c:v>9.3385802185648821</c:v>
                </c:pt>
                <c:pt idx="2474">
                  <c:v>9.3072361850784571</c:v>
                </c:pt>
                <c:pt idx="2475">
                  <c:v>9.2759176984886302</c:v>
                </c:pt>
                <c:pt idx="2476">
                  <c:v>9.2446248475703392</c:v>
                </c:pt>
                <c:pt idx="2477">
                  <c:v>9.2133577217564042</c:v>
                </c:pt>
                <c:pt idx="2478">
                  <c:v>9.1821164111396829</c:v>
                </c:pt>
                <c:pt idx="2479">
                  <c:v>9.150901006476083</c:v>
                </c:pt>
                <c:pt idx="2480">
                  <c:v>9.1197115991878821</c:v>
                </c:pt>
                <c:pt idx="2481">
                  <c:v>9.088548281365723</c:v>
                </c:pt>
                <c:pt idx="2482">
                  <c:v>9.0574111457714714</c:v>
                </c:pt>
                <c:pt idx="2483">
                  <c:v>9.0263002858406001</c:v>
                </c:pt>
                <c:pt idx="2484">
                  <c:v>8.9952157956847536</c:v>
                </c:pt>
                <c:pt idx="2485">
                  <c:v>8.96415777009401</c:v>
                </c:pt>
                <c:pt idx="2486">
                  <c:v>8.9331263045391722</c:v>
                </c:pt>
                <c:pt idx="2487">
                  <c:v>8.9021214951739722</c:v>
                </c:pt>
                <c:pt idx="2488">
                  <c:v>8.8711434388373007</c:v>
                </c:pt>
                <c:pt idx="2489">
                  <c:v>8.8401922330547471</c:v>
                </c:pt>
                <c:pt idx="2490">
                  <c:v>8.8092679760413422</c:v>
                </c:pt>
                <c:pt idx="2491">
                  <c:v>8.7783707667029685</c:v>
                </c:pt>
                <c:pt idx="2492">
                  <c:v>8.7475007046380284</c:v>
                </c:pt>
                <c:pt idx="2493">
                  <c:v>8.7166578901393432</c:v>
                </c:pt>
                <c:pt idx="2494">
                  <c:v>8.6858424241960464</c:v>
                </c:pt>
                <c:pt idx="2495">
                  <c:v>8.6550544084945251</c:v>
                </c:pt>
                <c:pt idx="2496">
                  <c:v>8.6242939454203356</c:v>
                </c:pt>
                <c:pt idx="2497">
                  <c:v>8.5935611380596626</c:v>
                </c:pt>
                <c:pt idx="2498">
                  <c:v>8.5628560901999542</c:v>
                </c:pt>
                <c:pt idx="2499">
                  <c:v>8.5321789063320068</c:v>
                </c:pt>
                <c:pt idx="2500">
                  <c:v>8.5015296916504326</c:v>
                </c:pt>
                <c:pt idx="2501">
                  <c:v>8.4709085520548548</c:v>
                </c:pt>
                <c:pt idx="2502">
                  <c:v>8.4403155941510608</c:v>
                </c:pt>
                <c:pt idx="2503">
                  <c:v>8.4097509252515348</c:v>
                </c:pt>
                <c:pt idx="2504">
                  <c:v>8.3792146533764154</c:v>
                </c:pt>
                <c:pt idx="2505">
                  <c:v>8.3487068872539503</c:v>
                </c:pt>
                <c:pt idx="2506">
                  <c:v>8.3182277363216368</c:v>
                </c:pt>
                <c:pt idx="2507">
                  <c:v>8.2877773107259003</c:v>
                </c:pt>
                <c:pt idx="2508">
                  <c:v>8.2573557213229734</c:v>
                </c:pt>
                <c:pt idx="2509">
                  <c:v>8.22696307967907</c:v>
                </c:pt>
                <c:pt idx="2510">
                  <c:v>8.196599498070734</c:v>
                </c:pt>
                <c:pt idx="2511">
                  <c:v>8.1662650894846518</c:v>
                </c:pt>
                <c:pt idx="2512">
                  <c:v>8.1359599676180459</c:v>
                </c:pt>
                <c:pt idx="2513">
                  <c:v>8.1056842468781234</c:v>
                </c:pt>
                <c:pt idx="2514">
                  <c:v>8.0754380423820411</c:v>
                </c:pt>
                <c:pt idx="2515">
                  <c:v>8.0452214699569904</c:v>
                </c:pt>
                <c:pt idx="2516">
                  <c:v>8.0150346461392203</c:v>
                </c:pt>
                <c:pt idx="2517">
                  <c:v>7.9848776881739436</c:v>
                </c:pt>
                <c:pt idx="2518">
                  <c:v>7.9547507140146259</c:v>
                </c:pt>
                <c:pt idx="2519">
                  <c:v>7.9246538423222699</c:v>
                </c:pt>
                <c:pt idx="2520">
                  <c:v>7.8945871924645417</c:v>
                </c:pt>
                <c:pt idx="2521">
                  <c:v>7.8645508845149816</c:v>
                </c:pt>
                <c:pt idx="2522">
                  <c:v>7.8345450392519469</c:v>
                </c:pt>
                <c:pt idx="2523">
                  <c:v>7.8045697781574761</c:v>
                </c:pt>
                <c:pt idx="2524">
                  <c:v>7.7746252234160345</c:v>
                </c:pt>
                <c:pt idx="2525">
                  <c:v>7.7447114979130536</c:v>
                </c:pt>
                <c:pt idx="2526">
                  <c:v>7.7148287252339234</c:v>
                </c:pt>
                <c:pt idx="2527">
                  <c:v>7.6849770296619893</c:v>
                </c:pt>
                <c:pt idx="2528">
                  <c:v>7.6551565361769143</c:v>
                </c:pt>
                <c:pt idx="2529">
                  <c:v>7.6253673704529321</c:v>
                </c:pt>
                <c:pt idx="2530">
                  <c:v>7.595609658857251</c:v>
                </c:pt>
                <c:pt idx="2531">
                  <c:v>7.5658835284475163</c:v>
                </c:pt>
                <c:pt idx="2532">
                  <c:v>7.5361891069700446</c:v>
                </c:pt>
                <c:pt idx="2533">
                  <c:v>7.5065265228574525</c:v>
                </c:pt>
                <c:pt idx="2534">
                  <c:v>7.4768959052261881</c:v>
                </c:pt>
                <c:pt idx="2535">
                  <c:v>7.4472973838741305</c:v>
                </c:pt>
                <c:pt idx="2536">
                  <c:v>7.4177310892781012</c:v>
                </c:pt>
                <c:pt idx="2537">
                  <c:v>7.3881971525908527</c:v>
                </c:pt>
                <c:pt idx="2538">
                  <c:v>7.3586957056382376</c:v>
                </c:pt>
                <c:pt idx="2539">
                  <c:v>7.3292268809166039</c:v>
                </c:pt>
                <c:pt idx="2540">
                  <c:v>7.2997908115890731</c:v>
                </c:pt>
                <c:pt idx="2541">
                  <c:v>7.2703876314828833</c:v>
                </c:pt>
                <c:pt idx="2542">
                  <c:v>7.2410174750854868</c:v>
                </c:pt>
                <c:pt idx="2543">
                  <c:v>7.2116804775415488</c:v>
                </c:pt>
                <c:pt idx="2544">
                  <c:v>7.1823767746489251</c:v>
                </c:pt>
                <c:pt idx="2545">
                  <c:v>7.1531065028551613</c:v>
                </c:pt>
                <c:pt idx="2546">
                  <c:v>7.123869799253324</c:v>
                </c:pt>
                <c:pt idx="2547">
                  <c:v>7.0946668015780547</c:v>
                </c:pt>
                <c:pt idx="2548">
                  <c:v>7.0654976482017764</c:v>
                </c:pt>
                <c:pt idx="2549">
                  <c:v>7.0363624781299006</c:v>
                </c:pt>
                <c:pt idx="2550">
                  <c:v>7.0072614309964116</c:v>
                </c:pt>
                <c:pt idx="2551">
                  <c:v>6.9781946470596186</c:v>
                </c:pt>
                <c:pt idx="2552">
                  <c:v>6.9491622671971651</c:v>
                </c:pt>
                <c:pt idx="2553">
                  <c:v>6.920164432901073</c:v>
                </c:pt>
                <c:pt idx="2554">
                  <c:v>6.8912012862730858</c:v>
                </c:pt>
                <c:pt idx="2555">
                  <c:v>6.8622729700193394</c:v>
                </c:pt>
                <c:pt idx="2556">
                  <c:v>6.8333796274444385</c:v>
                </c:pt>
                <c:pt idx="2557">
                  <c:v>6.8045214024472962</c:v>
                </c:pt>
                <c:pt idx="2558">
                  <c:v>6.7756984395142714</c:v>
                </c:pt>
                <c:pt idx="2559">
                  <c:v>6.7469108837141745</c:v>
                </c:pt>
                <c:pt idx="2560">
                  <c:v>6.7181588806919725</c:v>
                </c:pt>
                <c:pt idx="2561">
                  <c:v>6.6894425766631285</c:v>
                </c:pt>
                <c:pt idx="2562">
                  <c:v>6.6607621184064723</c:v>
                </c:pt>
                <c:pt idx="2563">
                  <c:v>6.6321176532591437</c:v>
                </c:pt>
                <c:pt idx="2564">
                  <c:v>6.6035093291089701</c:v>
                </c:pt>
                <c:pt idx="2565">
                  <c:v>6.5749372943883735</c:v>
                </c:pt>
                <c:pt idx="2566">
                  <c:v>6.5464016980668207</c:v>
                </c:pt>
                <c:pt idx="2567">
                  <c:v>6.517902689644858</c:v>
                </c:pt>
                <c:pt idx="2568">
                  <c:v>6.4894404191457671</c:v>
                </c:pt>
                <c:pt idx="2569">
                  <c:v>6.4610150371093695</c:v>
                </c:pt>
                <c:pt idx="2570">
                  <c:v>6.4326266945833579</c:v>
                </c:pt>
                <c:pt idx="2571">
                  <c:v>6.4042755431162499</c:v>
                </c:pt>
                <c:pt idx="2572">
                  <c:v>6.3759617347495867</c:v>
                </c:pt>
                <c:pt idx="2573">
                  <c:v>6.3476854220095147</c:v>
                </c:pt>
                <c:pt idx="2574">
                  <c:v>6.319446757898791</c:v>
                </c:pt>
                <c:pt idx="2575">
                  <c:v>6.2912458958885251</c:v>
                </c:pt>
                <c:pt idx="2576">
                  <c:v>6.2630829899091056</c:v>
                </c:pt>
                <c:pt idx="2577">
                  <c:v>6.2349581943421395</c:v>
                </c:pt>
                <c:pt idx="2578">
                  <c:v>6.206871664010932</c:v>
                </c:pt>
                <c:pt idx="2579">
                  <c:v>6.1788235541717231</c:v>
                </c:pt>
                <c:pt idx="2580">
                  <c:v>6.1508140205040798</c:v>
                </c:pt>
                <c:pt idx="2581">
                  <c:v>6.1228432191018474</c:v>
                </c:pt>
                <c:pt idx="2582">
                  <c:v>6.0949113064629765</c:v>
                </c:pt>
                <c:pt idx="2583">
                  <c:v>6.0670184394801669</c:v>
                </c:pt>
                <c:pt idx="2584">
                  <c:v>6.0391647754302671</c:v>
                </c:pt>
                <c:pt idx="2585">
                  <c:v>6.0113504719645192</c:v>
                </c:pt>
                <c:pt idx="2586">
                  <c:v>5.9835756870976393</c:v>
                </c:pt>
                <c:pt idx="2587">
                  <c:v>5.955840579197722</c:v>
                </c:pt>
                <c:pt idx="2588">
                  <c:v>5.9281453069749235</c:v>
                </c:pt>
                <c:pt idx="2589">
                  <c:v>5.9004900294705722</c:v>
                </c:pt>
                <c:pt idx="2590">
                  <c:v>5.8728749060461185</c:v>
                </c:pt>
                <c:pt idx="2591">
                  <c:v>5.8453000963712949</c:v>
                </c:pt>
                <c:pt idx="2592">
                  <c:v>5.8177657604125974</c:v>
                </c:pt>
                <c:pt idx="2593">
                  <c:v>5.7902720584220049</c:v>
                </c:pt>
                <c:pt idx="2594">
                  <c:v>5.7628191509236295</c:v>
                </c:pt>
                <c:pt idx="2595">
                  <c:v>5.7354071987028457</c:v>
                </c:pt>
                <c:pt idx="2596">
                  <c:v>5.7080363627926864</c:v>
                </c:pt>
                <c:pt idx="2597">
                  <c:v>5.6807068044618703</c:v>
                </c:pt>
                <c:pt idx="2598">
                  <c:v>5.6534186852012986</c:v>
                </c:pt>
                <c:pt idx="2599">
                  <c:v>5.6261721667112887</c:v>
                </c:pt>
                <c:pt idx="2600">
                  <c:v>5.5989674108880552</c:v>
                </c:pt>
                <c:pt idx="2601">
                  <c:v>5.5718045798099336</c:v>
                </c:pt>
                <c:pt idx="2602">
                  <c:v>5.5446838357240686</c:v>
                </c:pt>
                <c:pt idx="2603">
                  <c:v>5.5176053410316692</c:v>
                </c:pt>
                <c:pt idx="2604">
                  <c:v>5.49056925827424</c:v>
                </c:pt>
                <c:pt idx="2605">
                  <c:v>5.4635757501189319</c:v>
                </c:pt>
                <c:pt idx="2606">
                  <c:v>5.4366249793434847</c:v>
                </c:pt>
                <c:pt idx="2607">
                  <c:v>5.4097171088218854</c:v>
                </c:pt>
                <c:pt idx="2608">
                  <c:v>5.382852301508243</c:v>
                </c:pt>
                <c:pt idx="2609">
                  <c:v>5.3560307204223587</c:v>
                </c:pt>
                <c:pt idx="2610">
                  <c:v>5.3292525286331145</c:v>
                </c:pt>
                <c:pt idx="2611">
                  <c:v>5.3025178892429903</c:v>
                </c:pt>
                <c:pt idx="2612">
                  <c:v>5.2758269653718282</c:v>
                </c:pt>
                <c:pt idx="2613">
                  <c:v>5.2491799201401559</c:v>
                </c:pt>
                <c:pt idx="2614">
                  <c:v>5.2225769166528533</c:v>
                </c:pt>
                <c:pt idx="2615">
                  <c:v>5.1960181179817795</c:v>
                </c:pt>
                <c:pt idx="2616">
                  <c:v>5.1695036871487297</c:v>
                </c:pt>
                <c:pt idx="2617">
                  <c:v>5.1430337871083669</c:v>
                </c:pt>
                <c:pt idx="2618">
                  <c:v>5.1166085807298112</c:v>
                </c:pt>
                <c:pt idx="2619">
                  <c:v>5.0902282307789957</c:v>
                </c:pt>
                <c:pt idx="2620">
                  <c:v>5.0638928999004946</c:v>
                </c:pt>
                <c:pt idx="2621">
                  <c:v>5.0376027505988761</c:v>
                </c:pt>
                <c:pt idx="2622">
                  <c:v>5.0113579452199293</c:v>
                </c:pt>
                <c:pt idx="2623">
                  <c:v>4.9851586459317074</c:v>
                </c:pt>
                <c:pt idx="2624">
                  <c:v>4.9590050147049274</c:v>
                </c:pt>
                <c:pt idx="2625">
                  <c:v>4.9328972132936704</c:v>
                </c:pt>
                <c:pt idx="2626">
                  <c:v>4.9068354032153385</c:v>
                </c:pt>
                <c:pt idx="2627">
                  <c:v>4.8808197457307356</c:v>
                </c:pt>
                <c:pt idx="2628">
                  <c:v>4.8548504018229872</c:v>
                </c:pt>
                <c:pt idx="2629">
                  <c:v>4.8289275321777838</c:v>
                </c:pt>
                <c:pt idx="2630">
                  <c:v>4.8030512971612742</c:v>
                </c:pt>
                <c:pt idx="2631">
                  <c:v>4.777221856799696</c:v>
                </c:pt>
                <c:pt idx="2632">
                  <c:v>4.7514393707572617</c:v>
                </c:pt>
                <c:pt idx="2633">
                  <c:v>4.7257039983143638</c:v>
                </c:pt>
                <c:pt idx="2634">
                  <c:v>4.7000158983455433</c:v>
                </c:pt>
                <c:pt idx="2635">
                  <c:v>4.6743752292966336</c:v>
                </c:pt>
                <c:pt idx="2636">
                  <c:v>4.6487821491625692</c:v>
                </c:pt>
                <c:pt idx="2637">
                  <c:v>4.6232368154637298</c:v>
                </c:pt>
                <c:pt idx="2638">
                  <c:v>4.5977393852228179</c:v>
                </c:pt>
                <c:pt idx="2639">
                  <c:v>4.5722900149409682</c:v>
                </c:pt>
                <c:pt idx="2640">
                  <c:v>4.5468888605742572</c:v>
                </c:pt>
                <c:pt idx="2641">
                  <c:v>4.52153607750836</c:v>
                </c:pt>
                <c:pt idx="2642">
                  <c:v>4.4962318205352583</c:v>
                </c:pt>
                <c:pt idx="2643">
                  <c:v>4.4709762438268905</c:v>
                </c:pt>
                <c:pt idx="2644">
                  <c:v>4.4457695009110463</c:v>
                </c:pt>
                <c:pt idx="2645">
                  <c:v>4.4206117446447344</c:v>
                </c:pt>
                <c:pt idx="2646">
                  <c:v>4.3955031271892464</c:v>
                </c:pt>
                <c:pt idx="2647">
                  <c:v>4.3704437999830539</c:v>
                </c:pt>
                <c:pt idx="2648">
                  <c:v>4.3454339137159286</c:v>
                </c:pt>
                <c:pt idx="2649">
                  <c:v>4.3204736183011363</c:v>
                </c:pt>
                <c:pt idx="2650">
                  <c:v>4.2955630628493147</c:v>
                </c:pt>
                <c:pt idx="2651">
                  <c:v>4.2707023956396544</c:v>
                </c:pt>
                <c:pt idx="2652">
                  <c:v>4.2458917640928471</c:v>
                </c:pt>
                <c:pt idx="2653">
                  <c:v>4.221131314742637</c:v>
                </c:pt>
                <c:pt idx="2654">
                  <c:v>4.1964211932068363</c:v>
                </c:pt>
                <c:pt idx="2655">
                  <c:v>4.1717615441587981</c:v>
                </c:pt>
                <c:pt idx="2656">
                  <c:v>4.147152511297417</c:v>
                </c:pt>
                <c:pt idx="2657">
                  <c:v>4.1225942373183857</c:v>
                </c:pt>
                <c:pt idx="2658">
                  <c:v>4.0980868638833412</c:v>
                </c:pt>
                <c:pt idx="2659">
                  <c:v>4.0736305315898624</c:v>
                </c:pt>
                <c:pt idx="2660">
                  <c:v>4.0492253799406033</c:v>
                </c:pt>
                <c:pt idx="2661">
                  <c:v>4.0248715473121539</c:v>
                </c:pt>
                <c:pt idx="2662">
                  <c:v>4.0005691709235451</c:v>
                </c:pt>
                <c:pt idx="2663">
                  <c:v>3.9763183868042464</c:v>
                </c:pt>
                <c:pt idx="2664">
                  <c:v>3.95211932976233</c:v>
                </c:pt>
                <c:pt idx="2665">
                  <c:v>3.9279721333512816</c:v>
                </c:pt>
                <c:pt idx="2666">
                  <c:v>3.9038769298373701</c:v>
                </c:pt>
                <c:pt idx="2667">
                  <c:v>3.8798338501663512</c:v>
                </c:pt>
                <c:pt idx="2668">
                  <c:v>3.8558430239295092</c:v>
                </c:pt>
                <c:pt idx="2669">
                  <c:v>3.8319045793292226</c:v>
                </c:pt>
                <c:pt idx="2670">
                  <c:v>3.8080186431448548</c:v>
                </c:pt>
                <c:pt idx="2671">
                  <c:v>3.7841853406978752</c:v>
                </c:pt>
                <c:pt idx="2672">
                  <c:v>3.7604047958164615</c:v>
                </c:pt>
                <c:pt idx="2673">
                  <c:v>3.7366771307989728</c:v>
                </c:pt>
                <c:pt idx="2674">
                  <c:v>3.7130024663791481</c:v>
                </c:pt>
                <c:pt idx="2675">
                  <c:v>3.68938092168856</c:v>
                </c:pt>
                <c:pt idx="2676">
                  <c:v>3.6658126142202208</c:v>
                </c:pt>
                <c:pt idx="2677">
                  <c:v>3.642297659790863</c:v>
                </c:pt>
                <c:pt idx="2678">
                  <c:v>3.6188361725033751</c:v>
                </c:pt>
                <c:pt idx="2679">
                  <c:v>3.5954282647087252</c:v>
                </c:pt>
                <c:pt idx="2680">
                  <c:v>3.5720740469668093</c:v>
                </c:pt>
                <c:pt idx="2681">
                  <c:v>3.5487736280081905</c:v>
                </c:pt>
                <c:pt idx="2682">
                  <c:v>3.5255271146942517</c:v>
                </c:pt>
                <c:pt idx="2683">
                  <c:v>3.5023346119770578</c:v>
                </c:pt>
                <c:pt idx="2684">
                  <c:v>3.4791962228598128</c:v>
                </c:pt>
                <c:pt idx="2685">
                  <c:v>3.4561120483551404</c:v>
                </c:pt>
                <c:pt idx="2686">
                  <c:v>3.4330821874447306</c:v>
                </c:pt>
                <c:pt idx="2687">
                  <c:v>3.410106737037367</c:v>
                </c:pt>
                <c:pt idx="2688">
                  <c:v>3.3871857919266466</c:v>
                </c:pt>
                <c:pt idx="2689">
                  <c:v>3.3643194447492486</c:v>
                </c:pt>
                <c:pt idx="2690">
                  <c:v>3.3415077859409741</c:v>
                </c:pt>
                <c:pt idx="2691">
                  <c:v>3.3187509036942848</c:v>
                </c:pt>
                <c:pt idx="2692">
                  <c:v>3.2960488839134339</c:v>
                </c:pt>
                <c:pt idx="2693">
                  <c:v>3.2734018101713245</c:v>
                </c:pt>
                <c:pt idx="2694">
                  <c:v>3.2508097636637934</c:v>
                </c:pt>
                <c:pt idx="2695">
                  <c:v>3.2282728231648239</c:v>
                </c:pt>
                <c:pt idx="2696">
                  <c:v>3.2057910649808607</c:v>
                </c:pt>
                <c:pt idx="2697">
                  <c:v>3.183364562904389</c:v>
                </c:pt>
                <c:pt idx="2698">
                  <c:v>3.1609933881673422</c:v>
                </c:pt>
                <c:pt idx="2699">
                  <c:v>3.1386776093944762</c:v>
                </c:pt>
                <c:pt idx="2700">
                  <c:v>3.1164172925550289</c:v>
                </c:pt>
                <c:pt idx="2701">
                  <c:v>3.0942125009152055</c:v>
                </c:pt>
                <c:pt idx="2702">
                  <c:v>3.072063294989297</c:v>
                </c:pt>
                <c:pt idx="2703">
                  <c:v>3.0499697324910926</c:v>
                </c:pt>
                <c:pt idx="2704">
                  <c:v>3.0279318682837304</c:v>
                </c:pt>
                <c:pt idx="2705">
                  <c:v>3.005949754330226</c:v>
                </c:pt>
                <c:pt idx="2706">
                  <c:v>2.9840234396425802</c:v>
                </c:pt>
                <c:pt idx="2707">
                  <c:v>2.9621529702310951</c:v>
                </c:pt>
                <c:pt idx="2708">
                  <c:v>2.9403383890526698</c:v>
                </c:pt>
                <c:pt idx="2709">
                  <c:v>2.9185797359589793</c:v>
                </c:pt>
                <c:pt idx="2710">
                  <c:v>2.8968770476435184</c:v>
                </c:pt>
                <c:pt idx="2711">
                  <c:v>2.8752303575891318</c:v>
                </c:pt>
                <c:pt idx="2712">
                  <c:v>2.8536396960144672</c:v>
                </c:pt>
                <c:pt idx="2713">
                  <c:v>2.8321050898194411</c:v>
                </c:pt>
                <c:pt idx="2714">
                  <c:v>2.8106265625309845</c:v>
                </c:pt>
                <c:pt idx="2715">
                  <c:v>2.7892041342483056</c:v>
                </c:pt>
                <c:pt idx="2716">
                  <c:v>2.7678378215865878</c:v>
                </c:pt>
                <c:pt idx="2717">
                  <c:v>2.7465276376215293</c:v>
                </c:pt>
                <c:pt idx="2718">
                  <c:v>2.7252735918325715</c:v>
                </c:pt>
                <c:pt idx="2719">
                  <c:v>2.7040756900452552</c:v>
                </c:pt>
                <c:pt idx="2720">
                  <c:v>2.6829339343742529</c:v>
                </c:pt>
                <c:pt idx="2721">
                  <c:v>2.6618483231646746</c:v>
                </c:pt>
                <c:pt idx="2722">
                  <c:v>2.6408188509336687</c:v>
                </c:pt>
                <c:pt idx="2723">
                  <c:v>2.6198455083106422</c:v>
                </c:pt>
                <c:pt idx="2724">
                  <c:v>2.5989282819780257</c:v>
                </c:pt>
                <c:pt idx="2725">
                  <c:v>2.5780671546104656</c:v>
                </c:pt>
                <c:pt idx="2726">
                  <c:v>2.557262104814269</c:v>
                </c:pt>
                <c:pt idx="2727">
                  <c:v>2.5365131070655917</c:v>
                </c:pt>
                <c:pt idx="2728">
                  <c:v>2.5158201316489324</c:v>
                </c:pt>
                <c:pt idx="2729">
                  <c:v>2.495183144594177</c:v>
                </c:pt>
                <c:pt idx="2730">
                  <c:v>2.4746021076138067</c:v>
                </c:pt>
                <c:pt idx="2731">
                  <c:v>2.4540769780392586</c:v>
                </c:pt>
                <c:pt idx="2732">
                  <c:v>2.4336077087565453</c:v>
                </c:pt>
                <c:pt idx="2733">
                  <c:v>2.413194248141854</c:v>
                </c:pt>
                <c:pt idx="2734">
                  <c:v>2.392836539995971</c:v>
                </c:pt>
                <c:pt idx="2735">
                  <c:v>2.3725345234788549</c:v>
                </c:pt>
                <c:pt idx="2736">
                  <c:v>2.3522881330428778</c:v>
                </c:pt>
                <c:pt idx="2737">
                  <c:v>2.3320972983663149</c:v>
                </c:pt>
                <c:pt idx="2738">
                  <c:v>2.3119619442854984</c:v>
                </c:pt>
                <c:pt idx="2739">
                  <c:v>2.291881990726901</c:v>
                </c:pt>
                <c:pt idx="2740">
                  <c:v>2.2718573526389032</c:v>
                </c:pt>
                <c:pt idx="2741">
                  <c:v>2.2518879399221707</c:v>
                </c:pt>
                <c:pt idx="2742">
                  <c:v>2.2319736573603577</c:v>
                </c:pt>
                <c:pt idx="2743">
                  <c:v>2.212114404549836</c:v>
                </c:pt>
                <c:pt idx="2744">
                  <c:v>2.1923100758285781</c:v>
                </c:pt>
                <c:pt idx="2745">
                  <c:v>2.1725605602054148</c:v>
                </c:pt>
                <c:pt idx="2746">
                  <c:v>2.1528657412875587</c:v>
                </c:pt>
                <c:pt idx="2747">
                  <c:v>2.1332254972087967</c:v>
                </c:pt>
                <c:pt idx="2748">
                  <c:v>2.1136397005561909</c:v>
                </c:pt>
                <c:pt idx="2749">
                  <c:v>2.0941082182963169</c:v>
                </c:pt>
                <c:pt idx="2750">
                  <c:v>2.0746309117017594</c:v>
                </c:pt>
                <c:pt idx="2751">
                  <c:v>2.0552076362764464</c:v>
                </c:pt>
                <c:pt idx="2752">
                  <c:v>2.0358382416800858</c:v>
                </c:pt>
                <c:pt idx="2753">
                  <c:v>2.0165225716528239</c:v>
                </c:pt>
                <c:pt idx="2754">
                  <c:v>1.9972604639394276</c:v>
                </c:pt>
                <c:pt idx="2755">
                  <c:v>1.9780517502117383</c:v>
                </c:pt>
                <c:pt idx="2756">
                  <c:v>1.9588962559923129</c:v>
                </c:pt>
                <c:pt idx="2757">
                  <c:v>1.9397938005758364</c:v>
                </c:pt>
                <c:pt idx="2758">
                  <c:v>1.920744196951881</c:v>
                </c:pt>
                <c:pt idx="2759">
                  <c:v>1.9017472517250331</c:v>
                </c:pt>
                <c:pt idx="2760">
                  <c:v>1.8828027650365344</c:v>
                </c:pt>
                <c:pt idx="2761">
                  <c:v>1.8639105304837953</c:v>
                </c:pt>
                <c:pt idx="2762">
                  <c:v>1.8450703350407995</c:v>
                </c:pt>
                <c:pt idx="2763">
                  <c:v>1.8262819589767862</c:v>
                </c:pt>
                <c:pt idx="2764">
                  <c:v>1.8075451757752516</c:v>
                </c:pt>
                <c:pt idx="2765">
                  <c:v>1.7888597520523344</c:v>
                </c:pt>
                <c:pt idx="2766">
                  <c:v>1.7702254474747356</c:v>
                </c:pt>
                <c:pt idx="2767">
                  <c:v>1.7516420146764864</c:v>
                </c:pt>
                <c:pt idx="2768">
                  <c:v>1.7331091991767635</c:v>
                </c:pt>
                <c:pt idx="2769">
                  <c:v>1.7146267392956349</c:v>
                </c:pt>
                <c:pt idx="2770">
                  <c:v>1.6961943660704764</c:v>
                </c:pt>
                <c:pt idx="2771">
                  <c:v>1.6778118031717821</c:v>
                </c:pt>
                <c:pt idx="2772">
                  <c:v>1.6594787668179665</c:v>
                </c:pt>
                <c:pt idx="2773">
                  <c:v>1.6411949656902483</c:v>
                </c:pt>
                <c:pt idx="2774">
                  <c:v>1.6229601008476593</c:v>
                </c:pt>
                <c:pt idx="2775">
                  <c:v>1.6047738656404607</c:v>
                </c:pt>
                <c:pt idx="2776">
                  <c:v>1.5866359456241748</c:v>
                </c:pt>
                <c:pt idx="2777">
                  <c:v>1.5685460184728028</c:v>
                </c:pt>
                <c:pt idx="2778">
                  <c:v>1.5505037538920896</c:v>
                </c:pt>
                <c:pt idx="2779">
                  <c:v>1.5325088135319678</c:v>
                </c:pt>
                <c:pt idx="2780">
                  <c:v>1.5145608508992132</c:v>
                </c:pt>
                <c:pt idx="2781">
                  <c:v>1.4966595112694991</c:v>
                </c:pt>
                <c:pt idx="2782">
                  <c:v>1.4788044315989937</c:v>
                </c:pt>
                <c:pt idx="2783">
                  <c:v>1.4609952404364193</c:v>
                </c:pt>
                <c:pt idx="2784">
                  <c:v>1.4432315578341546</c:v>
                </c:pt>
                <c:pt idx="2785">
                  <c:v>1.4255129952591872</c:v>
                </c:pt>
                <c:pt idx="2786">
                  <c:v>1.4078391555045924</c:v>
                </c:pt>
                <c:pt idx="2787">
                  <c:v>1.390209632599928</c:v>
                </c:pt>
                <c:pt idx="2788">
                  <c:v>1.3726240117220423</c:v>
                </c:pt>
                <c:pt idx="2789">
                  <c:v>1.3550818691054543</c:v>
                </c:pt>
                <c:pt idx="2790">
                  <c:v>1.3375827719527364</c:v>
                </c:pt>
                <c:pt idx="2791">
                  <c:v>1.3201262783451573</c:v>
                </c:pt>
                <c:pt idx="2792">
                  <c:v>1.302711937152516</c:v>
                </c:pt>
                <c:pt idx="2793">
                  <c:v>1.2853392879436196</c:v>
                </c:pt>
                <c:pt idx="2794">
                  <c:v>1.2680078608964851</c:v>
                </c:pt>
                <c:pt idx="2795">
                  <c:v>1.2507171767084619</c:v>
                </c:pt>
                <c:pt idx="2796">
                  <c:v>1.2334667465066933</c:v>
                </c:pt>
                <c:pt idx="2797">
                  <c:v>1.2162560717584729</c:v>
                </c:pt>
                <c:pt idx="2798">
                  <c:v>1.1990846441817287</c:v>
                </c:pt>
                <c:pt idx="2799">
                  <c:v>1.1819519456557563</c:v>
                </c:pt>
                <c:pt idx="2800">
                  <c:v>1.16485744813164</c:v>
                </c:pt>
                <c:pt idx="2801">
                  <c:v>1.1478006135439875</c:v>
                </c:pt>
                <c:pt idx="2802">
                  <c:v>1.1307808937220849</c:v>
                </c:pt>
                <c:pt idx="2803">
                  <c:v>1.1137977303004793</c:v>
                </c:pt>
                <c:pt idx="2804">
                  <c:v>1.0968505546326235</c:v>
                </c:pt>
                <c:pt idx="2805">
                  <c:v>1.079938787701715</c:v>
                </c:pt>
                <c:pt idx="2806">
                  <c:v>1.0630618400340026</c:v>
                </c:pt>
                <c:pt idx="2807">
                  <c:v>1.0462191116121287</c:v>
                </c:pt>
                <c:pt idx="2808">
                  <c:v>1.0294099917880841</c:v>
                </c:pt>
                <c:pt idx="2809">
                  <c:v>1.0126338591981972</c:v>
                </c:pt>
                <c:pt idx="2810">
                  <c:v>0.99589008167712234</c:v>
                </c:pt>
                <c:pt idx="2811">
                  <c:v>0.97917801617377287</c:v>
                </c:pt>
                <c:pt idx="2812">
                  <c:v>0.96249700866732413</c:v>
                </c:pt>
                <c:pt idx="2813">
                  <c:v>0.94584639408357651</c:v>
                </c:pt>
                <c:pt idx="2814">
                  <c:v>0.9292254962130736</c:v>
                </c:pt>
                <c:pt idx="2815">
                  <c:v>0.91263362762922617</c:v>
                </c:pt>
                <c:pt idx="2816">
                  <c:v>0.89607008960748791</c:v>
                </c:pt>
                <c:pt idx="2817">
                  <c:v>0.87953417204616124</c:v>
                </c:pt>
                <c:pt idx="2818">
                  <c:v>0.86302515338681207</c:v>
                </c:pt>
                <c:pt idx="2819">
                  <c:v>0.84654230053718371</c:v>
                </c:pt>
                <c:pt idx="2820">
                  <c:v>0.8300848687945932</c:v>
                </c:pt>
                <c:pt idx="2821">
                  <c:v>0.81365210177005809</c:v>
                </c:pt>
                <c:pt idx="2822">
                  <c:v>0.79724323131464314</c:v>
                </c:pt>
                <c:pt idx="2823">
                  <c:v>0.78085747744664658</c:v>
                </c:pt>
                <c:pt idx="2824">
                  <c:v>0.7644940482794722</c:v>
                </c:pt>
                <c:pt idx="2825">
                  <c:v>0.74815213995257923</c:v>
                </c:pt>
                <c:pt idx="2826">
                  <c:v>0.7318309365622373</c:v>
                </c:pt>
                <c:pt idx="2827">
                  <c:v>0.7155296100948747</c:v>
                </c:pt>
                <c:pt idx="2828">
                  <c:v>0.69924732036204806</c:v>
                </c:pt>
                <c:pt idx="2829">
                  <c:v>0.6829832149363706</c:v>
                </c:pt>
                <c:pt idx="2830">
                  <c:v>0.66673642909063036</c:v>
                </c:pt>
                <c:pt idx="2831">
                  <c:v>0.65050608573714319</c:v>
                </c:pt>
                <c:pt idx="2832">
                  <c:v>0.63429129537041318</c:v>
                </c:pt>
                <c:pt idx="2833">
                  <c:v>0.6180911560114668</c:v>
                </c:pt>
                <c:pt idx="2834">
                  <c:v>0.60190475315362935</c:v>
                </c:pt>
                <c:pt idx="2835">
                  <c:v>0.58573115971165379</c:v>
                </c:pt>
                <c:pt idx="2836">
                  <c:v>0.56956943597245668</c:v>
                </c:pt>
                <c:pt idx="2837">
                  <c:v>0.55341862954826682</c:v>
                </c:pt>
                <c:pt idx="2838">
                  <c:v>0.53727777533248355</c:v>
                </c:pt>
                <c:pt idx="2839">
                  <c:v>0.52114589545794698</c:v>
                </c:pt>
                <c:pt idx="2840">
                  <c:v>0.50502199925820734</c:v>
                </c:pt>
                <c:pt idx="2841">
                  <c:v>0.48890508323066412</c:v>
                </c:pt>
                <c:pt idx="2842">
                  <c:v>0.47279413100406709</c:v>
                </c:pt>
                <c:pt idx="2843">
                  <c:v>0.45668811330740439</c:v>
                </c:pt>
                <c:pt idx="2844">
                  <c:v>0.44058598794286424</c:v>
                </c:pt>
                <c:pt idx="2845">
                  <c:v>0.42448669976147313</c:v>
                </c:pt>
                <c:pt idx="2846">
                  <c:v>0.40838918064232649</c:v>
                </c:pt>
                <c:pt idx="2847">
                  <c:v>0.39229234947481106</c:v>
                </c:pt>
                <c:pt idx="2848">
                  <c:v>0.37619511214473539</c:v>
                </c:pt>
                <c:pt idx="2849">
                  <c:v>0.36009636152344604</c:v>
                </c:pt>
                <c:pt idx="2850">
                  <c:v>0.34399497746110608</c:v>
                </c:pt>
                <c:pt idx="2851">
                  <c:v>0.32788982678395556</c:v>
                </c:pt>
                <c:pt idx="2852">
                  <c:v>0.31177976329441198</c:v>
                </c:pt>
                <c:pt idx="2853">
                  <c:v>0.29566362777644295</c:v>
                </c:pt>
                <c:pt idx="2854">
                  <c:v>0.27954024800429628</c:v>
                </c:pt>
                <c:pt idx="2855">
                  <c:v>0.26340843875587006</c:v>
                </c:pt>
                <c:pt idx="2856">
                  <c:v>0.2472670018298197</c:v>
                </c:pt>
                <c:pt idx="2857">
                  <c:v>0.23111472606794467</c:v>
                </c:pt>
                <c:pt idx="2858">
                  <c:v>0.21495038738135411</c:v>
                </c:pt>
                <c:pt idx="2859">
                  <c:v>0.19877274878208517</c:v>
                </c:pt>
                <c:pt idx="2860">
                  <c:v>0.18258056041875134</c:v>
                </c:pt>
                <c:pt idx="2861">
                  <c:v>0.16637255961778477</c:v>
                </c:pt>
                <c:pt idx="2862">
                  <c:v>0.15014747092946149</c:v>
                </c:pt>
                <c:pt idx="2863">
                  <c:v>0.13390400617876438</c:v>
                </c:pt>
                <c:pt idx="2864">
                  <c:v>0.11764086452183228</c:v>
                </c:pt>
                <c:pt idx="2865">
                  <c:v>0.10135673250844858</c:v>
                </c:pt>
                <c:pt idx="2866">
                  <c:v>8.5050284148060137E-2</c:v>
                </c:pt>
                <c:pt idx="2867">
                  <c:v>6.8720180984255835E-2</c:v>
                </c:pt>
                <c:pt idx="2868">
                  <c:v>5.2365072172280716E-2</c:v>
                </c:pt>
                <c:pt idx="2869">
                  <c:v>3.5983594564180849E-2</c:v>
                </c:pt>
                <c:pt idx="2870">
                  <c:v>1.9574372798832406E-2</c:v>
                </c:pt>
                <c:pt idx="2871">
                  <c:v>3.1360193995140489E-3</c:v>
                </c:pt>
                <c:pt idx="2872">
                  <c:v>-1.3332865124369134E-2</c:v>
                </c:pt>
                <c:pt idx="2873">
                  <c:v>-2.9833692167378238E-2</c:v>
                </c:pt>
                <c:pt idx="2874">
                  <c:v>-4.6367884912863574E-2</c:v>
                </c:pt>
                <c:pt idx="2875">
                  <c:v>-6.2936878210810718E-2</c:v>
                </c:pt>
                <c:pt idx="2876">
                  <c:v>-7.9542118448722499E-2</c:v>
                </c:pt>
                <c:pt idx="2877">
                  <c:v>-9.6185063416420261E-2</c:v>
                </c:pt>
                <c:pt idx="2878">
                  <c:v>-0.1128671821638942</c:v>
                </c:pt>
                <c:pt idx="2879">
                  <c:v>-0.12958995485111757</c:v>
                </c:pt>
                <c:pt idx="2880">
                  <c:v>-0.14635487259258467</c:v>
                </c:pt>
                <c:pt idx="2881">
                  <c:v>-0.16316343729313731</c:v>
                </c:pt>
                <c:pt idx="2882">
                  <c:v>-0.18001716147703281</c:v>
                </c:pt>
                <c:pt idx="2883">
                  <c:v>-0.19691756811008421</c:v>
                </c:pt>
                <c:pt idx="2884">
                  <c:v>-0.21386619041388677</c:v>
                </c:pt>
                <c:pt idx="2885">
                  <c:v>-0.23086457167261851</c:v>
                </c:pt>
                <c:pt idx="2886">
                  <c:v>-0.24791426503181702</c:v>
                </c:pt>
                <c:pt idx="2887">
                  <c:v>-0.26501683329077175</c:v>
                </c:pt>
                <c:pt idx="2888">
                  <c:v>-0.28217384868515388</c:v>
                </c:pt>
                <c:pt idx="2889">
                  <c:v>-0.29938689266355312</c:v>
                </c:pt>
                <c:pt idx="2890">
                  <c:v>-0.31665755565539416</c:v>
                </c:pt>
                <c:pt idx="2891">
                  <c:v>-0.33398743683052179</c:v>
                </c:pt>
                <c:pt idx="2892">
                  <c:v>-0.35137814385155031</c:v>
                </c:pt>
                <c:pt idx="2893">
                  <c:v>-0.36883129261730441</c:v>
                </c:pt>
                <c:pt idx="2894">
                  <c:v>-0.38634850699897005</c:v>
                </c:pt>
                <c:pt idx="2895">
                  <c:v>-0.40393141856690912</c:v>
                </c:pt>
                <c:pt idx="2896">
                  <c:v>-0.42158166631093014</c:v>
                </c:pt>
                <c:pt idx="2897">
                  <c:v>-0.43930089635024472</c:v>
                </c:pt>
                <c:pt idx="2898">
                  <c:v>-0.45709076163714951</c:v>
                </c:pt>
                <c:pt idx="2899">
                  <c:v>-0.47495292165095182</c:v>
                </c:pt>
                <c:pt idx="2900">
                  <c:v>-0.49288904208439571</c:v>
                </c:pt>
                <c:pt idx="2901">
                  <c:v>-0.51090079452141224</c:v>
                </c:pt>
                <c:pt idx="2902">
                  <c:v>-0.5289898561067421</c:v>
                </c:pt>
                <c:pt idx="2903">
                  <c:v>-0.54715790920706131</c:v>
                </c:pt>
                <c:pt idx="2904">
                  <c:v>-0.56540664106430005</c:v>
                </c:pt>
                <c:pt idx="2905">
                  <c:v>-0.58373774343991058</c:v>
                </c:pt>
                <c:pt idx="2906">
                  <c:v>-0.60215291225162582</c:v>
                </c:pt>
                <c:pt idx="2907">
                  <c:v>-0.62065384720194605</c:v>
                </c:pt>
                <c:pt idx="2908">
                  <c:v>-0.63924225139801893</c:v>
                </c:pt>
                <c:pt idx="2909">
                  <c:v>-0.65791983096388795</c:v>
                </c:pt>
                <c:pt idx="2910">
                  <c:v>-0.67668829464479008</c:v>
                </c:pt>
                <c:pt idx="2911">
                  <c:v>-0.6955493534031143</c:v>
                </c:pt>
                <c:pt idx="2912">
                  <c:v>-0.71450472000678222</c:v>
                </c:pt>
                <c:pt idx="2913">
                  <c:v>-0.73355610861010789</c:v>
                </c:pt>
                <c:pt idx="2914">
                  <c:v>-0.75270523432644909</c:v>
                </c:pt>
                <c:pt idx="2915">
                  <c:v>-0.77195381279391406</c:v>
                </c:pt>
                <c:pt idx="2916">
                  <c:v>-0.79130355973347632</c:v>
                </c:pt>
                <c:pt idx="2917">
                  <c:v>-0.81075619049903525</c:v>
                </c:pt>
                <c:pt idx="2918">
                  <c:v>-0.83031341962228</c:v>
                </c:pt>
                <c:pt idx="2919">
                  <c:v>-0.84997696034847547</c:v>
                </c:pt>
                <c:pt idx="2920">
                  <c:v>-0.86974852416646142</c:v>
                </c:pt>
                <c:pt idx="2921">
                  <c:v>-0.88962982033221816</c:v>
                </c:pt>
                <c:pt idx="2922">
                  <c:v>-0.90962255538560921</c:v>
                </c:pt>
                <c:pt idx="2923">
                  <c:v>-0.92972843266077076</c:v>
                </c:pt>
                <c:pt idx="2924">
                  <c:v>-0.94994915179074235</c:v>
                </c:pt>
                <c:pt idx="2925">
                  <c:v>-0.97028640820630252</c:v>
                </c:pt>
                <c:pt idx="2926">
                  <c:v>-0.99074189262885026</c:v>
                </c:pt>
                <c:pt idx="2927">
                  <c:v>-1.011317290558615</c:v>
                </c:pt>
                <c:pt idx="2928">
                  <c:v>-1.0320142817566864</c:v>
                </c:pt>
                <c:pt idx="2929">
                  <c:v>-1.0528345397234593</c:v>
                </c:pt>
                <c:pt idx="2930">
                  <c:v>-1.0737797311716899</c:v>
                </c:pt>
                <c:pt idx="2931">
                  <c:v>-1.0948515154951854</c:v>
                </c:pt>
                <c:pt idx="2932">
                  <c:v>-1.1160515442341217</c:v>
                </c:pt>
                <c:pt idx="2933">
                  <c:v>-1.1373814605359491</c:v>
                </c:pt>
                <c:pt idx="2934">
                  <c:v>-1.1588428986139463</c:v>
                </c:pt>
                <c:pt idx="2935">
                  <c:v>-1.1804374832011015</c:v>
                </c:pt>
                <c:pt idx="2936">
                  <c:v>-1.2021668290028802</c:v>
                </c:pt>
                <c:pt idx="2937">
                  <c:v>-1.2240325401464061</c:v>
                </c:pt>
                <c:pt idx="2938">
                  <c:v>-1.2460362096288278</c:v>
                </c:pt>
                <c:pt idx="2939">
                  <c:v>-1.2681794187620934</c:v>
                </c:pt>
                <c:pt idx="2940">
                  <c:v>-1.2904637366185341</c:v>
                </c:pt>
                <c:pt idx="2941">
                  <c:v>-1.3128907194741499</c:v>
                </c:pt>
                <c:pt idx="2942">
                  <c:v>-1.3354619102515699</c:v>
                </c:pt>
                <c:pt idx="2943">
                  <c:v>-1.3581788379631845</c:v>
                </c:pt>
                <c:pt idx="2944">
                  <c:v>-1.3810430171542385</c:v>
                </c:pt>
                <c:pt idx="2945">
                  <c:v>-1.404055947346283</c:v>
                </c:pt>
                <c:pt idx="2946">
                  <c:v>-1.4272191124821254</c:v>
                </c:pt>
                <c:pt idx="2947">
                  <c:v>-1.450533980372406</c:v>
                </c:pt>
                <c:pt idx="2948">
                  <c:v>-1.4740020021431905</c:v>
                </c:pt>
                <c:pt idx="2949">
                  <c:v>-1.4976246116866478</c:v>
                </c:pt>
                <c:pt idx="2950">
                  <c:v>-1.5214032251139695</c:v>
                </c:pt>
                <c:pt idx="2951">
                  <c:v>-1.5453392402121024</c:v>
                </c:pt>
                <c:pt idx="2952">
                  <c:v>-1.569434035903269</c:v>
                </c:pt>
                <c:pt idx="2953">
                  <c:v>-1.5936889717091716</c:v>
                </c:pt>
                <c:pt idx="2954">
                  <c:v>-1.6181053872193054</c:v>
                </c:pt>
                <c:pt idx="2955">
                  <c:v>-1.6426846015647572</c:v>
                </c:pt>
                <c:pt idx="2956">
                  <c:v>-1.667427912896533</c:v>
                </c:pt>
                <c:pt idx="2957">
                  <c:v>-1.6923365978706073</c:v>
                </c:pt>
                <c:pt idx="2958">
                  <c:v>-1.7174119111389645</c:v>
                </c:pt>
                <c:pt idx="2959">
                  <c:v>-1.7426550848470894</c:v>
                </c:pt>
                <c:pt idx="2960">
                  <c:v>-1.7680673281389865</c:v>
                </c:pt>
                <c:pt idx="2961">
                  <c:v>-1.7936498266700909</c:v>
                </c:pt>
                <c:pt idx="2962">
                  <c:v>-1.8194037421273102</c:v>
                </c:pt>
                <c:pt idx="2963">
                  <c:v>-1.8453302117590134</c:v>
                </c:pt>
                <c:pt idx="2964">
                  <c:v>-1.8714303479124414</c:v>
                </c:pt>
                <c:pt idx="2965">
                  <c:v>-1.8977052375821173</c:v>
                </c:pt>
                <c:pt idx="2966">
                  <c:v>-1.9241559419666523</c:v>
                </c:pt>
                <c:pt idx="2967">
                  <c:v>-1.9507834960368764</c:v>
                </c:pt>
                <c:pt idx="2968">
                  <c:v>-1.9775889081139275</c:v>
                </c:pt>
                <c:pt idx="2969">
                  <c:v>-2.0045731594587886</c:v>
                </c:pt>
                <c:pt idx="2970">
                  <c:v>-2.0317372038735266</c:v>
                </c:pt>
                <c:pt idx="2971">
                  <c:v>-2.0590819673137233</c:v>
                </c:pt>
                <c:pt idx="2972">
                  <c:v>-2.0866083475139332</c:v>
                </c:pt>
                <c:pt idx="2973">
                  <c:v>-2.1143172136254016</c:v>
                </c:pt>
                <c:pt idx="2974">
                  <c:v>-2.1422094058666103</c:v>
                </c:pt>
                <c:pt idx="2975">
                  <c:v>-2.1702857351878029</c:v>
                </c:pt>
                <c:pt idx="2976">
                  <c:v>-2.1985469829484168</c:v>
                </c:pt>
                <c:pt idx="2977">
                  <c:v>-2.2269939006095942</c:v>
                </c:pt>
                <c:pt idx="2978">
                  <c:v>-2.2556272094399601</c:v>
                </c:pt>
                <c:pt idx="2979">
                  <c:v>-2.2844476002365219</c:v>
                </c:pt>
                <c:pt idx="2980">
                  <c:v>-2.3134557330611196</c:v>
                </c:pt>
                <c:pt idx="2981">
                  <c:v>-2.3426522369908236</c:v>
                </c:pt>
                <c:pt idx="2982">
                  <c:v>-2.37203770988559</c:v>
                </c:pt>
                <c:pt idx="2983">
                  <c:v>-2.4016127181694378</c:v>
                </c:pt>
                <c:pt idx="2984">
                  <c:v>-2.4313777966299051</c:v>
                </c:pt>
                <c:pt idx="2985">
                  <c:v>-2.4613334482320295</c:v>
                </c:pt>
                <c:pt idx="2986">
                  <c:v>-2.4914801439495684</c:v>
                </c:pt>
                <c:pt idx="2987">
                  <c:v>-2.5218183226125426</c:v>
                </c:pt>
                <c:pt idx="2988">
                  <c:v>-2.5523483907712627</c:v>
                </c:pt>
                <c:pt idx="2989">
                  <c:v>-2.5830707225784275</c:v>
                </c:pt>
                <c:pt idx="2990">
                  <c:v>-2.6139856596862447</c:v>
                </c:pt>
                <c:pt idx="2991">
                  <c:v>-2.6450935111627101</c:v>
                </c:pt>
                <c:pt idx="2992">
                  <c:v>-2.6763945534238838</c:v>
                </c:pt>
                <c:pt idx="2993">
                  <c:v>-2.7078890301840137</c:v>
                </c:pt>
                <c:pt idx="2994">
                  <c:v>-2.7395771524227164</c:v>
                </c:pt>
                <c:pt idx="2995">
                  <c:v>-2.7714590983698035</c:v>
                </c:pt>
                <c:pt idx="2996">
                  <c:v>-2.8035350135078829</c:v>
                </c:pt>
                <c:pt idx="2997">
                  <c:v>-2.8358050105912502</c:v>
                </c:pt>
                <c:pt idx="2998">
                  <c:v>-2.8682691696838098</c:v>
                </c:pt>
                <c:pt idx="2999">
                  <c:v>-2.9009275382129935</c:v>
                </c:pt>
                <c:pt idx="3000">
                  <c:v>-2.9337801310416807</c:v>
                </c:pt>
                <c:pt idx="3001">
                  <c:v>-2.9668269305576263</c:v>
                </c:pt>
                <c:pt idx="3002">
                  <c:v>-3.000067886779354</c:v>
                </c:pt>
                <c:pt idx="3003">
                  <c:v>-3.0335029174798041</c:v>
                </c:pt>
                <c:pt idx="3004">
                  <c:v>-3.0671319083262949</c:v>
                </c:pt>
                <c:pt idx="3005">
                  <c:v>-3.1009547130380843</c:v>
                </c:pt>
                <c:pt idx="3006">
                  <c:v>-3.1349711535594906</c:v>
                </c:pt>
                <c:pt idx="3007">
                  <c:v>-3.1691810202510857</c:v>
                </c:pt>
                <c:pt idx="3008">
                  <c:v>-3.2035840720950866</c:v>
                </c:pt>
                <c:pt idx="3009">
                  <c:v>-3.2381800369185902</c:v>
                </c:pt>
                <c:pt idx="3010">
                  <c:v>-3.2729686116316592</c:v>
                </c:pt>
                <c:pt idx="3011">
                  <c:v>-3.3079494624816483</c:v>
                </c:pt>
                <c:pt idx="3012">
                  <c:v>-3.3431222253217769</c:v>
                </c:pt>
                <c:pt idx="3013">
                  <c:v>-3.3784865058962832</c:v>
                </c:pt>
                <c:pt idx="3014">
                  <c:v>-3.4140418801392007</c:v>
                </c:pt>
                <c:pt idx="3015">
                  <c:v>-3.449787894487399</c:v>
                </c:pt>
                <c:pt idx="3016">
                  <c:v>-3.48572406620917</c:v>
                </c:pt>
                <c:pt idx="3017">
                  <c:v>-3.5218498837452685</c:v>
                </c:pt>
                <c:pt idx="3018">
                  <c:v>-3.5581648070639065</c:v>
                </c:pt>
                <c:pt idx="3019">
                  <c:v>-3.5946682680289621</c:v>
                </c:pt>
                <c:pt idx="3020">
                  <c:v>-3.6313596707809275</c:v>
                </c:pt>
                <c:pt idx="3021">
                  <c:v>-3.6682383921299824</c:v>
                </c:pt>
                <c:pt idx="3022">
                  <c:v>-3.7053037819614776</c:v>
                </c:pt>
                <c:pt idx="3023">
                  <c:v>-3.7425551636526153</c:v>
                </c:pt>
                <c:pt idx="3024">
                  <c:v>-3.7799918345005996</c:v>
                </c:pt>
                <c:pt idx="3025">
                  <c:v>-3.8176130661616132</c:v>
                </c:pt>
                <c:pt idx="3026">
                  <c:v>-3.8554181050999108</c:v>
                </c:pt>
                <c:pt idx="3027">
                  <c:v>-3.8934061730469853</c:v>
                </c:pt>
                <c:pt idx="3028">
                  <c:v>-3.9315764674703928</c:v>
                </c:pt>
                <c:pt idx="3029">
                  <c:v>-3.9699281620517128</c:v>
                </c:pt>
                <c:pt idx="3030">
                  <c:v>-4.0084604071724712</c:v>
                </c:pt>
                <c:pt idx="3031">
                  <c:v>-4.0471723304095155</c:v>
                </c:pt>
                <c:pt idx="3032">
                  <c:v>-4.0860630370367792</c:v>
                </c:pt>
                <c:pt idx="3033">
                  <c:v>-4.1251316105353943</c:v>
                </c:pt>
                <c:pt idx="3034">
                  <c:v>-4.1643771131101923</c:v>
                </c:pt>
                <c:pt idx="3035">
                  <c:v>-4.2037985862125185</c:v>
                </c:pt>
                <c:pt idx="3036">
                  <c:v>-4.2433950510694016</c:v>
                </c:pt>
                <c:pt idx="3037">
                  <c:v>-4.283165509217512</c:v>
                </c:pt>
                <c:pt idx="3038">
                  <c:v>-4.3231089430431826</c:v>
                </c:pt>
                <c:pt idx="3039">
                  <c:v>-4.3632243163261082</c:v>
                </c:pt>
                <c:pt idx="3040">
                  <c:v>-4.4035105747874228</c:v>
                </c:pt>
                <c:pt idx="3041">
                  <c:v>-4.4439666466416758</c:v>
                </c:pt>
                <c:pt idx="3042">
                  <c:v>-4.4845914431521496</c:v>
                </c:pt>
                <c:pt idx="3043">
                  <c:v>-4.5253838591883175</c:v>
                </c:pt>
                <c:pt idx="3044">
                  <c:v>-4.5663427737863138</c:v>
                </c:pt>
                <c:pt idx="3045">
                  <c:v>-4.6074670507111684</c:v>
                </c:pt>
                <c:pt idx="3046">
                  <c:v>-4.6487555390201756</c:v>
                </c:pt>
                <c:pt idx="3047">
                  <c:v>-4.690207073627958</c:v>
                </c:pt>
                <c:pt idx="3048">
                  <c:v>-4.7318204758717677</c:v>
                </c:pt>
                <c:pt idx="3049">
                  <c:v>-4.7735945540769693</c:v>
                </c:pt>
                <c:pt idx="3050">
                  <c:v>-4.8155281041226488</c:v>
                </c:pt>
                <c:pt idx="3051">
                  <c:v>-4.8576199100066662</c:v>
                </c:pt>
                <c:pt idx="3052">
                  <c:v>-4.8998687444089537</c:v>
                </c:pt>
                <c:pt idx="3053">
                  <c:v>-4.9422733692552816</c:v>
                </c:pt>
                <c:pt idx="3054">
                  <c:v>-4.9848325362770067</c:v>
                </c:pt>
                <c:pt idx="3055">
                  <c:v>-5.0275449875708702</c:v>
                </c:pt>
                <c:pt idx="3056">
                  <c:v>-5.0704094561546622</c:v>
                </c:pt>
                <c:pt idx="3057">
                  <c:v>-5.1134246665213912</c:v>
                </c:pt>
                <c:pt idx="3058">
                  <c:v>-5.1565893351898575</c:v>
                </c:pt>
                <c:pt idx="3059">
                  <c:v>-5.1999021712511562</c:v>
                </c:pt>
                <c:pt idx="3060">
                  <c:v>-5.2433618769126955</c:v>
                </c:pt>
                <c:pt idx="3061">
                  <c:v>-5.2869671480371396</c:v>
                </c:pt>
                <c:pt idx="3062">
                  <c:v>-5.3307166746773582</c:v>
                </c:pt>
                <c:pt idx="3063">
                  <c:v>-5.3746091416066646</c:v>
                </c:pt>
                <c:pt idx="3064">
                  <c:v>-5.4186432288442541</c:v>
                </c:pt>
                <c:pt idx="3065">
                  <c:v>-5.462817612174856</c:v>
                </c:pt>
                <c:pt idx="3066">
                  <c:v>-5.5071309636641717</c:v>
                </c:pt>
                <c:pt idx="3067">
                  <c:v>-5.5515819521672096</c:v>
                </c:pt>
                <c:pt idx="3068">
                  <c:v>-5.5961692438312802</c:v>
                </c:pt>
                <c:pt idx="3069">
                  <c:v>-5.6408915025930675</c:v>
                </c:pt>
                <c:pt idx="3070">
                  <c:v>-5.6857473906691318</c:v>
                </c:pt>
                <c:pt idx="3071">
                  <c:v>-5.7307355690396893</c:v>
                </c:pt>
                <c:pt idx="3072">
                  <c:v>-5.7758546979254035</c:v>
                </c:pt>
                <c:pt idx="3073">
                  <c:v>-5.8211034372579373</c:v>
                </c:pt>
                <c:pt idx="3074">
                  <c:v>-5.8664804471429068</c:v>
                </c:pt>
                <c:pt idx="3075">
                  <c:v>-5.911984388315128</c:v>
                </c:pt>
                <c:pt idx="3076">
                  <c:v>-5.9576139225874156</c:v>
                </c:pt>
                <c:pt idx="3077">
                  <c:v>-6.0033677132908378</c:v>
                </c:pt>
                <c:pt idx="3078">
                  <c:v>-6.0492444257079097</c:v>
                </c:pt>
                <c:pt idx="3079">
                  <c:v>-6.0952427274978129</c:v>
                </c:pt>
                <c:pt idx="3080">
                  <c:v>-6.1413612891126688</c:v>
                </c:pt>
                <c:pt idx="3081">
                  <c:v>-6.1875987842080393</c:v>
                </c:pt>
                <c:pt idx="3082">
                  <c:v>-6.2339538900426197</c:v>
                </c:pt>
                <c:pt idx="3083">
                  <c:v>-6.2804252878717879</c:v>
                </c:pt>
                <c:pt idx="3084">
                  <c:v>-6.3270116633315983</c:v>
                </c:pt>
                <c:pt idx="3085">
                  <c:v>-6.3737117068148939</c:v>
                </c:pt>
                <c:pt idx="3086">
                  <c:v>-6.4205241138391997</c:v>
                </c:pt>
                <c:pt idx="3087">
                  <c:v>-6.4674475854055515</c:v>
                </c:pt>
                <c:pt idx="3088">
                  <c:v>-6.5144808283493907</c:v>
                </c:pt>
                <c:pt idx="3089">
                  <c:v>-6.5616225556827796</c:v>
                </c:pt>
                <c:pt idx="3090">
                  <c:v>-6.6088714869278498</c:v>
                </c:pt>
                <c:pt idx="3091">
                  <c:v>-6.6562263484417636</c:v>
                </c:pt>
                <c:pt idx="3092">
                  <c:v>-6.7036858737334049</c:v>
                </c:pt>
                <c:pt idx="3093">
                  <c:v>-6.7512488037711682</c:v>
                </c:pt>
                <c:pt idx="3094">
                  <c:v>-6.7989138872819757</c:v>
                </c:pt>
                <c:pt idx="3095">
                  <c:v>-6.8466798810425793</c:v>
                </c:pt>
                <c:pt idx="3096">
                  <c:v>-6.8945455501615713</c:v>
                </c:pt>
                <c:pt idx="3097">
                  <c:v>-6.9425096683527743</c:v>
                </c:pt>
                <c:pt idx="3098">
                  <c:v>-6.9905710182012673</c:v>
                </c:pt>
                <c:pt idx="3099">
                  <c:v>-7.0387283914194434</c:v>
                </c:pt>
                <c:pt idx="3100">
                  <c:v>-7.0869805890960951</c:v>
                </c:pt>
                <c:pt idx="3101">
                  <c:v>-7.1353264219362735</c:v>
                </c:pt>
                <c:pt idx="3102">
                  <c:v>-7.1837647104931834</c:v>
                </c:pt>
                <c:pt idx="3103">
                  <c:v>-7.2322942853920615</c:v>
                </c:pt>
                <c:pt idx="3104">
                  <c:v>-7.2809139875454774</c:v>
                </c:pt>
                <c:pt idx="3105">
                  <c:v>-7.3296226683607504</c:v>
                </c:pt>
                <c:pt idx="3106">
                  <c:v>-7.3784191899399234</c:v>
                </c:pt>
                <c:pt idx="3107">
                  <c:v>-7.4273024252706197</c:v>
                </c:pt>
                <c:pt idx="3108">
                  <c:v>-7.4762712584103053</c:v>
                </c:pt>
                <c:pt idx="3109">
                  <c:v>-7.5253245846621351</c:v>
                </c:pt>
                <c:pt idx="3110">
                  <c:v>-7.5744613107430361</c:v>
                </c:pt>
                <c:pt idx="3111">
                  <c:v>-7.6236803549448817</c:v>
                </c:pt>
                <c:pt idx="3112">
                  <c:v>-7.6729806472874227</c:v>
                </c:pt>
                <c:pt idx="3113">
                  <c:v>-7.7223611296648844</c:v>
                </c:pt>
                <c:pt idx="3114">
                  <c:v>-7.7718207559835042</c:v>
                </c:pt>
                <c:pt idx="3115">
                  <c:v>-7.8213584922942765</c:v>
                </c:pt>
                <c:pt idx="3116">
                  <c:v>-7.8709733169167233</c:v>
                </c:pt>
                <c:pt idx="3117">
                  <c:v>-7.9206642205566471</c:v>
                </c:pt>
                <c:pt idx="3118">
                  <c:v>-7.970430206416907</c:v>
                </c:pt>
                <c:pt idx="3119">
                  <c:v>-8.0202702903011378</c:v>
                </c:pt>
                <c:pt idx="3120">
                  <c:v>-8.0701835007115559</c:v>
                </c:pt>
                <c:pt idx="3121">
                  <c:v>-8.1201688789394293</c:v>
                </c:pt>
                <c:pt idx="3122">
                  <c:v>-8.1702254791501723</c:v>
                </c:pt>
                <c:pt idx="3123">
                  <c:v>-8.2203523684607944</c:v>
                </c:pt>
                <c:pt idx="3124">
                  <c:v>-8.2705486270128556</c:v>
                </c:pt>
                <c:pt idx="3125">
                  <c:v>-8.3208133480382855</c:v>
                </c:pt>
                <c:pt idx="3126">
                  <c:v>-8.3711456379194153</c:v>
                </c:pt>
                <c:pt idx="3127">
                  <c:v>-8.4215446162437075</c:v>
                </c:pt>
                <c:pt idx="3128">
                  <c:v>-8.4720094158522929</c:v>
                </c:pt>
                <c:pt idx="3129">
                  <c:v>-8.5225391828835146</c:v>
                </c:pt>
                <c:pt idx="3130">
                  <c:v>-8.5731330768106453</c:v>
                </c:pt>
                <c:pt idx="3131">
                  <c:v>-8.6237902704743998</c:v>
                </c:pt>
                <c:pt idx="3132">
                  <c:v>-8.6745099501100569</c:v>
                </c:pt>
                <c:pt idx="3133">
                  <c:v>-8.7252913153705087</c:v>
                </c:pt>
                <c:pt idx="3134">
                  <c:v>-8.7761335793428437</c:v>
                </c:pt>
                <c:pt idx="3135">
                  <c:v>-8.8270359685611428</c:v>
                </c:pt>
                <c:pt idx="3136">
                  <c:v>-8.8779977230147491</c:v>
                </c:pt>
                <c:pt idx="3137">
                  <c:v>-8.9290180961507701</c:v>
                </c:pt>
                <c:pt idx="3138">
                  <c:v>-8.9800963548739823</c:v>
                </c:pt>
                <c:pt idx="3139">
                  <c:v>-9.0312317795401</c:v>
                </c:pt>
                <c:pt idx="3140">
                  <c:v>-9.0824236639467948</c:v>
                </c:pt>
                <c:pt idx="3141">
                  <c:v>-9.1336713153195799</c:v>
                </c:pt>
                <c:pt idx="3142">
                  <c:v>-9.1849740542942087</c:v>
                </c:pt>
                <c:pt idx="3143">
                  <c:v>-9.2363312148943795</c:v>
                </c:pt>
                <c:pt idx="3144">
                  <c:v>-9.2877421445064812</c:v>
                </c:pt>
                <c:pt idx="3145">
                  <c:v>-9.3392062038505337</c:v>
                </c:pt>
                <c:pt idx="3146">
                  <c:v>-9.3907227669470732</c:v>
                </c:pt>
                <c:pt idx="3147">
                  <c:v>-9.4422912210814189</c:v>
                </c:pt>
                <c:pt idx="3148">
                  <c:v>-9.4939109667630319</c:v>
                </c:pt>
                <c:pt idx="3149">
                  <c:v>-9.5455814176843106</c:v>
                </c:pt>
                <c:pt idx="3150">
                  <c:v>-9.5973020006731495</c:v>
                </c:pt>
                <c:pt idx="3151">
                  <c:v>-9.6490721556448715</c:v>
                </c:pt>
                <c:pt idx="3152">
                  <c:v>-9.7008913355495334</c:v>
                </c:pt>
                <c:pt idx="3153">
                  <c:v>-9.7527590063177918</c:v>
                </c:pt>
                <c:pt idx="3154">
                  <c:v>-9.8046746468033099</c:v>
                </c:pt>
                <c:pt idx="3155">
                  <c:v>-9.8566377487221821</c:v>
                </c:pt>
                <c:pt idx="3156">
                  <c:v>-9.9086478165905447</c:v>
                </c:pt>
                <c:pt idx="3157">
                  <c:v>-9.9607043676593072</c:v>
                </c:pt>
                <c:pt idx="3158">
                  <c:v>-10.012806931846615</c:v>
                </c:pt>
                <c:pt idx="3159">
                  <c:v>-10.064955051668017</c:v>
                </c:pt>
                <c:pt idx="3160">
                  <c:v>-10.117148282164463</c:v>
                </c:pt>
                <c:pt idx="3161">
                  <c:v>-10.169386190828245</c:v>
                </c:pt>
                <c:pt idx="3162">
                  <c:v>-10.2216683575268</c:v>
                </c:pt>
                <c:pt idx="3163">
                  <c:v>-10.273994374424547</c:v>
                </c:pt>
                <c:pt idx="3164">
                  <c:v>-10.326363845902851</c:v>
                </c:pt>
                <c:pt idx="3165">
                  <c:v>-10.37877638847861</c:v>
                </c:pt>
                <c:pt idx="3166">
                  <c:v>-10.431231630720614</c:v>
                </c:pt>
                <c:pt idx="3167">
                  <c:v>-10.483729213164814</c:v>
                </c:pt>
                <c:pt idx="3168">
                  <c:v>-10.536268788227073</c:v>
                </c:pt>
                <c:pt idx="3169">
                  <c:v>-10.588850020115787</c:v>
                </c:pt>
                <c:pt idx="3170">
                  <c:v>-10.641472584741882</c:v>
                </c:pt>
                <c:pt idx="3171">
                  <c:v>-10.694136169628411</c:v>
                </c:pt>
                <c:pt idx="3172">
                  <c:v>-10.746840473818066</c:v>
                </c:pt>
                <c:pt idx="3173">
                  <c:v>-10.799585207780101</c:v>
                </c:pt>
                <c:pt idx="3174">
                  <c:v>-10.852370093316114</c:v>
                </c:pt>
                <c:pt idx="3175">
                  <c:v>-10.90519486346388</c:v>
                </c:pt>
                <c:pt idx="3176">
                  <c:v>-10.958059262401536</c:v>
                </c:pt>
                <c:pt idx="3177">
                  <c:v>-11.010963045349911</c:v>
                </c:pt>
                <c:pt idx="3178">
                  <c:v>-11.063905978473624</c:v>
                </c:pt>
                <c:pt idx="3179">
                  <c:v>-11.116887838782549</c:v>
                </c:pt>
                <c:pt idx="3180">
                  <c:v>-11.169908414031672</c:v>
                </c:pt>
                <c:pt idx="3181">
                  <c:v>-11.222967502619836</c:v>
                </c:pt>
                <c:pt idx="3182">
                  <c:v>-11.276064913489343</c:v>
                </c:pt>
                <c:pt idx="3183">
                  <c:v>-11.329200466022654</c:v>
                </c:pt>
                <c:pt idx="3184">
                  <c:v>-11.382373989941083</c:v>
                </c:pt>
                <c:pt idx="3185">
                  <c:v>-11.435585325200829</c:v>
                </c:pt>
                <c:pt idx="3186">
                  <c:v>-11.488834321889271</c:v>
                </c:pt>
                <c:pt idx="3187">
                  <c:v>-11.542120840121621</c:v>
                </c:pt>
                <c:pt idx="3188">
                  <c:v>-11.595444749936309</c:v>
                </c:pt>
                <c:pt idx="3189">
                  <c:v>-11.648805931189049</c:v>
                </c:pt>
                <c:pt idx="3190">
                  <c:v>-11.702204273449798</c:v>
                </c:pt>
                <c:pt idx="3191">
                  <c:v>-11.755639675895612</c:v>
                </c:pt>
                <c:pt idx="3192">
                  <c:v>-11.809112047205904</c:v>
                </c:pt>
                <c:pt idx="3193">
                  <c:v>-11.862621305456774</c:v>
                </c:pt>
                <c:pt idx="3194">
                  <c:v>-11.916167378014343</c:v>
                </c:pt>
                <c:pt idx="3195">
                  <c:v>-11.969750201429711</c:v>
                </c:pt>
                <c:pt idx="3196">
                  <c:v>-12.023369721332013</c:v>
                </c:pt>
                <c:pt idx="3197">
                  <c:v>-12.07702589232273</c:v>
                </c:pt>
                <c:pt idx="3198">
                  <c:v>-12.130718677869474</c:v>
                </c:pt>
                <c:pt idx="3199">
                  <c:v>-12.184448050199475</c:v>
                </c:pt>
                <c:pt idx="3200">
                  <c:v>-12.238213990194094</c:v>
                </c:pt>
                <c:pt idx="3201">
                  <c:v>-12.292016487282051</c:v>
                </c:pt>
                <c:pt idx="3202">
                  <c:v>-12.345855539334117</c:v>
                </c:pt>
                <c:pt idx="3203">
                  <c:v>-12.399731152556848</c:v>
                </c:pt>
                <c:pt idx="3204">
                  <c:v>-12.453643341387487</c:v>
                </c:pt>
                <c:pt idx="3205">
                  <c:v>-12.507592128387877</c:v>
                </c:pt>
                <c:pt idx="3206">
                  <c:v>-12.56157754413961</c:v>
                </c:pt>
                <c:pt idx="3207">
                  <c:v>-12.615599627139133</c:v>
                </c:pt>
                <c:pt idx="3208">
                  <c:v>-12.66965842369232</c:v>
                </c:pt>
                <c:pt idx="3209">
                  <c:v>-12.723753987810994</c:v>
                </c:pt>
                <c:pt idx="3210">
                  <c:v>-12.777886381107809</c:v>
                </c:pt>
                <c:pt idx="3211">
                  <c:v>-12.832055672692629</c:v>
                </c:pt>
                <c:pt idx="3212">
                  <c:v>-12.886261939069614</c:v>
                </c:pt>
                <c:pt idx="3213">
                  <c:v>-12.940505264032986</c:v>
                </c:pt>
                <c:pt idx="3214">
                  <c:v>-12.994785738565275</c:v>
                </c:pt>
                <c:pt idx="3215">
                  <c:v>-13.049103460733974</c:v>
                </c:pt>
                <c:pt idx="3216">
                  <c:v>-13.103458535590093</c:v>
                </c:pt>
                <c:pt idx="3217">
                  <c:v>-13.157851075066613</c:v>
                </c:pt>
                <c:pt idx="3218">
                  <c:v>-13.212281197876802</c:v>
                </c:pt>
                <c:pt idx="3219">
                  <c:v>-13.266749029414115</c:v>
                </c:pt>
                <c:pt idx="3220">
                  <c:v>-13.321254701651647</c:v>
                </c:pt>
                <c:pt idx="3221">
                  <c:v>-13.375798353042525</c:v>
                </c:pt>
                <c:pt idx="3222">
                  <c:v>-13.430380128420085</c:v>
                </c:pt>
                <c:pt idx="3223">
                  <c:v>-13.485000178900563</c:v>
                </c:pt>
                <c:pt idx="3224">
                  <c:v>-13.539658661782909</c:v>
                </c:pt>
                <c:pt idx="3225">
                  <c:v>-13.594355740452318</c:v>
                </c:pt>
                <c:pt idx="3226">
                  <c:v>-13.649091584282896</c:v>
                </c:pt>
                <c:pt idx="3227">
                  <c:v>-13.703866368541153</c:v>
                </c:pt>
                <c:pt idx="3228">
                  <c:v>-13.758680274288901</c:v>
                </c:pt>
                <c:pt idx="3229">
                  <c:v>-13.81353348828914</c:v>
                </c:pt>
                <c:pt idx="3230">
                  <c:v>-13.86842620291038</c:v>
                </c:pt>
                <c:pt idx="3231">
                  <c:v>-13.923358616032145</c:v>
                </c:pt>
                <c:pt idx="3232">
                  <c:v>-13.97833093095154</c:v>
                </c:pt>
                <c:pt idx="3233">
                  <c:v>-14.033343356289912</c:v>
                </c:pt>
                <c:pt idx="3234">
                  <c:v>-14.088396105900273</c:v>
                </c:pt>
                <c:pt idx="3235">
                  <c:v>-14.143489398775664</c:v>
                </c:pt>
                <c:pt idx="3236">
                  <c:v>-14.198623458957085</c:v>
                </c:pt>
                <c:pt idx="3237">
                  <c:v>-14.253798515443577</c:v>
                </c:pt>
                <c:pt idx="3238">
                  <c:v>-14.309014802101288</c:v>
                </c:pt>
                <c:pt idx="3239">
                  <c:v>-14.364272557574706</c:v>
                </c:pt>
                <c:pt idx="3240">
                  <c:v>-14.419572025197684</c:v>
                </c:pt>
                <c:pt idx="3241">
                  <c:v>-14.474913452904483</c:v>
                </c:pt>
                <c:pt idx="3242">
                  <c:v>-14.530297093143247</c:v>
                </c:pt>
                <c:pt idx="3243">
                  <c:v>-14.585723202788758</c:v>
                </c:pt>
                <c:pt idx="3244">
                  <c:v>-14.641192043055312</c:v>
                </c:pt>
                <c:pt idx="3245">
                  <c:v>-14.696703879412683</c:v>
                </c:pt>
                <c:pt idx="3246">
                  <c:v>-14.752258981499589</c:v>
                </c:pt>
                <c:pt idx="3247">
                  <c:v>-14.807857623040206</c:v>
                </c:pt>
                <c:pt idx="3248">
                  <c:v>-14.86350008176067</c:v>
                </c:pt>
                <c:pt idx="3249">
                  <c:v>-14.919186639305522</c:v>
                </c:pt>
                <c:pt idx="3250">
                  <c:v>-14.974917581155564</c:v>
                </c:pt>
                <c:pt idx="3251">
                  <c:v>-15.030693196546402</c:v>
                </c:pt>
                <c:pt idx="3252">
                  <c:v>-15.086513778387431</c:v>
                </c:pt>
                <c:pt idx="3253">
                  <c:v>-15.142379623180842</c:v>
                </c:pt>
                <c:pt idx="3254">
                  <c:v>-15.198291030943052</c:v>
                </c:pt>
                <c:pt idx="3255">
                  <c:v>-15.25424830512474</c:v>
                </c:pt>
                <c:pt idx="3256">
                  <c:v>-15.310251752532828</c:v>
                </c:pt>
                <c:pt idx="3257">
                  <c:v>-15.366301683253258</c:v>
                </c:pt>
                <c:pt idx="3258">
                  <c:v>-15.422398410573091</c:v>
                </c:pt>
                <c:pt idx="3259">
                  <c:v>-15.478542250904891</c:v>
                </c:pt>
                <c:pt idx="3260">
                  <c:v>-15.534733523710925</c:v>
                </c:pt>
                <c:pt idx="3261">
                  <c:v>-15.59097255142785</c:v>
                </c:pt>
                <c:pt idx="3262">
                  <c:v>-15.647259659392581</c:v>
                </c:pt>
                <c:pt idx="3263">
                  <c:v>-15.70359517576869</c:v>
                </c:pt>
                <c:pt idx="3264">
                  <c:v>-15.759979431473404</c:v>
                </c:pt>
                <c:pt idx="3265">
                  <c:v>-15.816412760105081</c:v>
                </c:pt>
                <c:pt idx="3266">
                  <c:v>-15.872895497871502</c:v>
                </c:pt>
                <c:pt idx="3267">
                  <c:v>-15.92942798351916</c:v>
                </c:pt>
                <c:pt idx="3268">
                  <c:v>-15.986010558262684</c:v>
                </c:pt>
                <c:pt idx="3269">
                  <c:v>-16.042643565714961</c:v>
                </c:pt>
                <c:pt idx="3270">
                  <c:v>-16.099327351818481</c:v>
                </c:pt>
                <c:pt idx="3271">
                  <c:v>-16.156062264776921</c:v>
                </c:pt>
                <c:pt idx="3272">
                  <c:v>-16.212848654986797</c:v>
                </c:pt>
                <c:pt idx="3273">
                  <c:v>-16.269686874971047</c:v>
                </c:pt>
                <c:pt idx="3274">
                  <c:v>-16.32657727931219</c:v>
                </c:pt>
                <c:pt idx="3275">
                  <c:v>-16.38352022458724</c:v>
                </c:pt>
                <c:pt idx="3276">
                  <c:v>-16.440516069301346</c:v>
                </c:pt>
                <c:pt idx="3277">
                  <c:v>-16.497565173824285</c:v>
                </c:pt>
                <c:pt idx="3278">
                  <c:v>-16.554667900326525</c:v>
                </c:pt>
                <c:pt idx="3279">
                  <c:v>-16.611824612715253</c:v>
                </c:pt>
                <c:pt idx="3280">
                  <c:v>-16.66903567657274</c:v>
                </c:pt>
                <c:pt idx="3281">
                  <c:v>-16.72630145909373</c:v>
                </c:pt>
                <c:pt idx="3282">
                  <c:v>-16.783622329024372</c:v>
                </c:pt>
                <c:pt idx="3283">
                  <c:v>-16.84099865660157</c:v>
                </c:pt>
                <c:pt idx="3284">
                  <c:v>-16.898430813492848</c:v>
                </c:pt>
                <c:pt idx="3285">
                  <c:v>-16.955919172737019</c:v>
                </c:pt>
                <c:pt idx="3286">
                  <c:v>-17.013464108684918</c:v>
                </c:pt>
                <c:pt idx="3287">
                  <c:v>-17.071065996942036</c:v>
                </c:pt>
                <c:pt idx="3288">
                  <c:v>-17.12872521431002</c:v>
                </c:pt>
                <c:pt idx="3289">
                  <c:v>-17.186442138730335</c:v>
                </c:pt>
                <c:pt idx="3290">
                  <c:v>-17.244217149227783</c:v>
                </c:pt>
                <c:pt idx="3291">
                  <c:v>-17.302050625854367</c:v>
                </c:pt>
                <c:pt idx="3292">
                  <c:v>-17.359942949634689</c:v>
                </c:pt>
                <c:pt idx="3293">
                  <c:v>-17.417894502511327</c:v>
                </c:pt>
                <c:pt idx="3294">
                  <c:v>-17.475905667290082</c:v>
                </c:pt>
                <c:pt idx="3295">
                  <c:v>-17.533976827587878</c:v>
                </c:pt>
                <c:pt idx="3296">
                  <c:v>-17.592108367779179</c:v>
                </c:pt>
                <c:pt idx="3297">
                  <c:v>-17.650300672943725</c:v>
                </c:pt>
                <c:pt idx="3298">
                  <c:v>-17.708554128815695</c:v>
                </c:pt>
                <c:pt idx="3299">
                  <c:v>-17.766869121731865</c:v>
                </c:pt>
                <c:pt idx="3300">
                  <c:v>-17.825246038581803</c:v>
                </c:pt>
                <c:pt idx="3301">
                  <c:v>-17.883685266757659</c:v>
                </c:pt>
                <c:pt idx="3302">
                  <c:v>-17.942187194104978</c:v>
                </c:pt>
                <c:pt idx="3303">
                  <c:v>-18.000752208874058</c:v>
                </c:pt>
                <c:pt idx="3304">
                  <c:v>-18.059380699671784</c:v>
                </c:pt>
                <c:pt idx="3305">
                  <c:v>-18.118073055414129</c:v>
                </c:pt>
                <c:pt idx="3306">
                  <c:v>-18.176829665278994</c:v>
                </c:pt>
                <c:pt idx="3307">
                  <c:v>-18.235650918659672</c:v>
                </c:pt>
                <c:pt idx="3308">
                  <c:v>-18.294537205119433</c:v>
                </c:pt>
                <c:pt idx="3309">
                  <c:v>-18.353488914345693</c:v>
                </c:pt>
                <c:pt idx="3310">
                  <c:v>-18.41250643610519</c:v>
                </c:pt>
                <c:pt idx="3311">
                  <c:v>-18.471590160200336</c:v>
                </c:pt>
                <c:pt idx="3312">
                  <c:v>-18.530740476424558</c:v>
                </c:pt>
                <c:pt idx="3313">
                  <c:v>-18.589957774520286</c:v>
                </c:pt>
                <c:pt idx="3314">
                  <c:v>-18.649242444135051</c:v>
                </c:pt>
                <c:pt idx="3315">
                  <c:v>-18.708594874780307</c:v>
                </c:pt>
                <c:pt idx="3316">
                  <c:v>-18.768015455789346</c:v>
                </c:pt>
                <c:pt idx="3317">
                  <c:v>-18.82750457627688</c:v>
                </c:pt>
                <c:pt idx="3318">
                  <c:v>-18.88706262509756</c:v>
                </c:pt>
                <c:pt idx="3319">
                  <c:v>-18.946689990806771</c:v>
                </c:pt>
                <c:pt idx="3320">
                  <c:v>-19.006387061620522</c:v>
                </c:pt>
                <c:pt idx="3321">
                  <c:v>-19.066154225377446</c:v>
                </c:pt>
                <c:pt idx="3322">
                  <c:v>-19.125991869498652</c:v>
                </c:pt>
                <c:pt idx="3323">
                  <c:v>-19.185900380951459</c:v>
                </c:pt>
                <c:pt idx="3324">
                  <c:v>-19.245880146211064</c:v>
                </c:pt>
                <c:pt idx="3325">
                  <c:v>-19.305931551223473</c:v>
                </c:pt>
                <c:pt idx="3326">
                  <c:v>-19.366054981369601</c:v>
                </c:pt>
                <c:pt idx="3327">
                  <c:v>-19.426250821428582</c:v>
                </c:pt>
                <c:pt idx="3328">
                  <c:v>-19.486519455542791</c:v>
                </c:pt>
                <c:pt idx="3329">
                  <c:v>-19.54686126718282</c:v>
                </c:pt>
                <c:pt idx="3330">
                  <c:v>-19.607276639112307</c:v>
                </c:pt>
                <c:pt idx="3331">
                  <c:v>-19.667765953355058</c:v>
                </c:pt>
                <c:pt idx="3332">
                  <c:v>-19.728329591160094</c:v>
                </c:pt>
                <c:pt idx="3333">
                  <c:v>-19.788967932969793</c:v>
                </c:pt>
                <c:pt idx="3334">
                  <c:v>-19.8496813583861</c:v>
                </c:pt>
                <c:pt idx="3335">
                  <c:v>-19.910470246139585</c:v>
                </c:pt>
                <c:pt idx="3336">
                  <c:v>-19.971334974056532</c:v>
                </c:pt>
                <c:pt idx="3337">
                  <c:v>-20.032275919028507</c:v>
                </c:pt>
                <c:pt idx="3338">
                  <c:v>-20.09329345698136</c:v>
                </c:pt>
                <c:pt idx="3339">
                  <c:v>-20.154387962844464</c:v>
                </c:pt>
                <c:pt idx="3340">
                  <c:v>-20.215559810521778</c:v>
                </c:pt>
                <c:pt idx="3341">
                  <c:v>-20.276809372861017</c:v>
                </c:pt>
                <c:pt idx="3342">
                  <c:v>-20.338137021626046</c:v>
                </c:pt>
                <c:pt idx="3343">
                  <c:v>-20.399543127467417</c:v>
                </c:pt>
                <c:pt idx="3344">
                  <c:v>-20.461028059894424</c:v>
                </c:pt>
                <c:pt idx="3345">
                  <c:v>-20.522592187247618</c:v>
                </c:pt>
                <c:pt idx="3346">
                  <c:v>-20.584235876671517</c:v>
                </c:pt>
                <c:pt idx="3347">
                  <c:v>-20.645959494087212</c:v>
                </c:pt>
                <c:pt idx="3348">
                  <c:v>-20.707763404166588</c:v>
                </c:pt>
                <c:pt idx="3349">
                  <c:v>-20.769647970306316</c:v>
                </c:pt>
                <c:pt idx="3350">
                  <c:v>-20.83161355460167</c:v>
                </c:pt>
                <c:pt idx="3351">
                  <c:v>-20.893660517821843</c:v>
                </c:pt>
                <c:pt idx="3352">
                  <c:v>-20.955789219385217</c:v>
                </c:pt>
                <c:pt idx="3353">
                  <c:v>-21.018000017334558</c:v>
                </c:pt>
                <c:pt idx="3354">
                  <c:v>-21.080293268313429</c:v>
                </c:pt>
                <c:pt idx="3355">
                  <c:v>-21.142669327542826</c:v>
                </c:pt>
                <c:pt idx="3356">
                  <c:v>-21.205128548797102</c:v>
                </c:pt>
                <c:pt idx="3357">
                  <c:v>-21.267671284382498</c:v>
                </c:pt>
                <c:pt idx="3358">
                  <c:v>-21.330297885113531</c:v>
                </c:pt>
                <c:pt idx="3359">
                  <c:v>-21.393008700291976</c:v>
                </c:pt>
                <c:pt idx="3360">
                  <c:v>-21.455804077684682</c:v>
                </c:pt>
                <c:pt idx="3361">
                  <c:v>-21.518684363502331</c:v>
                </c:pt>
                <c:pt idx="3362">
                  <c:v>-21.581649902378963</c:v>
                </c:pt>
                <c:pt idx="3363">
                  <c:v>-21.644701037351282</c:v>
                </c:pt>
                <c:pt idx="3364">
                  <c:v>-21.707838109838402</c:v>
                </c:pt>
                <c:pt idx="3365">
                  <c:v>-21.771061459622363</c:v>
                </c:pt>
                <c:pt idx="3366">
                  <c:v>-21.834371424828735</c:v>
                </c:pt>
                <c:pt idx="3367">
                  <c:v>-21.897768341907337</c:v>
                </c:pt>
                <c:pt idx="3368">
                  <c:v>-21.961252545613963</c:v>
                </c:pt>
                <c:pt idx="3369">
                  <c:v>-22.024824368991794</c:v>
                </c:pt>
                <c:pt idx="3370">
                  <c:v>-22.088484143353327</c:v>
                </c:pt>
                <c:pt idx="3371">
                  <c:v>-22.152232198263526</c:v>
                </c:pt>
                <c:pt idx="3372">
                  <c:v>-22.216068861521549</c:v>
                </c:pt>
                <c:pt idx="3373">
                  <c:v>-22.279994459144593</c:v>
                </c:pt>
                <c:pt idx="3374">
                  <c:v>-22.344009315351027</c:v>
                </c:pt>
                <c:pt idx="3375">
                  <c:v>-22.408113752544114</c:v>
                </c:pt>
                <c:pt idx="3376">
                  <c:v>-22.472308091296249</c:v>
                </c:pt>
                <c:pt idx="3377">
                  <c:v>-22.53659265033334</c:v>
                </c:pt>
                <c:pt idx="3378">
                  <c:v>-22.600967746519487</c:v>
                </c:pt>
                <c:pt idx="3379">
                  <c:v>-22.665433694842235</c:v>
                </c:pt>
                <c:pt idx="3380">
                  <c:v>-22.729990808397929</c:v>
                </c:pt>
                <c:pt idx="3381">
                  <c:v>-22.794639398377321</c:v>
                </c:pt>
                <c:pt idx="3382">
                  <c:v>-22.859379774051597</c:v>
                </c:pt>
                <c:pt idx="3383">
                  <c:v>-22.924212242759022</c:v>
                </c:pt>
                <c:pt idx="3384">
                  <c:v>-22.989137109891224</c:v>
                </c:pt>
                <c:pt idx="3385">
                  <c:v>-23.054154678880501</c:v>
                </c:pt>
                <c:pt idx="3386">
                  <c:v>-23.119265251186857</c:v>
                </c:pt>
                <c:pt idx="3387">
                  <c:v>-23.184469126285535</c:v>
                </c:pt>
                <c:pt idx="3388">
                  <c:v>-23.249766601655367</c:v>
                </c:pt>
                <c:pt idx="3389">
                  <c:v>-23.315157972766201</c:v>
                </c:pt>
                <c:pt idx="3390">
                  <c:v>-23.380643533067968</c:v>
                </c:pt>
                <c:pt idx="3391">
                  <c:v>-23.446223573979232</c:v>
                </c:pt>
                <c:pt idx="3392">
                  <c:v>-23.51189838487603</c:v>
                </c:pt>
                <c:pt idx="3393">
                  <c:v>-23.577668253081654</c:v>
                </c:pt>
                <c:pt idx="3394">
                  <c:v>-23.643533463855753</c:v>
                </c:pt>
                <c:pt idx="3395">
                  <c:v>-23.709494300384677</c:v>
                </c:pt>
                <c:pt idx="3396">
                  <c:v>-23.775551043771138</c:v>
                </c:pt>
                <c:pt idx="3397">
                  <c:v>-23.841703973025115</c:v>
                </c:pt>
                <c:pt idx="3398">
                  <c:v>-23.907953365054396</c:v>
                </c:pt>
                <c:pt idx="3399">
                  <c:v>-23.974299494655249</c:v>
                </c:pt>
                <c:pt idx="3400">
                  <c:v>-24.040742634504312</c:v>
                </c:pt>
                <c:pt idx="3401">
                  <c:v>-24.107283055149264</c:v>
                </c:pt>
                <c:pt idx="3402">
                  <c:v>-24.173921025001498</c:v>
                </c:pt>
                <c:pt idx="3403">
                  <c:v>-24.240656810327181</c:v>
                </c:pt>
                <c:pt idx="3404">
                  <c:v>-24.307490675240501</c:v>
                </c:pt>
                <c:pt idx="3405">
                  <c:v>-24.374422881695253</c:v>
                </c:pt>
                <c:pt idx="3406">
                  <c:v>-24.441453689478408</c:v>
                </c:pt>
                <c:pt idx="3407">
                  <c:v>-24.508583356202465</c:v>
                </c:pt>
                <c:pt idx="3408">
                  <c:v>-24.575812137299504</c:v>
                </c:pt>
                <c:pt idx="3409">
                  <c:v>-24.643140286013825</c:v>
                </c:pt>
                <c:pt idx="3410">
                  <c:v>-24.710568053396322</c:v>
                </c:pt>
                <c:pt idx="3411">
                  <c:v>-24.778095688297963</c:v>
                </c:pt>
                <c:pt idx="3412">
                  <c:v>-24.84572343736474</c:v>
                </c:pt>
                <c:pt idx="3413">
                  <c:v>-24.913451545031599</c:v>
                </c:pt>
                <c:pt idx="3414">
                  <c:v>-24.981280253516843</c:v>
                </c:pt>
                <c:pt idx="3415">
                  <c:v>-25.049209802817714</c:v>
                </c:pt>
                <c:pt idx="3416">
                  <c:v>-25.117240430705206</c:v>
                </c:pt>
                <c:pt idx="3417">
                  <c:v>-25.185372372719549</c:v>
                </c:pt>
                <c:pt idx="3418">
                  <c:v>-25.25360586216561</c:v>
                </c:pt>
                <c:pt idx="3419">
                  <c:v>-25.321941130108499</c:v>
                </c:pt>
                <c:pt idx="3420">
                  <c:v>-25.390378405370594</c:v>
                </c:pt>
                <c:pt idx="3421">
                  <c:v>-25.458917914526076</c:v>
                </c:pt>
                <c:pt idx="3422">
                  <c:v>-25.527559881899275</c:v>
                </c:pt>
                <c:pt idx="3423">
                  <c:v>-25.596304529559934</c:v>
                </c:pt>
                <c:pt idx="3424">
                  <c:v>-25.665152077320585</c:v>
                </c:pt>
                <c:pt idx="3425">
                  <c:v>-25.734102742733739</c:v>
                </c:pt>
                <c:pt idx="3426">
                  <c:v>-25.803156741088827</c:v>
                </c:pt>
                <c:pt idx="3427">
                  <c:v>-25.87231428540985</c:v>
                </c:pt>
                <c:pt idx="3428">
                  <c:v>-25.941575586453226</c:v>
                </c:pt>
                <c:pt idx="3429">
                  <c:v>-26.010940852705396</c:v>
                </c:pt>
                <c:pt idx="3430">
                  <c:v>-26.080410290381021</c:v>
                </c:pt>
                <c:pt idx="3431">
                  <c:v>-26.149984103421122</c:v>
                </c:pt>
                <c:pt idx="3432">
                  <c:v>-26.219662493491644</c:v>
                </c:pt>
                <c:pt idx="3433">
                  <c:v>-26.289445659982324</c:v>
                </c:pt>
                <c:pt idx="3434">
                  <c:v>-26.359333800005125</c:v>
                </c:pt>
                <c:pt idx="3435">
                  <c:v>-26.429327108393114</c:v>
                </c:pt>
                <c:pt idx="3436">
                  <c:v>-26.499425777700701</c:v>
                </c:pt>
                <c:pt idx="3437">
                  <c:v>-26.569629998201684</c:v>
                </c:pt>
                <c:pt idx="3438">
                  <c:v>-26.639939957889574</c:v>
                </c:pt>
                <c:pt idx="3439">
                  <c:v>-26.710355842477366</c:v>
                </c:pt>
                <c:pt idx="3440">
                  <c:v>-26.780877835397199</c:v>
                </c:pt>
                <c:pt idx="3441">
                  <c:v>-26.851506117800366</c:v>
                </c:pt>
                <c:pt idx="3442">
                  <c:v>-26.922240868558255</c:v>
                </c:pt>
                <c:pt idx="3443">
                  <c:v>-26.993082264261897</c:v>
                </c:pt>
                <c:pt idx="3444">
                  <c:v>-27.064030479223074</c:v>
                </c:pt>
                <c:pt idx="3445">
                  <c:v>-27.135085685475243</c:v>
                </c:pt>
                <c:pt idx="3446">
                  <c:v>-27.206248052774143</c:v>
                </c:pt>
                <c:pt idx="3447">
                  <c:v>-27.277517748599045</c:v>
                </c:pt>
                <c:pt idx="3448">
                  <c:v>-27.348894938154025</c:v>
                </c:pt>
                <c:pt idx="3449">
                  <c:v>-27.420379784369469</c:v>
                </c:pt>
                <c:pt idx="3450">
                  <c:v>-27.49197244790356</c:v>
                </c:pt>
                <c:pt idx="3451">
                  <c:v>-27.563673087144434</c:v>
                </c:pt>
                <c:pt idx="3452">
                  <c:v>-27.635481858211261</c:v>
                </c:pt>
                <c:pt idx="3453">
                  <c:v>-27.70739891495738</c:v>
                </c:pt>
                <c:pt idx="3454">
                  <c:v>-27.779424408971572</c:v>
                </c:pt>
                <c:pt idx="3455">
                  <c:v>-27.851558489581365</c:v>
                </c:pt>
                <c:pt idx="3456">
                  <c:v>-27.923801303854397</c:v>
                </c:pt>
                <c:pt idx="3457">
                  <c:v>-27.996152996602618</c:v>
                </c:pt>
                <c:pt idx="3458">
                  <c:v>-28.068613710383605</c:v>
                </c:pt>
                <c:pt idx="3459">
                  <c:v>-28.141183585504844</c:v>
                </c:pt>
                <c:pt idx="3460">
                  <c:v>-28.213862760025794</c:v>
                </c:pt>
                <c:pt idx="3461">
                  <c:v>-28.286651369761884</c:v>
                </c:pt>
                <c:pt idx="3462">
                  <c:v>-28.35954954828782</c:v>
                </c:pt>
                <c:pt idx="3463">
                  <c:v>-28.432557426940768</c:v>
                </c:pt>
                <c:pt idx="3464">
                  <c:v>-28.505675134824386</c:v>
                </c:pt>
                <c:pt idx="3465">
                  <c:v>-28.57890279881294</c:v>
                </c:pt>
                <c:pt idx="3466">
                  <c:v>-28.652240543554285</c:v>
                </c:pt>
                <c:pt idx="3467">
                  <c:v>-28.725688491475438</c:v>
                </c:pt>
                <c:pt idx="3468">
                  <c:v>-28.799246762785447</c:v>
                </c:pt>
                <c:pt idx="3469">
                  <c:v>-28.872915475480717</c:v>
                </c:pt>
                <c:pt idx="3470">
                  <c:v>-28.946694745349085</c:v>
                </c:pt>
                <c:pt idx="3471">
                  <c:v>-29.020584685974583</c:v>
                </c:pt>
                <c:pt idx="3472">
                  <c:v>-29.094585408742439</c:v>
                </c:pt>
                <c:pt idx="3473">
                  <c:v>-29.168697022843517</c:v>
                </c:pt>
                <c:pt idx="3474">
                  <c:v>-29.242919635279797</c:v>
                </c:pt>
                <c:pt idx="3475">
                  <c:v>-29.317253350869457</c:v>
                </c:pt>
                <c:pt idx="3476">
                  <c:v>-29.391698272252057</c:v>
                </c:pt>
                <c:pt idx="3477">
                  <c:v>-29.466254499894013</c:v>
                </c:pt>
                <c:pt idx="3478">
                  <c:v>-29.540922132094046</c:v>
                </c:pt>
                <c:pt idx="3479">
                  <c:v>-29.615701264989191</c:v>
                </c:pt>
                <c:pt idx="3480">
                  <c:v>-29.690591992560176</c:v>
                </c:pt>
                <c:pt idx="3481">
                  <c:v>-29.765594406637486</c:v>
                </c:pt>
                <c:pt idx="3482">
                  <c:v>-29.84070859690766</c:v>
                </c:pt>
                <c:pt idx="3483">
                  <c:v>-29.915934650918881</c:v>
                </c:pt>
                <c:pt idx="3484">
                  <c:v>-29.991272654087837</c:v>
                </c:pt>
                <c:pt idx="3485">
                  <c:v>-30.066722689705671</c:v>
                </c:pt>
                <c:pt idx="3486">
                  <c:v>-30.142284838944665</c:v>
                </c:pt>
                <c:pt idx="3487">
                  <c:v>-30.217959180864717</c:v>
                </c:pt>
                <c:pt idx="3488">
                  <c:v>-30.293745792420388</c:v>
                </c:pt>
                <c:pt idx="3489">
                  <c:v>-30.369644748467167</c:v>
                </c:pt>
                <c:pt idx="3490">
                  <c:v>-30.44565612176897</c:v>
                </c:pt>
                <c:pt idx="3491">
                  <c:v>-30.521779983004905</c:v>
                </c:pt>
                <c:pt idx="3492">
                  <c:v>-30.598016400776412</c:v>
                </c:pt>
                <c:pt idx="3493">
                  <c:v>-30.674365441614672</c:v>
                </c:pt>
                <c:pt idx="3494">
                  <c:v>-30.750827169987708</c:v>
                </c:pt>
                <c:pt idx="3495">
                  <c:v>-30.827401648308268</c:v>
                </c:pt>
                <c:pt idx="3496">
                  <c:v>-30.904088936940969</c:v>
                </c:pt>
                <c:pt idx="3497">
                  <c:v>-30.980889094210312</c:v>
                </c:pt>
                <c:pt idx="3498">
                  <c:v>-31.057802176407883</c:v>
                </c:pt>
                <c:pt idx="3499">
                  <c:v>-31.134828237801205</c:v>
                </c:pt>
                <c:pt idx="3500">
                  <c:v>-31.21196733064059</c:v>
                </c:pt>
                <c:pt idx="3501">
                  <c:v>-31.289219505168177</c:v>
                </c:pt>
                <c:pt idx="3502">
                  <c:v>-31.366584809625447</c:v>
                </c:pt>
                <c:pt idx="3503">
                  <c:v>-31.444063290261475</c:v>
                </c:pt>
                <c:pt idx="3504">
                  <c:v>-31.521654991341848</c:v>
                </c:pt>
                <c:pt idx="3505">
                  <c:v>-31.599359955156462</c:v>
                </c:pt>
                <c:pt idx="3506">
                  <c:v>-31.677178222028299</c:v>
                </c:pt>
                <c:pt idx="3507">
                  <c:v>-31.755109830322045</c:v>
                </c:pt>
                <c:pt idx="3508">
                  <c:v>-31.833154816453018</c:v>
                </c:pt>
                <c:pt idx="3509">
                  <c:v>-31.911313214895408</c:v>
                </c:pt>
                <c:pt idx="3510">
                  <c:v>-31.989585058191601</c:v>
                </c:pt>
                <c:pt idx="3511">
                  <c:v>-32.067970376960787</c:v>
                </c:pt>
                <c:pt idx="3512">
                  <c:v>-32.146469199908395</c:v>
                </c:pt>
                <c:pt idx="3513">
                  <c:v>-32.225081553835018</c:v>
                </c:pt>
                <c:pt idx="3514">
                  <c:v>-32.303807463645292</c:v>
                </c:pt>
                <c:pt idx="3515">
                  <c:v>-32.382646952357625</c:v>
                </c:pt>
                <c:pt idx="3516">
                  <c:v>-32.461600041113343</c:v>
                </c:pt>
                <c:pt idx="3517">
                  <c:v>-32.54066674918613</c:v>
                </c:pt>
                <c:pt idx="3518">
                  <c:v>-32.619847093991382</c:v>
                </c:pt>
                <c:pt idx="3519">
                  <c:v>-32.699141091096003</c:v>
                </c:pt>
                <c:pt idx="3520">
                  <c:v>-32.778548754228069</c:v>
                </c:pt>
                <c:pt idx="3521">
                  <c:v>-32.858070095286052</c:v>
                </c:pt>
                <c:pt idx="3522">
                  <c:v>-32.937705124349058</c:v>
                </c:pt>
                <c:pt idx="3523">
                  <c:v>-33.017453849686461</c:v>
                </c:pt>
                <c:pt idx="3524">
                  <c:v>-33.097316277767987</c:v>
                </c:pt>
                <c:pt idx="3525">
                  <c:v>-33.177292413273626</c:v>
                </c:pt>
                <c:pt idx="3526">
                  <c:v>-33.257382259103053</c:v>
                </c:pt>
                <c:pt idx="3527">
                  <c:v>-33.337585816386699</c:v>
                </c:pt>
                <c:pt idx="3528">
                  <c:v>-33.417903084495215</c:v>
                </c:pt>
                <c:pt idx="3529">
                  <c:v>-33.498334061049732</c:v>
                </c:pt>
                <c:pt idx="3530">
                  <c:v>-33.578878741932357</c:v>
                </c:pt>
                <c:pt idx="3531">
                  <c:v>-33.659537121296125</c:v>
                </c:pt>
                <c:pt idx="3532">
                  <c:v>-33.740309191575783</c:v>
                </c:pt>
                <c:pt idx="3533">
                  <c:v>-33.821194943497616</c:v>
                </c:pt>
                <c:pt idx="3534">
                  <c:v>-33.902194366090363</c:v>
                </c:pt>
                <c:pt idx="3535">
                  <c:v>-33.983307446695711</c:v>
                </c:pt>
                <c:pt idx="3536">
                  <c:v>-34.064534170978234</c:v>
                </c:pt>
                <c:pt idx="3537">
                  <c:v>-34.145874522936474</c:v>
                </c:pt>
                <c:pt idx="3538">
                  <c:v>-34.227328484913713</c:v>
                </c:pt>
                <c:pt idx="3539">
                  <c:v>-34.308896037607994</c:v>
                </c:pt>
                <c:pt idx="3540">
                  <c:v>-34.390577160083332</c:v>
                </c:pt>
                <c:pt idx="3541">
                  <c:v>-34.472371829780244</c:v>
                </c:pt>
                <c:pt idx="3542">
                  <c:v>-34.554280022526299</c:v>
                </c:pt>
                <c:pt idx="3543">
                  <c:v>-34.636301712547287</c:v>
                </c:pt>
                <c:pt idx="3544">
                  <c:v>-34.718436872477803</c:v>
                </c:pt>
                <c:pt idx="3545">
                  <c:v>-34.800685473371928</c:v>
                </c:pt>
                <c:pt idx="3546">
                  <c:v>-34.88304748471441</c:v>
                </c:pt>
                <c:pt idx="3547">
                  <c:v>-34.965522874431116</c:v>
                </c:pt>
                <c:pt idx="3548">
                  <c:v>-35.048111608900541</c:v>
                </c:pt>
                <c:pt idx="3549">
                  <c:v>-35.130813652964001</c:v>
                </c:pt>
                <c:pt idx="3550">
                  <c:v>-35.213628969937233</c:v>
                </c:pt>
                <c:pt idx="3551">
                  <c:v>-35.296557521620691</c:v>
                </c:pt>
                <c:pt idx="3552">
                  <c:v>-35.37959926831094</c:v>
                </c:pt>
                <c:pt idx="3553">
                  <c:v>-35.462754168811628</c:v>
                </c:pt>
                <c:pt idx="3554">
                  <c:v>-35.546022180444197</c:v>
                </c:pt>
                <c:pt idx="3555">
                  <c:v>-35.629403259058861</c:v>
                </c:pt>
                <c:pt idx="3556">
                  <c:v>-35.712897359046096</c:v>
                </c:pt>
                <c:pt idx="3557">
                  <c:v>-35.796504433346691</c:v>
                </c:pt>
                <c:pt idx="3558">
                  <c:v>-35.880224433463567</c:v>
                </c:pt>
                <c:pt idx="3559">
                  <c:v>-35.964057309472544</c:v>
                </c:pt>
                <c:pt idx="3560">
                  <c:v>-36.048003010032808</c:v>
                </c:pt>
                <c:pt idx="3561">
                  <c:v>-36.132061482398676</c:v>
                </c:pt>
                <c:pt idx="3562">
                  <c:v>-36.216232672429669</c:v>
                </c:pt>
                <c:pt idx="3563">
                  <c:v>-36.300516524602259</c:v>
                </c:pt>
                <c:pt idx="3564">
                  <c:v>-36.384912982020403</c:v>
                </c:pt>
                <c:pt idx="3565">
                  <c:v>-36.469421986426234</c:v>
                </c:pt>
                <c:pt idx="3566">
                  <c:v>-36.554043478211284</c:v>
                </c:pt>
                <c:pt idx="3567">
                  <c:v>-36.638777396427159</c:v>
                </c:pt>
                <c:pt idx="3568">
                  <c:v>-36.723623678796876</c:v>
                </c:pt>
                <c:pt idx="3569">
                  <c:v>-36.808582261724482</c:v>
                </c:pt>
                <c:pt idx="3570">
                  <c:v>-36.893653080307132</c:v>
                </c:pt>
                <c:pt idx="3571">
                  <c:v>-36.978836068345252</c:v>
                </c:pt>
                <c:pt idx="3572">
                  <c:v>-37.064131158353135</c:v>
                </c:pt>
                <c:pt idx="3573">
                  <c:v>-37.149538281569896</c:v>
                </c:pt>
                <c:pt idx="3574">
                  <c:v>-37.235057367969816</c:v>
                </c:pt>
                <c:pt idx="3575">
                  <c:v>-37.320688346273492</c:v>
                </c:pt>
                <c:pt idx="3576">
                  <c:v>-37.406431143957477</c:v>
                </c:pt>
                <c:pt idx="3577">
                  <c:v>-37.492285687265898</c:v>
                </c:pt>
                <c:pt idx="3578">
                  <c:v>-37.578251901219957</c:v>
                </c:pt>
                <c:pt idx="3579">
                  <c:v>-37.664329709628966</c:v>
                </c:pt>
                <c:pt idx="3580">
                  <c:v>-37.750519035100446</c:v>
                </c:pt>
                <c:pt idx="3581">
                  <c:v>-37.836819799050396</c:v>
                </c:pt>
                <c:pt idx="3582">
                  <c:v>-37.923231921713743</c:v>
                </c:pt>
                <c:pt idx="3583">
                  <c:v>-38.009755322154184</c:v>
                </c:pt>
                <c:pt idx="3584">
                  <c:v>-38.096389918274767</c:v>
                </c:pt>
                <c:pt idx="3585">
                  <c:v>-38.183135626827735</c:v>
                </c:pt>
                <c:pt idx="3586">
                  <c:v>-38.269992363424173</c:v>
                </c:pt>
                <c:pt idx="3587">
                  <c:v>-38.356960042544664</c:v>
                </c:pt>
                <c:pt idx="3588">
                  <c:v>-38.44403857754866</c:v>
                </c:pt>
                <c:pt idx="3589">
                  <c:v>-38.531227880684021</c:v>
                </c:pt>
                <c:pt idx="3590">
                  <c:v>-38.618527863097498</c:v>
                </c:pt>
                <c:pt idx="3591">
                  <c:v>-38.705938434843731</c:v>
                </c:pt>
                <c:pt idx="3592">
                  <c:v>-38.793459504894876</c:v>
                </c:pt>
                <c:pt idx="3593">
                  <c:v>-38.881090981150322</c:v>
                </c:pt>
                <c:pt idx="3594">
                  <c:v>-38.96883277044585</c:v>
                </c:pt>
                <c:pt idx="3595">
                  <c:v>-39.056684778563017</c:v>
                </c:pt>
                <c:pt idx="3596">
                  <c:v>-39.144646910238279</c:v>
                </c:pt>
                <c:pt idx="3597">
                  <c:v>-39.232719069172234</c:v>
                </c:pt>
                <c:pt idx="3598">
                  <c:v>-39.320901158038495</c:v>
                </c:pt>
                <c:pt idx="3599">
                  <c:v>-39.409193078492535</c:v>
                </c:pt>
                <c:pt idx="3600">
                  <c:v>-39.497594731181003</c:v>
                </c:pt>
                <c:pt idx="3601">
                  <c:v>-39.586106015749671</c:v>
                </c:pt>
                <c:pt idx="3602">
                  <c:v>-39.674726830852705</c:v>
                </c:pt>
                <c:pt idx="3603">
                  <c:v>-39.763457074160812</c:v>
                </c:pt>
                <c:pt idx="3604">
                  <c:v>-39.852296642369737</c:v>
                </c:pt>
                <c:pt idx="3605">
                  <c:v>-39.941245431208635</c:v>
                </c:pt>
                <c:pt idx="3606">
                  <c:v>-40.030303335448238</c:v>
                </c:pt>
                <c:pt idx="3607">
                  <c:v>-40.119470248908769</c:v>
                </c:pt>
                <c:pt idx="3608">
                  <c:v>-40.208746064468087</c:v>
                </c:pt>
                <c:pt idx="3609">
                  <c:v>-40.298130674069199</c:v>
                </c:pt>
                <c:pt idx="3610">
                  <c:v>-40.387623968728484</c:v>
                </c:pt>
                <c:pt idx="3611">
                  <c:v>-40.477225838543056</c:v>
                </c:pt>
                <c:pt idx="3612">
                  <c:v>-40.566936172697822</c:v>
                </c:pt>
                <c:pt idx="3613">
                  <c:v>-40.656754859473367</c:v>
                </c:pt>
                <c:pt idx="3614">
                  <c:v>-40.746681786253319</c:v>
                </c:pt>
                <c:pt idx="3615">
                  <c:v>-40.836716839530766</c:v>
                </c:pt>
                <c:pt idx="3616">
                  <c:v>-40.926859904915361</c:v>
                </c:pt>
                <c:pt idx="3617">
                  <c:v>-41.017110867140843</c:v>
                </c:pt>
                <c:pt idx="3618">
                  <c:v>-41.10746961007095</c:v>
                </c:pt>
                <c:pt idx="3619">
                  <c:v>-41.197936016706294</c:v>
                </c:pt>
                <c:pt idx="3620">
                  <c:v>-41.28850996919067</c:v>
                </c:pt>
                <c:pt idx="3621">
                  <c:v>-41.37919134881755</c:v>
                </c:pt>
                <c:pt idx="3622">
                  <c:v>-41.469980036035835</c:v>
                </c:pt>
                <c:pt idx="3623">
                  <c:v>-41.560875910456325</c:v>
                </c:pt>
                <c:pt idx="3624">
                  <c:v>-41.651878850857173</c:v>
                </c:pt>
                <c:pt idx="3625">
                  <c:v>-41.742988735189655</c:v>
                </c:pt>
                <c:pt idx="3626">
                  <c:v>-41.834205440583851</c:v>
                </c:pt>
                <c:pt idx="3627">
                  <c:v>-41.9255288433543</c:v>
                </c:pt>
                <c:pt idx="3628">
                  <c:v>-42.016958819004415</c:v>
                </c:pt>
                <c:pt idx="3629">
                  <c:v>-42.10849524223255</c:v>
                </c:pt>
                <c:pt idx="3630">
                  <c:v>-42.200137986936241</c:v>
                </c:pt>
                <c:pt idx="3631">
                  <c:v>-42.291886926217586</c:v>
                </c:pt>
                <c:pt idx="3632">
                  <c:v>-42.383741932387252</c:v>
                </c:pt>
                <c:pt idx="3633">
                  <c:v>-42.475702876969514</c:v>
                </c:pt>
                <c:pt idx="3634">
                  <c:v>-42.567769630706422</c:v>
                </c:pt>
                <c:pt idx="3635">
                  <c:v>-42.659942063561672</c:v>
                </c:pt>
                <c:pt idx="3636">
                  <c:v>-42.752220044725071</c:v>
                </c:pt>
                <c:pt idx="3637">
                  <c:v>-42.844603442616233</c:v>
                </c:pt>
                <c:pt idx="3638">
                  <c:v>-42.937092124887791</c:v>
                </c:pt>
                <c:pt idx="3639">
                  <c:v>-43.029685958430044</c:v>
                </c:pt>
                <c:pt idx="3640">
                  <c:v>-43.122384809373045</c:v>
                </c:pt>
                <c:pt idx="3641">
                  <c:v>-43.215188543090434</c:v>
                </c:pt>
                <c:pt idx="3642">
                  <c:v>-43.308097024202716</c:v>
                </c:pt>
                <c:pt idx="3643">
                  <c:v>-43.401110116579574</c:v>
                </c:pt>
                <c:pt idx="3644">
                  <c:v>-43.494227683343006</c:v>
                </c:pt>
                <c:pt idx="3645">
                  <c:v>-43.58744958686944</c:v>
                </c:pt>
                <c:pt idx="3646">
                  <c:v>-43.680775688792437</c:v>
                </c:pt>
                <c:pt idx="3647">
                  <c:v>-43.774205850004968</c:v>
                </c:pt>
                <c:pt idx="3648">
                  <c:v>-43.867739930661145</c:v>
                </c:pt>
                <c:pt idx="3649">
                  <c:v>-43.961377790178091</c:v>
                </c:pt>
                <c:pt idx="3650">
                  <c:v>-44.055119287237801</c:v>
                </c:pt>
                <c:pt idx="3651">
                  <c:v>-44.148964279788927</c:v>
                </c:pt>
                <c:pt idx="3652">
                  <c:v>-44.242912625047317</c:v>
                </c:pt>
                <c:pt idx="3653">
                  <c:v>-44.336964179498317</c:v>
                </c:pt>
                <c:pt idx="3654">
                  <c:v>-44.431118798896676</c:v>
                </c:pt>
                <c:pt idx="3655">
                  <c:v>-44.525376338268039</c:v>
                </c:pt>
                <c:pt idx="3656">
                  <c:v>-44.619736651909527</c:v>
                </c:pt>
                <c:pt idx="3657">
                  <c:v>-44.714199593390248</c:v>
                </c:pt>
                <c:pt idx="3658">
                  <c:v>-44.808765015551622</c:v>
                </c:pt>
                <c:pt idx="3659">
                  <c:v>-44.903432770507372</c:v>
                </c:pt>
                <c:pt idx="3660">
                  <c:v>-44.998202709643735</c:v>
                </c:pt>
                <c:pt idx="3661">
                  <c:v>-45.093074683619179</c:v>
                </c:pt>
                <c:pt idx="3662">
                  <c:v>-45.188048542364221</c:v>
                </c:pt>
                <c:pt idx="3663">
                  <c:v>-45.283124135080698</c:v>
                </c:pt>
                <c:pt idx="3664">
                  <c:v>-45.37830131024127</c:v>
                </c:pt>
                <c:pt idx="3665">
                  <c:v>-45.473579915588203</c:v>
                </c:pt>
                <c:pt idx="3666">
                  <c:v>-45.568959798133235</c:v>
                </c:pt>
                <c:pt idx="3667">
                  <c:v>-45.664440804155205</c:v>
                </c:pt>
                <c:pt idx="3668">
                  <c:v>-45.760022779199986</c:v>
                </c:pt>
                <c:pt idx="3669">
                  <c:v>-45.855705568077724</c:v>
                </c:pt>
                <c:pt idx="3670">
                  <c:v>-45.951489014861899</c:v>
                </c:pt>
                <c:pt idx="3671">
                  <c:v>-46.047372962887493</c:v>
                </c:pt>
                <c:pt idx="3672">
                  <c:v>-46.143357254748679</c:v>
                </c:pt>
                <c:pt idx="3673">
                  <c:v>-46.239441732297273</c:v>
                </c:pt>
                <c:pt idx="3674">
                  <c:v>-46.335626236639349</c:v>
                </c:pt>
                <c:pt idx="3675">
                  <c:v>-46.431910608133734</c:v>
                </c:pt>
                <c:pt idx="3676">
                  <c:v>-46.528294686388847</c:v>
                </c:pt>
                <c:pt idx="3677">
                  <c:v>-46.624778310260325</c:v>
                </c:pt>
                <c:pt idx="3678">
                  <c:v>-46.721361317847482</c:v>
                </c:pt>
                <c:pt idx="3679">
                  <c:v>-46.818043546490856</c:v>
                </c:pt>
                <c:pt idx="3680">
                  <c:v>-46.914824832768403</c:v>
                </c:pt>
                <c:pt idx="3681">
                  <c:v>-47.011705012492406</c:v>
                </c:pt>
                <c:pt idx="3682">
                  <c:v>-47.108683920705857</c:v>
                </c:pt>
                <c:pt idx="3683">
                  <c:v>-47.205761391678543</c:v>
                </c:pt>
                <c:pt idx="3684">
                  <c:v>-47.302937258903512</c:v>
                </c:pt>
                <c:pt idx="3685">
                  <c:v>-47.400211355092821</c:v>
                </c:pt>
                <c:pt idx="3686">
                  <c:v>-47.497583512173371</c:v>
                </c:pt>
                <c:pt idx="3687">
                  <c:v>-47.595053561282896</c:v>
                </c:pt>
                <c:pt idx="3688">
                  <c:v>-47.692621332765398</c:v>
                </c:pt>
                <c:pt idx="3689">
                  <c:v>-47.790286656165968</c:v>
                </c:pt>
                <c:pt idx="3690">
                  <c:v>-47.888049360227392</c:v>
                </c:pt>
                <c:pt idx="3691">
                  <c:v>-47.985909272884015</c:v>
                </c:pt>
                <c:pt idx="3692">
                  <c:v>-48.08386622125748</c:v>
                </c:pt>
                <c:pt idx="3693">
                  <c:v>-48.181920031651075</c:v>
                </c:pt>
                <c:pt idx="3694">
                  <c:v>-48.280070529545441</c:v>
                </c:pt>
                <c:pt idx="3695">
                  <c:v>-48.378317539591968</c:v>
                </c:pt>
                <c:pt idx="3696">
                  <c:v>-48.476660885608325</c:v>
                </c:pt>
                <c:pt idx="3697">
                  <c:v>-48.575100390572324</c:v>
                </c:pt>
                <c:pt idx="3698">
                  <c:v>-48.67363587661626</c:v>
                </c:pt>
                <c:pt idx="3699">
                  <c:v>-48.772267165020978</c:v>
                </c:pt>
                <c:pt idx="3700">
                  <c:v>-48.870994076210444</c:v>
                </c:pt>
                <c:pt idx="3701">
                  <c:v>-48.969816429744739</c:v>
                </c:pt>
                <c:pt idx="3702">
                  <c:v>-49.068734044314475</c:v>
                </c:pt>
                <c:pt idx="3703">
                  <c:v>-49.167746737734497</c:v>
                </c:pt>
                <c:pt idx="3704">
                  <c:v>-49.266854326937306</c:v>
                </c:pt>
                <c:pt idx="3705">
                  <c:v>-49.366056627966593</c:v>
                </c:pt>
                <c:pt idx="3706">
                  <c:v>-49.465353455970451</c:v>
                </c:pt>
                <c:pt idx="3707">
                  <c:v>-49.564744625194869</c:v>
                </c:pt>
                <c:pt idx="3708">
                  <c:v>-49.664229948976782</c:v>
                </c:pt>
                <c:pt idx="3709">
                  <c:v>-49.763809239737462</c:v>
                </c:pt>
                <c:pt idx="3710">
                  <c:v>-49.863482308975179</c:v>
                </c:pt>
                <c:pt idx="3711">
                  <c:v>-49.96324896725816</c:v>
                </c:pt>
                <c:pt idx="3712">
                  <c:v>-50.06310902421766</c:v>
                </c:pt>
                <c:pt idx="3713">
                  <c:v>-50.163062288540161</c:v>
                </c:pt>
                <c:pt idx="3714">
                  <c:v>-50.263108567960927</c:v>
                </c:pt>
                <c:pt idx="3715">
                  <c:v>-50.363247669255891</c:v>
                </c:pt>
                <c:pt idx="3716">
                  <c:v>-50.463479398234199</c:v>
                </c:pt>
                <c:pt idx="3717">
                  <c:v>-50.563803559731042</c:v>
                </c:pt>
                <c:pt idx="3718">
                  <c:v>-50.664219957599705</c:v>
                </c:pt>
                <c:pt idx="3719">
                  <c:v>-50.764728394704299</c:v>
                </c:pt>
                <c:pt idx="3720">
                  <c:v>-50.865328672911332</c:v>
                </c:pt>
                <c:pt idx="3721">
                  <c:v>-50.96602059308254</c:v>
                </c:pt>
                <c:pt idx="3722">
                  <c:v>-51.066803955066732</c:v>
                </c:pt>
                <c:pt idx="3723">
                  <c:v>-51.167678557691971</c:v>
                </c:pt>
                <c:pt idx="3724">
                  <c:v>-51.268644198757499</c:v>
                </c:pt>
                <c:pt idx="3725">
                  <c:v>-51.369700675026266</c:v>
                </c:pt>
                <c:pt idx="3726">
                  <c:v>-51.470847782215913</c:v>
                </c:pt>
                <c:pt idx="3727">
                  <c:v>-51.572085314991241</c:v>
                </c:pt>
                <c:pt idx="3728">
                  <c:v>-51.673413066956691</c:v>
                </c:pt>
                <c:pt idx="3729">
                  <c:v>-51.77483083064687</c:v>
                </c:pt>
                <c:pt idx="3730">
                  <c:v>-51.876338397519561</c:v>
                </c:pt>
                <c:pt idx="3731">
                  <c:v>-51.97793555794668</c:v>
                </c:pt>
                <c:pt idx="3732">
                  <c:v>-52.07962210120678</c:v>
                </c:pt>
                <c:pt idx="3733">
                  <c:v>-52.181397815476359</c:v>
                </c:pt>
                <c:pt idx="3734">
                  <c:v>-52.283262487821489</c:v>
                </c:pt>
                <c:pt idx="3735">
                  <c:v>-52.385215904189678</c:v>
                </c:pt>
                <c:pt idx="3736">
                  <c:v>-52.487257849402205</c:v>
                </c:pt>
                <c:pt idx="3737">
                  <c:v>-52.589388107144543</c:v>
                </c:pt>
                <c:pt idx="3738">
                  <c:v>-52.691606459959416</c:v>
                </c:pt>
                <c:pt idx="3739">
                  <c:v>-52.793912689237331</c:v>
                </c:pt>
                <c:pt idx="3740">
                  <c:v>-52.896306575209486</c:v>
                </c:pt>
                <c:pt idx="3741">
                  <c:v>-52.998787896938083</c:v>
                </c:pt>
                <c:pt idx="3742">
                  <c:v>-53.101356432309885</c:v>
                </c:pt>
                <c:pt idx="3743">
                  <c:v>-53.204011958025916</c:v>
                </c:pt>
                <c:pt idx="3744">
                  <c:v>-53.30675424959491</c:v>
                </c:pt>
                <c:pt idx="3745">
                  <c:v>-53.409583081324357</c:v>
                </c:pt>
                <c:pt idx="3746">
                  <c:v>-53.512498226312118</c:v>
                </c:pt>
                <c:pt idx="3747">
                  <c:v>-53.615499456438904</c:v>
                </c:pt>
                <c:pt idx="3748">
                  <c:v>-53.718586542359532</c:v>
                </c:pt>
                <c:pt idx="3749">
                  <c:v>-53.821759253495706</c:v>
                </c:pt>
                <c:pt idx="3750">
                  <c:v>-53.925017358026899</c:v>
                </c:pt>
                <c:pt idx="3751">
                  <c:v>-54.028360622882907</c:v>
                </c:pt>
                <c:pt idx="3752">
                  <c:v>-54.131788813736144</c:v>
                </c:pt>
                <c:pt idx="3753">
                  <c:v>-54.235301694993211</c:v>
                </c:pt>
                <c:pt idx="3754">
                  <c:v>-54.338899029787306</c:v>
                </c:pt>
                <c:pt idx="3755">
                  <c:v>-54.442580579970837</c:v>
                </c:pt>
                <c:pt idx="3756">
                  <c:v>-54.546346106106718</c:v>
                </c:pt>
                <c:pt idx="3757">
                  <c:v>-54.65019536746162</c:v>
                </c:pt>
                <c:pt idx="3758">
                  <c:v>-54.754128121997752</c:v>
                </c:pt>
                <c:pt idx="3759">
                  <c:v>-54.858144126366078</c:v>
                </c:pt>
                <c:pt idx="3760">
                  <c:v>-54.962243135897936</c:v>
                </c:pt>
                <c:pt idx="3761">
                  <c:v>-55.066424904598065</c:v>
                </c:pt>
                <c:pt idx="3762">
                  <c:v>-55.170689185137945</c:v>
                </c:pt>
                <c:pt idx="3763">
                  <c:v>-55.275035728847193</c:v>
                </c:pt>
                <c:pt idx="3764">
                  <c:v>-55.379464285707975</c:v>
                </c:pt>
                <c:pt idx="3765">
                  <c:v>-55.483974604346564</c:v>
                </c:pt>
                <c:pt idx="3766">
                  <c:v>-55.588566432027704</c:v>
                </c:pt>
                <c:pt idx="3767">
                  <c:v>-55.693239514646784</c:v>
                </c:pt>
                <c:pt idx="3768">
                  <c:v>-55.797993596723501</c:v>
                </c:pt>
                <c:pt idx="3769">
                  <c:v>-55.902828421394986</c:v>
                </c:pt>
                <c:pt idx="3770">
                  <c:v>-56.0077437304097</c:v>
                </c:pt>
                <c:pt idx="3771">
                  <c:v>-56.112739264120954</c:v>
                </c:pt>
                <c:pt idx="3772">
                  <c:v>-56.21781476147963</c:v>
                </c:pt>
                <c:pt idx="3773">
                  <c:v>-56.322969960029489</c:v>
                </c:pt>
                <c:pt idx="3774">
                  <c:v>-56.42820459590012</c:v>
                </c:pt>
                <c:pt idx="3775">
                  <c:v>-56.533518403801075</c:v>
                </c:pt>
                <c:pt idx="3776">
                  <c:v>-56.638911117016526</c:v>
                </c:pt>
                <c:pt idx="3777">
                  <c:v>-56.744382467398715</c:v>
                </c:pt>
                <c:pt idx="3778">
                  <c:v>-56.849932185363585</c:v>
                </c:pt>
                <c:pt idx="3779">
                  <c:v>-56.955559999883896</c:v>
                </c:pt>
                <c:pt idx="3780">
                  <c:v>-57.061265638485274</c:v>
                </c:pt>
                <c:pt idx="3781">
                  <c:v>-57.167048827240166</c:v>
                </c:pt>
                <c:pt idx="3782">
                  <c:v>-57.272909290763103</c:v>
                </c:pt>
                <c:pt idx="3783">
                  <c:v>-57.378846752206016</c:v>
                </c:pt>
                <c:pt idx="3784">
                  <c:v>-57.484860933253088</c:v>
                </c:pt>
                <c:pt idx="3785">
                  <c:v>-57.590951554116756</c:v>
                </c:pt>
                <c:pt idx="3786">
                  <c:v>-57.69711833353233</c:v>
                </c:pt>
                <c:pt idx="3787">
                  <c:v>-57.803360988755458</c:v>
                </c:pt>
                <c:pt idx="3788">
                  <c:v>-57.90967923555548</c:v>
                </c:pt>
                <c:pt idx="3789">
                  <c:v>-58.016072788213975</c:v>
                </c:pt>
                <c:pt idx="3790">
                  <c:v>-58.122541359519452</c:v>
                </c:pt>
                <c:pt idx="3791">
                  <c:v>-58.229084660764443</c:v>
                </c:pt>
                <c:pt idx="3792">
                  <c:v>-58.335702401741443</c:v>
                </c:pt>
                <c:pt idx="3793">
                  <c:v>-58.442394290740253</c:v>
                </c:pt>
                <c:pt idx="3794">
                  <c:v>-58.549160034544727</c:v>
                </c:pt>
                <c:pt idx="3795">
                  <c:v>-58.655999338429197</c:v>
                </c:pt>
                <c:pt idx="3796">
                  <c:v>-58.762911906156646</c:v>
                </c:pt>
                <c:pt idx="3797">
                  <c:v>-58.86989743997573</c:v>
                </c:pt>
                <c:pt idx="3798">
                  <c:v>-58.976955640618158</c:v>
                </c:pt>
                <c:pt idx="3799">
                  <c:v>-59.0840862072967</c:v>
                </c:pt>
                <c:pt idx="3800">
                  <c:v>-59.191288837703226</c:v>
                </c:pt>
                <c:pt idx="3801">
                  <c:v>-59.298563228006998</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89.99720799175789</c:v>
                </c:pt>
                <c:pt idx="1">
                  <c:v>89.997197382128633</c:v>
                </c:pt>
                <c:pt idx="2">
                  <c:v>89.997186732182797</c:v>
                </c:pt>
                <c:pt idx="3">
                  <c:v>89.997176041767176</c:v>
                </c:pt>
                <c:pt idx="4">
                  <c:v>89.997165310728022</c:v>
                </c:pt>
                <c:pt idx="5">
                  <c:v>89.997154538910934</c:v>
                </c:pt>
                <c:pt idx="6">
                  <c:v>89.997143726160985</c:v>
                </c:pt>
                <c:pt idx="7">
                  <c:v>89.997132872322581</c:v>
                </c:pt>
                <c:pt idx="8">
                  <c:v>89.997121977239644</c:v>
                </c:pt>
                <c:pt idx="9">
                  <c:v>89.997111040755399</c:v>
                </c:pt>
                <c:pt idx="10">
                  <c:v>89.997100062712548</c:v>
                </c:pt>
                <c:pt idx="11">
                  <c:v>89.997089042953164</c:v>
                </c:pt>
                <c:pt idx="12">
                  <c:v>89.997077981318711</c:v>
                </c:pt>
                <c:pt idx="13">
                  <c:v>89.997066877650056</c:v>
                </c:pt>
                <c:pt idx="14">
                  <c:v>89.997055731787526</c:v>
                </c:pt>
                <c:pt idx="15">
                  <c:v>89.997044543570709</c:v>
                </c:pt>
                <c:pt idx="16">
                  <c:v>89.997033312838724</c:v>
                </c:pt>
                <c:pt idx="17">
                  <c:v>89.997022039429979</c:v>
                </c:pt>
                <c:pt idx="18">
                  <c:v>89.997010723182299</c:v>
                </c:pt>
                <c:pt idx="19">
                  <c:v>89.9969993639329</c:v>
                </c:pt>
                <c:pt idx="20">
                  <c:v>89.996987961518414</c:v>
                </c:pt>
                <c:pt idx="21">
                  <c:v>89.996976515774762</c:v>
                </c:pt>
                <c:pt idx="22">
                  <c:v>89.996965026537296</c:v>
                </c:pt>
                <c:pt idx="23">
                  <c:v>89.996953493640774</c:v>
                </c:pt>
                <c:pt idx="24">
                  <c:v>89.996941916919297</c:v>
                </c:pt>
                <c:pt idx="25">
                  <c:v>89.996930296206287</c:v>
                </c:pt>
                <c:pt idx="26">
                  <c:v>89.99691863133458</c:v>
                </c:pt>
                <c:pt idx="27">
                  <c:v>89.996906922136418</c:v>
                </c:pt>
                <c:pt idx="28">
                  <c:v>89.996895168443331</c:v>
                </c:pt>
                <c:pt idx="29">
                  <c:v>89.996883370086252</c:v>
                </c:pt>
                <c:pt idx="30">
                  <c:v>89.996871526895418</c:v>
                </c:pt>
                <c:pt idx="31">
                  <c:v>89.996859638700514</c:v>
                </c:pt>
                <c:pt idx="32">
                  <c:v>89.996847705330495</c:v>
                </c:pt>
                <c:pt idx="33">
                  <c:v>89.99683572661371</c:v>
                </c:pt>
                <c:pt idx="34">
                  <c:v>89.996823702377839</c:v>
                </c:pt>
                <c:pt idx="35">
                  <c:v>89.996811632449877</c:v>
                </c:pt>
                <c:pt idx="36">
                  <c:v>89.996799516656253</c:v>
                </c:pt>
                <c:pt idx="37">
                  <c:v>89.996787354822629</c:v>
                </c:pt>
                <c:pt idx="38">
                  <c:v>89.996775146774098</c:v>
                </c:pt>
                <c:pt idx="39">
                  <c:v>89.996762892334999</c:v>
                </c:pt>
                <c:pt idx="40">
                  <c:v>89.996750591329061</c:v>
                </c:pt>
                <c:pt idx="41">
                  <c:v>89.996738243579358</c:v>
                </c:pt>
                <c:pt idx="42">
                  <c:v>89.996725848908241</c:v>
                </c:pt>
                <c:pt idx="43">
                  <c:v>89.996713407137406</c:v>
                </c:pt>
                <c:pt idx="44">
                  <c:v>89.996700918087868</c:v>
                </c:pt>
                <c:pt idx="45">
                  <c:v>89.99668838158</c:v>
                </c:pt>
                <c:pt idx="46">
                  <c:v>89.996675797433412</c:v>
                </c:pt>
                <c:pt idx="47">
                  <c:v>89.996663165467126</c:v>
                </c:pt>
                <c:pt idx="48">
                  <c:v>89.996650485499416</c:v>
                </c:pt>
                <c:pt idx="49">
                  <c:v>89.996637757347855</c:v>
                </c:pt>
                <c:pt idx="50">
                  <c:v>89.996624980829367</c:v>
                </c:pt>
                <c:pt idx="51">
                  <c:v>89.996612155760147</c:v>
                </c:pt>
                <c:pt idx="52">
                  <c:v>89.996599281955696</c:v>
                </c:pt>
                <c:pt idx="53">
                  <c:v>89.996586359230847</c:v>
                </c:pt>
                <c:pt idx="54">
                  <c:v>89.996573387399678</c:v>
                </c:pt>
                <c:pt idx="55">
                  <c:v>89.996560366275588</c:v>
                </c:pt>
                <c:pt idx="56">
                  <c:v>89.996547295671263</c:v>
                </c:pt>
                <c:pt idx="57">
                  <c:v>89.996534175398708</c:v>
                </c:pt>
                <c:pt idx="58">
                  <c:v>89.996521005269145</c:v>
                </c:pt>
                <c:pt idx="59">
                  <c:v>89.996507785093144</c:v>
                </c:pt>
                <c:pt idx="60">
                  <c:v>89.996494514680521</c:v>
                </c:pt>
                <c:pt idx="61">
                  <c:v>89.996481193840367</c:v>
                </c:pt>
                <c:pt idx="62">
                  <c:v>89.996467822381064</c:v>
                </c:pt>
                <c:pt idx="63">
                  <c:v>89.996454400110281</c:v>
                </c:pt>
                <c:pt idx="64">
                  <c:v>89.996440926834893</c:v>
                </c:pt>
                <c:pt idx="65">
                  <c:v>89.996427402361135</c:v>
                </c:pt>
                <c:pt idx="66">
                  <c:v>89.996413826494404</c:v>
                </c:pt>
                <c:pt idx="67">
                  <c:v>89.996400199039442</c:v>
                </c:pt>
                <c:pt idx="68">
                  <c:v>89.996386519800183</c:v>
                </c:pt>
                <c:pt idx="69">
                  <c:v>89.99637278857989</c:v>
                </c:pt>
                <c:pt idx="70">
                  <c:v>89.996359005180977</c:v>
                </c:pt>
                <c:pt idx="71">
                  <c:v>89.996345169405217</c:v>
                </c:pt>
                <c:pt idx="72">
                  <c:v>89.996331281053557</c:v>
                </c:pt>
                <c:pt idx="73">
                  <c:v>89.996317339926236</c:v>
                </c:pt>
                <c:pt idx="74">
                  <c:v>89.996303345822653</c:v>
                </c:pt>
                <c:pt idx="75">
                  <c:v>89.996289298541555</c:v>
                </c:pt>
                <c:pt idx="76">
                  <c:v>89.996275197880834</c:v>
                </c:pt>
                <c:pt idx="77">
                  <c:v>89.996261043637659</c:v>
                </c:pt>
                <c:pt idx="78">
                  <c:v>89.996246835608403</c:v>
                </c:pt>
                <c:pt idx="79">
                  <c:v>89.996232573588699</c:v>
                </c:pt>
                <c:pt idx="80">
                  <c:v>89.996218257373371</c:v>
                </c:pt>
                <c:pt idx="81">
                  <c:v>89.996203886756504</c:v>
                </c:pt>
                <c:pt idx="82">
                  <c:v>89.99618946153133</c:v>
                </c:pt>
                <c:pt idx="83">
                  <c:v>89.996174981490384</c:v>
                </c:pt>
                <c:pt idx="84">
                  <c:v>89.996160446425321</c:v>
                </c:pt>
                <c:pt idx="85">
                  <c:v>89.996145856127072</c:v>
                </c:pt>
                <c:pt idx="86">
                  <c:v>89.996131210385769</c:v>
                </c:pt>
                <c:pt idx="87">
                  <c:v>89.996116508990696</c:v>
                </c:pt>
                <c:pt idx="88">
                  <c:v>89.996101751730379</c:v>
                </c:pt>
                <c:pt idx="89">
                  <c:v>89.996086938392551</c:v>
                </c:pt>
                <c:pt idx="90">
                  <c:v>89.996072068764093</c:v>
                </c:pt>
                <c:pt idx="91">
                  <c:v>89.996057142631116</c:v>
                </c:pt>
                <c:pt idx="92">
                  <c:v>89.996042159778895</c:v>
                </c:pt>
                <c:pt idx="93">
                  <c:v>89.996027119991894</c:v>
                </c:pt>
                <c:pt idx="94">
                  <c:v>89.99601202305378</c:v>
                </c:pt>
                <c:pt idx="95">
                  <c:v>89.995996868747383</c:v>
                </c:pt>
                <c:pt idx="96">
                  <c:v>89.995981656854667</c:v>
                </c:pt>
                <c:pt idx="97">
                  <c:v>89.995966387156841</c:v>
                </c:pt>
                <c:pt idx="98">
                  <c:v>89.995951059434205</c:v>
                </c:pt>
                <c:pt idx="99">
                  <c:v>89.99593567346632</c:v>
                </c:pt>
                <c:pt idx="100">
                  <c:v>89.995920229031853</c:v>
                </c:pt>
                <c:pt idx="101">
                  <c:v>89.995904725908559</c:v>
                </c:pt>
                <c:pt idx="102">
                  <c:v>89.995889163873514</c:v>
                </c:pt>
                <c:pt idx="103">
                  <c:v>89.995873542702768</c:v>
                </c:pt>
                <c:pt idx="104">
                  <c:v>89.99585786217169</c:v>
                </c:pt>
                <c:pt idx="105">
                  <c:v>89.995842122054626</c:v>
                </c:pt>
                <c:pt idx="106">
                  <c:v>89.995826322125225</c:v>
                </c:pt>
                <c:pt idx="107">
                  <c:v>89.995810462156157</c:v>
                </c:pt>
                <c:pt idx="108">
                  <c:v>89.995794541919295</c:v>
                </c:pt>
                <c:pt idx="109">
                  <c:v>89.995778561185588</c:v>
                </c:pt>
                <c:pt idx="110">
                  <c:v>89.995762519725204</c:v>
                </c:pt>
                <c:pt idx="111">
                  <c:v>89.99574641730733</c:v>
                </c:pt>
                <c:pt idx="112">
                  <c:v>89.995730253700373</c:v>
                </c:pt>
                <c:pt idx="113">
                  <c:v>89.99571402867177</c:v>
                </c:pt>
                <c:pt idx="114">
                  <c:v>89.995697741988153</c:v>
                </c:pt>
                <c:pt idx="115">
                  <c:v>89.995681393415211</c:v>
                </c:pt>
                <c:pt idx="116">
                  <c:v>89.995664982717784</c:v>
                </c:pt>
                <c:pt idx="117">
                  <c:v>89.995648509659802</c:v>
                </c:pt>
                <c:pt idx="118">
                  <c:v>89.995631974004297</c:v>
                </c:pt>
                <c:pt idx="119">
                  <c:v>89.995615375513367</c:v>
                </c:pt>
                <c:pt idx="120">
                  <c:v>89.995598713948269</c:v>
                </c:pt>
                <c:pt idx="121">
                  <c:v>89.995581989069322</c:v>
                </c:pt>
                <c:pt idx="122">
                  <c:v>89.995565200635923</c:v>
                </c:pt>
                <c:pt idx="123">
                  <c:v>89.995548348406544</c:v>
                </c:pt>
                <c:pt idx="124">
                  <c:v>89.995531432138833</c:v>
                </c:pt>
                <c:pt idx="125">
                  <c:v>89.995514451589372</c:v>
                </c:pt>
                <c:pt idx="126">
                  <c:v>89.99549740651392</c:v>
                </c:pt>
                <c:pt idx="127">
                  <c:v>89.995480296667296</c:v>
                </c:pt>
                <c:pt idx="128">
                  <c:v>89.99546312180334</c:v>
                </c:pt>
                <c:pt idx="129">
                  <c:v>89.995445881674982</c:v>
                </c:pt>
                <c:pt idx="130">
                  <c:v>89.995428576034271</c:v>
                </c:pt>
                <c:pt idx="131">
                  <c:v>89.995411204632219</c:v>
                </c:pt>
                <c:pt idx="132">
                  <c:v>89.995393767218943</c:v>
                </c:pt>
                <c:pt idx="133">
                  <c:v>89.995376263543577</c:v>
                </c:pt>
                <c:pt idx="134">
                  <c:v>89.995358693354376</c:v>
                </c:pt>
                <c:pt idx="135">
                  <c:v>89.995341056398559</c:v>
                </c:pt>
                <c:pt idx="136">
                  <c:v>89.995323352422403</c:v>
                </c:pt>
                <c:pt idx="137">
                  <c:v>89.995305581171266</c:v>
                </c:pt>
                <c:pt idx="138">
                  <c:v>89.995287742389479</c:v>
                </c:pt>
                <c:pt idx="139">
                  <c:v>89.995269835820423</c:v>
                </c:pt>
                <c:pt idx="140">
                  <c:v>89.995251861206526</c:v>
                </c:pt>
                <c:pt idx="141">
                  <c:v>89.995233818289208</c:v>
                </c:pt>
                <c:pt idx="142">
                  <c:v>89.995215706808935</c:v>
                </c:pt>
                <c:pt idx="143">
                  <c:v>89.995197526505137</c:v>
                </c:pt>
                <c:pt idx="144">
                  <c:v>89.995179277116293</c:v>
                </c:pt>
                <c:pt idx="145">
                  <c:v>89.995160958379898</c:v>
                </c:pt>
                <c:pt idx="146">
                  <c:v>89.995142570032442</c:v>
                </c:pt>
                <c:pt idx="147">
                  <c:v>89.995124111809389</c:v>
                </c:pt>
                <c:pt idx="148">
                  <c:v>89.995105583445209</c:v>
                </c:pt>
                <c:pt idx="149">
                  <c:v>89.99508698467335</c:v>
                </c:pt>
                <c:pt idx="150">
                  <c:v>89.995068315226291</c:v>
                </c:pt>
                <c:pt idx="151">
                  <c:v>89.995049574835463</c:v>
                </c:pt>
                <c:pt idx="152">
                  <c:v>89.995030763231284</c:v>
                </c:pt>
                <c:pt idx="153">
                  <c:v>89.995011880143139</c:v>
                </c:pt>
                <c:pt idx="154">
                  <c:v>89.9949929252994</c:v>
                </c:pt>
                <c:pt idx="155">
                  <c:v>89.994973898427375</c:v>
                </c:pt>
                <c:pt idx="156">
                  <c:v>89.994954799253364</c:v>
                </c:pt>
                <c:pt idx="157">
                  <c:v>89.994935627502656</c:v>
                </c:pt>
                <c:pt idx="158">
                  <c:v>89.994916382899419</c:v>
                </c:pt>
                <c:pt idx="159">
                  <c:v>89.994897065166825</c:v>
                </c:pt>
                <c:pt idx="160">
                  <c:v>89.994877674026995</c:v>
                </c:pt>
                <c:pt idx="161">
                  <c:v>89.994858209200984</c:v>
                </c:pt>
                <c:pt idx="162">
                  <c:v>89.994838670408782</c:v>
                </c:pt>
                <c:pt idx="163">
                  <c:v>89.994819057369298</c:v>
                </c:pt>
                <c:pt idx="164">
                  <c:v>89.994799369800404</c:v>
                </c:pt>
                <c:pt idx="165">
                  <c:v>89.994779607418934</c:v>
                </c:pt>
                <c:pt idx="166">
                  <c:v>89.994759769940558</c:v>
                </c:pt>
                <c:pt idx="167">
                  <c:v>89.994739857079892</c:v>
                </c:pt>
                <c:pt idx="168">
                  <c:v>89.994719868550519</c:v>
                </c:pt>
                <c:pt idx="169">
                  <c:v>89.994699804064908</c:v>
                </c:pt>
                <c:pt idx="170">
                  <c:v>89.994679663334395</c:v>
                </c:pt>
                <c:pt idx="171">
                  <c:v>89.994659446069292</c:v>
                </c:pt>
                <c:pt idx="172">
                  <c:v>89.994639151978703</c:v>
                </c:pt>
                <c:pt idx="173">
                  <c:v>89.994618780770764</c:v>
                </c:pt>
                <c:pt idx="174">
                  <c:v>89.994598332152393</c:v>
                </c:pt>
                <c:pt idx="175">
                  <c:v>89.994577805829451</c:v>
                </c:pt>
                <c:pt idx="176">
                  <c:v>89.994557201506638</c:v>
                </c:pt>
                <c:pt idx="177">
                  <c:v>89.994536518887571</c:v>
                </c:pt>
                <c:pt idx="178">
                  <c:v>89.994515757674733</c:v>
                </c:pt>
                <c:pt idx="179">
                  <c:v>89.994494917569455</c:v>
                </c:pt>
                <c:pt idx="180">
                  <c:v>89.994473998271957</c:v>
                </c:pt>
                <c:pt idx="181">
                  <c:v>89.994452999481325</c:v>
                </c:pt>
                <c:pt idx="182">
                  <c:v>89.994431920895437</c:v>
                </c:pt>
                <c:pt idx="183">
                  <c:v>89.994410762211146</c:v>
                </c:pt>
                <c:pt idx="184">
                  <c:v>89.994389523124013</c:v>
                </c:pt>
                <c:pt idx="185">
                  <c:v>89.994368203328548</c:v>
                </c:pt>
                <c:pt idx="186">
                  <c:v>89.994346802518038</c:v>
                </c:pt>
                <c:pt idx="187">
                  <c:v>89.994325320384647</c:v>
                </c:pt>
                <c:pt idx="188">
                  <c:v>89.994303756619345</c:v>
                </c:pt>
                <c:pt idx="189">
                  <c:v>89.994282110911939</c:v>
                </c:pt>
                <c:pt idx="190">
                  <c:v>89.994260382951055</c:v>
                </c:pt>
                <c:pt idx="191">
                  <c:v>89.994238572424109</c:v>
                </c:pt>
                <c:pt idx="192">
                  <c:v>89.994216679017356</c:v>
                </c:pt>
                <c:pt idx="193">
                  <c:v>89.994194702415868</c:v>
                </c:pt>
                <c:pt idx="194">
                  <c:v>89.994172642303496</c:v>
                </c:pt>
                <c:pt idx="195">
                  <c:v>89.994150498362913</c:v>
                </c:pt>
                <c:pt idx="196">
                  <c:v>89.994128270275581</c:v>
                </c:pt>
                <c:pt idx="197">
                  <c:v>89.994105957721743</c:v>
                </c:pt>
                <c:pt idx="198">
                  <c:v>89.994083560380375</c:v>
                </c:pt>
                <c:pt idx="199">
                  <c:v>89.994061077929359</c:v>
                </c:pt>
                <c:pt idx="200">
                  <c:v>89.994038510045257</c:v>
                </c:pt>
                <c:pt idx="201">
                  <c:v>89.994015856403436</c:v>
                </c:pt>
                <c:pt idx="202">
                  <c:v>89.993993116677984</c:v>
                </c:pt>
                <c:pt idx="203">
                  <c:v>89.993970290541796</c:v>
                </c:pt>
                <c:pt idx="204">
                  <c:v>89.99394737766653</c:v>
                </c:pt>
                <c:pt idx="205">
                  <c:v>89.993924377722593</c:v>
                </c:pt>
                <c:pt idx="206">
                  <c:v>89.9939012903791</c:v>
                </c:pt>
                <c:pt idx="207">
                  <c:v>89.993878115303943</c:v>
                </c:pt>
                <c:pt idx="208">
                  <c:v>89.993854852163736</c:v>
                </c:pt>
                <c:pt idx="209">
                  <c:v>89.993831500623841</c:v>
                </c:pt>
                <c:pt idx="210">
                  <c:v>89.993808060348371</c:v>
                </c:pt>
                <c:pt idx="211">
                  <c:v>89.993784531000088</c:v>
                </c:pt>
                <c:pt idx="212">
                  <c:v>89.993760912240532</c:v>
                </c:pt>
                <c:pt idx="213">
                  <c:v>89.993737203729964</c:v>
                </c:pt>
                <c:pt idx="214">
                  <c:v>89.993713405127323</c:v>
                </c:pt>
                <c:pt idx="215">
                  <c:v>89.993689516090228</c:v>
                </c:pt>
                <c:pt idx="216">
                  <c:v>89.993665536275088</c:v>
                </c:pt>
                <c:pt idx="217">
                  <c:v>89.993641465336907</c:v>
                </c:pt>
                <c:pt idx="218">
                  <c:v>89.993617302929451</c:v>
                </c:pt>
                <c:pt idx="219">
                  <c:v>89.993593048705108</c:v>
                </c:pt>
                <c:pt idx="220">
                  <c:v>89.993568702314988</c:v>
                </c:pt>
                <c:pt idx="221">
                  <c:v>89.993544263408879</c:v>
                </c:pt>
                <c:pt idx="222">
                  <c:v>89.993519731635217</c:v>
                </c:pt>
                <c:pt idx="223">
                  <c:v>89.99349510664112</c:v>
                </c:pt>
                <c:pt idx="224">
                  <c:v>89.993470388072325</c:v>
                </c:pt>
                <c:pt idx="225">
                  <c:v>89.993445575573261</c:v>
                </c:pt>
                <c:pt idx="226">
                  <c:v>89.99342066878701</c:v>
                </c:pt>
                <c:pt idx="227">
                  <c:v>89.993395667355259</c:v>
                </c:pt>
                <c:pt idx="228">
                  <c:v>89.993370570918387</c:v>
                </c:pt>
                <c:pt idx="229">
                  <c:v>89.993345379115354</c:v>
                </c:pt>
                <c:pt idx="230">
                  <c:v>89.993320091583797</c:v>
                </c:pt>
                <c:pt idx="231">
                  <c:v>89.993294707959933</c:v>
                </c:pt>
                <c:pt idx="232">
                  <c:v>89.993269227878628</c:v>
                </c:pt>
                <c:pt idx="233">
                  <c:v>89.993243650973341</c:v>
                </c:pt>
                <c:pt idx="234">
                  <c:v>89.993217976876124</c:v>
                </c:pt>
                <c:pt idx="235">
                  <c:v>89.993192205217682</c:v>
                </c:pt>
                <c:pt idx="236">
                  <c:v>89.993166335627294</c:v>
                </c:pt>
                <c:pt idx="237">
                  <c:v>89.993140367732778</c:v>
                </c:pt>
                <c:pt idx="238">
                  <c:v>89.993114301160603</c:v>
                </c:pt>
                <c:pt idx="239">
                  <c:v>89.993088135535814</c:v>
                </c:pt>
                <c:pt idx="240">
                  <c:v>89.993061870482009</c:v>
                </c:pt>
                <c:pt idx="241">
                  <c:v>89.993035505621336</c:v>
                </c:pt>
                <c:pt idx="242">
                  <c:v>89.993009040574563</c:v>
                </c:pt>
                <c:pt idx="243">
                  <c:v>89.992982474960996</c:v>
                </c:pt>
                <c:pt idx="244">
                  <c:v>89.992955808398435</c:v>
                </c:pt>
                <c:pt idx="245">
                  <c:v>89.992929040503341</c:v>
                </c:pt>
                <c:pt idx="246">
                  <c:v>89.992902170890616</c:v>
                </c:pt>
                <c:pt idx="247">
                  <c:v>89.99287519917371</c:v>
                </c:pt>
                <c:pt idx="248">
                  <c:v>89.992848124964695</c:v>
                </c:pt>
                <c:pt idx="249">
                  <c:v>89.99282094787408</c:v>
                </c:pt>
                <c:pt idx="250">
                  <c:v>89.992793667510895</c:v>
                </c:pt>
                <c:pt idx="251">
                  <c:v>89.992766283482737</c:v>
                </c:pt>
                <c:pt idx="252">
                  <c:v>89.992738795395695</c:v>
                </c:pt>
                <c:pt idx="253">
                  <c:v>89.992711202854323</c:v>
                </c:pt>
                <c:pt idx="254">
                  <c:v>89.992683505461684</c:v>
                </c:pt>
                <c:pt idx="255">
                  <c:v>89.992655702819405</c:v>
                </c:pt>
                <c:pt idx="256">
                  <c:v>89.992627794527493</c:v>
                </c:pt>
                <c:pt idx="257">
                  <c:v>89.992599780184491</c:v>
                </c:pt>
                <c:pt idx="258">
                  <c:v>89.992571659387423</c:v>
                </c:pt>
                <c:pt idx="259">
                  <c:v>89.992543431731775</c:v>
                </c:pt>
                <c:pt idx="260">
                  <c:v>89.992515096811474</c:v>
                </c:pt>
                <c:pt idx="261">
                  <c:v>89.992486654218908</c:v>
                </c:pt>
                <c:pt idx="262">
                  <c:v>89.992458103544934</c:v>
                </c:pt>
                <c:pt idx="263">
                  <c:v>89.992429444378885</c:v>
                </c:pt>
                <c:pt idx="264">
                  <c:v>89.992400676308478</c:v>
                </c:pt>
                <c:pt idx="265">
                  <c:v>89.992371798919834</c:v>
                </c:pt>
                <c:pt idx="266">
                  <c:v>89.992342811797613</c:v>
                </c:pt>
                <c:pt idx="267">
                  <c:v>89.992313714524798</c:v>
                </c:pt>
                <c:pt idx="268">
                  <c:v>89.992284506682836</c:v>
                </c:pt>
                <c:pt idx="269">
                  <c:v>89.992255187851541</c:v>
                </c:pt>
                <c:pt idx="270">
                  <c:v>89.992225757609219</c:v>
                </c:pt>
                <c:pt idx="271">
                  <c:v>89.992196215532445</c:v>
                </c:pt>
                <c:pt idx="272">
                  <c:v>89.992166561196328</c:v>
                </c:pt>
                <c:pt idx="273">
                  <c:v>89.992136794174215</c:v>
                </c:pt>
                <c:pt idx="274">
                  <c:v>89.992106914037933</c:v>
                </c:pt>
                <c:pt idx="275">
                  <c:v>89.992076920357675</c:v>
                </c:pt>
                <c:pt idx="276">
                  <c:v>89.992046812701957</c:v>
                </c:pt>
                <c:pt idx="277">
                  <c:v>89.992016590637675</c:v>
                </c:pt>
                <c:pt idx="278">
                  <c:v>89.991986253730104</c:v>
                </c:pt>
                <c:pt idx="279">
                  <c:v>89.991955801542829</c:v>
                </c:pt>
                <c:pt idx="280">
                  <c:v>89.991925233637815</c:v>
                </c:pt>
                <c:pt idx="281">
                  <c:v>89.991894549575292</c:v>
                </c:pt>
                <c:pt idx="282">
                  <c:v>89.991863748913929</c:v>
                </c:pt>
                <c:pt idx="283">
                  <c:v>89.991832831210601</c:v>
                </c:pt>
                <c:pt idx="284">
                  <c:v>89.99180179602061</c:v>
                </c:pt>
                <c:pt idx="285">
                  <c:v>89.991770642897464</c:v>
                </c:pt>
                <c:pt idx="286">
                  <c:v>89.991739371393052</c:v>
                </c:pt>
                <c:pt idx="287">
                  <c:v>89.991707981057516</c:v>
                </c:pt>
                <c:pt idx="288">
                  <c:v>89.991676471439334</c:v>
                </c:pt>
                <c:pt idx="289">
                  <c:v>89.991644842085194</c:v>
                </c:pt>
                <c:pt idx="290">
                  <c:v>89.991613092540149</c:v>
                </c:pt>
                <c:pt idx="291">
                  <c:v>89.991581222347449</c:v>
                </c:pt>
                <c:pt idx="292">
                  <c:v>89.991549231048666</c:v>
                </c:pt>
                <c:pt idx="293">
                  <c:v>89.991517118183594</c:v>
                </c:pt>
                <c:pt idx="294">
                  <c:v>89.991484883290269</c:v>
                </c:pt>
                <c:pt idx="295">
                  <c:v>89.991452525905018</c:v>
                </c:pt>
                <c:pt idx="296">
                  <c:v>89.991420045562364</c:v>
                </c:pt>
                <c:pt idx="297">
                  <c:v>89.991387441795098</c:v>
                </c:pt>
                <c:pt idx="298">
                  <c:v>89.991354714134189</c:v>
                </c:pt>
                <c:pt idx="299">
                  <c:v>89.991321862108848</c:v>
                </c:pt>
                <c:pt idx="300">
                  <c:v>89.991288885246533</c:v>
                </c:pt>
                <c:pt idx="301">
                  <c:v>89.99125578307283</c:v>
                </c:pt>
                <c:pt idx="302">
                  <c:v>89.991222555111577</c:v>
                </c:pt>
                <c:pt idx="303">
                  <c:v>89.991189200884804</c:v>
                </c:pt>
                <c:pt idx="304">
                  <c:v>89.991155719912697</c:v>
                </c:pt>
                <c:pt idx="305">
                  <c:v>89.991122111713622</c:v>
                </c:pt>
                <c:pt idx="306">
                  <c:v>89.991088375804168</c:v>
                </c:pt>
                <c:pt idx="307">
                  <c:v>89.991054511698991</c:v>
                </c:pt>
                <c:pt idx="308">
                  <c:v>89.991020518910958</c:v>
                </c:pt>
                <c:pt idx="309">
                  <c:v>89.990986396951129</c:v>
                </c:pt>
                <c:pt idx="310">
                  <c:v>89.990952145328649</c:v>
                </c:pt>
                <c:pt idx="311">
                  <c:v>89.990917763550769</c:v>
                </c:pt>
                <c:pt idx="312">
                  <c:v>89.990883251122924</c:v>
                </c:pt>
                <c:pt idx="313">
                  <c:v>89.990848607548685</c:v>
                </c:pt>
                <c:pt idx="314">
                  <c:v>89.990813832329664</c:v>
                </c:pt>
                <c:pt idx="315">
                  <c:v>89.990778924965639</c:v>
                </c:pt>
                <c:pt idx="316">
                  <c:v>89.990743884954497</c:v>
                </c:pt>
                <c:pt idx="317">
                  <c:v>89.990708711792138</c:v>
                </c:pt>
                <c:pt idx="318">
                  <c:v>89.990673404972611</c:v>
                </c:pt>
                <c:pt idx="319">
                  <c:v>89.99063796398805</c:v>
                </c:pt>
                <c:pt idx="320">
                  <c:v>89.990602388328611</c:v>
                </c:pt>
                <c:pt idx="321">
                  <c:v>89.990566677482562</c:v>
                </c:pt>
                <c:pt idx="322">
                  <c:v>89.99053083093618</c:v>
                </c:pt>
                <c:pt idx="323">
                  <c:v>89.990494848173853</c:v>
                </c:pt>
                <c:pt idx="324">
                  <c:v>89.990458728677922</c:v>
                </c:pt>
                <c:pt idx="325">
                  <c:v>89.990422471928852</c:v>
                </c:pt>
                <c:pt idx="326">
                  <c:v>89.990386077405063</c:v>
                </c:pt>
                <c:pt idx="327">
                  <c:v>89.99034954458304</c:v>
                </c:pt>
                <c:pt idx="328">
                  <c:v>89.990312872937238</c:v>
                </c:pt>
                <c:pt idx="329">
                  <c:v>89.99027606194015</c:v>
                </c:pt>
                <c:pt idx="330">
                  <c:v>89.990239111062266</c:v>
                </c:pt>
                <c:pt idx="331">
                  <c:v>89.990202019772042</c:v>
                </c:pt>
                <c:pt idx="332">
                  <c:v>89.990164787535917</c:v>
                </c:pt>
                <c:pt idx="333">
                  <c:v>89.9901274138183</c:v>
                </c:pt>
                <c:pt idx="334">
                  <c:v>89.990089898081607</c:v>
                </c:pt>
                <c:pt idx="335">
                  <c:v>89.990052239786124</c:v>
                </c:pt>
                <c:pt idx="336">
                  <c:v>89.99001443839019</c:v>
                </c:pt>
                <c:pt idx="337">
                  <c:v>89.989976493349985</c:v>
                </c:pt>
                <c:pt idx="338">
                  <c:v>89.989938404119727</c:v>
                </c:pt>
                <c:pt idx="339">
                  <c:v>89.989900170151472</c:v>
                </c:pt>
                <c:pt idx="340">
                  <c:v>89.989861790895247</c:v>
                </c:pt>
                <c:pt idx="341">
                  <c:v>89.989823265798961</c:v>
                </c:pt>
                <c:pt idx="342">
                  <c:v>89.989784594308432</c:v>
                </c:pt>
                <c:pt idx="343">
                  <c:v>89.989745775867362</c:v>
                </c:pt>
                <c:pt idx="344">
                  <c:v>89.989706809917379</c:v>
                </c:pt>
                <c:pt idx="345">
                  <c:v>89.98966769589795</c:v>
                </c:pt>
                <c:pt idx="346">
                  <c:v>89.989628433246438</c:v>
                </c:pt>
                <c:pt idx="347">
                  <c:v>89.989589021398032</c:v>
                </c:pt>
                <c:pt idx="348">
                  <c:v>89.989549459785792</c:v>
                </c:pt>
                <c:pt idx="349">
                  <c:v>89.989509747840657</c:v>
                </c:pt>
                <c:pt idx="350">
                  <c:v>89.989469884991337</c:v>
                </c:pt>
                <c:pt idx="351">
                  <c:v>89.989429870664466</c:v>
                </c:pt>
                <c:pt idx="352">
                  <c:v>89.98938970428442</c:v>
                </c:pt>
                <c:pt idx="353">
                  <c:v>89.989349385273385</c:v>
                </c:pt>
                <c:pt idx="354">
                  <c:v>89.989308913051403</c:v>
                </c:pt>
                <c:pt idx="355">
                  <c:v>89.989268287036282</c:v>
                </c:pt>
                <c:pt idx="356">
                  <c:v>89.989227506643616</c:v>
                </c:pt>
                <c:pt idx="357">
                  <c:v>89.989186571286808</c:v>
                </c:pt>
                <c:pt idx="358">
                  <c:v>89.989145480376976</c:v>
                </c:pt>
                <c:pt idx="359">
                  <c:v>89.989104233323062</c:v>
                </c:pt>
                <c:pt idx="360">
                  <c:v>89.989062829531719</c:v>
                </c:pt>
                <c:pt idx="361">
                  <c:v>89.98902126840737</c:v>
                </c:pt>
                <c:pt idx="362">
                  <c:v>89.988979549352166</c:v>
                </c:pt>
                <c:pt idx="363">
                  <c:v>89.988937671765953</c:v>
                </c:pt>
                <c:pt idx="364">
                  <c:v>89.988895635046376</c:v>
                </c:pt>
                <c:pt idx="365">
                  <c:v>89.988853438588734</c:v>
                </c:pt>
                <c:pt idx="366">
                  <c:v>89.988811081786039</c:v>
                </c:pt>
                <c:pt idx="367">
                  <c:v>89.988768564028973</c:v>
                </c:pt>
                <c:pt idx="368">
                  <c:v>89.988725884705943</c:v>
                </c:pt>
                <c:pt idx="369">
                  <c:v>89.988683043203011</c:v>
                </c:pt>
                <c:pt idx="370">
                  <c:v>89.988640038903938</c:v>
                </c:pt>
                <c:pt idx="371">
                  <c:v>89.988596871190069</c:v>
                </c:pt>
                <c:pt idx="372">
                  <c:v>89.98855353944046</c:v>
                </c:pt>
                <c:pt idx="373">
                  <c:v>89.988510043031837</c:v>
                </c:pt>
                <c:pt idx="374">
                  <c:v>89.988466381338455</c:v>
                </c:pt>
                <c:pt idx="375">
                  <c:v>89.988422553732292</c:v>
                </c:pt>
                <c:pt idx="376">
                  <c:v>89.98837855958287</c:v>
                </c:pt>
                <c:pt idx="377">
                  <c:v>89.988334398257351</c:v>
                </c:pt>
                <c:pt idx="378">
                  <c:v>89.988290069120509</c:v>
                </c:pt>
                <c:pt idx="379">
                  <c:v>89.988245571534634</c:v>
                </c:pt>
                <c:pt idx="380">
                  <c:v>89.988200904859696</c:v>
                </c:pt>
                <c:pt idx="381">
                  <c:v>89.988156068453137</c:v>
                </c:pt>
                <c:pt idx="382">
                  <c:v>89.988111061669983</c:v>
                </c:pt>
                <c:pt idx="383">
                  <c:v>89.988065883862873</c:v>
                </c:pt>
                <c:pt idx="384">
                  <c:v>89.988020534381903</c:v>
                </c:pt>
                <c:pt idx="385">
                  <c:v>89.987975012574751</c:v>
                </c:pt>
                <c:pt idx="386">
                  <c:v>89.987929317786566</c:v>
                </c:pt>
                <c:pt idx="387">
                  <c:v>89.987883449360069</c:v>
                </c:pt>
                <c:pt idx="388">
                  <c:v>89.987837406635478</c:v>
                </c:pt>
                <c:pt idx="389">
                  <c:v>89.987791188950425</c:v>
                </c:pt>
                <c:pt idx="390">
                  <c:v>89.987744795640111</c:v>
                </c:pt>
                <c:pt idx="391">
                  <c:v>89.987698226037182</c:v>
                </c:pt>
                <c:pt idx="392">
                  <c:v>89.987651479471765</c:v>
                </c:pt>
                <c:pt idx="393">
                  <c:v>89.987604555271389</c:v>
                </c:pt>
                <c:pt idx="394">
                  <c:v>89.987557452761081</c:v>
                </c:pt>
                <c:pt idx="395">
                  <c:v>89.98751017126331</c:v>
                </c:pt>
                <c:pt idx="396">
                  <c:v>89.98746271009793</c:v>
                </c:pt>
                <c:pt idx="397">
                  <c:v>89.987415068582223</c:v>
                </c:pt>
                <c:pt idx="398">
                  <c:v>89.987367246030871</c:v>
                </c:pt>
                <c:pt idx="399">
                  <c:v>89.987319241755984</c:v>
                </c:pt>
                <c:pt idx="400">
                  <c:v>89.987271055067026</c:v>
                </c:pt>
                <c:pt idx="401">
                  <c:v>89.987222685270837</c:v>
                </c:pt>
                <c:pt idx="402">
                  <c:v>89.987174131671679</c:v>
                </c:pt>
                <c:pt idx="403">
                  <c:v>89.987125393571077</c:v>
                </c:pt>
                <c:pt idx="404">
                  <c:v>89.987076470267979</c:v>
                </c:pt>
                <c:pt idx="405">
                  <c:v>89.987027361058608</c:v>
                </c:pt>
                <c:pt idx="406">
                  <c:v>89.986978065236599</c:v>
                </c:pt>
                <c:pt idx="407">
                  <c:v>89.986928582092816</c:v>
                </c:pt>
                <c:pt idx="408">
                  <c:v>89.986878910915465</c:v>
                </c:pt>
                <c:pt idx="409">
                  <c:v>89.986829050990082</c:v>
                </c:pt>
                <c:pt idx="410">
                  <c:v>89.986779001599388</c:v>
                </c:pt>
                <c:pt idx="411">
                  <c:v>89.986728762023475</c:v>
                </c:pt>
                <c:pt idx="412">
                  <c:v>89.986678331539679</c:v>
                </c:pt>
                <c:pt idx="413">
                  <c:v>89.986627709422578</c:v>
                </c:pt>
                <c:pt idx="414">
                  <c:v>89.986576894943965</c:v>
                </c:pt>
                <c:pt idx="415">
                  <c:v>89.98652588737292</c:v>
                </c:pt>
                <c:pt idx="416">
                  <c:v>89.986474685975722</c:v>
                </c:pt>
                <c:pt idx="417">
                  <c:v>89.98642329001585</c:v>
                </c:pt>
                <c:pt idx="418">
                  <c:v>89.986371698753999</c:v>
                </c:pt>
                <c:pt idx="419">
                  <c:v>89.986319911448078</c:v>
                </c:pt>
                <c:pt idx="420">
                  <c:v>89.986267927353097</c:v>
                </c:pt>
                <c:pt idx="421">
                  <c:v>89.986215745721339</c:v>
                </c:pt>
                <c:pt idx="422">
                  <c:v>89.986163365802142</c:v>
                </c:pt>
                <c:pt idx="423">
                  <c:v>89.986110786842119</c:v>
                </c:pt>
                <c:pt idx="424">
                  <c:v>89.986058008084896</c:v>
                </c:pt>
                <c:pt idx="425">
                  <c:v>89.986005028771288</c:v>
                </c:pt>
                <c:pt idx="426">
                  <c:v>89.985951848139223</c:v>
                </c:pt>
                <c:pt idx="427">
                  <c:v>89.985898465423688</c:v>
                </c:pt>
                <c:pt idx="428">
                  <c:v>89.985844879856856</c:v>
                </c:pt>
                <c:pt idx="429">
                  <c:v>89.98579109066786</c:v>
                </c:pt>
                <c:pt idx="430">
                  <c:v>89.98573709708306</c:v>
                </c:pt>
                <c:pt idx="431">
                  <c:v>89.985682898325692</c:v>
                </c:pt>
                <c:pt idx="432">
                  <c:v>89.98562849361619</c:v>
                </c:pt>
                <c:pt idx="433">
                  <c:v>89.985573882171977</c:v>
                </c:pt>
                <c:pt idx="434">
                  <c:v>89.985519063207462</c:v>
                </c:pt>
                <c:pt idx="435">
                  <c:v>89.985464035934129</c:v>
                </c:pt>
                <c:pt idx="436">
                  <c:v>89.985408799560432</c:v>
                </c:pt>
                <c:pt idx="437">
                  <c:v>89.985353353291828</c:v>
                </c:pt>
                <c:pt idx="438">
                  <c:v>89.985297696330747</c:v>
                </c:pt>
                <c:pt idx="439">
                  <c:v>89.985241827876635</c:v>
                </c:pt>
                <c:pt idx="440">
                  <c:v>89.985185747125811</c:v>
                </c:pt>
                <c:pt idx="441">
                  <c:v>89.985129453271625</c:v>
                </c:pt>
                <c:pt idx="442">
                  <c:v>89.985072945504285</c:v>
                </c:pt>
                <c:pt idx="443">
                  <c:v>89.985016223010973</c:v>
                </c:pt>
                <c:pt idx="444">
                  <c:v>89.984959284975773</c:v>
                </c:pt>
                <c:pt idx="445">
                  <c:v>89.984902130579684</c:v>
                </c:pt>
                <c:pt idx="446">
                  <c:v>89.98484475900058</c:v>
                </c:pt>
                <c:pt idx="447">
                  <c:v>89.984787169413167</c:v>
                </c:pt>
                <c:pt idx="448">
                  <c:v>89.984729360989078</c:v>
                </c:pt>
                <c:pt idx="449">
                  <c:v>89.984671332896795</c:v>
                </c:pt>
                <c:pt idx="450">
                  <c:v>89.984613084301586</c:v>
                </c:pt>
                <c:pt idx="451">
                  <c:v>89.984554614365592</c:v>
                </c:pt>
                <c:pt idx="452">
                  <c:v>89.984495922247817</c:v>
                </c:pt>
                <c:pt idx="453">
                  <c:v>89.984437007103949</c:v>
                </c:pt>
                <c:pt idx="454">
                  <c:v>89.984377868086554</c:v>
                </c:pt>
                <c:pt idx="455">
                  <c:v>89.984318504344984</c:v>
                </c:pt>
                <c:pt idx="456">
                  <c:v>89.984258915025279</c:v>
                </c:pt>
                <c:pt idx="457">
                  <c:v>89.984199099270356</c:v>
                </c:pt>
                <c:pt idx="458">
                  <c:v>89.984139056219746</c:v>
                </c:pt>
                <c:pt idx="459">
                  <c:v>89.9840787850098</c:v>
                </c:pt>
                <c:pt idx="460">
                  <c:v>89.984018284773597</c:v>
                </c:pt>
                <c:pt idx="461">
                  <c:v>89.983957554640824</c:v>
                </c:pt>
                <c:pt idx="462">
                  <c:v>89.983896593737967</c:v>
                </c:pt>
                <c:pt idx="463">
                  <c:v>89.983835401188131</c:v>
                </c:pt>
                <c:pt idx="464">
                  <c:v>89.98377397611111</c:v>
                </c:pt>
                <c:pt idx="465">
                  <c:v>89.983712317623358</c:v>
                </c:pt>
                <c:pt idx="466">
                  <c:v>89.983650424837975</c:v>
                </c:pt>
                <c:pt idx="467">
                  <c:v>89.983588296864667</c:v>
                </c:pt>
                <c:pt idx="468">
                  <c:v>89.983525932809783</c:v>
                </c:pt>
                <c:pt idx="469">
                  <c:v>89.983463331776264</c:v>
                </c:pt>
                <c:pt idx="470">
                  <c:v>89.983400492863638</c:v>
                </c:pt>
                <c:pt idx="471">
                  <c:v>89.983337415168023</c:v>
                </c:pt>
                <c:pt idx="472">
                  <c:v>89.9832740977821</c:v>
                </c:pt>
                <c:pt idx="473">
                  <c:v>89.983210539795124</c:v>
                </c:pt>
                <c:pt idx="474">
                  <c:v>89.983146740292838</c:v>
                </c:pt>
                <c:pt idx="475">
                  <c:v>89.983082698357521</c:v>
                </c:pt>
                <c:pt idx="476">
                  <c:v>89.983018413068066</c:v>
                </c:pt>
                <c:pt idx="477">
                  <c:v>89.982953883499704</c:v>
                </c:pt>
                <c:pt idx="478">
                  <c:v>89.982889108724294</c:v>
                </c:pt>
                <c:pt idx="479">
                  <c:v>89.982824087810087</c:v>
                </c:pt>
                <c:pt idx="480">
                  <c:v>89.982758819821782</c:v>
                </c:pt>
                <c:pt idx="481">
                  <c:v>89.982693303820611</c:v>
                </c:pt>
                <c:pt idx="482">
                  <c:v>89.982627538864179</c:v>
                </c:pt>
                <c:pt idx="483">
                  <c:v>89.982561524006485</c:v>
                </c:pt>
                <c:pt idx="484">
                  <c:v>89.982495258298016</c:v>
                </c:pt>
                <c:pt idx="485">
                  <c:v>89.982428740785565</c:v>
                </c:pt>
                <c:pt idx="486">
                  <c:v>89.982361970512358</c:v>
                </c:pt>
                <c:pt idx="487">
                  <c:v>89.982294946517968</c:v>
                </c:pt>
                <c:pt idx="488">
                  <c:v>89.98222766783833</c:v>
                </c:pt>
                <c:pt idx="489">
                  <c:v>89.982160133505715</c:v>
                </c:pt>
                <c:pt idx="490">
                  <c:v>89.982092342548668</c:v>
                </c:pt>
                <c:pt idx="491">
                  <c:v>89.98202429399214</c:v>
                </c:pt>
                <c:pt idx="492">
                  <c:v>89.981955986857258</c:v>
                </c:pt>
                <c:pt idx="493">
                  <c:v>89.98188742016157</c:v>
                </c:pt>
                <c:pt idx="494">
                  <c:v>89.981818592918785</c:v>
                </c:pt>
                <c:pt idx="495">
                  <c:v>89.981749504138861</c:v>
                </c:pt>
                <c:pt idx="496">
                  <c:v>89.981680152828091</c:v>
                </c:pt>
                <c:pt idx="497">
                  <c:v>89.981610537988885</c:v>
                </c:pt>
                <c:pt idx="498">
                  <c:v>89.98154065861992</c:v>
                </c:pt>
                <c:pt idx="499">
                  <c:v>89.98147051371609</c:v>
                </c:pt>
                <c:pt idx="500">
                  <c:v>89.98140010226841</c:v>
                </c:pt>
                <c:pt idx="501">
                  <c:v>89.981329423264086</c:v>
                </c:pt>
                <c:pt idx="502">
                  <c:v>89.981258475686502</c:v>
                </c:pt>
                <c:pt idx="503">
                  <c:v>89.981187258515149</c:v>
                </c:pt>
                <c:pt idx="504">
                  <c:v>89.981115770725651</c:v>
                </c:pt>
                <c:pt idx="505">
                  <c:v>89.98104401128974</c:v>
                </c:pt>
                <c:pt idx="506">
                  <c:v>89.980971979175237</c:v>
                </c:pt>
                <c:pt idx="507">
                  <c:v>89.980899673346045</c:v>
                </c:pt>
                <c:pt idx="508">
                  <c:v>89.980827092762169</c:v>
                </c:pt>
                <c:pt idx="509">
                  <c:v>89.980754236379582</c:v>
                </c:pt>
                <c:pt idx="510">
                  <c:v>89.980681103150332</c:v>
                </c:pt>
                <c:pt idx="511">
                  <c:v>89.980607692022517</c:v>
                </c:pt>
                <c:pt idx="512">
                  <c:v>89.980534001940214</c:v>
                </c:pt>
                <c:pt idx="513">
                  <c:v>89.980460031843478</c:v>
                </c:pt>
                <c:pt idx="514">
                  <c:v>89.980385780668328</c:v>
                </c:pt>
                <c:pt idx="515">
                  <c:v>89.980311247346748</c:v>
                </c:pt>
                <c:pt idx="516">
                  <c:v>89.980236430806698</c:v>
                </c:pt>
                <c:pt idx="517">
                  <c:v>89.980161329972063</c:v>
                </c:pt>
                <c:pt idx="518">
                  <c:v>89.980085943762546</c:v>
                </c:pt>
                <c:pt idx="519">
                  <c:v>89.980010271093889</c:v>
                </c:pt>
                <c:pt idx="520">
                  <c:v>89.97993431087761</c:v>
                </c:pt>
                <c:pt idx="521">
                  <c:v>89.979858062021137</c:v>
                </c:pt>
                <c:pt idx="522">
                  <c:v>89.979781523427732</c:v>
                </c:pt>
                <c:pt idx="523">
                  <c:v>89.979704693996496</c:v>
                </c:pt>
                <c:pt idx="524">
                  <c:v>89.979627572622348</c:v>
                </c:pt>
                <c:pt idx="525">
                  <c:v>89.979550158195991</c:v>
                </c:pt>
                <c:pt idx="526">
                  <c:v>89.979472449603946</c:v>
                </c:pt>
                <c:pt idx="527">
                  <c:v>89.979394445728488</c:v>
                </c:pt>
                <c:pt idx="528">
                  <c:v>89.97931614544764</c:v>
                </c:pt>
                <c:pt idx="529">
                  <c:v>89.979237547635179</c:v>
                </c:pt>
                <c:pt idx="530">
                  <c:v>89.97915865116056</c:v>
                </c:pt>
                <c:pt idx="531">
                  <c:v>89.979079454889032</c:v>
                </c:pt>
                <c:pt idx="532">
                  <c:v>89.97899995768141</c:v>
                </c:pt>
                <c:pt idx="533">
                  <c:v>89.978920158394303</c:v>
                </c:pt>
                <c:pt idx="534">
                  <c:v>89.9788400558799</c:v>
                </c:pt>
                <c:pt idx="535">
                  <c:v>89.978759648986056</c:v>
                </c:pt>
                <c:pt idx="536">
                  <c:v>89.97867893655625</c:v>
                </c:pt>
                <c:pt idx="537">
                  <c:v>89.978597917429525</c:v>
                </c:pt>
                <c:pt idx="538">
                  <c:v>89.97851659044062</c:v>
                </c:pt>
                <c:pt idx="539">
                  <c:v>89.978434954419711</c:v>
                </c:pt>
                <c:pt idx="540">
                  <c:v>89.978353008192656</c:v>
                </c:pt>
                <c:pt idx="541">
                  <c:v>89.978270750580748</c:v>
                </c:pt>
                <c:pt idx="542">
                  <c:v>89.978188180400863</c:v>
                </c:pt>
                <c:pt idx="543">
                  <c:v>89.978105296465387</c:v>
                </c:pt>
                <c:pt idx="544">
                  <c:v>89.978022097582141</c:v>
                </c:pt>
                <c:pt idx="545">
                  <c:v>89.977938582554486</c:v>
                </c:pt>
                <c:pt idx="546">
                  <c:v>89.977854750181166</c:v>
                </c:pt>
                <c:pt idx="547">
                  <c:v>89.977770599256431</c:v>
                </c:pt>
                <c:pt idx="548">
                  <c:v>89.977686128569914</c:v>
                </c:pt>
                <c:pt idx="549">
                  <c:v>89.977601336906645</c:v>
                </c:pt>
                <c:pt idx="550">
                  <c:v>89.977516223047047</c:v>
                </c:pt>
                <c:pt idx="551">
                  <c:v>89.977430785766899</c:v>
                </c:pt>
                <c:pt idx="552">
                  <c:v>89.977345023837373</c:v>
                </c:pt>
                <c:pt idx="553">
                  <c:v>89.977258936024938</c:v>
                </c:pt>
                <c:pt idx="554">
                  <c:v>89.977172521091333</c:v>
                </c:pt>
                <c:pt idx="555">
                  <c:v>89.977085777793718</c:v>
                </c:pt>
                <c:pt idx="556">
                  <c:v>89.97699870488438</c:v>
                </c:pt>
                <c:pt idx="557">
                  <c:v>89.976911301110988</c:v>
                </c:pt>
                <c:pt idx="558">
                  <c:v>89.976823565216392</c:v>
                </c:pt>
                <c:pt idx="559">
                  <c:v>89.976735495938684</c:v>
                </c:pt>
                <c:pt idx="560">
                  <c:v>89.976647092011177</c:v>
                </c:pt>
                <c:pt idx="561">
                  <c:v>89.976558352162328</c:v>
                </c:pt>
                <c:pt idx="562">
                  <c:v>89.97646927511579</c:v>
                </c:pt>
                <c:pt idx="563">
                  <c:v>89.976379859590395</c:v>
                </c:pt>
                <c:pt idx="564">
                  <c:v>89.976290104300048</c:v>
                </c:pt>
                <c:pt idx="565">
                  <c:v>89.976200007953864</c:v>
                </c:pt>
                <c:pt idx="566">
                  <c:v>89.976109569255939</c:v>
                </c:pt>
                <c:pt idx="567">
                  <c:v>89.976018786905485</c:v>
                </c:pt>
                <c:pt idx="568">
                  <c:v>89.975927659596849</c:v>
                </c:pt>
                <c:pt idx="569">
                  <c:v>89.975836186019322</c:v>
                </c:pt>
                <c:pt idx="570">
                  <c:v>89.975744364857277</c:v>
                </c:pt>
                <c:pt idx="571">
                  <c:v>89.97565219479003</c:v>
                </c:pt>
                <c:pt idx="572">
                  <c:v>89.975559674491933</c:v>
                </c:pt>
                <c:pt idx="573">
                  <c:v>89.975466802632283</c:v>
                </c:pt>
                <c:pt idx="574">
                  <c:v>89.975373577875331</c:v>
                </c:pt>
                <c:pt idx="575">
                  <c:v>89.975279998880254</c:v>
                </c:pt>
                <c:pt idx="576">
                  <c:v>89.975186064301113</c:v>
                </c:pt>
                <c:pt idx="577">
                  <c:v>89.975091772786882</c:v>
                </c:pt>
                <c:pt idx="578">
                  <c:v>89.974997122981378</c:v>
                </c:pt>
                <c:pt idx="579">
                  <c:v>89.974902113523299</c:v>
                </c:pt>
                <c:pt idx="580">
                  <c:v>89.974806743046159</c:v>
                </c:pt>
                <c:pt idx="581">
                  <c:v>89.974711010178282</c:v>
                </c:pt>
                <c:pt idx="582">
                  <c:v>89.974614913542766</c:v>
                </c:pt>
                <c:pt idx="583">
                  <c:v>89.97451845175749</c:v>
                </c:pt>
                <c:pt idx="584">
                  <c:v>89.974421623435106</c:v>
                </c:pt>
                <c:pt idx="585">
                  <c:v>89.974324427182921</c:v>
                </c:pt>
                <c:pt idx="586">
                  <c:v>89.974226861603071</c:v>
                </c:pt>
                <c:pt idx="587">
                  <c:v>89.974128925292291</c:v>
                </c:pt>
                <c:pt idx="588">
                  <c:v>89.974030616842001</c:v>
                </c:pt>
                <c:pt idx="589">
                  <c:v>89.973931934838291</c:v>
                </c:pt>
                <c:pt idx="590">
                  <c:v>89.973832877861895</c:v>
                </c:pt>
                <c:pt idx="591">
                  <c:v>89.973733444488104</c:v>
                </c:pt>
                <c:pt idx="592">
                  <c:v>89.973633633286838</c:v>
                </c:pt>
                <c:pt idx="593">
                  <c:v>89.973533442822557</c:v>
                </c:pt>
                <c:pt idx="594">
                  <c:v>89.97343287165431</c:v>
                </c:pt>
                <c:pt idx="595">
                  <c:v>89.973331918335631</c:v>
                </c:pt>
                <c:pt idx="596">
                  <c:v>89.973230581414612</c:v>
                </c:pt>
                <c:pt idx="597">
                  <c:v>89.973128859433743</c:v>
                </c:pt>
                <c:pt idx="598">
                  <c:v>89.97302675093006</c:v>
                </c:pt>
                <c:pt idx="599">
                  <c:v>89.972924254435014</c:v>
                </c:pt>
                <c:pt idx="600">
                  <c:v>89.972821368474456</c:v>
                </c:pt>
                <c:pt idx="601">
                  <c:v>89.972718091568709</c:v>
                </c:pt>
                <c:pt idx="602">
                  <c:v>89.972614422232368</c:v>
                </c:pt>
                <c:pt idx="603">
                  <c:v>89.972510358974475</c:v>
                </c:pt>
                <c:pt idx="604">
                  <c:v>89.972405900298384</c:v>
                </c:pt>
                <c:pt idx="605">
                  <c:v>89.972301044701737</c:v>
                </c:pt>
                <c:pt idx="606">
                  <c:v>89.972195790676508</c:v>
                </c:pt>
                <c:pt idx="607">
                  <c:v>89.972090136708943</c:v>
                </c:pt>
                <c:pt idx="608">
                  <c:v>89.971984081279501</c:v>
                </c:pt>
                <c:pt idx="609">
                  <c:v>89.971877622862877</c:v>
                </c:pt>
                <c:pt idx="610">
                  <c:v>89.97177075992802</c:v>
                </c:pt>
                <c:pt idx="611">
                  <c:v>89.971663490938028</c:v>
                </c:pt>
                <c:pt idx="612">
                  <c:v>89.971555814350154</c:v>
                </c:pt>
                <c:pt idx="613">
                  <c:v>89.971447728615829</c:v>
                </c:pt>
                <c:pt idx="614">
                  <c:v>89.971339232180526</c:v>
                </c:pt>
                <c:pt idx="615">
                  <c:v>89.971230323483923</c:v>
                </c:pt>
                <c:pt idx="616">
                  <c:v>89.97112100095967</c:v>
                </c:pt>
                <c:pt idx="617">
                  <c:v>89.97101126303555</c:v>
                </c:pt>
                <c:pt idx="618">
                  <c:v>89.970901108133319</c:v>
                </c:pt>
                <c:pt idx="619">
                  <c:v>89.970790534668751</c:v>
                </c:pt>
                <c:pt idx="620">
                  <c:v>89.970679541051609</c:v>
                </c:pt>
                <c:pt idx="621">
                  <c:v>89.970568125685645</c:v>
                </c:pt>
                <c:pt idx="622">
                  <c:v>89.970456286968485</c:v>
                </c:pt>
                <c:pt idx="623">
                  <c:v>89.970344023291744</c:v>
                </c:pt>
                <c:pt idx="624">
                  <c:v>89.970231333040857</c:v>
                </c:pt>
                <c:pt idx="625">
                  <c:v>89.970118214595175</c:v>
                </c:pt>
                <c:pt idx="626">
                  <c:v>89.970004666327867</c:v>
                </c:pt>
                <c:pt idx="627">
                  <c:v>89.969890686605979</c:v>
                </c:pt>
                <c:pt idx="628">
                  <c:v>89.969776273790259</c:v>
                </c:pt>
                <c:pt idx="629">
                  <c:v>89.969661426235319</c:v>
                </c:pt>
                <c:pt idx="630">
                  <c:v>89.96954614228946</c:v>
                </c:pt>
                <c:pt idx="631">
                  <c:v>89.969430420294771</c:v>
                </c:pt>
                <c:pt idx="632">
                  <c:v>89.969314258586991</c:v>
                </c:pt>
                <c:pt idx="633">
                  <c:v>89.969197655495549</c:v>
                </c:pt>
                <c:pt idx="634">
                  <c:v>89.969080609343578</c:v>
                </c:pt>
                <c:pt idx="635">
                  <c:v>89.968963118447761</c:v>
                </c:pt>
                <c:pt idx="636">
                  <c:v>89.968845181118439</c:v>
                </c:pt>
                <c:pt idx="637">
                  <c:v>89.968726795659563</c:v>
                </c:pt>
                <c:pt idx="638">
                  <c:v>89.968607960368587</c:v>
                </c:pt>
                <c:pt idx="639">
                  <c:v>89.968488673536527</c:v>
                </c:pt>
                <c:pt idx="640">
                  <c:v>89.968368933447891</c:v>
                </c:pt>
                <c:pt idx="641">
                  <c:v>89.968248738380694</c:v>
                </c:pt>
                <c:pt idx="642">
                  <c:v>89.968128086606441</c:v>
                </c:pt>
                <c:pt idx="643">
                  <c:v>89.968006976389972</c:v>
                </c:pt>
                <c:pt idx="644">
                  <c:v>89.967885405989634</c:v>
                </c:pt>
                <c:pt idx="645">
                  <c:v>89.967763373657121</c:v>
                </c:pt>
                <c:pt idx="646">
                  <c:v>89.967640877637521</c:v>
                </c:pt>
                <c:pt idx="647">
                  <c:v>89.967517916169228</c:v>
                </c:pt>
                <c:pt idx="648">
                  <c:v>89.967394487483901</c:v>
                </c:pt>
                <c:pt idx="649">
                  <c:v>89.967270589806589</c:v>
                </c:pt>
                <c:pt idx="650">
                  <c:v>89.967146221355506</c:v>
                </c:pt>
                <c:pt idx="651">
                  <c:v>89.967021380342175</c:v>
                </c:pt>
                <c:pt idx="652">
                  <c:v>89.966896064971266</c:v>
                </c:pt>
                <c:pt idx="653">
                  <c:v>89.966770273440687</c:v>
                </c:pt>
                <c:pt idx="654">
                  <c:v>89.96664400394144</c:v>
                </c:pt>
                <c:pt idx="655">
                  <c:v>89.966517254657703</c:v>
                </c:pt>
                <c:pt idx="656">
                  <c:v>89.966390023766778</c:v>
                </c:pt>
                <c:pt idx="657">
                  <c:v>89.966262309438989</c:v>
                </c:pt>
                <c:pt idx="658">
                  <c:v>89.966134109837711</c:v>
                </c:pt>
                <c:pt idx="659">
                  <c:v>89.966005423119441</c:v>
                </c:pt>
                <c:pt idx="660">
                  <c:v>89.965876247433556</c:v>
                </c:pt>
                <c:pt idx="661">
                  <c:v>89.96574658092247</c:v>
                </c:pt>
                <c:pt idx="662">
                  <c:v>89.965616421721549</c:v>
                </c:pt>
                <c:pt idx="663">
                  <c:v>89.965485767959066</c:v>
                </c:pt>
                <c:pt idx="664">
                  <c:v>89.965354617756134</c:v>
                </c:pt>
                <c:pt idx="665">
                  <c:v>89.965222969226829</c:v>
                </c:pt>
                <c:pt idx="666">
                  <c:v>89.965090820478039</c:v>
                </c:pt>
                <c:pt idx="667">
                  <c:v>89.964958169609389</c:v>
                </c:pt>
                <c:pt idx="668">
                  <c:v>89.964825014713355</c:v>
                </c:pt>
                <c:pt idx="669">
                  <c:v>89.964691353875182</c:v>
                </c:pt>
                <c:pt idx="670">
                  <c:v>89.964557185172808</c:v>
                </c:pt>
                <c:pt idx="671">
                  <c:v>89.964422506676897</c:v>
                </c:pt>
                <c:pt idx="672">
                  <c:v>89.964287316450736</c:v>
                </c:pt>
                <c:pt idx="673">
                  <c:v>89.964151612550353</c:v>
                </c:pt>
                <c:pt idx="674">
                  <c:v>89.964015393024326</c:v>
                </c:pt>
                <c:pt idx="675">
                  <c:v>89.963878655913831</c:v>
                </c:pt>
                <c:pt idx="676">
                  <c:v>89.963741399252598</c:v>
                </c:pt>
                <c:pt idx="677">
                  <c:v>89.963603621066966</c:v>
                </c:pt>
                <c:pt idx="678">
                  <c:v>89.963465319375686</c:v>
                </c:pt>
                <c:pt idx="679">
                  <c:v>89.963326492190006</c:v>
                </c:pt>
                <c:pt idx="680">
                  <c:v>89.963187137513671</c:v>
                </c:pt>
                <c:pt idx="681">
                  <c:v>89.963047253342836</c:v>
                </c:pt>
                <c:pt idx="682">
                  <c:v>89.962906837665997</c:v>
                </c:pt>
                <c:pt idx="683">
                  <c:v>89.962765888464077</c:v>
                </c:pt>
                <c:pt idx="684">
                  <c:v>89.962624403710265</c:v>
                </c:pt>
                <c:pt idx="685">
                  <c:v>89.962482381370137</c:v>
                </c:pt>
                <c:pt idx="686">
                  <c:v>89.962339819401464</c:v>
                </c:pt>
                <c:pt idx="687">
                  <c:v>89.962196715754345</c:v>
                </c:pt>
                <c:pt idx="688">
                  <c:v>89.962053068371006</c:v>
                </c:pt>
                <c:pt idx="689">
                  <c:v>89.961908875185941</c:v>
                </c:pt>
                <c:pt idx="690">
                  <c:v>89.961764134125772</c:v>
                </c:pt>
                <c:pt idx="691">
                  <c:v>89.961618843109235</c:v>
                </c:pt>
                <c:pt idx="692">
                  <c:v>89.961473000047164</c:v>
                </c:pt>
                <c:pt idx="693">
                  <c:v>89.961326602842533</c:v>
                </c:pt>
                <c:pt idx="694">
                  <c:v>89.961179649390246</c:v>
                </c:pt>
                <c:pt idx="695">
                  <c:v>89.961032137577277</c:v>
                </c:pt>
                <c:pt idx="696">
                  <c:v>89.960884065282599</c:v>
                </c:pt>
                <c:pt idx="697">
                  <c:v>89.960735430377056</c:v>
                </c:pt>
                <c:pt idx="698">
                  <c:v>89.960586230723507</c:v>
                </c:pt>
                <c:pt idx="699">
                  <c:v>89.960436464176595</c:v>
                </c:pt>
                <c:pt idx="700">
                  <c:v>89.960286128582922</c:v>
                </c:pt>
                <c:pt idx="701">
                  <c:v>89.96013522178086</c:v>
                </c:pt>
                <c:pt idx="702">
                  <c:v>89.959983741600567</c:v>
                </c:pt>
                <c:pt idx="703">
                  <c:v>89.959831685863961</c:v>
                </c:pt>
                <c:pt idx="704">
                  <c:v>89.959679052384757</c:v>
                </c:pt>
                <c:pt idx="705">
                  <c:v>89.959525838968304</c:v>
                </c:pt>
                <c:pt idx="706">
                  <c:v>89.959372043411619</c:v>
                </c:pt>
                <c:pt idx="707">
                  <c:v>89.959217663503424</c:v>
                </c:pt>
                <c:pt idx="708">
                  <c:v>89.959062697023938</c:v>
                </c:pt>
                <c:pt idx="709">
                  <c:v>89.958907141745087</c:v>
                </c:pt>
                <c:pt idx="710">
                  <c:v>89.95875099543025</c:v>
                </c:pt>
                <c:pt idx="711">
                  <c:v>89.958594255834313</c:v>
                </c:pt>
                <c:pt idx="712">
                  <c:v>89.958436920703676</c:v>
                </c:pt>
                <c:pt idx="713">
                  <c:v>89.958278987776183</c:v>
                </c:pt>
                <c:pt idx="714">
                  <c:v>89.958120454781067</c:v>
                </c:pt>
                <c:pt idx="715">
                  <c:v>89.957961319438994</c:v>
                </c:pt>
                <c:pt idx="716">
                  <c:v>89.957801579461915</c:v>
                </c:pt>
                <c:pt idx="717">
                  <c:v>89.957641232553115</c:v>
                </c:pt>
                <c:pt idx="718">
                  <c:v>89.957480276407196</c:v>
                </c:pt>
                <c:pt idx="719">
                  <c:v>89.957318708709963</c:v>
                </c:pt>
                <c:pt idx="720">
                  <c:v>89.95715652713848</c:v>
                </c:pt>
                <c:pt idx="721">
                  <c:v>89.95699372936096</c:v>
                </c:pt>
                <c:pt idx="722">
                  <c:v>89.956830313036789</c:v>
                </c:pt>
                <c:pt idx="723">
                  <c:v>89.956666275816474</c:v>
                </c:pt>
                <c:pt idx="724">
                  <c:v>89.956501615341537</c:v>
                </c:pt>
                <c:pt idx="725">
                  <c:v>89.956336329244678</c:v>
                </c:pt>
                <c:pt idx="726">
                  <c:v>89.956170415149487</c:v>
                </c:pt>
                <c:pt idx="727">
                  <c:v>89.9560038706706</c:v>
                </c:pt>
                <c:pt idx="728">
                  <c:v>89.955836693413602</c:v>
                </c:pt>
                <c:pt idx="729">
                  <c:v>89.955668880974969</c:v>
                </c:pt>
                <c:pt idx="730">
                  <c:v>89.955500430942053</c:v>
                </c:pt>
                <c:pt idx="731">
                  <c:v>89.955331340893082</c:v>
                </c:pt>
                <c:pt idx="732">
                  <c:v>89.955161608397049</c:v>
                </c:pt>
                <c:pt idx="733">
                  <c:v>89.95499123101375</c:v>
                </c:pt>
                <c:pt idx="734">
                  <c:v>89.954820206293718</c:v>
                </c:pt>
                <c:pt idx="735">
                  <c:v>89.954648531778162</c:v>
                </c:pt>
                <c:pt idx="736">
                  <c:v>89.95447620499904</c:v>
                </c:pt>
                <c:pt idx="737">
                  <c:v>89.954303223478817</c:v>
                </c:pt>
                <c:pt idx="738">
                  <c:v>89.954129584730723</c:v>
                </c:pt>
                <c:pt idx="739">
                  <c:v>89.953955286258335</c:v>
                </c:pt>
                <c:pt idx="740">
                  <c:v>89.953780325555996</c:v>
                </c:pt>
                <c:pt idx="741">
                  <c:v>89.953604700108372</c:v>
                </c:pt>
                <c:pt idx="742">
                  <c:v>89.953428407390646</c:v>
                </c:pt>
                <c:pt idx="743">
                  <c:v>89.953251444868414</c:v>
                </c:pt>
                <c:pt idx="744">
                  <c:v>89.953073809997619</c:v>
                </c:pt>
                <c:pt idx="745">
                  <c:v>89.952895500224628</c:v>
                </c:pt>
                <c:pt idx="746">
                  <c:v>89.952716512986044</c:v>
                </c:pt>
                <c:pt idx="747">
                  <c:v>89.952536845708806</c:v>
                </c:pt>
                <c:pt idx="748">
                  <c:v>89.952356495810037</c:v>
                </c:pt>
                <c:pt idx="749">
                  <c:v>89.952175460697077</c:v>
                </c:pt>
                <c:pt idx="750">
                  <c:v>89.951993737767438</c:v>
                </c:pt>
                <c:pt idx="751">
                  <c:v>89.95181132440878</c:v>
                </c:pt>
                <c:pt idx="752">
                  <c:v>89.95162821799876</c:v>
                </c:pt>
                <c:pt idx="753">
                  <c:v>89.951444415905215</c:v>
                </c:pt>
                <c:pt idx="754">
                  <c:v>89.951259915485906</c:v>
                </c:pt>
                <c:pt idx="755">
                  <c:v>89.951074714088563</c:v>
                </c:pt>
                <c:pt idx="756">
                  <c:v>89.950888809050937</c:v>
                </c:pt>
                <c:pt idx="757">
                  <c:v>89.950702197700593</c:v>
                </c:pt>
                <c:pt idx="758">
                  <c:v>89.950514877355005</c:v>
                </c:pt>
                <c:pt idx="759">
                  <c:v>89.950326845321413</c:v>
                </c:pt>
                <c:pt idx="760">
                  <c:v>89.950138098896957</c:v>
                </c:pt>
                <c:pt idx="761">
                  <c:v>89.949948635368358</c:v>
                </c:pt>
                <c:pt idx="762">
                  <c:v>89.949758452012233</c:v>
                </c:pt>
                <c:pt idx="763">
                  <c:v>89.949567546094684</c:v>
                </c:pt>
                <c:pt idx="764">
                  <c:v>89.949375914871567</c:v>
                </c:pt>
                <c:pt idx="765">
                  <c:v>89.949183555588306</c:v>
                </c:pt>
                <c:pt idx="766">
                  <c:v>89.948990465479824</c:v>
                </c:pt>
                <c:pt idx="767">
                  <c:v>89.948796641770571</c:v>
                </c:pt>
                <c:pt idx="768">
                  <c:v>89.948602081674537</c:v>
                </c:pt>
                <c:pt idx="769">
                  <c:v>89.948406782395068</c:v>
                </c:pt>
                <c:pt idx="770">
                  <c:v>89.948210741124925</c:v>
                </c:pt>
                <c:pt idx="771">
                  <c:v>89.948013955046193</c:v>
                </c:pt>
                <c:pt idx="772">
                  <c:v>89.94781642133033</c:v>
                </c:pt>
                <c:pt idx="773">
                  <c:v>89.947618137138036</c:v>
                </c:pt>
                <c:pt idx="774">
                  <c:v>89.947419099619225</c:v>
                </c:pt>
                <c:pt idx="775">
                  <c:v>89.947219305912995</c:v>
                </c:pt>
                <c:pt idx="776">
                  <c:v>89.947018753147631</c:v>
                </c:pt>
                <c:pt idx="777">
                  <c:v>89.94681743844049</c:v>
                </c:pt>
                <c:pt idx="778">
                  <c:v>89.946615358898015</c:v>
                </c:pt>
                <c:pt idx="779">
                  <c:v>89.946412511615677</c:v>
                </c:pt>
                <c:pt idx="780">
                  <c:v>89.94620889367792</c:v>
                </c:pt>
                <c:pt idx="781">
                  <c:v>89.946004502158118</c:v>
                </c:pt>
                <c:pt idx="782">
                  <c:v>89.945799334118576</c:v>
                </c:pt>
                <c:pt idx="783">
                  <c:v>89.94559338661044</c:v>
                </c:pt>
                <c:pt idx="784">
                  <c:v>89.945386656673691</c:v>
                </c:pt>
                <c:pt idx="785">
                  <c:v>89.945179141337022</c:v>
                </c:pt>
                <c:pt idx="786">
                  <c:v>89.944970837617916</c:v>
                </c:pt>
                <c:pt idx="787">
                  <c:v>89.944761742522573</c:v>
                </c:pt>
                <c:pt idx="788">
                  <c:v>89.944551853045752</c:v>
                </c:pt>
                <c:pt idx="789">
                  <c:v>89.944341166170872</c:v>
                </c:pt>
                <c:pt idx="790">
                  <c:v>89.944129678869928</c:v>
                </c:pt>
                <c:pt idx="791">
                  <c:v>89.943917388103372</c:v>
                </c:pt>
                <c:pt idx="792">
                  <c:v>89.943704290820193</c:v>
                </c:pt>
                <c:pt idx="793">
                  <c:v>89.94349038395778</c:v>
                </c:pt>
                <c:pt idx="794">
                  <c:v>89.94327566444187</c:v>
                </c:pt>
                <c:pt idx="795">
                  <c:v>89.943060129186648</c:v>
                </c:pt>
                <c:pt idx="796">
                  <c:v>89.942843775094502</c:v>
                </c:pt>
                <c:pt idx="797">
                  <c:v>89.942626599056084</c:v>
                </c:pt>
                <c:pt idx="798">
                  <c:v>89.942408597950291</c:v>
                </c:pt>
                <c:pt idx="799">
                  <c:v>89.942189768644198</c:v>
                </c:pt>
                <c:pt idx="800">
                  <c:v>89.941970107992972</c:v>
                </c:pt>
                <c:pt idx="801">
                  <c:v>89.941749612839828</c:v>
                </c:pt>
                <c:pt idx="802">
                  <c:v>89.941528280016087</c:v>
                </c:pt>
                <c:pt idx="803">
                  <c:v>89.941306106341003</c:v>
                </c:pt>
                <c:pt idx="804">
                  <c:v>89.941083088621752</c:v>
                </c:pt>
                <c:pt idx="805">
                  <c:v>89.940859223653476</c:v>
                </c:pt>
                <c:pt idx="806">
                  <c:v>89.940634508219091</c:v>
                </c:pt>
                <c:pt idx="807">
                  <c:v>89.94040893908938</c:v>
                </c:pt>
                <c:pt idx="808">
                  <c:v>89.940182513022847</c:v>
                </c:pt>
                <c:pt idx="809">
                  <c:v>89.939955226765704</c:v>
                </c:pt>
                <c:pt idx="810">
                  <c:v>89.93972707705187</c:v>
                </c:pt>
                <c:pt idx="811">
                  <c:v>89.93949806060283</c:v>
                </c:pt>
                <c:pt idx="812">
                  <c:v>89.939268174127662</c:v>
                </c:pt>
                <c:pt idx="813">
                  <c:v>89.939037414322996</c:v>
                </c:pt>
                <c:pt idx="814">
                  <c:v>89.938805777872915</c:v>
                </c:pt>
                <c:pt idx="815">
                  <c:v>89.938573261448894</c:v>
                </c:pt>
                <c:pt idx="816">
                  <c:v>89.938339861709835</c:v>
                </c:pt>
                <c:pt idx="817">
                  <c:v>89.938105575302004</c:v>
                </c:pt>
                <c:pt idx="818">
                  <c:v>89.937870398858948</c:v>
                </c:pt>
                <c:pt idx="819">
                  <c:v>89.937634329001355</c:v>
                </c:pt>
                <c:pt idx="820">
                  <c:v>89.937397362337236</c:v>
                </c:pt>
                <c:pt idx="821">
                  <c:v>89.937159495461643</c:v>
                </c:pt>
                <c:pt idx="822">
                  <c:v>89.936920724956821</c:v>
                </c:pt>
                <c:pt idx="823">
                  <c:v>89.936681047391971</c:v>
                </c:pt>
                <c:pt idx="824">
                  <c:v>89.936440459323336</c:v>
                </c:pt>
                <c:pt idx="825">
                  <c:v>89.936198957294124</c:v>
                </c:pt>
                <c:pt idx="826">
                  <c:v>89.935956537834386</c:v>
                </c:pt>
                <c:pt idx="827">
                  <c:v>89.935713197461098</c:v>
                </c:pt>
                <c:pt idx="828">
                  <c:v>89.935468932677963</c:v>
                </c:pt>
                <c:pt idx="829">
                  <c:v>89.935223739975484</c:v>
                </c:pt>
                <c:pt idx="830">
                  <c:v>89.934977615830832</c:v>
                </c:pt>
                <c:pt idx="831">
                  <c:v>89.934730556707876</c:v>
                </c:pt>
                <c:pt idx="832">
                  <c:v>89.934482559057045</c:v>
                </c:pt>
                <c:pt idx="833">
                  <c:v>89.934233619315322</c:v>
                </c:pt>
                <c:pt idx="834">
                  <c:v>89.933983733906203</c:v>
                </c:pt>
                <c:pt idx="835">
                  <c:v>89.933732899239601</c:v>
                </c:pt>
                <c:pt idx="836">
                  <c:v>89.933481111711899</c:v>
                </c:pt>
                <c:pt idx="837">
                  <c:v>89.933228367705738</c:v>
                </c:pt>
                <c:pt idx="838">
                  <c:v>89.932974663590102</c:v>
                </c:pt>
                <c:pt idx="839">
                  <c:v>89.932719995720234</c:v>
                </c:pt>
                <c:pt idx="840">
                  <c:v>89.932464360437507</c:v>
                </c:pt>
                <c:pt idx="841">
                  <c:v>89.932207754069523</c:v>
                </c:pt>
                <c:pt idx="842">
                  <c:v>89.931950172929874</c:v>
                </c:pt>
                <c:pt idx="843">
                  <c:v>89.931691613318264</c:v>
                </c:pt>
                <c:pt idx="844">
                  <c:v>89.931432071520319</c:v>
                </c:pt>
                <c:pt idx="845">
                  <c:v>89.931171543807636</c:v>
                </c:pt>
                <c:pt idx="846">
                  <c:v>89.930910026437687</c:v>
                </c:pt>
                <c:pt idx="847">
                  <c:v>89.930647515653732</c:v>
                </c:pt>
                <c:pt idx="848">
                  <c:v>89.930384007684864</c:v>
                </c:pt>
                <c:pt idx="849">
                  <c:v>89.93011949874581</c:v>
                </c:pt>
                <c:pt idx="850">
                  <c:v>89.929853985037042</c:v>
                </c:pt>
                <c:pt idx="851">
                  <c:v>89.929587462744578</c:v>
                </c:pt>
                <c:pt idx="852">
                  <c:v>89.929319928040016</c:v>
                </c:pt>
                <c:pt idx="853">
                  <c:v>89.929051377080484</c:v>
                </c:pt>
                <c:pt idx="854">
                  <c:v>89.928781806008502</c:v>
                </c:pt>
                <c:pt idx="855">
                  <c:v>89.928511210951982</c:v>
                </c:pt>
                <c:pt idx="856">
                  <c:v>89.92823958802424</c:v>
                </c:pt>
                <c:pt idx="857">
                  <c:v>89.927966933323788</c:v>
                </c:pt>
                <c:pt idx="858">
                  <c:v>89.927693242934424</c:v>
                </c:pt>
                <c:pt idx="859">
                  <c:v>89.927418512925101</c:v>
                </c:pt>
                <c:pt idx="860">
                  <c:v>89.927142739349861</c:v>
                </c:pt>
                <c:pt idx="861">
                  <c:v>89.926865918247827</c:v>
                </c:pt>
                <c:pt idx="862">
                  <c:v>89.926588045643129</c:v>
                </c:pt>
                <c:pt idx="863">
                  <c:v>89.926309117544832</c:v>
                </c:pt>
                <c:pt idx="864">
                  <c:v>89.926029129946897</c:v>
                </c:pt>
                <c:pt idx="865">
                  <c:v>89.925748078828093</c:v>
                </c:pt>
                <c:pt idx="866">
                  <c:v>89.92546596015201</c:v>
                </c:pt>
                <c:pt idx="867">
                  <c:v>89.925182769866922</c:v>
                </c:pt>
                <c:pt idx="868">
                  <c:v>89.924898503905737</c:v>
                </c:pt>
                <c:pt idx="869">
                  <c:v>89.924613158186062</c:v>
                </c:pt>
                <c:pt idx="870">
                  <c:v>89.924326728609941</c:v>
                </c:pt>
                <c:pt idx="871">
                  <c:v>89.924039211063956</c:v>
                </c:pt>
                <c:pt idx="872">
                  <c:v>89.923750601419144</c:v>
                </c:pt>
                <c:pt idx="873">
                  <c:v>89.923460895530866</c:v>
                </c:pt>
                <c:pt idx="874">
                  <c:v>89.923170089238781</c:v>
                </c:pt>
                <c:pt idx="875">
                  <c:v>89.922878178366872</c:v>
                </c:pt>
                <c:pt idx="876">
                  <c:v>89.92258515872328</c:v>
                </c:pt>
                <c:pt idx="877">
                  <c:v>89.922291026100226</c:v>
                </c:pt>
                <c:pt idx="878">
                  <c:v>89.921995776274088</c:v>
                </c:pt>
                <c:pt idx="879">
                  <c:v>89.921699405005242</c:v>
                </c:pt>
                <c:pt idx="880">
                  <c:v>89.92140190803795</c:v>
                </c:pt>
                <c:pt idx="881">
                  <c:v>89.921103281100486</c:v>
                </c:pt>
                <c:pt idx="882">
                  <c:v>89.920803519904837</c:v>
                </c:pt>
                <c:pt idx="883">
                  <c:v>89.920502620146834</c:v>
                </c:pt>
                <c:pt idx="884">
                  <c:v>89.920200577506009</c:v>
                </c:pt>
                <c:pt idx="885">
                  <c:v>89.919897387645577</c:v>
                </c:pt>
                <c:pt idx="886">
                  <c:v>89.919593046212256</c:v>
                </c:pt>
                <c:pt idx="887">
                  <c:v>89.919287548836351</c:v>
                </c:pt>
                <c:pt idx="888">
                  <c:v>89.918980891131696</c:v>
                </c:pt>
                <c:pt idx="889">
                  <c:v>89.918673068695355</c:v>
                </c:pt>
                <c:pt idx="890">
                  <c:v>89.918364077107952</c:v>
                </c:pt>
                <c:pt idx="891">
                  <c:v>89.918053911933214</c:v>
                </c:pt>
                <c:pt idx="892">
                  <c:v>89.917742568718168</c:v>
                </c:pt>
                <c:pt idx="893">
                  <c:v>89.91743004299299</c:v>
                </c:pt>
                <c:pt idx="894">
                  <c:v>89.917116330270929</c:v>
                </c:pt>
                <c:pt idx="895">
                  <c:v>89.916801426048295</c:v>
                </c:pt>
                <c:pt idx="896">
                  <c:v>89.916485325804302</c:v>
                </c:pt>
                <c:pt idx="897">
                  <c:v>89.916168025001127</c:v>
                </c:pt>
                <c:pt idx="898">
                  <c:v>89.915849519083764</c:v>
                </c:pt>
                <c:pt idx="899">
                  <c:v>89.915529803479942</c:v>
                </c:pt>
                <c:pt idx="900">
                  <c:v>89.915208873600136</c:v>
                </c:pt>
                <c:pt idx="901">
                  <c:v>89.914886724837501</c:v>
                </c:pt>
                <c:pt idx="902">
                  <c:v>89.914563352567711</c:v>
                </c:pt>
                <c:pt idx="903">
                  <c:v>89.914238752148918</c:v>
                </c:pt>
                <c:pt idx="904">
                  <c:v>89.913912918921838</c:v>
                </c:pt>
                <c:pt idx="905">
                  <c:v>89.913585848209451</c:v>
                </c:pt>
                <c:pt idx="906">
                  <c:v>89.913257535317157</c:v>
                </c:pt>
                <c:pt idx="907">
                  <c:v>89.912927975532511</c:v>
                </c:pt>
                <c:pt idx="908">
                  <c:v>89.912597164125302</c:v>
                </c:pt>
                <c:pt idx="909">
                  <c:v>89.912265096347426</c:v>
                </c:pt>
                <c:pt idx="910">
                  <c:v>89.911931767432833</c:v>
                </c:pt>
                <c:pt idx="911">
                  <c:v>89.911597172597453</c:v>
                </c:pt>
                <c:pt idx="912">
                  <c:v>89.911261307039126</c:v>
                </c:pt>
                <c:pt idx="913">
                  <c:v>89.910924165937544</c:v>
                </c:pt>
                <c:pt idx="914">
                  <c:v>89.910585744454167</c:v>
                </c:pt>
                <c:pt idx="915">
                  <c:v>89.910246037732193</c:v>
                </c:pt>
                <c:pt idx="916">
                  <c:v>89.909905040896419</c:v>
                </c:pt>
                <c:pt idx="917">
                  <c:v>89.909562749053279</c:v>
                </c:pt>
                <c:pt idx="918">
                  <c:v>89.909219157290636</c:v>
                </c:pt>
                <c:pt idx="919">
                  <c:v>89.908874260677848</c:v>
                </c:pt>
                <c:pt idx="920">
                  <c:v>89.908528054265645</c:v>
                </c:pt>
                <c:pt idx="921">
                  <c:v>89.908180533085982</c:v>
                </c:pt>
                <c:pt idx="922">
                  <c:v>89.907831692152143</c:v>
                </c:pt>
                <c:pt idx="923">
                  <c:v>89.90748152645844</c:v>
                </c:pt>
                <c:pt idx="924">
                  <c:v>89.907130030980426</c:v>
                </c:pt>
                <c:pt idx="925">
                  <c:v>89.906777200674554</c:v>
                </c:pt>
                <c:pt idx="926">
                  <c:v>89.906423030478251</c:v>
                </c:pt>
                <c:pt idx="927">
                  <c:v>89.906067515309857</c:v>
                </c:pt>
                <c:pt idx="928">
                  <c:v>89.905710650068457</c:v>
                </c:pt>
                <c:pt idx="929">
                  <c:v>89.905352429633922</c:v>
                </c:pt>
                <c:pt idx="930">
                  <c:v>89.904992848866726</c:v>
                </c:pt>
                <c:pt idx="931">
                  <c:v>89.904631902607974</c:v>
                </c:pt>
                <c:pt idx="932">
                  <c:v>89.904269585679259</c:v>
                </c:pt>
                <c:pt idx="933">
                  <c:v>89.903905892882662</c:v>
                </c:pt>
                <c:pt idx="934">
                  <c:v>89.903540819000554</c:v>
                </c:pt>
                <c:pt idx="935">
                  <c:v>89.903174358795681</c:v>
                </c:pt>
                <c:pt idx="936">
                  <c:v>89.902806507010951</c:v>
                </c:pt>
                <c:pt idx="937">
                  <c:v>89.90243725836946</c:v>
                </c:pt>
                <c:pt idx="938">
                  <c:v>89.902066607574369</c:v>
                </c:pt>
                <c:pt idx="939">
                  <c:v>89.901694549308814</c:v>
                </c:pt>
                <c:pt idx="940">
                  <c:v>89.90132107823591</c:v>
                </c:pt>
                <c:pt idx="941">
                  <c:v>89.900946188998546</c:v>
                </c:pt>
                <c:pt idx="942">
                  <c:v>89.900569876219464</c:v>
                </c:pt>
                <c:pt idx="943">
                  <c:v>89.900192134501083</c:v>
                </c:pt>
                <c:pt idx="944">
                  <c:v>89.899812958425414</c:v>
                </c:pt>
                <c:pt idx="945">
                  <c:v>89.89943234255405</c:v>
                </c:pt>
                <c:pt idx="946">
                  <c:v>89.899050281428032</c:v>
                </c:pt>
                <c:pt idx="947">
                  <c:v>89.898666769567839</c:v>
                </c:pt>
                <c:pt idx="948">
                  <c:v>89.898281801473232</c:v>
                </c:pt>
                <c:pt idx="949">
                  <c:v>89.897895371623221</c:v>
                </c:pt>
                <c:pt idx="950">
                  <c:v>89.897507474475987</c:v>
                </c:pt>
                <c:pt idx="951">
                  <c:v>89.897118104468817</c:v>
                </c:pt>
                <c:pt idx="952">
                  <c:v>89.896727256017996</c:v>
                </c:pt>
                <c:pt idx="953">
                  <c:v>89.896334923518708</c:v>
                </c:pt>
                <c:pt idx="954">
                  <c:v>89.895941101345002</c:v>
                </c:pt>
                <c:pt idx="955">
                  <c:v>89.895545783849769</c:v>
                </c:pt>
                <c:pt idx="956">
                  <c:v>89.895148965364527</c:v>
                </c:pt>
                <c:pt idx="957">
                  <c:v>89.894750640199433</c:v>
                </c:pt>
                <c:pt idx="958">
                  <c:v>89.894350802643189</c:v>
                </c:pt>
                <c:pt idx="959">
                  <c:v>89.893949446962907</c:v>
                </c:pt>
                <c:pt idx="960">
                  <c:v>89.893546567404158</c:v>
                </c:pt>
                <c:pt idx="961">
                  <c:v>89.893142158190756</c:v>
                </c:pt>
                <c:pt idx="962">
                  <c:v>89.892736213524742</c:v>
                </c:pt>
                <c:pt idx="963">
                  <c:v>89.892328727586289</c:v>
                </c:pt>
                <c:pt idx="964">
                  <c:v>89.891919694533627</c:v>
                </c:pt>
                <c:pt idx="965">
                  <c:v>89.891509108502987</c:v>
                </c:pt>
                <c:pt idx="966">
                  <c:v>89.891096963608476</c:v>
                </c:pt>
                <c:pt idx="967">
                  <c:v>89.890683253941958</c:v>
                </c:pt>
                <c:pt idx="968">
                  <c:v>89.890267973573103</c:v>
                </c:pt>
                <c:pt idx="969">
                  <c:v>89.88985111654921</c:v>
                </c:pt>
                <c:pt idx="970">
                  <c:v>89.889432676895112</c:v>
                </c:pt>
                <c:pt idx="971">
                  <c:v>89.889012648613118</c:v>
                </c:pt>
                <c:pt idx="972">
                  <c:v>89.888591025682956</c:v>
                </c:pt>
                <c:pt idx="973">
                  <c:v>89.888167802061659</c:v>
                </c:pt>
                <c:pt idx="974">
                  <c:v>89.88774297168348</c:v>
                </c:pt>
                <c:pt idx="975">
                  <c:v>89.887316528459849</c:v>
                </c:pt>
                <c:pt idx="976">
                  <c:v>89.886888466279203</c:v>
                </c:pt>
                <c:pt idx="977">
                  <c:v>89.886458779006958</c:v>
                </c:pt>
                <c:pt idx="978">
                  <c:v>89.886027460485465</c:v>
                </c:pt>
                <c:pt idx="979">
                  <c:v>89.885594504533856</c:v>
                </c:pt>
                <c:pt idx="980">
                  <c:v>89.885159904947969</c:v>
                </c:pt>
                <c:pt idx="981">
                  <c:v>89.884723655500281</c:v>
                </c:pt>
                <c:pt idx="982">
                  <c:v>89.884285749939764</c:v>
                </c:pt>
                <c:pt idx="983">
                  <c:v>89.88384618199197</c:v>
                </c:pt>
                <c:pt idx="984">
                  <c:v>89.883404945358706</c:v>
                </c:pt>
                <c:pt idx="985">
                  <c:v>89.882962033718087</c:v>
                </c:pt>
                <c:pt idx="986">
                  <c:v>89.882517440724484</c:v>
                </c:pt>
                <c:pt idx="987">
                  <c:v>89.882071160008309</c:v>
                </c:pt>
                <c:pt idx="988">
                  <c:v>89.881623185175997</c:v>
                </c:pt>
                <c:pt idx="989">
                  <c:v>89.881173509809955</c:v>
                </c:pt>
                <c:pt idx="990">
                  <c:v>89.880722127468417</c:v>
                </c:pt>
                <c:pt idx="991">
                  <c:v>89.880269031685359</c:v>
                </c:pt>
                <c:pt idx="992">
                  <c:v>89.879814215970413</c:v>
                </c:pt>
                <c:pt idx="993">
                  <c:v>89.879357673808784</c:v>
                </c:pt>
                <c:pt idx="994">
                  <c:v>89.878899398661204</c:v>
                </c:pt>
                <c:pt idx="995">
                  <c:v>89.878439383963752</c:v>
                </c:pt>
                <c:pt idx="996">
                  <c:v>89.877977623127848</c:v>
                </c:pt>
                <c:pt idx="997">
                  <c:v>89.877514109540044</c:v>
                </c:pt>
                <c:pt idx="998">
                  <c:v>89.877048836562111</c:v>
                </c:pt>
                <c:pt idx="999">
                  <c:v>89.87658179753079</c:v>
                </c:pt>
                <c:pt idx="1000">
                  <c:v>89.876112985757771</c:v>
                </c:pt>
                <c:pt idx="1001">
                  <c:v>89.875642394529621</c:v>
                </c:pt>
                <c:pt idx="1002">
                  <c:v>89.875170017107578</c:v>
                </c:pt>
                <c:pt idx="1003">
                  <c:v>89.874695846727633</c:v>
                </c:pt>
                <c:pt idx="1004">
                  <c:v>89.874219876600264</c:v>
                </c:pt>
                <c:pt idx="1005">
                  <c:v>89.873742099910487</c:v>
                </c:pt>
                <c:pt idx="1006">
                  <c:v>89.873262509817607</c:v>
                </c:pt>
                <c:pt idx="1007">
                  <c:v>89.872781099455324</c:v>
                </c:pt>
                <c:pt idx="1008">
                  <c:v>89.872297861931457</c:v>
                </c:pt>
                <c:pt idx="1009">
                  <c:v>89.871812790327908</c:v>
                </c:pt>
                <c:pt idx="1010">
                  <c:v>89.871325877700599</c:v>
                </c:pt>
                <c:pt idx="1011">
                  <c:v>89.870837117079418</c:v>
                </c:pt>
                <c:pt idx="1012">
                  <c:v>89.870346501467935</c:v>
                </c:pt>
                <c:pt idx="1013">
                  <c:v>89.86985402384353</c:v>
                </c:pt>
                <c:pt idx="1014">
                  <c:v>89.869359677157163</c:v>
                </c:pt>
                <c:pt idx="1015">
                  <c:v>89.868863454333308</c:v>
                </c:pt>
                <c:pt idx="1016">
                  <c:v>89.868365348269862</c:v>
                </c:pt>
                <c:pt idx="1017">
                  <c:v>89.867865351838063</c:v>
                </c:pt>
                <c:pt idx="1018">
                  <c:v>89.867363457882377</c:v>
                </c:pt>
                <c:pt idx="1019">
                  <c:v>89.866859659220324</c:v>
                </c:pt>
                <c:pt idx="1020">
                  <c:v>89.866353948642555</c:v>
                </c:pt>
                <c:pt idx="1021">
                  <c:v>89.865846318912617</c:v>
                </c:pt>
                <c:pt idx="1022">
                  <c:v>89.86533676276683</c:v>
                </c:pt>
                <c:pt idx="1023">
                  <c:v>89.864825272914331</c:v>
                </c:pt>
                <c:pt idx="1024">
                  <c:v>89.864311842036841</c:v>
                </c:pt>
                <c:pt idx="1025">
                  <c:v>89.863796462788613</c:v>
                </c:pt>
                <c:pt idx="1026">
                  <c:v>89.863279127796346</c:v>
                </c:pt>
                <c:pt idx="1027">
                  <c:v>89.862759829659069</c:v>
                </c:pt>
                <c:pt idx="1028">
                  <c:v>89.862238560948043</c:v>
                </c:pt>
                <c:pt idx="1029">
                  <c:v>89.861715314206634</c:v>
                </c:pt>
                <c:pt idx="1030">
                  <c:v>89.861190081950227</c:v>
                </c:pt>
                <c:pt idx="1031">
                  <c:v>89.860662856666181</c:v>
                </c:pt>
                <c:pt idx="1032">
                  <c:v>89.860133630813664</c:v>
                </c:pt>
                <c:pt idx="1033">
                  <c:v>89.85960239682349</c:v>
                </c:pt>
                <c:pt idx="1034">
                  <c:v>89.859069147098182</c:v>
                </c:pt>
                <c:pt idx="1035">
                  <c:v>89.858533874011727</c:v>
                </c:pt>
                <c:pt idx="1036">
                  <c:v>89.857996569909517</c:v>
                </c:pt>
                <c:pt idx="1037">
                  <c:v>89.857457227108284</c:v>
                </c:pt>
                <c:pt idx="1038">
                  <c:v>89.856915837895912</c:v>
                </c:pt>
                <c:pt idx="1039">
                  <c:v>89.856372394531377</c:v>
                </c:pt>
                <c:pt idx="1040">
                  <c:v>89.85582688924471</c:v>
                </c:pt>
                <c:pt idx="1041">
                  <c:v>89.855279314236782</c:v>
                </c:pt>
                <c:pt idx="1042">
                  <c:v>89.854729661679173</c:v>
                </c:pt>
                <c:pt idx="1043">
                  <c:v>89.854177923714275</c:v>
                </c:pt>
                <c:pt idx="1044">
                  <c:v>89.853624092454936</c:v>
                </c:pt>
                <c:pt idx="1045">
                  <c:v>89.853068159984517</c:v>
                </c:pt>
                <c:pt idx="1046">
                  <c:v>89.852510118356676</c:v>
                </c:pt>
                <c:pt idx="1047">
                  <c:v>89.851949959595331</c:v>
                </c:pt>
                <c:pt idx="1048">
                  <c:v>89.851387675694596</c:v>
                </c:pt>
                <c:pt idx="1049">
                  <c:v>89.850823258618504</c:v>
                </c:pt>
                <c:pt idx="1050">
                  <c:v>89.850256700301102</c:v>
                </c:pt>
                <c:pt idx="1051">
                  <c:v>89.849687992646196</c:v>
                </c:pt>
                <c:pt idx="1052">
                  <c:v>89.849117127527293</c:v>
                </c:pt>
                <c:pt idx="1053">
                  <c:v>89.848544096787478</c:v>
                </c:pt>
                <c:pt idx="1054">
                  <c:v>89.847968892239336</c:v>
                </c:pt>
                <c:pt idx="1055">
                  <c:v>89.847391505664817</c:v>
                </c:pt>
                <c:pt idx="1056">
                  <c:v>89.8468119288151</c:v>
                </c:pt>
                <c:pt idx="1057">
                  <c:v>89.846230153410545</c:v>
                </c:pt>
                <c:pt idx="1058">
                  <c:v>89.845646171140544</c:v>
                </c:pt>
                <c:pt idx="1059">
                  <c:v>89.845059973663368</c:v>
                </c:pt>
                <c:pt idx="1060">
                  <c:v>89.844471552606137</c:v>
                </c:pt>
                <c:pt idx="1061">
                  <c:v>89.843880899564681</c:v>
                </c:pt>
                <c:pt idx="1062">
                  <c:v>89.843288006103322</c:v>
                </c:pt>
                <c:pt idx="1063">
                  <c:v>89.842692863755019</c:v>
                </c:pt>
                <c:pt idx="1064">
                  <c:v>89.842095464020872</c:v>
                </c:pt>
                <c:pt idx="1065">
                  <c:v>89.841495798370417</c:v>
                </c:pt>
                <c:pt idx="1066">
                  <c:v>89.840893858241202</c:v>
                </c:pt>
                <c:pt idx="1067">
                  <c:v>89.840289635038857</c:v>
                </c:pt>
                <c:pt idx="1068">
                  <c:v>89.839683120136812</c:v>
                </c:pt>
                <c:pt idx="1069">
                  <c:v>89.839074304876405</c:v>
                </c:pt>
                <c:pt idx="1070">
                  <c:v>89.838463180566549</c:v>
                </c:pt>
                <c:pt idx="1071">
                  <c:v>89.837849738483698</c:v>
                </c:pt>
                <c:pt idx="1072">
                  <c:v>89.837233969871832</c:v>
                </c:pt>
                <c:pt idx="1073">
                  <c:v>89.836615865942164</c:v>
                </c:pt>
                <c:pt idx="1074">
                  <c:v>89.835995417873093</c:v>
                </c:pt>
                <c:pt idx="1075">
                  <c:v>89.835372616810176</c:v>
                </c:pt>
                <c:pt idx="1076">
                  <c:v>89.834747453865873</c:v>
                </c:pt>
                <c:pt idx="1077">
                  <c:v>89.834119920119491</c:v>
                </c:pt>
                <c:pt idx="1078">
                  <c:v>89.833490006617097</c:v>
                </c:pt>
                <c:pt idx="1079">
                  <c:v>89.832857704371293</c:v>
                </c:pt>
                <c:pt idx="1080">
                  <c:v>89.832223004361254</c:v>
                </c:pt>
                <c:pt idx="1081">
                  <c:v>89.831585897532463</c:v>
                </c:pt>
                <c:pt idx="1082">
                  <c:v>89.830946374796639</c:v>
                </c:pt>
                <c:pt idx="1083">
                  <c:v>89.830304427031678</c:v>
                </c:pt>
                <c:pt idx="1084">
                  <c:v>89.829660045081411</c:v>
                </c:pt>
                <c:pt idx="1085">
                  <c:v>89.829013219755637</c:v>
                </c:pt>
                <c:pt idx="1086">
                  <c:v>89.828363941829807</c:v>
                </c:pt>
                <c:pt idx="1087">
                  <c:v>89.827712202045106</c:v>
                </c:pt>
                <c:pt idx="1088">
                  <c:v>89.827057991108163</c:v>
                </c:pt>
                <c:pt idx="1089">
                  <c:v>89.826401299691028</c:v>
                </c:pt>
                <c:pt idx="1090">
                  <c:v>89.825742118431037</c:v>
                </c:pt>
                <c:pt idx="1091">
                  <c:v>89.825080437930623</c:v>
                </c:pt>
                <c:pt idx="1092">
                  <c:v>89.824416248757274</c:v>
                </c:pt>
                <c:pt idx="1093">
                  <c:v>89.823749541443362</c:v>
                </c:pt>
                <c:pt idx="1094">
                  <c:v>89.82308030648602</c:v>
                </c:pt>
                <c:pt idx="1095">
                  <c:v>89.822408534347062</c:v>
                </c:pt>
                <c:pt idx="1096">
                  <c:v>89.821734215452764</c:v>
                </c:pt>
                <c:pt idx="1097">
                  <c:v>89.821057340193818</c:v>
                </c:pt>
                <c:pt idx="1098">
                  <c:v>89.820377898925244</c:v>
                </c:pt>
                <c:pt idx="1099">
                  <c:v>89.819695881966055</c:v>
                </c:pt>
                <c:pt idx="1100">
                  <c:v>89.819011279599437</c:v>
                </c:pt>
                <c:pt idx="1101">
                  <c:v>89.81832408207238</c:v>
                </c:pt>
                <c:pt idx="1102">
                  <c:v>89.817634279595595</c:v>
                </c:pt>
                <c:pt idx="1103">
                  <c:v>89.816941862343512</c:v>
                </c:pt>
                <c:pt idx="1104">
                  <c:v>89.816246820453998</c:v>
                </c:pt>
                <c:pt idx="1105">
                  <c:v>89.815549144028296</c:v>
                </c:pt>
                <c:pt idx="1106">
                  <c:v>89.814848823130902</c:v>
                </c:pt>
                <c:pt idx="1107">
                  <c:v>89.814145847789433</c:v>
                </c:pt>
                <c:pt idx="1108">
                  <c:v>89.813440207994446</c:v>
                </c:pt>
                <c:pt idx="1109">
                  <c:v>89.812731893699407</c:v>
                </c:pt>
                <c:pt idx="1110">
                  <c:v>89.812020894820435</c:v>
                </c:pt>
                <c:pt idx="1111">
                  <c:v>89.811307201236303</c:v>
                </c:pt>
                <c:pt idx="1112">
                  <c:v>89.810590802788184</c:v>
                </c:pt>
                <c:pt idx="1113">
                  <c:v>89.809871689279589</c:v>
                </c:pt>
                <c:pt idx="1114">
                  <c:v>89.809149850476246</c:v>
                </c:pt>
                <c:pt idx="1115">
                  <c:v>89.808425276105893</c:v>
                </c:pt>
                <c:pt idx="1116">
                  <c:v>89.807697955858231</c:v>
                </c:pt>
                <c:pt idx="1117">
                  <c:v>89.806967879384757</c:v>
                </c:pt>
                <c:pt idx="1118">
                  <c:v>89.806235036298574</c:v>
                </c:pt>
                <c:pt idx="1119">
                  <c:v>89.805499416174385</c:v>
                </c:pt>
                <c:pt idx="1120">
                  <c:v>89.804761008548184</c:v>
                </c:pt>
                <c:pt idx="1121">
                  <c:v>89.804019802917281</c:v>
                </c:pt>
                <c:pt idx="1122">
                  <c:v>89.803275788740109</c:v>
                </c:pt>
                <c:pt idx="1123">
                  <c:v>89.802528955436031</c:v>
                </c:pt>
                <c:pt idx="1124">
                  <c:v>89.801779292385305</c:v>
                </c:pt>
                <c:pt idx="1125">
                  <c:v>89.801026788928851</c:v>
                </c:pt>
                <c:pt idx="1126">
                  <c:v>89.800271434368199</c:v>
                </c:pt>
                <c:pt idx="1127">
                  <c:v>89.799513217965242</c:v>
                </c:pt>
                <c:pt idx="1128">
                  <c:v>89.798752128942311</c:v>
                </c:pt>
                <c:pt idx="1129">
                  <c:v>89.797988156481708</c:v>
                </c:pt>
                <c:pt idx="1130">
                  <c:v>89.797221289725897</c:v>
                </c:pt>
                <c:pt idx="1131">
                  <c:v>89.796451517777115</c:v>
                </c:pt>
                <c:pt idx="1132">
                  <c:v>89.795678829697451</c:v>
                </c:pt>
                <c:pt idx="1133">
                  <c:v>89.794903214508452</c:v>
                </c:pt>
                <c:pt idx="1134">
                  <c:v>89.794124661191262</c:v>
                </c:pt>
                <c:pt idx="1135">
                  <c:v>89.793343158686241</c:v>
                </c:pt>
                <c:pt idx="1136">
                  <c:v>89.792558695892993</c:v>
                </c:pt>
                <c:pt idx="1137">
                  <c:v>89.791771261670078</c:v>
                </c:pt>
                <c:pt idx="1138">
                  <c:v>89.790980844835062</c:v>
                </c:pt>
                <c:pt idx="1139">
                  <c:v>89.790187434164153</c:v>
                </c:pt>
                <c:pt idx="1140">
                  <c:v>89.789391018392209</c:v>
                </c:pt>
                <c:pt idx="1141">
                  <c:v>89.78859158621259</c:v>
                </c:pt>
                <c:pt idx="1142">
                  <c:v>89.787789126276934</c:v>
                </c:pt>
                <c:pt idx="1143">
                  <c:v>89.78698362719507</c:v>
                </c:pt>
                <c:pt idx="1144">
                  <c:v>89.786175077534836</c:v>
                </c:pt>
                <c:pt idx="1145">
                  <c:v>89.785363465822016</c:v>
                </c:pt>
                <c:pt idx="1146">
                  <c:v>89.784548780540078</c:v>
                </c:pt>
                <c:pt idx="1147">
                  <c:v>89.783731010130168</c:v>
                </c:pt>
                <c:pt idx="1148">
                  <c:v>89.782910142990787</c:v>
                </c:pt>
                <c:pt idx="1149">
                  <c:v>89.782086167477843</c:v>
                </c:pt>
                <c:pt idx="1150">
                  <c:v>89.781259071904302</c:v>
                </c:pt>
                <c:pt idx="1151">
                  <c:v>89.780428844540253</c:v>
                </c:pt>
                <c:pt idx="1152">
                  <c:v>89.779595473612588</c:v>
                </c:pt>
                <c:pt idx="1153">
                  <c:v>89.778758947304908</c:v>
                </c:pt>
                <c:pt idx="1154">
                  <c:v>89.77791925375746</c:v>
                </c:pt>
                <c:pt idx="1155">
                  <c:v>89.777076381066834</c:v>
                </c:pt>
                <c:pt idx="1156">
                  <c:v>89.776230317285936</c:v>
                </c:pt>
                <c:pt idx="1157">
                  <c:v>89.775381050423832</c:v>
                </c:pt>
                <c:pt idx="1158">
                  <c:v>89.77452856844549</c:v>
                </c:pt>
                <c:pt idx="1159">
                  <c:v>89.773672859271755</c:v>
                </c:pt>
                <c:pt idx="1160">
                  <c:v>89.772813910779163</c:v>
                </c:pt>
                <c:pt idx="1161">
                  <c:v>89.77195171079974</c:v>
                </c:pt>
                <c:pt idx="1162">
                  <c:v>89.771086247120905</c:v>
                </c:pt>
                <c:pt idx="1163">
                  <c:v>89.770217507485313</c:v>
                </c:pt>
                <c:pt idx="1164">
                  <c:v>89.769345479590669</c:v>
                </c:pt>
                <c:pt idx="1165">
                  <c:v>89.768470151089659</c:v>
                </c:pt>
                <c:pt idx="1166">
                  <c:v>89.767591509589636</c:v>
                </c:pt>
                <c:pt idx="1167">
                  <c:v>89.766709542652663</c:v>
                </c:pt>
                <c:pt idx="1168">
                  <c:v>89.765824237795258</c:v>
                </c:pt>
                <c:pt idx="1169">
                  <c:v>89.764935582488192</c:v>
                </c:pt>
                <c:pt idx="1170">
                  <c:v>89.764043564156452</c:v>
                </c:pt>
                <c:pt idx="1171">
                  <c:v>89.763148170179022</c:v>
                </c:pt>
                <c:pt idx="1172">
                  <c:v>89.762249387888701</c:v>
                </c:pt>
                <c:pt idx="1173">
                  <c:v>89.761347204572004</c:v>
                </c:pt>
                <c:pt idx="1174">
                  <c:v>89.760441607468991</c:v>
                </c:pt>
                <c:pt idx="1175">
                  <c:v>89.759532583773108</c:v>
                </c:pt>
                <c:pt idx="1176">
                  <c:v>89.758620120631022</c:v>
                </c:pt>
                <c:pt idx="1177">
                  <c:v>89.757704205142474</c:v>
                </c:pt>
                <c:pt idx="1178">
                  <c:v>89.756784824360111</c:v>
                </c:pt>
                <c:pt idx="1179">
                  <c:v>89.75586196528937</c:v>
                </c:pt>
                <c:pt idx="1180">
                  <c:v>89.754935614888225</c:v>
                </c:pt>
                <c:pt idx="1181">
                  <c:v>89.754005760067173</c:v>
                </c:pt>
                <c:pt idx="1182">
                  <c:v>89.75307238768896</c:v>
                </c:pt>
                <c:pt idx="1183">
                  <c:v>89.752135484568441</c:v>
                </c:pt>
                <c:pt idx="1184">
                  <c:v>89.751195037472499</c:v>
                </c:pt>
                <c:pt idx="1185">
                  <c:v>89.750251033119739</c:v>
                </c:pt>
                <c:pt idx="1186">
                  <c:v>89.74930345818052</c:v>
                </c:pt>
                <c:pt idx="1187">
                  <c:v>89.74835229927659</c:v>
                </c:pt>
                <c:pt idx="1188">
                  <c:v>89.747397542981147</c:v>
                </c:pt>
                <c:pt idx="1189">
                  <c:v>89.746439175818438</c:v>
                </c:pt>
                <c:pt idx="1190">
                  <c:v>89.745477184263805</c:v>
                </c:pt>
                <c:pt idx="1191">
                  <c:v>89.744511554743397</c:v>
                </c:pt>
                <c:pt idx="1192">
                  <c:v>89.743542273634091</c:v>
                </c:pt>
                <c:pt idx="1193">
                  <c:v>89.742569327263254</c:v>
                </c:pt>
                <c:pt idx="1194">
                  <c:v>89.741592701908658</c:v>
                </c:pt>
                <c:pt idx="1195">
                  <c:v>89.740612383798222</c:v>
                </c:pt>
                <c:pt idx="1196">
                  <c:v>89.739628359109986</c:v>
                </c:pt>
                <c:pt idx="1197">
                  <c:v>89.738640613971739</c:v>
                </c:pt>
                <c:pt idx="1198">
                  <c:v>89.737649134461194</c:v>
                </c:pt>
                <c:pt idx="1199">
                  <c:v>89.736653906605369</c:v>
                </c:pt>
                <c:pt idx="1200">
                  <c:v>89.735654916380895</c:v>
                </c:pt>
                <c:pt idx="1201">
                  <c:v>89.734652149713455</c:v>
                </c:pt>
                <c:pt idx="1202">
                  <c:v>89.73364559247787</c:v>
                </c:pt>
                <c:pt idx="1203">
                  <c:v>89.732635230497863</c:v>
                </c:pt>
                <c:pt idx="1204">
                  <c:v>89.731621049545907</c:v>
                </c:pt>
                <c:pt idx="1205">
                  <c:v>89.730603035342952</c:v>
                </c:pt>
                <c:pt idx="1206">
                  <c:v>89.729581173558444</c:v>
                </c:pt>
                <c:pt idx="1207">
                  <c:v>89.728555449810003</c:v>
                </c:pt>
                <c:pt idx="1208">
                  <c:v>89.727525849663309</c:v>
                </c:pt>
                <c:pt idx="1209">
                  <c:v>89.726492358632015</c:v>
                </c:pt>
                <c:pt idx="1210">
                  <c:v>89.725454962177452</c:v>
                </c:pt>
                <c:pt idx="1211">
                  <c:v>89.724413645708523</c:v>
                </c:pt>
                <c:pt idx="1212">
                  <c:v>89.723368394581556</c:v>
                </c:pt>
                <c:pt idx="1213">
                  <c:v>89.722319194100066</c:v>
                </c:pt>
                <c:pt idx="1214">
                  <c:v>89.721266029514709</c:v>
                </c:pt>
                <c:pt idx="1215">
                  <c:v>89.720208886022931</c:v>
                </c:pt>
                <c:pt idx="1216">
                  <c:v>89.719147748769032</c:v>
                </c:pt>
                <c:pt idx="1217">
                  <c:v>89.718082602843808</c:v>
                </c:pt>
                <c:pt idx="1218">
                  <c:v>89.717013433284393</c:v>
                </c:pt>
                <c:pt idx="1219">
                  <c:v>89.715940225074263</c:v>
                </c:pt>
                <c:pt idx="1220">
                  <c:v>89.714862963142878</c:v>
                </c:pt>
                <c:pt idx="1221">
                  <c:v>89.713781632365553</c:v>
                </c:pt>
                <c:pt idx="1222">
                  <c:v>89.712696217563391</c:v>
                </c:pt>
                <c:pt idx="1223">
                  <c:v>89.711606703503008</c:v>
                </c:pt>
                <c:pt idx="1224">
                  <c:v>89.710513074896411</c:v>
                </c:pt>
                <c:pt idx="1225">
                  <c:v>89.709415316400708</c:v>
                </c:pt>
                <c:pt idx="1226">
                  <c:v>89.70831341261821</c:v>
                </c:pt>
                <c:pt idx="1227">
                  <c:v>89.707207348095935</c:v>
                </c:pt>
                <c:pt idx="1228">
                  <c:v>89.706097107325746</c:v>
                </c:pt>
                <c:pt idx="1229">
                  <c:v>89.704982674743889</c:v>
                </c:pt>
                <c:pt idx="1230">
                  <c:v>89.703864034730998</c:v>
                </c:pt>
                <c:pt idx="1231">
                  <c:v>89.702741171611933</c:v>
                </c:pt>
                <c:pt idx="1232">
                  <c:v>89.701614069655477</c:v>
                </c:pt>
                <c:pt idx="1233">
                  <c:v>89.700482713074365</c:v>
                </c:pt>
                <c:pt idx="1234">
                  <c:v>89.699347086024844</c:v>
                </c:pt>
                <c:pt idx="1235">
                  <c:v>89.698207172606743</c:v>
                </c:pt>
                <c:pt idx="1236">
                  <c:v>89.697062956863221</c:v>
                </c:pt>
                <c:pt idx="1237">
                  <c:v>89.695914422780504</c:v>
                </c:pt>
                <c:pt idx="1238">
                  <c:v>89.694761554287851</c:v>
                </c:pt>
                <c:pt idx="1239">
                  <c:v>89.693604335257248</c:v>
                </c:pt>
                <c:pt idx="1240">
                  <c:v>89.6924427495034</c:v>
                </c:pt>
                <c:pt idx="1241">
                  <c:v>89.691276780783426</c:v>
                </c:pt>
                <c:pt idx="1242">
                  <c:v>89.690106412796624</c:v>
                </c:pt>
                <c:pt idx="1243">
                  <c:v>89.688931629184538</c:v>
                </c:pt>
                <c:pt idx="1244">
                  <c:v>89.687752413530518</c:v>
                </c:pt>
                <c:pt idx="1245">
                  <c:v>89.686568749359807</c:v>
                </c:pt>
                <c:pt idx="1246">
                  <c:v>89.685380620139071</c:v>
                </c:pt>
                <c:pt idx="1247">
                  <c:v>89.68418800927644</c:v>
                </c:pt>
                <c:pt idx="1248">
                  <c:v>89.682990900121325</c:v>
                </c:pt>
                <c:pt idx="1249">
                  <c:v>89.68178927596415</c:v>
                </c:pt>
                <c:pt idx="1250">
                  <c:v>89.680583120036204</c:v>
                </c:pt>
                <c:pt idx="1251">
                  <c:v>89.679372415509476</c:v>
                </c:pt>
                <c:pt idx="1252">
                  <c:v>89.678157145496556</c:v>
                </c:pt>
                <c:pt idx="1253">
                  <c:v>89.676937293050329</c:v>
                </c:pt>
                <c:pt idx="1254">
                  <c:v>89.675712841163843</c:v>
                </c:pt>
                <c:pt idx="1255">
                  <c:v>89.674483772770188</c:v>
                </c:pt>
                <c:pt idx="1256">
                  <c:v>89.673250070742256</c:v>
                </c:pt>
                <c:pt idx="1257">
                  <c:v>89.672011717892644</c:v>
                </c:pt>
                <c:pt idx="1258">
                  <c:v>89.670768696973383</c:v>
                </c:pt>
                <c:pt idx="1259">
                  <c:v>89.669520990675835</c:v>
                </c:pt>
                <c:pt idx="1260">
                  <c:v>89.668268581630429</c:v>
                </c:pt>
                <c:pt idx="1261">
                  <c:v>89.667011452406669</c:v>
                </c:pt>
                <c:pt idx="1262">
                  <c:v>89.665749585512614</c:v>
                </c:pt>
                <c:pt idx="1263">
                  <c:v>89.664482963395201</c:v>
                </c:pt>
                <c:pt idx="1264">
                  <c:v>89.663211568439564</c:v>
                </c:pt>
                <c:pt idx="1265">
                  <c:v>89.661935382969276</c:v>
                </c:pt>
                <c:pt idx="1266">
                  <c:v>89.660654389245778</c:v>
                </c:pt>
                <c:pt idx="1267">
                  <c:v>89.659368569468569</c:v>
                </c:pt>
                <c:pt idx="1268">
                  <c:v>89.658077905774817</c:v>
                </c:pt>
                <c:pt idx="1269">
                  <c:v>89.656782380239235</c:v>
                </c:pt>
                <c:pt idx="1270">
                  <c:v>89.655481974873865</c:v>
                </c:pt>
                <c:pt idx="1271">
                  <c:v>89.654176671628022</c:v>
                </c:pt>
                <c:pt idx="1272">
                  <c:v>89.652866452387968</c:v>
                </c:pt>
                <c:pt idx="1273">
                  <c:v>89.651551298976884</c:v>
                </c:pt>
                <c:pt idx="1274">
                  <c:v>89.650231193154553</c:v>
                </c:pt>
                <c:pt idx="1275">
                  <c:v>89.648906116617283</c:v>
                </c:pt>
                <c:pt idx="1276">
                  <c:v>89.647576050997614</c:v>
                </c:pt>
                <c:pt idx="1277">
                  <c:v>89.646240977864437</c:v>
                </c:pt>
                <c:pt idx="1278">
                  <c:v>89.644900878722353</c:v>
                </c:pt>
                <c:pt idx="1279">
                  <c:v>89.64355573501193</c:v>
                </c:pt>
                <c:pt idx="1280">
                  <c:v>89.642205528109344</c:v>
                </c:pt>
                <c:pt idx="1281">
                  <c:v>89.640850239326056</c:v>
                </c:pt>
                <c:pt idx="1282">
                  <c:v>89.639489849908998</c:v>
                </c:pt>
                <c:pt idx="1283">
                  <c:v>89.638124341040012</c:v>
                </c:pt>
                <c:pt idx="1284">
                  <c:v>89.636753693836027</c:v>
                </c:pt>
                <c:pt idx="1285">
                  <c:v>89.63537788934859</c:v>
                </c:pt>
                <c:pt idx="1286">
                  <c:v>89.633996908563802</c:v>
                </c:pt>
                <c:pt idx="1287">
                  <c:v>89.632610732402327</c:v>
                </c:pt>
                <c:pt idx="1288">
                  <c:v>89.631219341718818</c:v>
                </c:pt>
                <c:pt idx="1289">
                  <c:v>89.62982271730219</c:v>
                </c:pt>
                <c:pt idx="1290">
                  <c:v>89.628420839875048</c:v>
                </c:pt>
                <c:pt idx="1291">
                  <c:v>89.627013690093861</c:v>
                </c:pt>
                <c:pt idx="1292">
                  <c:v>89.625601248548463</c:v>
                </c:pt>
                <c:pt idx="1293">
                  <c:v>89.62418349576221</c:v>
                </c:pt>
                <c:pt idx="1294">
                  <c:v>89.622760412191482</c:v>
                </c:pt>
                <c:pt idx="1295">
                  <c:v>89.621331978225768</c:v>
                </c:pt>
                <c:pt idx="1296">
                  <c:v>89.619898174187355</c:v>
                </c:pt>
                <c:pt idx="1297">
                  <c:v>89.618458980331198</c:v>
                </c:pt>
                <c:pt idx="1298">
                  <c:v>89.61701437684475</c:v>
                </c:pt>
                <c:pt idx="1299">
                  <c:v>89.615564343847836</c:v>
                </c:pt>
                <c:pt idx="1300">
                  <c:v>89.61410886139231</c:v>
                </c:pt>
                <c:pt idx="1301">
                  <c:v>89.612647909462126</c:v>
                </c:pt>
                <c:pt idx="1302">
                  <c:v>89.611181467972983</c:v>
                </c:pt>
                <c:pt idx="1303">
                  <c:v>89.609709516772284</c:v>
                </c:pt>
                <c:pt idx="1304">
                  <c:v>89.608232035638792</c:v>
                </c:pt>
                <c:pt idx="1305">
                  <c:v>89.606749004282676</c:v>
                </c:pt>
                <c:pt idx="1306">
                  <c:v>89.605260402345223</c:v>
                </c:pt>
                <c:pt idx="1307">
                  <c:v>89.603766209398628</c:v>
                </c:pt>
                <c:pt idx="1308">
                  <c:v>89.602266404945922</c:v>
                </c:pt>
                <c:pt idx="1309">
                  <c:v>89.600760968420772</c:v>
                </c:pt>
                <c:pt idx="1310">
                  <c:v>89.599249879187298</c:v>
                </c:pt>
                <c:pt idx="1311">
                  <c:v>89.597733116539899</c:v>
                </c:pt>
                <c:pt idx="1312">
                  <c:v>89.596210659703146</c:v>
                </c:pt>
                <c:pt idx="1313">
                  <c:v>89.594682487831491</c:v>
                </c:pt>
                <c:pt idx="1314">
                  <c:v>89.593148580009327</c:v>
                </c:pt>
                <c:pt idx="1315">
                  <c:v>89.591608915250504</c:v>
                </c:pt>
                <c:pt idx="1316">
                  <c:v>89.5900634724985</c:v>
                </c:pt>
                <c:pt idx="1317">
                  <c:v>89.588512230625938</c:v>
                </c:pt>
                <c:pt idx="1318">
                  <c:v>89.586955168434741</c:v>
                </c:pt>
                <c:pt idx="1319">
                  <c:v>89.585392264655709</c:v>
                </c:pt>
                <c:pt idx="1320">
                  <c:v>89.583823497948529</c:v>
                </c:pt>
                <c:pt idx="1321">
                  <c:v>89.582248846901493</c:v>
                </c:pt>
                <c:pt idx="1322">
                  <c:v>89.580668290031397</c:v>
                </c:pt>
                <c:pt idx="1323">
                  <c:v>89.579081805783375</c:v>
                </c:pt>
                <c:pt idx="1324">
                  <c:v>89.577489372530763</c:v>
                </c:pt>
                <c:pt idx="1325">
                  <c:v>89.575890968574868</c:v>
                </c:pt>
                <c:pt idx="1326">
                  <c:v>89.574286572144914</c:v>
                </c:pt>
                <c:pt idx="1327">
                  <c:v>89.572676161397752</c:v>
                </c:pt>
                <c:pt idx="1328">
                  <c:v>89.571059714417828</c:v>
                </c:pt>
                <c:pt idx="1329">
                  <c:v>89.569437209217057</c:v>
                </c:pt>
                <c:pt idx="1330">
                  <c:v>89.567808623734351</c:v>
                </c:pt>
                <c:pt idx="1331">
                  <c:v>89.56617393583592</c:v>
                </c:pt>
                <c:pt idx="1332">
                  <c:v>89.564533123314845</c:v>
                </c:pt>
                <c:pt idx="1333">
                  <c:v>89.562886163890951</c:v>
                </c:pt>
                <c:pt idx="1334">
                  <c:v>89.561233035210648</c:v>
                </c:pt>
                <c:pt idx="1335">
                  <c:v>89.559573714846991</c:v>
                </c:pt>
                <c:pt idx="1336">
                  <c:v>89.557908180299052</c:v>
                </c:pt>
                <c:pt idx="1337">
                  <c:v>89.556236408992305</c:v>
                </c:pt>
                <c:pt idx="1338">
                  <c:v>89.55455837827823</c:v>
                </c:pt>
                <c:pt idx="1339">
                  <c:v>89.552874065434096</c:v>
                </c:pt>
                <c:pt idx="1340">
                  <c:v>89.55118344766295</c:v>
                </c:pt>
                <c:pt idx="1341">
                  <c:v>89.549486502093316</c:v>
                </c:pt>
                <c:pt idx="1342">
                  <c:v>89.547783205779368</c:v>
                </c:pt>
                <c:pt idx="1343">
                  <c:v>89.546073535700316</c:v>
                </c:pt>
                <c:pt idx="1344">
                  <c:v>89.544357468760751</c:v>
                </c:pt>
                <c:pt idx="1345">
                  <c:v>89.542634981790101</c:v>
                </c:pt>
                <c:pt idx="1346">
                  <c:v>89.540906051542692</c:v>
                </c:pt>
                <c:pt idx="1347">
                  <c:v>89.539170654697671</c:v>
                </c:pt>
                <c:pt idx="1348">
                  <c:v>89.537428767858671</c:v>
                </c:pt>
                <c:pt idx="1349">
                  <c:v>89.535680367553809</c:v>
                </c:pt>
                <c:pt idx="1350">
                  <c:v>89.533925430235499</c:v>
                </c:pt>
                <c:pt idx="1351">
                  <c:v>89.532163932280355</c:v>
                </c:pt>
                <c:pt idx="1352">
                  <c:v>89.530395849989006</c:v>
                </c:pt>
                <c:pt idx="1353">
                  <c:v>89.528621159586066</c:v>
                </c:pt>
                <c:pt idx="1354">
                  <c:v>89.526839837219839</c:v>
                </c:pt>
                <c:pt idx="1355">
                  <c:v>89.5250518589623</c:v>
                </c:pt>
                <c:pt idx="1356">
                  <c:v>89.52325720080897</c:v>
                </c:pt>
                <c:pt idx="1357">
                  <c:v>89.521455838678776</c:v>
                </c:pt>
                <c:pt idx="1358">
                  <c:v>89.519647748413831</c:v>
                </c:pt>
                <c:pt idx="1359">
                  <c:v>89.517832905779485</c:v>
                </c:pt>
                <c:pt idx="1360">
                  <c:v>89.516011286464021</c:v>
                </c:pt>
                <c:pt idx="1361">
                  <c:v>89.514182866078713</c:v>
                </c:pt>
                <c:pt idx="1362">
                  <c:v>89.512347620157513</c:v>
                </c:pt>
                <c:pt idx="1363">
                  <c:v>89.510505524157168</c:v>
                </c:pt>
                <c:pt idx="1364">
                  <c:v>89.508656553456689</c:v>
                </c:pt>
                <c:pt idx="1365">
                  <c:v>89.506800683357824</c:v>
                </c:pt>
                <c:pt idx="1366">
                  <c:v>89.504937889084403</c:v>
                </c:pt>
                <c:pt idx="1367">
                  <c:v>89.50306814578262</c:v>
                </c:pt>
                <c:pt idx="1368">
                  <c:v>89.501191428520528</c:v>
                </c:pt>
                <c:pt idx="1369">
                  <c:v>89.499307712288442</c:v>
                </c:pt>
                <c:pt idx="1370">
                  <c:v>89.497416971998277</c:v>
                </c:pt>
                <c:pt idx="1371">
                  <c:v>89.495519182483889</c:v>
                </c:pt>
                <c:pt idx="1372">
                  <c:v>89.493614318500619</c:v>
                </c:pt>
                <c:pt idx="1373">
                  <c:v>89.491702354725504</c:v>
                </c:pt>
                <c:pt idx="1374">
                  <c:v>89.489783265756998</c:v>
                </c:pt>
                <c:pt idx="1375">
                  <c:v>89.487857026114767</c:v>
                </c:pt>
                <c:pt idx="1376">
                  <c:v>89.485923610239894</c:v>
                </c:pt>
                <c:pt idx="1377">
                  <c:v>89.483982992494575</c:v>
                </c:pt>
                <c:pt idx="1378">
                  <c:v>89.482035147162037</c:v>
                </c:pt>
                <c:pt idx="1379">
                  <c:v>89.480080048446439</c:v>
                </c:pt>
                <c:pt idx="1380">
                  <c:v>89.478117670472884</c:v>
                </c:pt>
                <c:pt idx="1381">
                  <c:v>89.476147987287277</c:v>
                </c:pt>
                <c:pt idx="1382">
                  <c:v>89.474170972856086</c:v>
                </c:pt>
                <c:pt idx="1383">
                  <c:v>89.472186601066596</c:v>
                </c:pt>
                <c:pt idx="1384">
                  <c:v>89.470194845726482</c:v>
                </c:pt>
                <c:pt idx="1385">
                  <c:v>89.468195680563966</c:v>
                </c:pt>
                <c:pt idx="1386">
                  <c:v>89.46618907922759</c:v>
                </c:pt>
                <c:pt idx="1387">
                  <c:v>89.464175015286187</c:v>
                </c:pt>
                <c:pt idx="1388">
                  <c:v>89.462153462228912</c:v>
                </c:pt>
                <c:pt idx="1389">
                  <c:v>89.460124393465009</c:v>
                </c:pt>
                <c:pt idx="1390">
                  <c:v>89.458087782323801</c:v>
                </c:pt>
                <c:pt idx="1391">
                  <c:v>89.456043602054692</c:v>
                </c:pt>
                <c:pt idx="1392">
                  <c:v>89.453991825826961</c:v>
                </c:pt>
                <c:pt idx="1393">
                  <c:v>89.451932426729897</c:v>
                </c:pt>
                <c:pt idx="1394">
                  <c:v>89.449865377772525</c:v>
                </c:pt>
                <c:pt idx="1395">
                  <c:v>89.44779065188375</c:v>
                </c:pt>
                <c:pt idx="1396">
                  <c:v>89.445708221912113</c:v>
                </c:pt>
                <c:pt idx="1397">
                  <c:v>89.443618060625937</c:v>
                </c:pt>
                <c:pt idx="1398">
                  <c:v>89.44152014071301</c:v>
                </c:pt>
                <c:pt idx="1399">
                  <c:v>89.4394144347809</c:v>
                </c:pt>
                <c:pt idx="1400">
                  <c:v>89.437300915356587</c:v>
                </c:pt>
                <c:pt idx="1401">
                  <c:v>89.435179554886588</c:v>
                </c:pt>
                <c:pt idx="1402">
                  <c:v>89.433050325736872</c:v>
                </c:pt>
                <c:pt idx="1403">
                  <c:v>89.430913200192848</c:v>
                </c:pt>
                <c:pt idx="1404">
                  <c:v>89.428768150459248</c:v>
                </c:pt>
                <c:pt idx="1405">
                  <c:v>89.426615148660346</c:v>
                </c:pt>
                <c:pt idx="1406">
                  <c:v>89.424454166839496</c:v>
                </c:pt>
                <c:pt idx="1407">
                  <c:v>89.422285176959619</c:v>
                </c:pt>
                <c:pt idx="1408">
                  <c:v>89.420108150902735</c:v>
                </c:pt>
                <c:pt idx="1409">
                  <c:v>89.417923060470272</c:v>
                </c:pt>
                <c:pt idx="1410">
                  <c:v>89.415729877382773</c:v>
                </c:pt>
                <c:pt idx="1411">
                  <c:v>89.41352857328026</c:v>
                </c:pt>
                <c:pt idx="1412">
                  <c:v>89.411319119721725</c:v>
                </c:pt>
                <c:pt idx="1413">
                  <c:v>89.409101488185584</c:v>
                </c:pt>
                <c:pt idx="1414">
                  <c:v>89.406875650069438</c:v>
                </c:pt>
                <c:pt idx="1415">
                  <c:v>89.404641576690096</c:v>
                </c:pt>
                <c:pt idx="1416">
                  <c:v>89.402399239283696</c:v>
                </c:pt>
                <c:pt idx="1417">
                  <c:v>89.400148609005527</c:v>
                </c:pt>
                <c:pt idx="1418">
                  <c:v>89.397889656930175</c:v>
                </c:pt>
                <c:pt idx="1419">
                  <c:v>89.395622354051511</c:v>
                </c:pt>
                <c:pt idx="1420">
                  <c:v>89.393346671282757</c:v>
                </c:pt>
                <c:pt idx="1421">
                  <c:v>89.391062579456388</c:v>
                </c:pt>
                <c:pt idx="1422">
                  <c:v>89.388770049324222</c:v>
                </c:pt>
                <c:pt idx="1423">
                  <c:v>89.386469051557526</c:v>
                </c:pt>
                <c:pt idx="1424">
                  <c:v>89.384159556746965</c:v>
                </c:pt>
                <c:pt idx="1425">
                  <c:v>89.3818415354026</c:v>
                </c:pt>
                <c:pt idx="1426">
                  <c:v>89.379514957954044</c:v>
                </c:pt>
                <c:pt idx="1427">
                  <c:v>89.377179794750418</c:v>
                </c:pt>
                <c:pt idx="1428">
                  <c:v>89.374836016060456</c:v>
                </c:pt>
                <c:pt idx="1429">
                  <c:v>89.37248359207257</c:v>
                </c:pt>
                <c:pt idx="1430">
                  <c:v>89.370122492894808</c:v>
                </c:pt>
                <c:pt idx="1431">
                  <c:v>89.367752688555029</c:v>
                </c:pt>
                <c:pt idx="1432">
                  <c:v>89.365374149000914</c:v>
                </c:pt>
                <c:pt idx="1433">
                  <c:v>89.362986844100092</c:v>
                </c:pt>
                <c:pt idx="1434">
                  <c:v>89.360590743640088</c:v>
                </c:pt>
                <c:pt idx="1435">
                  <c:v>89.358185817328589</c:v>
                </c:pt>
                <c:pt idx="1436">
                  <c:v>89.355772034793347</c:v>
                </c:pt>
                <c:pt idx="1437">
                  <c:v>89.353349365582446</c:v>
                </c:pt>
                <c:pt idx="1438">
                  <c:v>89.350917779164106</c:v>
                </c:pt>
                <c:pt idx="1439">
                  <c:v>89.348477244927238</c:v>
                </c:pt>
                <c:pt idx="1440">
                  <c:v>89.346027732181099</c:v>
                </c:pt>
                <c:pt idx="1441">
                  <c:v>89.343569210155749</c:v>
                </c:pt>
                <c:pt idx="1442">
                  <c:v>89.341101648001754</c:v>
                </c:pt>
                <c:pt idx="1443">
                  <c:v>89.338625014790736</c:v>
                </c:pt>
                <c:pt idx="1444">
                  <c:v>89.336139279515336</c:v>
                </c:pt>
                <c:pt idx="1445">
                  <c:v>89.333644411089168</c:v>
                </c:pt>
                <c:pt idx="1446">
                  <c:v>89.331140378347285</c:v>
                </c:pt>
                <c:pt idx="1447">
                  <c:v>89.328627150045961</c:v>
                </c:pt>
                <c:pt idx="1448">
                  <c:v>89.326104694863076</c:v>
                </c:pt>
                <c:pt idx="1449">
                  <c:v>89.3235729813983</c:v>
                </c:pt>
                <c:pt idx="1450">
                  <c:v>89.321031978172996</c:v>
                </c:pt>
                <c:pt idx="1451">
                  <c:v>89.318481653630514</c:v>
                </c:pt>
                <c:pt idx="1452">
                  <c:v>89.315921976136579</c:v>
                </c:pt>
                <c:pt idx="1453">
                  <c:v>89.313352913979045</c:v>
                </c:pt>
                <c:pt idx="1454">
                  <c:v>89.310774435368401</c:v>
                </c:pt>
                <c:pt idx="1455">
                  <c:v>89.308186508437714</c:v>
                </c:pt>
                <c:pt idx="1456">
                  <c:v>89.305589101243058</c:v>
                </c:pt>
                <c:pt idx="1457">
                  <c:v>89.302982181763596</c:v>
                </c:pt>
                <c:pt idx="1458">
                  <c:v>89.300365717901627</c:v>
                </c:pt>
                <c:pt idx="1459">
                  <c:v>89.297739677483136</c:v>
                </c:pt>
                <c:pt idx="1460">
                  <c:v>89.295104028257654</c:v>
                </c:pt>
                <c:pt idx="1461">
                  <c:v>89.292458737898727</c:v>
                </c:pt>
                <c:pt idx="1462">
                  <c:v>89.289803774003971</c:v>
                </c:pt>
                <c:pt idx="1463">
                  <c:v>89.287139104095445</c:v>
                </c:pt>
                <c:pt idx="1464">
                  <c:v>89.284464695619874</c:v>
                </c:pt>
                <c:pt idx="1465">
                  <c:v>89.281780515948626</c:v>
                </c:pt>
                <c:pt idx="1466">
                  <c:v>89.279086532378457</c:v>
                </c:pt>
                <c:pt idx="1467">
                  <c:v>89.276382712131394</c:v>
                </c:pt>
                <c:pt idx="1468">
                  <c:v>89.273669022354994</c:v>
                </c:pt>
                <c:pt idx="1469">
                  <c:v>89.270945430122893</c:v>
                </c:pt>
                <c:pt idx="1470">
                  <c:v>89.268211902434757</c:v>
                </c:pt>
                <c:pt idx="1471">
                  <c:v>89.265468406216897</c:v>
                </c:pt>
                <c:pt idx="1472">
                  <c:v>89.262714908322252</c:v>
                </c:pt>
                <c:pt idx="1473">
                  <c:v>89.259951375530903</c:v>
                </c:pt>
                <c:pt idx="1474">
                  <c:v>89.257177774550286</c:v>
                </c:pt>
                <c:pt idx="1475">
                  <c:v>89.254394072015572</c:v>
                </c:pt>
                <c:pt idx="1476">
                  <c:v>89.251600234489871</c:v>
                </c:pt>
                <c:pt idx="1477">
                  <c:v>89.248796228464727</c:v>
                </c:pt>
                <c:pt idx="1478">
                  <c:v>89.24598202036033</c:v>
                </c:pt>
                <c:pt idx="1479">
                  <c:v>89.243157576525917</c:v>
                </c:pt>
                <c:pt idx="1480">
                  <c:v>89.240322863240081</c:v>
                </c:pt>
                <c:pt idx="1481">
                  <c:v>89.237477846711229</c:v>
                </c:pt>
                <c:pt idx="1482">
                  <c:v>89.234622493077808</c:v>
                </c:pt>
                <c:pt idx="1483">
                  <c:v>89.231756768408857</c:v>
                </c:pt>
                <c:pt idx="1484">
                  <c:v>89.22888063870424</c:v>
                </c:pt>
                <c:pt idx="1485">
                  <c:v>89.225994069895108</c:v>
                </c:pt>
                <c:pt idx="1486">
                  <c:v>89.223097027844318</c:v>
                </c:pt>
                <c:pt idx="1487">
                  <c:v>89.220189478346825</c:v>
                </c:pt>
                <c:pt idx="1488">
                  <c:v>89.217271387130083</c:v>
                </c:pt>
                <c:pt idx="1489">
                  <c:v>89.214342719854585</c:v>
                </c:pt>
                <c:pt idx="1490">
                  <c:v>89.211403442114133</c:v>
                </c:pt>
                <c:pt idx="1491">
                  <c:v>89.208453519436375</c:v>
                </c:pt>
                <c:pt idx="1492">
                  <c:v>89.205492917283209</c:v>
                </c:pt>
                <c:pt idx="1493">
                  <c:v>89.20252160105143</c:v>
                </c:pt>
                <c:pt idx="1494">
                  <c:v>89.199539536072976</c:v>
                </c:pt>
                <c:pt idx="1495">
                  <c:v>89.196546687615594</c:v>
                </c:pt>
                <c:pt idx="1496">
                  <c:v>89.193543020883169</c:v>
                </c:pt>
                <c:pt idx="1497">
                  <c:v>89.190528501016317</c:v>
                </c:pt>
                <c:pt idx="1498">
                  <c:v>89.187503093092985</c:v>
                </c:pt>
                <c:pt idx="1499">
                  <c:v>89.184466762128764</c:v>
                </c:pt>
                <c:pt idx="1500">
                  <c:v>89.181419473077668</c:v>
                </c:pt>
                <c:pt idx="1501">
                  <c:v>89.17836119083249</c:v>
                </c:pt>
                <c:pt idx="1502">
                  <c:v>89.175291880225444</c:v>
                </c:pt>
                <c:pt idx="1503">
                  <c:v>89.172211506028745</c:v>
                </c:pt>
                <c:pt idx="1504">
                  <c:v>89.169120032955064</c:v>
                </c:pt>
                <c:pt idx="1505">
                  <c:v>89.166017425658339</c:v>
                </c:pt>
                <c:pt idx="1506">
                  <c:v>89.162903648734158</c:v>
                </c:pt>
                <c:pt idx="1507">
                  <c:v>89.159778666720428</c:v>
                </c:pt>
                <c:pt idx="1508">
                  <c:v>89.156642444098097</c:v>
                </c:pt>
                <c:pt idx="1509">
                  <c:v>89.153494945291612</c:v>
                </c:pt>
                <c:pt idx="1510">
                  <c:v>89.1503361346698</c:v>
                </c:pt>
                <c:pt idx="1511">
                  <c:v>89.147165976546248</c:v>
                </c:pt>
                <c:pt idx="1512">
                  <c:v>89.143984435180116</c:v>
                </c:pt>
                <c:pt idx="1513">
                  <c:v>89.140791474776918</c:v>
                </c:pt>
                <c:pt idx="1514">
                  <c:v>89.137587059488951</c:v>
                </c:pt>
                <c:pt idx="1515">
                  <c:v>89.13437115341614</c:v>
                </c:pt>
                <c:pt idx="1516">
                  <c:v>89.131143720606914</c:v>
                </c:pt>
                <c:pt idx="1517">
                  <c:v>89.127904725058571</c:v>
                </c:pt>
                <c:pt idx="1518">
                  <c:v>89.124654130718369</c:v>
                </c:pt>
                <c:pt idx="1519">
                  <c:v>89.121391901483989</c:v>
                </c:pt>
                <c:pt idx="1520">
                  <c:v>89.118118001204579</c:v>
                </c:pt>
                <c:pt idx="1521">
                  <c:v>89.114832393681198</c:v>
                </c:pt>
                <c:pt idx="1522">
                  <c:v>89.111535042667967</c:v>
                </c:pt>
                <c:pt idx="1523">
                  <c:v>89.108225911872594</c:v>
                </c:pt>
                <c:pt idx="1524">
                  <c:v>89.104904964957313</c:v>
                </c:pt>
                <c:pt idx="1525">
                  <c:v>89.101572165539721</c:v>
                </c:pt>
                <c:pt idx="1526">
                  <c:v>89.098227477193547</c:v>
                </c:pt>
                <c:pt idx="1527">
                  <c:v>89.094870863449614</c:v>
                </c:pt>
                <c:pt idx="1528">
                  <c:v>89.091502287796544</c:v>
                </c:pt>
                <c:pt idx="1529">
                  <c:v>89.088121713681844</c:v>
                </c:pt>
                <c:pt idx="1530">
                  <c:v>89.084729104512732</c:v>
                </c:pt>
                <c:pt idx="1531">
                  <c:v>89.081324423656895</c:v>
                </c:pt>
                <c:pt idx="1532">
                  <c:v>89.077907634443676</c:v>
                </c:pt>
                <c:pt idx="1533">
                  <c:v>89.074478700164789</c:v>
                </c:pt>
                <c:pt idx="1534">
                  <c:v>89.07103758407554</c:v>
                </c:pt>
                <c:pt idx="1535">
                  <c:v>89.067584249395424</c:v>
                </c:pt>
                <c:pt idx="1536">
                  <c:v>89.064118659309457</c:v>
                </c:pt>
                <c:pt idx="1537">
                  <c:v>89.060640776969038</c:v>
                </c:pt>
                <c:pt idx="1538">
                  <c:v>89.057150565492904</c:v>
                </c:pt>
                <c:pt idx="1539">
                  <c:v>89.053647987968375</c:v>
                </c:pt>
                <c:pt idx="1540">
                  <c:v>89.050133007452104</c:v>
                </c:pt>
                <c:pt idx="1541">
                  <c:v>89.04660558697141</c:v>
                </c:pt>
                <c:pt idx="1542">
                  <c:v>89.043065689525193</c:v>
                </c:pt>
                <c:pt idx="1543">
                  <c:v>89.039513278085209</c:v>
                </c:pt>
                <c:pt idx="1544">
                  <c:v>89.035948315596897</c:v>
                </c:pt>
                <c:pt idx="1545">
                  <c:v>89.03237076498084</c:v>
                </c:pt>
                <c:pt idx="1546">
                  <c:v>89.028780589133646</c:v>
                </c:pt>
                <c:pt idx="1547">
                  <c:v>89.025177750929259</c:v>
                </c:pt>
                <c:pt idx="1548">
                  <c:v>89.021562213220221</c:v>
                </c:pt>
                <c:pt idx="1549">
                  <c:v>89.017933938838567</c:v>
                </c:pt>
                <c:pt idx="1550">
                  <c:v>89.014292890597417</c:v>
                </c:pt>
                <c:pt idx="1551">
                  <c:v>89.010639031291817</c:v>
                </c:pt>
                <c:pt idx="1552">
                  <c:v>89.006972323700481</c:v>
                </c:pt>
                <c:pt idx="1553">
                  <c:v>89.003292730586551</c:v>
                </c:pt>
                <c:pt idx="1554">
                  <c:v>88.999600214699285</c:v>
                </c:pt>
                <c:pt idx="1555">
                  <c:v>88.995894738775206</c:v>
                </c:pt>
                <c:pt idx="1556">
                  <c:v>88.992176265539271</c:v>
                </c:pt>
                <c:pt idx="1557">
                  <c:v>88.988444757706475</c:v>
                </c:pt>
                <c:pt idx="1558">
                  <c:v>88.984700177983271</c:v>
                </c:pt>
                <c:pt idx="1559">
                  <c:v>88.980942489068525</c:v>
                </c:pt>
                <c:pt idx="1560">
                  <c:v>88.977171653655503</c:v>
                </c:pt>
                <c:pt idx="1561">
                  <c:v>88.97338763443264</c:v>
                </c:pt>
                <c:pt idx="1562">
                  <c:v>88.96959039408577</c:v>
                </c:pt>
                <c:pt idx="1563">
                  <c:v>88.965779895298809</c:v>
                </c:pt>
                <c:pt idx="1564">
                  <c:v>88.961956100755728</c:v>
                </c:pt>
                <c:pt idx="1565">
                  <c:v>88.958118973141964</c:v>
                </c:pt>
                <c:pt idx="1566">
                  <c:v>88.954268475145909</c:v>
                </c:pt>
                <c:pt idx="1567">
                  <c:v>88.950404569460346</c:v>
                </c:pt>
                <c:pt idx="1568">
                  <c:v>88.946527218784283</c:v>
                </c:pt>
                <c:pt idx="1569">
                  <c:v>88.942636385824244</c:v>
                </c:pt>
                <c:pt idx="1570">
                  <c:v>88.938732033296148</c:v>
                </c:pt>
                <c:pt idx="1571">
                  <c:v>88.934814123926785</c:v>
                </c:pt>
                <c:pt idx="1572">
                  <c:v>88.930882620455563</c:v>
                </c:pt>
                <c:pt idx="1573">
                  <c:v>88.926937485636046</c:v>
                </c:pt>
                <c:pt idx="1574">
                  <c:v>88.922978682237769</c:v>
                </c:pt>
                <c:pt idx="1575">
                  <c:v>88.919006173048047</c:v>
                </c:pt>
                <c:pt idx="1576">
                  <c:v>88.915019920873448</c:v>
                </c:pt>
                <c:pt idx="1577">
                  <c:v>88.911019888541873</c:v>
                </c:pt>
                <c:pt idx="1578">
                  <c:v>88.907006038904214</c:v>
                </c:pt>
                <c:pt idx="1579">
                  <c:v>88.90297833483605</c:v>
                </c:pt>
                <c:pt idx="1580">
                  <c:v>88.898936739239801</c:v>
                </c:pt>
                <c:pt idx="1581">
                  <c:v>88.894881215046183</c:v>
                </c:pt>
                <c:pt idx="1582">
                  <c:v>88.890811725216437</c:v>
                </c:pt>
                <c:pt idx="1583">
                  <c:v>88.886728232744218</c:v>
                </c:pt>
                <c:pt idx="1584">
                  <c:v>88.882630700657202</c:v>
                </c:pt>
                <c:pt idx="1585">
                  <c:v>88.878519092019573</c:v>
                </c:pt>
                <c:pt idx="1586">
                  <c:v>88.874393369933514</c:v>
                </c:pt>
                <c:pt idx="1587">
                  <c:v>88.870253497541626</c:v>
                </c:pt>
                <c:pt idx="1588">
                  <c:v>88.866099438028641</c:v>
                </c:pt>
                <c:pt idx="1589">
                  <c:v>88.861931154623718</c:v>
                </c:pt>
                <c:pt idx="1590">
                  <c:v>88.857748610602414</c:v>
                </c:pt>
                <c:pt idx="1591">
                  <c:v>88.853551769289069</c:v>
                </c:pt>
                <c:pt idx="1592">
                  <c:v>88.84934059405839</c:v>
                </c:pt>
                <c:pt idx="1593">
                  <c:v>88.845115048338201</c:v>
                </c:pt>
                <c:pt idx="1594">
                  <c:v>88.840875095611452</c:v>
                </c:pt>
                <c:pt idx="1595">
                  <c:v>88.836620699418276</c:v>
                </c:pt>
                <c:pt idx="1596">
                  <c:v>88.832351823358593</c:v>
                </c:pt>
                <c:pt idx="1597">
                  <c:v>88.82806843109401</c:v>
                </c:pt>
                <c:pt idx="1598">
                  <c:v>88.823770486350327</c:v>
                </c:pt>
                <c:pt idx="1599">
                  <c:v>88.819457952920217</c:v>
                </c:pt>
                <c:pt idx="1600">
                  <c:v>88.815130794664867</c:v>
                </c:pt>
                <c:pt idx="1601">
                  <c:v>88.810788975516957</c:v>
                </c:pt>
                <c:pt idx="1602">
                  <c:v>88.806432459482934</c:v>
                </c:pt>
                <c:pt idx="1603">
                  <c:v>88.802061210645419</c:v>
                </c:pt>
                <c:pt idx="1604">
                  <c:v>88.797675193165773</c:v>
                </c:pt>
                <c:pt idx="1605">
                  <c:v>88.793274371286586</c:v>
                </c:pt>
                <c:pt idx="1606">
                  <c:v>88.788858709334278</c:v>
                </c:pt>
                <c:pt idx="1607">
                  <c:v>88.784428171721601</c:v>
                </c:pt>
                <c:pt idx="1608">
                  <c:v>88.779982722950209</c:v>
                </c:pt>
                <c:pt idx="1609">
                  <c:v>88.775522327613643</c:v>
                </c:pt>
                <c:pt idx="1610">
                  <c:v>88.771046950399523</c:v>
                </c:pt>
                <c:pt idx="1611">
                  <c:v>88.766556556092596</c:v>
                </c:pt>
                <c:pt idx="1612">
                  <c:v>88.762051109577499</c:v>
                </c:pt>
                <c:pt idx="1613">
                  <c:v>88.757530575841216</c:v>
                </c:pt>
                <c:pt idx="1614">
                  <c:v>88.752994919976317</c:v>
                </c:pt>
                <c:pt idx="1615">
                  <c:v>88.74844410718336</c:v>
                </c:pt>
                <c:pt idx="1616">
                  <c:v>88.743878102774218</c:v>
                </c:pt>
                <c:pt idx="1617">
                  <c:v>88.73929687217472</c:v>
                </c:pt>
                <c:pt idx="1618">
                  <c:v>88.734700380927407</c:v>
                </c:pt>
                <c:pt idx="1619">
                  <c:v>88.730088594695175</c:v>
                </c:pt>
                <c:pt idx="1620">
                  <c:v>88.725461479263444</c:v>
                </c:pt>
                <c:pt idx="1621">
                  <c:v>88.720819000543898</c:v>
                </c:pt>
                <c:pt idx="1622">
                  <c:v>88.716161124577212</c:v>
                </c:pt>
                <c:pt idx="1623">
                  <c:v>88.711487817536323</c:v>
                </c:pt>
                <c:pt idx="1624">
                  <c:v>88.706799045729511</c:v>
                </c:pt>
                <c:pt idx="1625">
                  <c:v>88.702094775603513</c:v>
                </c:pt>
                <c:pt idx="1626">
                  <c:v>88.697374973746932</c:v>
                </c:pt>
                <c:pt idx="1627">
                  <c:v>88.692639606893621</c:v>
                </c:pt>
                <c:pt idx="1628">
                  <c:v>88.687888641925412</c:v>
                </c:pt>
                <c:pt idx="1629">
                  <c:v>88.683122045876161</c:v>
                </c:pt>
                <c:pt idx="1630">
                  <c:v>88.678339785934611</c:v>
                </c:pt>
                <c:pt idx="1631">
                  <c:v>88.673541829448212</c:v>
                </c:pt>
                <c:pt idx="1632">
                  <c:v>88.668728143926117</c:v>
                </c:pt>
                <c:pt idx="1633">
                  <c:v>88.663898697043209</c:v>
                </c:pt>
                <c:pt idx="1634">
                  <c:v>88.65905345664315</c:v>
                </c:pt>
                <c:pt idx="1635">
                  <c:v>88.65419239074231</c:v>
                </c:pt>
                <c:pt idx="1636">
                  <c:v>88.64931546753327</c:v>
                </c:pt>
                <c:pt idx="1637">
                  <c:v>88.644422655388198</c:v>
                </c:pt>
                <c:pt idx="1638">
                  <c:v>88.639513922863188</c:v>
                </c:pt>
                <c:pt idx="1639">
                  <c:v>88.634589238701281</c:v>
                </c:pt>
                <c:pt idx="1640">
                  <c:v>88.629648571836867</c:v>
                </c:pt>
                <c:pt idx="1641">
                  <c:v>88.624691891398768</c:v>
                </c:pt>
                <c:pt idx="1642">
                  <c:v>88.6197191667151</c:v>
                </c:pt>
                <c:pt idx="1643">
                  <c:v>88.614730367316199</c:v>
                </c:pt>
                <c:pt idx="1644">
                  <c:v>88.60972546293911</c:v>
                </c:pt>
                <c:pt idx="1645">
                  <c:v>88.604704423531558</c:v>
                </c:pt>
                <c:pt idx="1646">
                  <c:v>88.599667219255721</c:v>
                </c:pt>
                <c:pt idx="1647">
                  <c:v>88.594613820492611</c:v>
                </c:pt>
                <c:pt idx="1648">
                  <c:v>88.589544197845669</c:v>
                </c:pt>
                <c:pt idx="1649">
                  <c:v>88.584458322145906</c:v>
                </c:pt>
                <c:pt idx="1650">
                  <c:v>88.57935616445512</c:v>
                </c:pt>
                <c:pt idx="1651">
                  <c:v>88.574237696070455</c:v>
                </c:pt>
                <c:pt idx="1652">
                  <c:v>88.569102888529073</c:v>
                </c:pt>
                <c:pt idx="1653">
                  <c:v>88.563951713612084</c:v>
                </c:pt>
                <c:pt idx="1654">
                  <c:v>88.558784143348845</c:v>
                </c:pt>
                <c:pt idx="1655">
                  <c:v>88.553600150021964</c:v>
                </c:pt>
                <c:pt idx="1656">
                  <c:v>88.548399706171168</c:v>
                </c:pt>
                <c:pt idx="1657">
                  <c:v>88.543182784598258</c:v>
                </c:pt>
                <c:pt idx="1658">
                  <c:v>88.537949358371478</c:v>
                </c:pt>
                <c:pt idx="1659">
                  <c:v>88.532699400829998</c:v>
                </c:pt>
                <c:pt idx="1660">
                  <c:v>88.527432885589022</c:v>
                </c:pt>
                <c:pt idx="1661">
                  <c:v>88.522149786544134</c:v>
                </c:pt>
                <c:pt idx="1662">
                  <c:v>88.516850077876256</c:v>
                </c:pt>
                <c:pt idx="1663">
                  <c:v>88.511533734056329</c:v>
                </c:pt>
                <c:pt idx="1664">
                  <c:v>88.506200729850164</c:v>
                </c:pt>
                <c:pt idx="1665">
                  <c:v>88.500851040323681</c:v>
                </c:pt>
                <c:pt idx="1666">
                  <c:v>88.49548464084755</c:v>
                </c:pt>
                <c:pt idx="1667">
                  <c:v>88.490101507102111</c:v>
                </c:pt>
                <c:pt idx="1668">
                  <c:v>88.484701615082926</c:v>
                </c:pt>
                <c:pt idx="1669">
                  <c:v>88.479284941105391</c:v>
                </c:pt>
                <c:pt idx="1670">
                  <c:v>88.473851461810256</c:v>
                </c:pt>
                <c:pt idx="1671">
                  <c:v>88.468401154168603</c:v>
                </c:pt>
                <c:pt idx="1672">
                  <c:v>88.46293399548729</c:v>
                </c:pt>
                <c:pt idx="1673">
                  <c:v>88.457449963414277</c:v>
                </c:pt>
                <c:pt idx="1674">
                  <c:v>88.451949035943741</c:v>
                </c:pt>
                <c:pt idx="1675">
                  <c:v>88.446431191421951</c:v>
                </c:pt>
                <c:pt idx="1676">
                  <c:v>88.440896408552291</c:v>
                </c:pt>
                <c:pt idx="1677">
                  <c:v>88.435344666401221</c:v>
                </c:pt>
                <c:pt idx="1678">
                  <c:v>88.429775944403673</c:v>
                </c:pt>
                <c:pt idx="1679">
                  <c:v>88.424190222368352</c:v>
                </c:pt>
                <c:pt idx="1680">
                  <c:v>88.418587480484291</c:v>
                </c:pt>
                <c:pt idx="1681">
                  <c:v>88.41296769932589</c:v>
                </c:pt>
                <c:pt idx="1682">
                  <c:v>88.407330859858845</c:v>
                </c:pt>
                <c:pt idx="1683">
                  <c:v>88.401676943446205</c:v>
                </c:pt>
                <c:pt idx="1684">
                  <c:v>88.396005931854191</c:v>
                </c:pt>
                <c:pt idx="1685">
                  <c:v>88.390317807258299</c:v>
                </c:pt>
                <c:pt idx="1686">
                  <c:v>88.384612552248981</c:v>
                </c:pt>
                <c:pt idx="1687">
                  <c:v>88.378890149838568</c:v>
                </c:pt>
                <c:pt idx="1688">
                  <c:v>88.373150583465971</c:v>
                </c:pt>
                <c:pt idx="1689">
                  <c:v>88.367393837004457</c:v>
                </c:pt>
                <c:pt idx="1690">
                  <c:v>88.361619894767216</c:v>
                </c:pt>
                <c:pt idx="1691">
                  <c:v>88.355828741513236</c:v>
                </c:pt>
                <c:pt idx="1692">
                  <c:v>88.350020362454714</c:v>
                </c:pt>
                <c:pt idx="1693">
                  <c:v>88.344194743262491</c:v>
                </c:pt>
                <c:pt idx="1694">
                  <c:v>88.338351870073325</c:v>
                </c:pt>
                <c:pt idx="1695">
                  <c:v>88.332491729496056</c:v>
                </c:pt>
                <c:pt idx="1696">
                  <c:v>88.326614308618147</c:v>
                </c:pt>
                <c:pt idx="1697">
                  <c:v>88.320719595012733</c:v>
                </c:pt>
                <c:pt idx="1698">
                  <c:v>88.314807576745224</c:v>
                </c:pt>
                <c:pt idx="1699">
                  <c:v>88.308878242379762</c:v>
                </c:pt>
                <c:pt idx="1700">
                  <c:v>88.302931580986822</c:v>
                </c:pt>
                <c:pt idx="1701">
                  <c:v>88.296967582149136</c:v>
                </c:pt>
                <c:pt idx="1702">
                  <c:v>88.290986235969754</c:v>
                </c:pt>
                <c:pt idx="1703">
                  <c:v>88.284987533078422</c:v>
                </c:pt>
                <c:pt idx="1704">
                  <c:v>88.278971464638602</c:v>
                </c:pt>
                <c:pt idx="1705">
                  <c:v>88.272938022355319</c:v>
                </c:pt>
                <c:pt idx="1706">
                  <c:v>88.266887198481811</c:v>
                </c:pt>
                <c:pt idx="1707">
                  <c:v>88.260818985826987</c:v>
                </c:pt>
                <c:pt idx="1708">
                  <c:v>88.254733377762633</c:v>
                </c:pt>
                <c:pt idx="1709">
                  <c:v>88.248630368231545</c:v>
                </c:pt>
                <c:pt idx="1710">
                  <c:v>88.242509951753917</c:v>
                </c:pt>
                <c:pt idx="1711">
                  <c:v>88.236372123435785</c:v>
                </c:pt>
                <c:pt idx="1712">
                  <c:v>88.230216878976293</c:v>
                </c:pt>
                <c:pt idx="1713">
                  <c:v>88.22404421467543</c:v>
                </c:pt>
                <c:pt idx="1714">
                  <c:v>88.217854127441811</c:v>
                </c:pt>
                <c:pt idx="1715">
                  <c:v>88.211646614800443</c:v>
                </c:pt>
                <c:pt idx="1716">
                  <c:v>88.205421674900435</c:v>
                </c:pt>
                <c:pt idx="1717">
                  <c:v>88.199179306523448</c:v>
                </c:pt>
                <c:pt idx="1718">
                  <c:v>88.192919509091311</c:v>
                </c:pt>
                <c:pt idx="1719">
                  <c:v>88.186642282673986</c:v>
                </c:pt>
                <c:pt idx="1720">
                  <c:v>88.180347627998017</c:v>
                </c:pt>
                <c:pt idx="1721">
                  <c:v>88.174035546454874</c:v>
                </c:pt>
                <c:pt idx="1722">
                  <c:v>88.167706040108456</c:v>
                </c:pt>
                <c:pt idx="1723">
                  <c:v>88.161359111704527</c:v>
                </c:pt>
                <c:pt idx="1724">
                  <c:v>88.154994764678122</c:v>
                </c:pt>
                <c:pt idx="1725">
                  <c:v>88.148613003162765</c:v>
                </c:pt>
                <c:pt idx="1726">
                  <c:v>88.142213831998646</c:v>
                </c:pt>
                <c:pt idx="1727">
                  <c:v>88.135797256741014</c:v>
                </c:pt>
                <c:pt idx="1728">
                  <c:v>88.129363283669775</c:v>
                </c:pt>
                <c:pt idx="1729">
                  <c:v>88.122911919796977</c:v>
                </c:pt>
                <c:pt idx="1730">
                  <c:v>88.116443172876586</c:v>
                </c:pt>
                <c:pt idx="1731">
                  <c:v>88.109957051412977</c:v>
                </c:pt>
                <c:pt idx="1732">
                  <c:v>88.103453564669948</c:v>
                </c:pt>
                <c:pt idx="1733">
                  <c:v>88.096932722679554</c:v>
                </c:pt>
                <c:pt idx="1734">
                  <c:v>88.090394536251907</c:v>
                </c:pt>
                <c:pt idx="1735">
                  <c:v>88.083839016983205</c:v>
                </c:pt>
                <c:pt idx="1736">
                  <c:v>88.077266177265827</c:v>
                </c:pt>
                <c:pt idx="1737">
                  <c:v>88.070676030297392</c:v>
                </c:pt>
                <c:pt idx="1738">
                  <c:v>88.064068590090017</c:v>
                </c:pt>
                <c:pt idx="1739">
                  <c:v>88.057443871479805</c:v>
                </c:pt>
                <c:pt idx="1740">
                  <c:v>88.050801890136484</c:v>
                </c:pt>
                <c:pt idx="1741">
                  <c:v>88.044142662572597</c:v>
                </c:pt>
                <c:pt idx="1742">
                  <c:v>88.037466206153425</c:v>
                </c:pt>
                <c:pt idx="1743">
                  <c:v>88.030772539106962</c:v>
                </c:pt>
                <c:pt idx="1744">
                  <c:v>88.024061680533023</c:v>
                </c:pt>
                <c:pt idx="1745">
                  <c:v>88.017333650413562</c:v>
                </c:pt>
                <c:pt idx="1746">
                  <c:v>88.010588469622576</c:v>
                </c:pt>
                <c:pt idx="1747">
                  <c:v>88.003826159935556</c:v>
                </c:pt>
                <c:pt idx="1748">
                  <c:v>87.99704674404056</c:v>
                </c:pt>
                <c:pt idx="1749">
                  <c:v>87.990250245547287</c:v>
                </c:pt>
                <c:pt idx="1750">
                  <c:v>87.983436688997543</c:v>
                </c:pt>
                <c:pt idx="1751">
                  <c:v>87.976606099876292</c:v>
                </c:pt>
                <c:pt idx="1752">
                  <c:v>87.969758504620629</c:v>
                </c:pt>
                <c:pt idx="1753">
                  <c:v>87.962893930631182</c:v>
                </c:pt>
                <c:pt idx="1754">
                  <c:v>87.956012406282341</c:v>
                </c:pt>
                <c:pt idx="1755">
                  <c:v>87.94911396093238</c:v>
                </c:pt>
                <c:pt idx="1756">
                  <c:v>87.942198624934662</c:v>
                </c:pt>
                <c:pt idx="1757">
                  <c:v>87.935266429647939</c:v>
                </c:pt>
                <c:pt idx="1758">
                  <c:v>87.928317407447068</c:v>
                </c:pt>
                <c:pt idx="1759">
                  <c:v>87.921351591733895</c:v>
                </c:pt>
                <c:pt idx="1760">
                  <c:v>87.914369016948115</c:v>
                </c:pt>
                <c:pt idx="1761">
                  <c:v>87.907369718578124</c:v>
                </c:pt>
                <c:pt idx="1762">
                  <c:v>87.900353733172409</c:v>
                </c:pt>
                <c:pt idx="1763">
                  <c:v>87.893321098349915</c:v>
                </c:pt>
                <c:pt idx="1764">
                  <c:v>87.886271852811376</c:v>
                </c:pt>
                <c:pt idx="1765">
                  <c:v>87.879206036351349</c:v>
                </c:pt>
                <c:pt idx="1766">
                  <c:v>87.872123689868403</c:v>
                </c:pt>
                <c:pt idx="1767">
                  <c:v>87.865024855376475</c:v>
                </c:pt>
                <c:pt idx="1768">
                  <c:v>87.857909576017335</c:v>
                </c:pt>
                <c:pt idx="1769">
                  <c:v>87.850777896070852</c:v>
                </c:pt>
                <c:pt idx="1770">
                  <c:v>87.843629860967084</c:v>
                </c:pt>
                <c:pt idx="1771">
                  <c:v>87.836465517298052</c:v>
                </c:pt>
                <c:pt idx="1772">
                  <c:v>87.829284912828598</c:v>
                </c:pt>
                <c:pt idx="1773">
                  <c:v>87.822088096508992</c:v>
                </c:pt>
                <c:pt idx="1774">
                  <c:v>87.814875118486214</c:v>
                </c:pt>
                <c:pt idx="1775">
                  <c:v>87.807646030115706</c:v>
                </c:pt>
                <c:pt idx="1776">
                  <c:v>87.800400883973737</c:v>
                </c:pt>
                <c:pt idx="1777">
                  <c:v>87.793139733868671</c:v>
                </c:pt>
                <c:pt idx="1778">
                  <c:v>87.785862634853686</c:v>
                </c:pt>
                <c:pt idx="1779">
                  <c:v>87.77856964323847</c:v>
                </c:pt>
                <c:pt idx="1780">
                  <c:v>87.771260816601355</c:v>
                </c:pt>
                <c:pt idx="1781">
                  <c:v>87.763936213801571</c:v>
                </c:pt>
                <c:pt idx="1782">
                  <c:v>87.756595894991605</c:v>
                </c:pt>
                <c:pt idx="1783">
                  <c:v>87.749239921629353</c:v>
                </c:pt>
                <c:pt idx="1784">
                  <c:v>87.741868356490301</c:v>
                </c:pt>
                <c:pt idx="1785">
                  <c:v>87.734481263680621</c:v>
                </c:pt>
                <c:pt idx="1786">
                  <c:v>87.727078708648918</c:v>
                </c:pt>
                <c:pt idx="1787">
                  <c:v>87.719660758199183</c:v>
                </c:pt>
                <c:pt idx="1788">
                  <c:v>87.712227480503145</c:v>
                </c:pt>
                <c:pt idx="1789">
                  <c:v>87.704778945112963</c:v>
                </c:pt>
                <c:pt idx="1790">
                  <c:v>87.697315222974396</c:v>
                </c:pt>
                <c:pt idx="1791">
                  <c:v>87.6898363864385</c:v>
                </c:pt>
                <c:pt idx="1792">
                  <c:v>87.682342509275415</c:v>
                </c:pt>
                <c:pt idx="1793">
                  <c:v>87.674833666686951</c:v>
                </c:pt>
                <c:pt idx="1794">
                  <c:v>87.667309935318784</c:v>
                </c:pt>
                <c:pt idx="1795">
                  <c:v>87.659771393274724</c:v>
                </c:pt>
                <c:pt idx="1796">
                  <c:v>87.652218120128666</c:v>
                </c:pt>
                <c:pt idx="1797">
                  <c:v>87.644650196937604</c:v>
                </c:pt>
                <c:pt idx="1798">
                  <c:v>87.637067706255635</c:v>
                </c:pt>
                <c:pt idx="1799">
                  <c:v>87.629470732145862</c:v>
                </c:pt>
                <c:pt idx="1800">
                  <c:v>87.621859360194591</c:v>
                </c:pt>
                <c:pt idx="1801">
                  <c:v>87.614233677523885</c:v>
                </c:pt>
                <c:pt idx="1802">
                  <c:v>87.606593772805155</c:v>
                </c:pt>
                <c:pt idx="1803">
                  <c:v>87.598939736272428</c:v>
                </c:pt>
                <c:pt idx="1804">
                  <c:v>87.591271659735312</c:v>
                </c:pt>
                <c:pt idx="1805">
                  <c:v>87.583589636593004</c:v>
                </c:pt>
                <c:pt idx="1806">
                  <c:v>87.575893761847027</c:v>
                </c:pt>
                <c:pt idx="1807">
                  <c:v>87.568184132115093</c:v>
                </c:pt>
                <c:pt idx="1808">
                  <c:v>87.560460845644442</c:v>
                </c:pt>
                <c:pt idx="1809">
                  <c:v>87.552724002325363</c:v>
                </c:pt>
                <c:pt idx="1810">
                  <c:v>87.544973703704585</c:v>
                </c:pt>
                <c:pt idx="1811">
                  <c:v>87.5372100529992</c:v>
                </c:pt>
                <c:pt idx="1812">
                  <c:v>87.529433155109757</c:v>
                </c:pt>
                <c:pt idx="1813">
                  <c:v>87.521643116634209</c:v>
                </c:pt>
                <c:pt idx="1814">
                  <c:v>87.513840045881793</c:v>
                </c:pt>
                <c:pt idx="1815">
                  <c:v>87.506024052885664</c:v>
                </c:pt>
                <c:pt idx="1816">
                  <c:v>87.498195249418202</c:v>
                </c:pt>
                <c:pt idx="1817">
                  <c:v>87.490353749003148</c:v>
                </c:pt>
                <c:pt idx="1818">
                  <c:v>87.482499666930408</c:v>
                </c:pt>
                <c:pt idx="1819">
                  <c:v>87.474633120269019</c:v>
                </c:pt>
                <c:pt idx="1820">
                  <c:v>87.46675422788185</c:v>
                </c:pt>
                <c:pt idx="1821">
                  <c:v>87.458863110438017</c:v>
                </c:pt>
                <c:pt idx="1822">
                  <c:v>87.450959890428166</c:v>
                </c:pt>
                <c:pt idx="1823">
                  <c:v>87.443044692177224</c:v>
                </c:pt>
                <c:pt idx="1824">
                  <c:v>87.435117641858682</c:v>
                </c:pt>
                <c:pt idx="1825">
                  <c:v>87.427178867508147</c:v>
                </c:pt>
                <c:pt idx="1826">
                  <c:v>87.419228499037445</c:v>
                </c:pt>
                <c:pt idx="1827">
                  <c:v>87.411266668247848</c:v>
                </c:pt>
                <c:pt idx="1828">
                  <c:v>87.403293508845096</c:v>
                </c:pt>
                <c:pt idx="1829">
                  <c:v>87.395309156451631</c:v>
                </c:pt>
                <c:pt idx="1830">
                  <c:v>87.387313748621565</c:v>
                </c:pt>
                <c:pt idx="1831">
                  <c:v>87.37930742485446</c:v>
                </c:pt>
                <c:pt idx="1832">
                  <c:v>87.371290326608246</c:v>
                </c:pt>
                <c:pt idx="1833">
                  <c:v>87.363262597313764</c:v>
                </c:pt>
                <c:pt idx="1834">
                  <c:v>87.355224382388414</c:v>
                </c:pt>
                <c:pt idx="1835">
                  <c:v>87.347175829250205</c:v>
                </c:pt>
                <c:pt idx="1836">
                  <c:v>87.339117087330507</c:v>
                </c:pt>
                <c:pt idx="1837">
                  <c:v>87.331048308088739</c:v>
                </c:pt>
                <c:pt idx="1838">
                  <c:v>87.322969645025964</c:v>
                </c:pt>
                <c:pt idx="1839">
                  <c:v>87.314881253698076</c:v>
                </c:pt>
                <c:pt idx="1840">
                  <c:v>87.306783291730142</c:v>
                </c:pt>
                <c:pt idx="1841">
                  <c:v>87.29867591882936</c:v>
                </c:pt>
                <c:pt idx="1842">
                  <c:v>87.290559296799003</c:v>
                </c:pt>
                <c:pt idx="1843">
                  <c:v>87.282433589552298</c:v>
                </c:pt>
                <c:pt idx="1844">
                  <c:v>87.27429896312502</c:v>
                </c:pt>
                <c:pt idx="1845">
                  <c:v>87.266155585690413</c:v>
                </c:pt>
                <c:pt idx="1846">
                  <c:v>87.25800362757056</c:v>
                </c:pt>
                <c:pt idx="1847">
                  <c:v>87.249843261252749</c:v>
                </c:pt>
                <c:pt idx="1848">
                  <c:v>87.241674661399429</c:v>
                </c:pt>
                <c:pt idx="1849">
                  <c:v>87.233498004864217</c:v>
                </c:pt>
                <c:pt idx="1850">
                  <c:v>87.225313470704322</c:v>
                </c:pt>
                <c:pt idx="1851">
                  <c:v>87.217121240192569</c:v>
                </c:pt>
                <c:pt idx="1852">
                  <c:v>87.208921496832673</c:v>
                </c:pt>
                <c:pt idx="1853">
                  <c:v>87.200714426370638</c:v>
                </c:pt>
                <c:pt idx="1854">
                  <c:v>87.192500216808284</c:v>
                </c:pt>
                <c:pt idx="1855">
                  <c:v>87.184279058416948</c:v>
                </c:pt>
                <c:pt idx="1856">
                  <c:v>87.176051143748879</c:v>
                </c:pt>
                <c:pt idx="1857">
                  <c:v>87.167816667651351</c:v>
                </c:pt>
                <c:pt idx="1858">
                  <c:v>87.159575827278786</c:v>
                </c:pt>
                <c:pt idx="1859">
                  <c:v>87.151328822105611</c:v>
                </c:pt>
                <c:pt idx="1860">
                  <c:v>87.143075853938655</c:v>
                </c:pt>
                <c:pt idx="1861">
                  <c:v>87.134817126929732</c:v>
                </c:pt>
                <c:pt idx="1862">
                  <c:v>87.1265528475883</c:v>
                </c:pt>
                <c:pt idx="1863">
                  <c:v>87.118283224793089</c:v>
                </c:pt>
                <c:pt idx="1864">
                  <c:v>87.110008469805194</c:v>
                </c:pt>
                <c:pt idx="1865">
                  <c:v>87.101728796278991</c:v>
                </c:pt>
                <c:pt idx="1866">
                  <c:v>87.093444420276114</c:v>
                </c:pt>
                <c:pt idx="1867">
                  <c:v>87.085155560274501</c:v>
                </c:pt>
                <c:pt idx="1868">
                  <c:v>87.076862437183479</c:v>
                </c:pt>
                <c:pt idx="1869">
                  <c:v>87.068565274352224</c:v>
                </c:pt>
                <c:pt idx="1870">
                  <c:v>87.060264297583586</c:v>
                </c:pt>
                <c:pt idx="1871">
                  <c:v>87.051959735144749</c:v>
                </c:pt>
                <c:pt idx="1872">
                  <c:v>87.043651817778198</c:v>
                </c:pt>
                <c:pt idx="1873">
                  <c:v>87.035340778714087</c:v>
                </c:pt>
                <c:pt idx="1874">
                  <c:v>87.027026853679473</c:v>
                </c:pt>
                <c:pt idx="1875">
                  <c:v>87.018710280910597</c:v>
                </c:pt>
                <c:pt idx="1876">
                  <c:v>87.010391301163722</c:v>
                </c:pt>
                <c:pt idx="1877">
                  <c:v>87.002070157724077</c:v>
                </c:pt>
                <c:pt idx="1878">
                  <c:v>86.99374709641873</c:v>
                </c:pt>
                <c:pt idx="1879">
                  <c:v>86.985422365625482</c:v>
                </c:pt>
                <c:pt idx="1880">
                  <c:v>86.977096216282746</c:v>
                </c:pt>
                <c:pt idx="1881">
                  <c:v>86.968768901901086</c:v>
                </c:pt>
                <c:pt idx="1882">
                  <c:v>86.960440678571047</c:v>
                </c:pt>
                <c:pt idx="1883">
                  <c:v>86.952111804973683</c:v>
                </c:pt>
                <c:pt idx="1884">
                  <c:v>86.943782542392</c:v>
                </c:pt>
                <c:pt idx="1885">
                  <c:v>86.935453154716342</c:v>
                </c:pt>
                <c:pt idx="1886">
                  <c:v>86.927123908457162</c:v>
                </c:pt>
                <c:pt idx="1887">
                  <c:v>86.918795072751749</c:v>
                </c:pt>
                <c:pt idx="1888">
                  <c:v>86.910466919373718</c:v>
                </c:pt>
                <c:pt idx="1889">
                  <c:v>86.902139722742461</c:v>
                </c:pt>
                <c:pt idx="1890">
                  <c:v>86.893813759929841</c:v>
                </c:pt>
                <c:pt idx="1891">
                  <c:v>86.885489310669215</c:v>
                </c:pt>
                <c:pt idx="1892">
                  <c:v>86.87716665736373</c:v>
                </c:pt>
                <c:pt idx="1893">
                  <c:v>86.868846085093764</c:v>
                </c:pt>
                <c:pt idx="1894">
                  <c:v>86.860527881624122</c:v>
                </c:pt>
                <c:pt idx="1895">
                  <c:v>86.852212337411416</c:v>
                </c:pt>
                <c:pt idx="1896">
                  <c:v>86.843899745612333</c:v>
                </c:pt>
                <c:pt idx="1897">
                  <c:v>86.835590402088371</c:v>
                </c:pt>
                <c:pt idx="1898">
                  <c:v>86.827284605414391</c:v>
                </c:pt>
                <c:pt idx="1899">
                  <c:v>86.818982656883421</c:v>
                </c:pt>
                <c:pt idx="1900">
                  <c:v>86.810684860514769</c:v>
                </c:pt>
                <c:pt idx="1901">
                  <c:v>86.802391523057608</c:v>
                </c:pt>
                <c:pt idx="1902">
                  <c:v>86.794102953998433</c:v>
                </c:pt>
                <c:pt idx="1903">
                  <c:v>86.78581946556541</c:v>
                </c:pt>
                <c:pt idx="1904">
                  <c:v>86.777541372734149</c:v>
                </c:pt>
                <c:pt idx="1905">
                  <c:v>86.769268993231279</c:v>
                </c:pt>
                <c:pt idx="1906">
                  <c:v>86.761002647541375</c:v>
                </c:pt>
                <c:pt idx="1907">
                  <c:v>86.752742658908446</c:v>
                </c:pt>
                <c:pt idx="1908">
                  <c:v>86.744489353342274</c:v>
                </c:pt>
                <c:pt idx="1909">
                  <c:v>86.736243059621046</c:v>
                </c:pt>
                <c:pt idx="1910">
                  <c:v>86.728004109294289</c:v>
                </c:pt>
                <c:pt idx="1911">
                  <c:v>86.719772836687298</c:v>
                </c:pt>
                <c:pt idx="1912">
                  <c:v>86.711549578903387</c:v>
                </c:pt>
                <c:pt idx="1913">
                  <c:v>86.703334675825388</c:v>
                </c:pt>
                <c:pt idx="1914">
                  <c:v>86.695128470120125</c:v>
                </c:pt>
                <c:pt idx="1915">
                  <c:v>86.686931307237856</c:v>
                </c:pt>
                <c:pt idx="1916">
                  <c:v>86.678743535415805</c:v>
                </c:pt>
                <c:pt idx="1917">
                  <c:v>86.670565505678567</c:v>
                </c:pt>
                <c:pt idx="1918">
                  <c:v>86.662397571838113</c:v>
                </c:pt>
                <c:pt idx="1919">
                  <c:v>86.654240090496131</c:v>
                </c:pt>
                <c:pt idx="1920">
                  <c:v>86.646093421043986</c:v>
                </c:pt>
                <c:pt idx="1921">
                  <c:v>86.637957925660501</c:v>
                </c:pt>
                <c:pt idx="1922">
                  <c:v>86.629833969314873</c:v>
                </c:pt>
                <c:pt idx="1923">
                  <c:v>86.621721919762237</c:v>
                </c:pt>
                <c:pt idx="1924">
                  <c:v>86.613622147546067</c:v>
                </c:pt>
                <c:pt idx="1925">
                  <c:v>86.605535025993902</c:v>
                </c:pt>
                <c:pt idx="1926">
                  <c:v>86.597460931216659</c:v>
                </c:pt>
                <c:pt idx="1927">
                  <c:v>86.58940024210608</c:v>
                </c:pt>
                <c:pt idx="1928">
                  <c:v>86.581353340332086</c:v>
                </c:pt>
                <c:pt idx="1929">
                  <c:v>86.573320610339877</c:v>
                </c:pt>
                <c:pt idx="1930">
                  <c:v>86.565302439346439</c:v>
                </c:pt>
                <c:pt idx="1931">
                  <c:v>86.55729921733662</c:v>
                </c:pt>
                <c:pt idx="1932">
                  <c:v>86.549311337058796</c:v>
                </c:pt>
                <c:pt idx="1933">
                  <c:v>86.541339194020296</c:v>
                </c:pt>
                <c:pt idx="1934">
                  <c:v>86.533383186482496</c:v>
                </c:pt>
                <c:pt idx="1935">
                  <c:v>86.525443715455481</c:v>
                </c:pt>
                <c:pt idx="1936">
                  <c:v>86.517521184691375</c:v>
                </c:pt>
                <c:pt idx="1937">
                  <c:v>86.509616000679941</c:v>
                </c:pt>
                <c:pt idx="1938">
                  <c:v>86.501728572638584</c:v>
                </c:pt>
                <c:pt idx="1939">
                  <c:v>86.493859312509286</c:v>
                </c:pt>
                <c:pt idx="1940">
                  <c:v>86.486008634947041</c:v>
                </c:pt>
                <c:pt idx="1941">
                  <c:v>86.478176957315057</c:v>
                </c:pt>
                <c:pt idx="1942">
                  <c:v>86.470364699673837</c:v>
                </c:pt>
                <c:pt idx="1943">
                  <c:v>86.462572284774083</c:v>
                </c:pt>
                <c:pt idx="1944">
                  <c:v>86.454800138045542</c:v>
                </c:pt>
                <c:pt idx="1945">
                  <c:v>86.447048687589415</c:v>
                </c:pt>
                <c:pt idx="1946">
                  <c:v>86.439318364165317</c:v>
                </c:pt>
                <c:pt idx="1947">
                  <c:v>86.43160960118324</c:v>
                </c:pt>
                <c:pt idx="1948">
                  <c:v>86.423922834690245</c:v>
                </c:pt>
                <c:pt idx="1949">
                  <c:v>86.416258503359458</c:v>
                </c:pt>
                <c:pt idx="1950">
                  <c:v>86.408617048478391</c:v>
                </c:pt>
                <c:pt idx="1951">
                  <c:v>86.400998913935055</c:v>
                </c:pt>
                <c:pt idx="1952">
                  <c:v>86.393404546206114</c:v>
                </c:pt>
                <c:pt idx="1953">
                  <c:v>86.385834394342794</c:v>
                </c:pt>
                <c:pt idx="1954">
                  <c:v>86.37828890995533</c:v>
                </c:pt>
                <c:pt idx="1955">
                  <c:v>86.370768547201124</c:v>
                </c:pt>
                <c:pt idx="1956">
                  <c:v>86.363273762766312</c:v>
                </c:pt>
                <c:pt idx="1957">
                  <c:v>86.35580501585315</c:v>
                </c:pt>
                <c:pt idx="1958">
                  <c:v>86.348362768161536</c:v>
                </c:pt>
                <c:pt idx="1959">
                  <c:v>86.340947483873848</c:v>
                </c:pt>
                <c:pt idx="1960">
                  <c:v>86.33355962963654</c:v>
                </c:pt>
                <c:pt idx="1961">
                  <c:v>86.326199674543162</c:v>
                </c:pt>
                <c:pt idx="1962">
                  <c:v>86.318868090115714</c:v>
                </c:pt>
                <c:pt idx="1963">
                  <c:v>86.31156535028714</c:v>
                </c:pt>
                <c:pt idx="1964">
                  <c:v>86.30429193137924</c:v>
                </c:pt>
                <c:pt idx="1965">
                  <c:v>86.297048312085991</c:v>
                </c:pt>
                <c:pt idx="1966">
                  <c:v>86.289834973451562</c:v>
                </c:pt>
                <c:pt idx="1967">
                  <c:v>86.282652398848441</c:v>
                </c:pt>
                <c:pt idx="1968">
                  <c:v>86.275501073958353</c:v>
                </c:pt>
                <c:pt idx="1969">
                  <c:v>86.268381486748609</c:v>
                </c:pt>
                <c:pt idx="1970">
                  <c:v>86.261294127450412</c:v>
                </c:pt>
                <c:pt idx="1971">
                  <c:v>86.254239488534779</c:v>
                </c:pt>
                <c:pt idx="1972">
                  <c:v>86.247218064689548</c:v>
                </c:pt>
                <c:pt idx="1973">
                  <c:v>86.240230352796033</c:v>
                </c:pt>
                <c:pt idx="1974">
                  <c:v>86.233276851902446</c:v>
                </c:pt>
                <c:pt idx="1975">
                  <c:v>86.226358063199967</c:v>
                </c:pt>
                <c:pt idx="1976">
                  <c:v>86.219474489996813</c:v>
                </c:pt>
                <c:pt idx="1977">
                  <c:v>86.21262663769059</c:v>
                </c:pt>
                <c:pt idx="1978">
                  <c:v>86.205815013744171</c:v>
                </c:pt>
                <c:pt idx="1979">
                  <c:v>86.199040127654499</c:v>
                </c:pt>
                <c:pt idx="1980">
                  <c:v>86.192302490926679</c:v>
                </c:pt>
                <c:pt idx="1981">
                  <c:v>86.185602617045745</c:v>
                </c:pt>
                <c:pt idx="1982">
                  <c:v>86.178941021445965</c:v>
                </c:pt>
                <c:pt idx="1983">
                  <c:v>86.172318221482541</c:v>
                </c:pt>
                <c:pt idx="1984">
                  <c:v>86.165734736399529</c:v>
                </c:pt>
                <c:pt idx="1985">
                  <c:v>86.15919108730067</c:v>
                </c:pt>
                <c:pt idx="1986">
                  <c:v>86.152687797116741</c:v>
                </c:pt>
                <c:pt idx="1987">
                  <c:v>86.146225390574983</c:v>
                </c:pt>
                <c:pt idx="1988">
                  <c:v>86.139804394163846</c:v>
                </c:pt>
                <c:pt idx="1989">
                  <c:v>86.133425336103002</c:v>
                </c:pt>
                <c:pt idx="1990">
                  <c:v>86.127088746307791</c:v>
                </c:pt>
                <c:pt idx="1991">
                  <c:v>86.120795156354561</c:v>
                </c:pt>
                <c:pt idx="1992">
                  <c:v>86.114545099447099</c:v>
                </c:pt>
                <c:pt idx="1993">
                  <c:v>86.108339110380854</c:v>
                </c:pt>
                <c:pt idx="1994">
                  <c:v>86.102177725506152</c:v>
                </c:pt>
                <c:pt idx="1995">
                  <c:v>86.096061482692903</c:v>
                </c:pt>
                <c:pt idx="1996">
                  <c:v>86.08999092129217</c:v>
                </c:pt>
                <c:pt idx="1997">
                  <c:v>86.083966582100146</c:v>
                </c:pt>
                <c:pt idx="1998">
                  <c:v>86.077989007318209</c:v>
                </c:pt>
                <c:pt idx="1999">
                  <c:v>86.072058740515246</c:v>
                </c:pt>
                <c:pt idx="2000">
                  <c:v>86.066176326588163</c:v>
                </c:pt>
                <c:pt idx="2001">
                  <c:v>86.060342311722422</c:v>
                </c:pt>
                <c:pt idx="2002">
                  <c:v>86.054557243350033</c:v>
                </c:pt>
                <c:pt idx="2003">
                  <c:v>86.048821670110925</c:v>
                </c:pt>
                <c:pt idx="2004">
                  <c:v>86.043136141809242</c:v>
                </c:pt>
                <c:pt idx="2005">
                  <c:v>86.03750120937336</c:v>
                </c:pt>
                <c:pt idx="2006">
                  <c:v>86.031917424811439</c:v>
                </c:pt>
                <c:pt idx="2007">
                  <c:v>86.026385341169643</c:v>
                </c:pt>
                <c:pt idx="2008">
                  <c:v>86.020905512488042</c:v>
                </c:pt>
                <c:pt idx="2009">
                  <c:v>86.015478493756675</c:v>
                </c:pt>
                <c:pt idx="2010">
                  <c:v>86.010104840869829</c:v>
                </c:pt>
                <c:pt idx="2011">
                  <c:v>86.004785110583001</c:v>
                </c:pt>
                <c:pt idx="2012">
                  <c:v>85.999519860464858</c:v>
                </c:pt>
                <c:pt idx="2013">
                  <c:v>85.994309648852479</c:v>
                </c:pt>
                <c:pt idx="2014">
                  <c:v>85.989155034804512</c:v>
                </c:pt>
                <c:pt idx="2015">
                  <c:v>85.9840565780529</c:v>
                </c:pt>
                <c:pt idx="2016">
                  <c:v>85.979014838957326</c:v>
                </c:pt>
                <c:pt idx="2017">
                  <c:v>85.974030378454671</c:v>
                </c:pt>
                <c:pt idx="2018">
                  <c:v>85.969103758011229</c:v>
                </c:pt>
                <c:pt idx="2019">
                  <c:v>85.964235539574318</c:v>
                </c:pt>
                <c:pt idx="2020">
                  <c:v>85.959426285521914</c:v>
                </c:pt>
                <c:pt idx="2021">
                  <c:v>85.954676558612903</c:v>
                </c:pt>
                <c:pt idx="2022">
                  <c:v>85.949986921936116</c:v>
                </c:pt>
                <c:pt idx="2023">
                  <c:v>85.945357938859075</c:v>
                </c:pt>
                <c:pt idx="2024">
                  <c:v>85.940790172977486</c:v>
                </c:pt>
                <c:pt idx="2025">
                  <c:v>85.93628418806334</c:v>
                </c:pt>
                <c:pt idx="2026">
                  <c:v>85.931840548012431</c:v>
                </c:pt>
                <c:pt idx="2027">
                  <c:v>85.927459816790019</c:v>
                </c:pt>
                <c:pt idx="2028">
                  <c:v>85.92314255838015</c:v>
                </c:pt>
                <c:pt idx="2029">
                  <c:v>85.918889336731098</c:v>
                </c:pt>
                <c:pt idx="2030">
                  <c:v>85.914700715701031</c:v>
                </c:pt>
                <c:pt idx="2031">
                  <c:v>85.910577259004327</c:v>
                </c:pt>
                <c:pt idx="2032">
                  <c:v>85.906519530156288</c:v>
                </c:pt>
                <c:pt idx="2033">
                  <c:v>85.902528092418294</c:v>
                </c:pt>
                <c:pt idx="2034">
                  <c:v>85.898603508742923</c:v>
                </c:pt>
                <c:pt idx="2035">
                  <c:v>85.894746341716569</c:v>
                </c:pt>
                <c:pt idx="2036">
                  <c:v>85.890957153505113</c:v>
                </c:pt>
                <c:pt idx="2037">
                  <c:v>85.887236505796693</c:v>
                </c:pt>
                <c:pt idx="2038">
                  <c:v>85.883584959744184</c:v>
                </c:pt>
                <c:pt idx="2039">
                  <c:v>85.880003075909045</c:v>
                </c:pt>
                <c:pt idx="2040">
                  <c:v>85.876491414203272</c:v>
                </c:pt>
                <c:pt idx="2041">
                  <c:v>85.8730505338321</c:v>
                </c:pt>
                <c:pt idx="2042">
                  <c:v>85.869680993235377</c:v>
                </c:pt>
                <c:pt idx="2043">
                  <c:v>85.866383350029551</c:v>
                </c:pt>
                <c:pt idx="2044">
                  <c:v>85.863158160949808</c:v>
                </c:pt>
                <c:pt idx="2045">
                  <c:v>85.860005981789726</c:v>
                </c:pt>
                <c:pt idx="2046">
                  <c:v>85.85692736734326</c:v>
                </c:pt>
                <c:pt idx="2047">
                  <c:v>85.853922871345105</c:v>
                </c:pt>
                <c:pt idx="2048">
                  <c:v>85.850993046411503</c:v>
                </c:pt>
                <c:pt idx="2049">
                  <c:v>85.848138443979664</c:v>
                </c:pt>
                <c:pt idx="2050">
                  <c:v>85.845359614248864</c:v>
                </c:pt>
                <c:pt idx="2051">
                  <c:v>85.842657106119333</c:v>
                </c:pt>
                <c:pt idx="2052">
                  <c:v>85.840031467132746</c:v>
                </c:pt>
                <c:pt idx="2053">
                  <c:v>85.837483243410887</c:v>
                </c:pt>
                <c:pt idx="2054">
                  <c:v>85.835012979596144</c:v>
                </c:pt>
                <c:pt idx="2055">
                  <c:v>85.832621218789782</c:v>
                </c:pt>
                <c:pt idx="2056">
                  <c:v>85.830308502491491</c:v>
                </c:pt>
                <c:pt idx="2057">
                  <c:v>85.828075370537789</c:v>
                </c:pt>
                <c:pt idx="2058">
                  <c:v>85.825922361042402</c:v>
                </c:pt>
                <c:pt idx="2059">
                  <c:v>85.823850010333189</c:v>
                </c:pt>
                <c:pt idx="2060">
                  <c:v>85.821858852892134</c:v>
                </c:pt>
                <c:pt idx="2061">
                  <c:v>85.81994942129424</c:v>
                </c:pt>
                <c:pt idx="2062">
                  <c:v>85.818122246144625</c:v>
                </c:pt>
                <c:pt idx="2063">
                  <c:v>85.816377856018462</c:v>
                </c:pt>
                <c:pt idx="2064">
                  <c:v>85.814716777399866</c:v>
                </c:pt>
                <c:pt idx="2065">
                  <c:v>85.813139534618671</c:v>
                </c:pt>
                <c:pt idx="2066">
                  <c:v>85.811646649791115</c:v>
                </c:pt>
                <c:pt idx="2067">
                  <c:v>85.81023864275754</c:v>
                </c:pt>
                <c:pt idx="2068">
                  <c:v>85.808916031020345</c:v>
                </c:pt>
                <c:pt idx="2069">
                  <c:v>85.807679329684092</c:v>
                </c:pt>
                <c:pt idx="2070">
                  <c:v>85.806529051393312</c:v>
                </c:pt>
                <c:pt idx="2071">
                  <c:v>85.805465706271789</c:v>
                </c:pt>
                <c:pt idx="2072">
                  <c:v>85.804489801861365</c:v>
                </c:pt>
                <c:pt idx="2073">
                  <c:v>85.803601843060704</c:v>
                </c:pt>
                <c:pt idx="2074">
                  <c:v>85.802802332064786</c:v>
                </c:pt>
                <c:pt idx="2075">
                  <c:v>85.802091768305303</c:v>
                </c:pt>
                <c:pt idx="2076">
                  <c:v>85.801470648387664</c:v>
                </c:pt>
                <c:pt idx="2077">
                  <c:v>85.800939466033171</c:v>
                </c:pt>
                <c:pt idx="2078">
                  <c:v>85.800498712017614</c:v>
                </c:pt>
                <c:pt idx="2079">
                  <c:v>85.800148874111301</c:v>
                </c:pt>
                <c:pt idx="2080">
                  <c:v>85.799890437019329</c:v>
                </c:pt>
                <c:pt idx="2081">
                  <c:v>85.799723882322724</c:v>
                </c:pt>
                <c:pt idx="2082">
                  <c:v>85.79964968841918</c:v>
                </c:pt>
                <c:pt idx="2083">
                  <c:v>85.799668330462211</c:v>
                </c:pt>
                <c:pt idx="2084">
                  <c:v>85.799780280305299</c:v>
                </c:pt>
                <c:pt idx="2085">
                  <c:v>85.799986006442268</c:v>
                </c:pt>
                <c:pt idx="2086">
                  <c:v>85.80028597394724</c:v>
                </c:pt>
                <c:pt idx="2087">
                  <c:v>85.800680644420481</c:v>
                </c:pt>
                <c:pt idx="2088">
                  <c:v>85.801170475927108</c:v>
                </c:pt>
                <c:pt idx="2089">
                  <c:v>85.801755922944096</c:v>
                </c:pt>
                <c:pt idx="2090">
                  <c:v>85.802437436299925</c:v>
                </c:pt>
                <c:pt idx="2091">
                  <c:v>85.803215463119315</c:v>
                </c:pt>
                <c:pt idx="2092">
                  <c:v>85.804090446769251</c:v>
                </c:pt>
                <c:pt idx="2093">
                  <c:v>85.805062826800835</c:v>
                </c:pt>
                <c:pt idx="2094">
                  <c:v>85.80613303889443</c:v>
                </c:pt>
                <c:pt idx="2095">
                  <c:v>85.807301514807875</c:v>
                </c:pt>
                <c:pt idx="2096">
                  <c:v>85.808568682318011</c:v>
                </c:pt>
                <c:pt idx="2097">
                  <c:v>85.809934965170399</c:v>
                </c:pt>
                <c:pt idx="2098">
                  <c:v>85.811400783024382</c:v>
                </c:pt>
                <c:pt idx="2099">
                  <c:v>85.812966551400933</c:v>
                </c:pt>
                <c:pt idx="2100">
                  <c:v>85.814632681630314</c:v>
                </c:pt>
                <c:pt idx="2101">
                  <c:v>85.816399580799924</c:v>
                </c:pt>
                <c:pt idx="2102">
                  <c:v>85.818267651704232</c:v>
                </c:pt>
                <c:pt idx="2103">
                  <c:v>85.820237292793109</c:v>
                </c:pt>
                <c:pt idx="2104">
                  <c:v>85.8223088981225</c:v>
                </c:pt>
                <c:pt idx="2105">
                  <c:v>85.824482857304943</c:v>
                </c:pt>
                <c:pt idx="2106">
                  <c:v>85.82675955546064</c:v>
                </c:pt>
                <c:pt idx="2107">
                  <c:v>85.829139373168786</c:v>
                </c:pt>
                <c:pt idx="2108">
                  <c:v>85.831622686421298</c:v>
                </c:pt>
                <c:pt idx="2109">
                  <c:v>85.834209866574881</c:v>
                </c:pt>
                <c:pt idx="2110">
                  <c:v>85.836901280304858</c:v>
                </c:pt>
                <c:pt idx="2111">
                  <c:v>85.839697289559993</c:v>
                </c:pt>
                <c:pt idx="2112">
                  <c:v>85.842598251517643</c:v>
                </c:pt>
                <c:pt idx="2113">
                  <c:v>85.845604518539005</c:v>
                </c:pt>
                <c:pt idx="2114">
                  <c:v>85.848716438126104</c:v>
                </c:pt>
                <c:pt idx="2115">
                  <c:v>85.85193435287843</c:v>
                </c:pt>
                <c:pt idx="2116">
                  <c:v>85.855258600452729</c:v>
                </c:pt>
                <c:pt idx="2117">
                  <c:v>85.858689513519366</c:v>
                </c:pt>
                <c:pt idx="2118">
                  <c:v>85.862227419723212</c:v>
                </c:pt>
                <c:pt idx="2119">
                  <c:v>85.865872641644529</c:v>
                </c:pt>
                <c:pt idx="2120">
                  <c:v>85.869625496757379</c:v>
                </c:pt>
                <c:pt idx="2121">
                  <c:v>85.873486297394962</c:v>
                </c:pt>
                <c:pt idx="2122">
                  <c:v>85.877455350709667</c:v>
                </c:pt>
                <c:pt idx="2123">
                  <c:v>85.881532958637948</c:v>
                </c:pt>
                <c:pt idx="2124">
                  <c:v>85.885719417863612</c:v>
                </c:pt>
                <c:pt idx="2125">
                  <c:v>85.890015019784173</c:v>
                </c:pt>
                <c:pt idx="2126">
                  <c:v>85.894420050476228</c:v>
                </c:pt>
                <c:pt idx="2127">
                  <c:v>85.898934790662281</c:v>
                </c:pt>
                <c:pt idx="2128">
                  <c:v>85.903559515678069</c:v>
                </c:pt>
                <c:pt idx="2129">
                  <c:v>85.908294495442604</c:v>
                </c:pt>
                <c:pt idx="2130">
                  <c:v>85.913139994425961</c:v>
                </c:pt>
                <c:pt idx="2131">
                  <c:v>85.918096271621422</c:v>
                </c:pt>
                <c:pt idx="2132">
                  <c:v>85.923163580514966</c:v>
                </c:pt>
                <c:pt idx="2133">
                  <c:v>85.928342169059448</c:v>
                </c:pt>
                <c:pt idx="2134">
                  <c:v>85.933632279646332</c:v>
                </c:pt>
                <c:pt idx="2135">
                  <c:v>85.939034149079973</c:v>
                </c:pt>
                <c:pt idx="2136">
                  <c:v>85.944548008553483</c:v>
                </c:pt>
                <c:pt idx="2137">
                  <c:v>85.950174083624191</c:v>
                </c:pt>
                <c:pt idx="2138">
                  <c:v>85.955912594190465</c:v>
                </c:pt>
                <c:pt idx="2139">
                  <c:v>85.961763754469715</c:v>
                </c:pt>
                <c:pt idx="2140">
                  <c:v>85.967727772977611</c:v>
                </c:pt>
                <c:pt idx="2141">
                  <c:v>85.973804852507456</c:v>
                </c:pt>
                <c:pt idx="2142">
                  <c:v>85.979995190111765</c:v>
                </c:pt>
                <c:pt idx="2143">
                  <c:v>85.986298977083038</c:v>
                </c:pt>
                <c:pt idx="2144">
                  <c:v>85.992716398937191</c:v>
                </c:pt>
                <c:pt idx="2145">
                  <c:v>85.999247635397751</c:v>
                </c:pt>
                <c:pt idx="2146">
                  <c:v>86.005892860380214</c:v>
                </c:pt>
                <c:pt idx="2147">
                  <c:v>86.012652241977761</c:v>
                </c:pt>
                <c:pt idx="2148">
                  <c:v>86.019525942448425</c:v>
                </c:pt>
                <c:pt idx="2149">
                  <c:v>86.026514118202925</c:v>
                </c:pt>
                <c:pt idx="2150">
                  <c:v>86.03361691979282</c:v>
                </c:pt>
                <c:pt idx="2151">
                  <c:v>86.040834491901904</c:v>
                </c:pt>
                <c:pt idx="2152">
                  <c:v>86.048166973335924</c:v>
                </c:pt>
                <c:pt idx="2153">
                  <c:v>86.055614497014531</c:v>
                </c:pt>
                <c:pt idx="2154">
                  <c:v>86.063177189965145</c:v>
                </c:pt>
                <c:pt idx="2155">
                  <c:v>86.070855173315749</c:v>
                </c:pt>
                <c:pt idx="2156">
                  <c:v>86.07864856229159</c:v>
                </c:pt>
                <c:pt idx="2157">
                  <c:v>86.086557466209186</c:v>
                </c:pt>
                <c:pt idx="2158">
                  <c:v>86.094581988474758</c:v>
                </c:pt>
                <c:pt idx="2159">
                  <c:v>86.10272222658287</c:v>
                </c:pt>
                <c:pt idx="2160">
                  <c:v>86.110978272114096</c:v>
                </c:pt>
                <c:pt idx="2161">
                  <c:v>86.119350210736044</c:v>
                </c:pt>
                <c:pt idx="2162">
                  <c:v>86.127838122204665</c:v>
                </c:pt>
                <c:pt idx="2163">
                  <c:v>86.136442080366606</c:v>
                </c:pt>
                <c:pt idx="2164">
                  <c:v>86.145162153161877</c:v>
                </c:pt>
                <c:pt idx="2165">
                  <c:v>86.153998402628986</c:v>
                </c:pt>
                <c:pt idx="2166">
                  <c:v>86.162950884909677</c:v>
                </c:pt>
                <c:pt idx="2167">
                  <c:v>86.172019650255379</c:v>
                </c:pt>
                <c:pt idx="2168">
                  <c:v>86.181204743035394</c:v>
                </c:pt>
                <c:pt idx="2169">
                  <c:v>86.190506201744469</c:v>
                </c:pt>
                <c:pt idx="2170">
                  <c:v>86.199924059012432</c:v>
                </c:pt>
                <c:pt idx="2171">
                  <c:v>86.209458341614337</c:v>
                </c:pt>
                <c:pt idx="2172">
                  <c:v>86.219109070482688</c:v>
                </c:pt>
                <c:pt idx="2173">
                  <c:v>86.228876260719645</c:v>
                </c:pt>
                <c:pt idx="2174">
                  <c:v>86.238759921610324</c:v>
                </c:pt>
                <c:pt idx="2175">
                  <c:v>86.248760056637039</c:v>
                </c:pt>
                <c:pt idx="2176">
                  <c:v>86.25887666349476</c:v>
                </c:pt>
                <c:pt idx="2177">
                  <c:v>86.269109734108767</c:v>
                </c:pt>
                <c:pt idx="2178">
                  <c:v>86.279459254650192</c:v>
                </c:pt>
                <c:pt idx="2179">
                  <c:v>86.289925205555519</c:v>
                </c:pt>
                <c:pt idx="2180">
                  <c:v>86.300507561546084</c:v>
                </c:pt>
                <c:pt idx="2181">
                  <c:v>86.311206291647437</c:v>
                </c:pt>
                <c:pt idx="2182">
                  <c:v>86.32202135921186</c:v>
                </c:pt>
                <c:pt idx="2183">
                  <c:v>86.332952721938923</c:v>
                </c:pt>
                <c:pt idx="2184">
                  <c:v>86.344000331900219</c:v>
                </c:pt>
                <c:pt idx="2185">
                  <c:v>86.355164135563072</c:v>
                </c:pt>
                <c:pt idx="2186">
                  <c:v>86.366444073814037</c:v>
                </c:pt>
                <c:pt idx="2187">
                  <c:v>86.377840081987642</c:v>
                </c:pt>
                <c:pt idx="2188">
                  <c:v>86.389352089890224</c:v>
                </c:pt>
                <c:pt idx="2189">
                  <c:v>86.400980021829511</c:v>
                </c:pt>
                <c:pt idx="2190">
                  <c:v>86.412723796642055</c:v>
                </c:pt>
                <c:pt idx="2191">
                  <c:v>86.424583327724235</c:v>
                </c:pt>
                <c:pt idx="2192">
                  <c:v>86.43655852306027</c:v>
                </c:pt>
                <c:pt idx="2193">
                  <c:v>86.448649285255939</c:v>
                </c:pt>
                <c:pt idx="2194">
                  <c:v>86.46085551156817</c:v>
                </c:pt>
                <c:pt idx="2195">
                  <c:v>86.473177093939427</c:v>
                </c:pt>
                <c:pt idx="2196">
                  <c:v>86.485613919031437</c:v>
                </c:pt>
                <c:pt idx="2197">
                  <c:v>86.498165868259008</c:v>
                </c:pt>
                <c:pt idx="2198">
                  <c:v>86.510832817824678</c:v>
                </c:pt>
                <c:pt idx="2199">
                  <c:v>86.523614638756769</c:v>
                </c:pt>
                <c:pt idx="2200">
                  <c:v>86.536511196943636</c:v>
                </c:pt>
                <c:pt idx="2201">
                  <c:v>86.549522353173757</c:v>
                </c:pt>
                <c:pt idx="2202">
                  <c:v>86.562647963172282</c:v>
                </c:pt>
                <c:pt idx="2203">
                  <c:v>86.575887877641009</c:v>
                </c:pt>
                <c:pt idx="2204">
                  <c:v>86.589241942298443</c:v>
                </c:pt>
                <c:pt idx="2205">
                  <c:v>86.602709997918126</c:v>
                </c:pt>
                <c:pt idx="2206">
                  <c:v>86.616291880373822</c:v>
                </c:pt>
                <c:pt idx="2207">
                  <c:v>86.629987420677367</c:v>
                </c:pt>
                <c:pt idx="2208">
                  <c:v>86.643796445023355</c:v>
                </c:pt>
                <c:pt idx="2209">
                  <c:v>86.657718774832915</c:v>
                </c:pt>
                <c:pt idx="2210">
                  <c:v>86.671754226795841</c:v>
                </c:pt>
                <c:pt idx="2211">
                  <c:v>86.68590261291547</c:v>
                </c:pt>
                <c:pt idx="2212">
                  <c:v>86.700163740555126</c:v>
                </c:pt>
                <c:pt idx="2213">
                  <c:v>86.714537412483182</c:v>
                </c:pt>
                <c:pt idx="2214">
                  <c:v>86.729023426918147</c:v>
                </c:pt>
                <c:pt idx="2215">
                  <c:v>86.743621577577358</c:v>
                </c:pt>
                <c:pt idx="2216">
                  <c:v>86.758331653723559</c:v>
                </c:pt>
                <c:pt idx="2217">
                  <c:v>86.773153440212113</c:v>
                </c:pt>
                <c:pt idx="2218">
                  <c:v>86.78808671754139</c:v>
                </c:pt>
                <c:pt idx="2219">
                  <c:v>86.803131261900162</c:v>
                </c:pt>
                <c:pt idx="2220">
                  <c:v>86.818286845218125</c:v>
                </c:pt>
                <c:pt idx="2221">
                  <c:v>86.833553235215007</c:v>
                </c:pt>
                <c:pt idx="2222">
                  <c:v>86.848930195451643</c:v>
                </c:pt>
                <c:pt idx="2223">
                  <c:v>86.864417485381281</c:v>
                </c:pt>
                <c:pt idx="2224">
                  <c:v>86.880014860399356</c:v>
                </c:pt>
                <c:pt idx="2225">
                  <c:v>86.895722071897367</c:v>
                </c:pt>
                <c:pt idx="2226">
                  <c:v>86.911538867313965</c:v>
                </c:pt>
                <c:pt idx="2227">
                  <c:v>86.927464990186593</c:v>
                </c:pt>
                <c:pt idx="2228">
                  <c:v>86.943500180206414</c:v>
                </c:pt>
                <c:pt idx="2229">
                  <c:v>86.959644173270789</c:v>
                </c:pt>
                <c:pt idx="2230">
                  <c:v>86.975896701535717</c:v>
                </c:pt>
                <c:pt idx="2231">
                  <c:v>86.992257493472579</c:v>
                </c:pt>
                <c:pt idx="2232">
                  <c:v>87.008726273918555</c:v>
                </c:pt>
                <c:pt idx="2233">
                  <c:v>87.02530276413502</c:v>
                </c:pt>
                <c:pt idx="2234">
                  <c:v>87.04198668186001</c:v>
                </c:pt>
                <c:pt idx="2235">
                  <c:v>87.058777741364594</c:v>
                </c:pt>
                <c:pt idx="2236">
                  <c:v>87.075675653506792</c:v>
                </c:pt>
                <c:pt idx="2237">
                  <c:v>87.092680125789087</c:v>
                </c:pt>
                <c:pt idx="2238">
                  <c:v>87.109790862413035</c:v>
                </c:pt>
                <c:pt idx="2239">
                  <c:v>87.127007564334747</c:v>
                </c:pt>
                <c:pt idx="2240">
                  <c:v>87.144329929322367</c:v>
                </c:pt>
                <c:pt idx="2241">
                  <c:v>87.161757652012071</c:v>
                </c:pt>
                <c:pt idx="2242">
                  <c:v>87.179290423963948</c:v>
                </c:pt>
                <c:pt idx="2243">
                  <c:v>87.196927933719223</c:v>
                </c:pt>
                <c:pt idx="2244">
                  <c:v>87.214669866856823</c:v>
                </c:pt>
                <c:pt idx="2245">
                  <c:v>87.232515906049912</c:v>
                </c:pt>
                <c:pt idx="2246">
                  <c:v>87.250465731123811</c:v>
                </c:pt>
                <c:pt idx="2247">
                  <c:v>87.268519019111977</c:v>
                </c:pt>
                <c:pt idx="2248">
                  <c:v>87.286675444313317</c:v>
                </c:pt>
                <c:pt idx="2249">
                  <c:v>87.304934678349952</c:v>
                </c:pt>
                <c:pt idx="2250">
                  <c:v>87.323296390223632</c:v>
                </c:pt>
                <c:pt idx="2251">
                  <c:v>87.341760246373411</c:v>
                </c:pt>
                <c:pt idx="2252">
                  <c:v>87.360325910731632</c:v>
                </c:pt>
                <c:pt idx="2253">
                  <c:v>87.378993044783442</c:v>
                </c:pt>
                <c:pt idx="2254">
                  <c:v>87.397761307620229</c:v>
                </c:pt>
                <c:pt idx="2255">
                  <c:v>87.416630356000951</c:v>
                </c:pt>
                <c:pt idx="2256">
                  <c:v>87.435599844405843</c:v>
                </c:pt>
                <c:pt idx="2257">
                  <c:v>87.454669425094409</c:v>
                </c:pt>
                <c:pt idx="2258">
                  <c:v>87.473838748162379</c:v>
                </c:pt>
                <c:pt idx="2259">
                  <c:v>87.493107461598854</c:v>
                </c:pt>
                <c:pt idx="2260">
                  <c:v>87.51247521134114</c:v>
                </c:pt>
                <c:pt idx="2261">
                  <c:v>87.531941641332921</c:v>
                </c:pt>
                <c:pt idx="2262">
                  <c:v>87.551506393580169</c:v>
                </c:pt>
                <c:pt idx="2263">
                  <c:v>87.571169108206291</c:v>
                </c:pt>
                <c:pt idx="2264">
                  <c:v>87.590929423508967</c:v>
                </c:pt>
                <c:pt idx="2265">
                  <c:v>87.610786976016016</c:v>
                </c:pt>
                <c:pt idx="2266">
                  <c:v>87.630741400540089</c:v>
                </c:pt>
                <c:pt idx="2267">
                  <c:v>87.650792330234765</c:v>
                </c:pt>
                <c:pt idx="2268">
                  <c:v>87.670939396649146</c:v>
                </c:pt>
                <c:pt idx="2269">
                  <c:v>87.691182229782726</c:v>
                </c:pt>
                <c:pt idx="2270">
                  <c:v>87.711520458139603</c:v>
                </c:pt>
                <c:pt idx="2271">
                  <c:v>87.731953708784673</c:v>
                </c:pt>
                <c:pt idx="2272">
                  <c:v>87.752481607394188</c:v>
                </c:pt>
                <c:pt idx="2273">
                  <c:v>87.773103778312731</c:v>
                </c:pt>
                <c:pt idx="2274">
                  <c:v>87.793819844604954</c:v>
                </c:pt>
                <c:pt idx="2275">
                  <c:v>87.81462942810883</c:v>
                </c:pt>
                <c:pt idx="2276">
                  <c:v>87.835532149488316</c:v>
                </c:pt>
                <c:pt idx="2277">
                  <c:v>87.856527628286216</c:v>
                </c:pt>
                <c:pt idx="2278">
                  <c:v>87.877615482975855</c:v>
                </c:pt>
                <c:pt idx="2279">
                  <c:v>87.898795331012664</c:v>
                </c:pt>
                <c:pt idx="2280">
                  <c:v>87.920066788885705</c:v>
                </c:pt>
                <c:pt idx="2281">
                  <c:v>87.941429472168039</c:v>
                </c:pt>
                <c:pt idx="2282">
                  <c:v>87.962882995567995</c:v>
                </c:pt>
                <c:pt idx="2283">
                  <c:v>87.984426972978497</c:v>
                </c:pt>
                <c:pt idx="2284">
                  <c:v>88.00606101752696</c:v>
                </c:pt>
                <c:pt idx="2285">
                  <c:v>88.027784741624359</c:v>
                </c:pt>
                <c:pt idx="2286">
                  <c:v>88.04959775701461</c:v>
                </c:pt>
                <c:pt idx="2287">
                  <c:v>88.071499674821609</c:v>
                </c:pt>
                <c:pt idx="2288">
                  <c:v>88.093490105598178</c:v>
                </c:pt>
                <c:pt idx="2289">
                  <c:v>88.115568659372869</c:v>
                </c:pt>
                <c:pt idx="2290">
                  <c:v>88.137734945697304</c:v>
                </c:pt>
                <c:pt idx="2291">
                  <c:v>88.159988573691592</c:v>
                </c:pt>
                <c:pt idx="2292">
                  <c:v>88.182329152091668</c:v>
                </c:pt>
                <c:pt idx="2293">
                  <c:v>88.204756289293101</c:v>
                </c:pt>
                <c:pt idx="2294">
                  <c:v>88.227269593396628</c:v>
                </c:pt>
                <c:pt idx="2295">
                  <c:v>88.249868672252575</c:v>
                </c:pt>
                <c:pt idx="2296">
                  <c:v>88.272553133504573</c:v>
                </c:pt>
                <c:pt idx="2297">
                  <c:v>88.29532258463243</c:v>
                </c:pt>
                <c:pt idx="2298">
                  <c:v>88.318176632995502</c:v>
                </c:pt>
                <c:pt idx="2299">
                  <c:v>88.341114885873225</c:v>
                </c:pt>
                <c:pt idx="2300">
                  <c:v>88.364136950509135</c:v>
                </c:pt>
                <c:pt idx="2301">
                  <c:v>88.38724243414957</c:v>
                </c:pt>
                <c:pt idx="2302">
                  <c:v>88.410430944085178</c:v>
                </c:pt>
                <c:pt idx="2303">
                  <c:v>88.43370208768998</c:v>
                </c:pt>
                <c:pt idx="2304">
                  <c:v>88.457055472461761</c:v>
                </c:pt>
                <c:pt idx="2305">
                  <c:v>88.480490706059413</c:v>
                </c:pt>
                <c:pt idx="2306">
                  <c:v>88.504007396340825</c:v>
                </c:pt>
                <c:pt idx="2307">
                  <c:v>88.527605151401914</c:v>
                </c:pt>
                <c:pt idx="2308">
                  <c:v>88.551283579611933</c:v>
                </c:pt>
                <c:pt idx="2309">
                  <c:v>88.575042289649005</c:v>
                </c:pt>
                <c:pt idx="2310">
                  <c:v>88.598880890537359</c:v>
                </c:pt>
                <c:pt idx="2311">
                  <c:v>88.622798991680355</c:v>
                </c:pt>
                <c:pt idx="2312">
                  <c:v>88.646796202897022</c:v>
                </c:pt>
                <c:pt idx="2313">
                  <c:v>88.670872134452793</c:v>
                </c:pt>
                <c:pt idx="2314">
                  <c:v>88.695026397094281</c:v>
                </c:pt>
                <c:pt idx="2315">
                  <c:v>88.719258602080771</c:v>
                </c:pt>
                <c:pt idx="2316">
                  <c:v>88.743568361216418</c:v>
                </c:pt>
                <c:pt idx="2317">
                  <c:v>88.767955286879939</c:v>
                </c:pt>
                <c:pt idx="2318">
                  <c:v>88.792418992056341</c:v>
                </c:pt>
                <c:pt idx="2319">
                  <c:v>88.816959090365202</c:v>
                </c:pt>
                <c:pt idx="2320">
                  <c:v>88.841575196090403</c:v>
                </c:pt>
                <c:pt idx="2321">
                  <c:v>88.866266924207451</c:v>
                </c:pt>
                <c:pt idx="2322">
                  <c:v>88.891033890412373</c:v>
                </c:pt>
                <c:pt idx="2323">
                  <c:v>88.915875711147052</c:v>
                </c:pt>
                <c:pt idx="2324">
                  <c:v>88.940792003626072</c:v>
                </c:pt>
                <c:pt idx="2325">
                  <c:v>88.965782385861473</c:v>
                </c:pt>
                <c:pt idx="2326">
                  <c:v>88.990846476689129</c:v>
                </c:pt>
                <c:pt idx="2327">
                  <c:v>89.015983895790356</c:v>
                </c:pt>
                <c:pt idx="2328">
                  <c:v>89.041194263718481</c:v>
                </c:pt>
                <c:pt idx="2329">
                  <c:v>89.06647720191684</c:v>
                </c:pt>
                <c:pt idx="2330">
                  <c:v>89.091832332745824</c:v>
                </c:pt>
                <c:pt idx="2331">
                  <c:v>89.117259279500203</c:v>
                </c:pt>
                <c:pt idx="2332">
                  <c:v>89.142757666431407</c:v>
                </c:pt>
                <c:pt idx="2333">
                  <c:v>89.168327118766754</c:v>
                </c:pt>
                <c:pt idx="2334">
                  <c:v>89.193967262728819</c:v>
                </c:pt>
                <c:pt idx="2335">
                  <c:v>89.219677725553922</c:v>
                </c:pt>
                <c:pt idx="2336">
                  <c:v>89.245458135508969</c:v>
                </c:pt>
                <c:pt idx="2337">
                  <c:v>89.271308121908888</c:v>
                </c:pt>
                <c:pt idx="2338">
                  <c:v>89.297227315133355</c:v>
                </c:pt>
                <c:pt idx="2339">
                  <c:v>89.323215346640865</c:v>
                </c:pt>
                <c:pt idx="2340">
                  <c:v>89.349271848985225</c:v>
                </c:pt>
                <c:pt idx="2341">
                  <c:v>89.375396455827385</c:v>
                </c:pt>
                <c:pt idx="2342">
                  <c:v>89.401588801951462</c:v>
                </c:pt>
                <c:pt idx="2343">
                  <c:v>89.427848523274761</c:v>
                </c:pt>
                <c:pt idx="2344">
                  <c:v>89.454175256860964</c:v>
                </c:pt>
                <c:pt idx="2345">
                  <c:v>89.480568640932233</c:v>
                </c:pt>
                <c:pt idx="2346">
                  <c:v>89.507028314876123</c:v>
                </c:pt>
                <c:pt idx="2347">
                  <c:v>89.533553919259987</c:v>
                </c:pt>
                <c:pt idx="2348">
                  <c:v>89.560145095836361</c:v>
                </c:pt>
                <c:pt idx="2349">
                  <c:v>89.586801487552407</c:v>
                </c:pt>
                <c:pt idx="2350">
                  <c:v>89.613522738557378</c:v>
                </c:pt>
                <c:pt idx="2351">
                  <c:v>89.640308494210089</c:v>
                </c:pt>
                <c:pt idx="2352">
                  <c:v>89.667158401083967</c:v>
                </c:pt>
                <c:pt idx="2353">
                  <c:v>89.694072106972726</c:v>
                </c:pt>
                <c:pt idx="2354">
                  <c:v>89.721049260895853</c:v>
                </c:pt>
                <c:pt idx="2355">
                  <c:v>89.748089513101149</c:v>
                </c:pt>
                <c:pt idx="2356">
                  <c:v>89.775192515068724</c:v>
                </c:pt>
                <c:pt idx="2357">
                  <c:v>89.802357919514009</c:v>
                </c:pt>
                <c:pt idx="2358">
                  <c:v>89.829585380388423</c:v>
                </c:pt>
                <c:pt idx="2359">
                  <c:v>89.856874552880882</c:v>
                </c:pt>
                <c:pt idx="2360">
                  <c:v>89.884225093418564</c:v>
                </c:pt>
                <c:pt idx="2361">
                  <c:v>89.91163665966657</c:v>
                </c:pt>
                <c:pt idx="2362">
                  <c:v>89.939108910525732</c:v>
                </c:pt>
                <c:pt idx="2363">
                  <c:v>89.966641506132532</c:v>
                </c:pt>
                <c:pt idx="2364">
                  <c:v>89.994234107855675</c:v>
                </c:pt>
                <c:pt idx="2365">
                  <c:v>90.021886378292166</c:v>
                </c:pt>
                <c:pt idx="2366">
                  <c:v>90.049597981265919</c:v>
                </c:pt>
                <c:pt idx="2367">
                  <c:v>90.077368581820139</c:v>
                </c:pt>
                <c:pt idx="2368">
                  <c:v>90.105197846214935</c:v>
                </c:pt>
                <c:pt idx="2369">
                  <c:v>90.13308544191824</c:v>
                </c:pt>
                <c:pt idx="2370">
                  <c:v>90.161031037602214</c:v>
                </c:pt>
                <c:pt idx="2371">
                  <c:v>90.189034303134406</c:v>
                </c:pt>
                <c:pt idx="2372">
                  <c:v>90.217094909569681</c:v>
                </c:pt>
                <c:pt idx="2373">
                  <c:v>90.24521252914171</c:v>
                </c:pt>
                <c:pt idx="2374">
                  <c:v>90.273386835253504</c:v>
                </c:pt>
                <c:pt idx="2375">
                  <c:v>90.301617502467536</c:v>
                </c:pt>
                <c:pt idx="2376">
                  <c:v>90.329904206495087</c:v>
                </c:pt>
                <c:pt idx="2377">
                  <c:v>90.358246624184446</c:v>
                </c:pt>
                <c:pt idx="2378">
                  <c:v>90.386644433508295</c:v>
                </c:pt>
                <c:pt idx="2379">
                  <c:v>90.415097313552664</c:v>
                </c:pt>
                <c:pt idx="2380">
                  <c:v>90.443604944501914</c:v>
                </c:pt>
                <c:pt idx="2381">
                  <c:v>90.472167007624662</c:v>
                </c:pt>
                <c:pt idx="2382">
                  <c:v>90.500783185259735</c:v>
                </c:pt>
                <c:pt idx="2383">
                  <c:v>90.52945316080077</c:v>
                </c:pt>
                <c:pt idx="2384">
                  <c:v>90.558176618679127</c:v>
                </c:pt>
                <c:pt idx="2385">
                  <c:v>90.586953244348237</c:v>
                </c:pt>
                <c:pt idx="2386">
                  <c:v>90.615782724265316</c:v>
                </c:pt>
                <c:pt idx="2387">
                  <c:v>90.644664745873257</c:v>
                </c:pt>
                <c:pt idx="2388">
                  <c:v>90.673598997584193</c:v>
                </c:pt>
                <c:pt idx="2389">
                  <c:v>90.702585168755363</c:v>
                </c:pt>
                <c:pt idx="2390">
                  <c:v>90.731622949675199</c:v>
                </c:pt>
                <c:pt idx="2391">
                  <c:v>90.760712031536713</c:v>
                </c:pt>
                <c:pt idx="2392">
                  <c:v>90.789852106420227</c:v>
                </c:pt>
                <c:pt idx="2393">
                  <c:v>90.819042867270937</c:v>
                </c:pt>
                <c:pt idx="2394">
                  <c:v>90.848284007874526</c:v>
                </c:pt>
                <c:pt idx="2395">
                  <c:v>90.877575222834892</c:v>
                </c:pt>
                <c:pt idx="2396">
                  <c:v>90.906916207551873</c:v>
                </c:pt>
                <c:pt idx="2397">
                  <c:v>90.936306658193999</c:v>
                </c:pt>
                <c:pt idx="2398">
                  <c:v>90.965746271676409</c:v>
                </c:pt>
                <c:pt idx="2399">
                  <c:v>90.99523474563226</c:v>
                </c:pt>
                <c:pt idx="2400">
                  <c:v>91.024771778388626</c:v>
                </c:pt>
                <c:pt idx="2401">
                  <c:v>91.054357068939268</c:v>
                </c:pt>
                <c:pt idx="2402">
                  <c:v>91.083990316915887</c:v>
                </c:pt>
                <c:pt idx="2403">
                  <c:v>91.113671222561649</c:v>
                </c:pt>
                <c:pt idx="2404">
                  <c:v>91.143399486700488</c:v>
                </c:pt>
                <c:pt idx="2405">
                  <c:v>91.173174810710435</c:v>
                </c:pt>
                <c:pt idx="2406">
                  <c:v>91.202996896491541</c:v>
                </c:pt>
                <c:pt idx="2407">
                  <c:v>91.232865446435071</c:v>
                </c:pt>
                <c:pt idx="2408">
                  <c:v>91.262780163395604</c:v>
                </c:pt>
                <c:pt idx="2409">
                  <c:v>91.292740750654815</c:v>
                </c:pt>
                <c:pt idx="2410">
                  <c:v>91.322746911892921</c:v>
                </c:pt>
                <c:pt idx="2411">
                  <c:v>91.352798351153922</c:v>
                </c:pt>
                <c:pt idx="2412">
                  <c:v>91.382894772812335</c:v>
                </c:pt>
                <c:pt idx="2413">
                  <c:v>91.413035881539855</c:v>
                </c:pt>
                <c:pt idx="2414">
                  <c:v>91.443221382270039</c:v>
                </c:pt>
                <c:pt idx="2415">
                  <c:v>91.473450980162937</c:v>
                </c:pt>
                <c:pt idx="2416">
                  <c:v>91.503724380571228</c:v>
                </c:pt>
                <c:pt idx="2417">
                  <c:v>91.534041289000569</c:v>
                </c:pt>
                <c:pt idx="2418">
                  <c:v>91.564401411075607</c:v>
                </c:pt>
                <c:pt idx="2419">
                  <c:v>91.594804452501734</c:v>
                </c:pt>
                <c:pt idx="2420">
                  <c:v>91.625250119025665</c:v>
                </c:pt>
                <c:pt idx="2421">
                  <c:v>91.655738116399377</c:v>
                </c:pt>
                <c:pt idx="2422">
                  <c:v>91.68626815033825</c:v>
                </c:pt>
                <c:pt idx="2423">
                  <c:v>91.71683992648326</c:v>
                </c:pt>
                <c:pt idx="2424">
                  <c:v>91.747453150360698</c:v>
                </c:pt>
                <c:pt idx="2425">
                  <c:v>91.778107527339884</c:v>
                </c:pt>
                <c:pt idx="2426">
                  <c:v>91.808802762593444</c:v>
                </c:pt>
                <c:pt idx="2427">
                  <c:v>91.839538561054454</c:v>
                </c:pt>
                <c:pt idx="2428">
                  <c:v>91.87031462737383</c:v>
                </c:pt>
                <c:pt idx="2429">
                  <c:v>91.901130665879094</c:v>
                </c:pt>
                <c:pt idx="2430">
                  <c:v>91.93198638052813</c:v>
                </c:pt>
                <c:pt idx="2431">
                  <c:v>91.962881474866975</c:v>
                </c:pt>
                <c:pt idx="2432">
                  <c:v>91.993815651985301</c:v>
                </c:pt>
                <c:pt idx="2433">
                  <c:v>92.024788614470353</c:v>
                </c:pt>
                <c:pt idx="2434">
                  <c:v>92.055800064361904</c:v>
                </c:pt>
                <c:pt idx="2435">
                  <c:v>92.086849703105756</c:v>
                </c:pt>
                <c:pt idx="2436">
                  <c:v>92.117937231507327</c:v>
                </c:pt>
                <c:pt idx="2437">
                  <c:v>92.149062349683732</c:v>
                </c:pt>
                <c:pt idx="2438">
                  <c:v>92.180224757017342</c:v>
                </c:pt>
                <c:pt idx="2439">
                  <c:v>92.211424152106218</c:v>
                </c:pt>
                <c:pt idx="2440">
                  <c:v>92.242660232715593</c:v>
                </c:pt>
                <c:pt idx="2441">
                  <c:v>92.2739326957294</c:v>
                </c:pt>
                <c:pt idx="2442">
                  <c:v>92.305241237099452</c:v>
                </c:pt>
                <c:pt idx="2443">
                  <c:v>92.336585551794855</c:v>
                </c:pt>
                <c:pt idx="2444">
                  <c:v>92.367965333753091</c:v>
                </c:pt>
                <c:pt idx="2445">
                  <c:v>92.399380275825351</c:v>
                </c:pt>
                <c:pt idx="2446">
                  <c:v>92.430830069728358</c:v>
                </c:pt>
                <c:pt idx="2447">
                  <c:v>92.462314405989318</c:v>
                </c:pt>
                <c:pt idx="2448">
                  <c:v>92.493832973894229</c:v>
                </c:pt>
                <c:pt idx="2449">
                  <c:v>92.52538546143397</c:v>
                </c:pt>
                <c:pt idx="2450">
                  <c:v>92.556971555250001</c:v>
                </c:pt>
                <c:pt idx="2451">
                  <c:v>92.588590940581867</c:v>
                </c:pt>
                <c:pt idx="2452">
                  <c:v>92.620243301209669</c:v>
                </c:pt>
                <c:pt idx="2453">
                  <c:v>92.651928319400653</c:v>
                </c:pt>
                <c:pt idx="2454">
                  <c:v>92.683645675852588</c:v>
                </c:pt>
                <c:pt idx="2455">
                  <c:v>92.715395049636768</c:v>
                </c:pt>
                <c:pt idx="2456">
                  <c:v>92.747176118142718</c:v>
                </c:pt>
                <c:pt idx="2457">
                  <c:v>92.778988557019048</c:v>
                </c:pt>
                <c:pt idx="2458">
                  <c:v>92.810832040116722</c:v>
                </c:pt>
                <c:pt idx="2459">
                  <c:v>92.842706239430186</c:v>
                </c:pt>
                <c:pt idx="2460">
                  <c:v>92.87461082503836</c:v>
                </c:pt>
                <c:pt idx="2461">
                  <c:v>92.906545465046392</c:v>
                </c:pt>
                <c:pt idx="2462">
                  <c:v>92.938509825524207</c:v>
                </c:pt>
                <c:pt idx="2463">
                  <c:v>92.970503570447391</c:v>
                </c:pt>
                <c:pt idx="2464">
                  <c:v>93.002526361635603</c:v>
                </c:pt>
                <c:pt idx="2465">
                  <c:v>93.034577858692458</c:v>
                </c:pt>
                <c:pt idx="2466">
                  <c:v>93.066657718941812</c:v>
                </c:pt>
                <c:pt idx="2467">
                  <c:v>93.098765597367631</c:v>
                </c:pt>
                <c:pt idx="2468">
                  <c:v>93.130901146549718</c:v>
                </c:pt>
                <c:pt idx="2469">
                  <c:v>93.163064016601425</c:v>
                </c:pt>
                <c:pt idx="2470">
                  <c:v>93.19525385510525</c:v>
                </c:pt>
                <c:pt idx="2471">
                  <c:v>93.227470307048989</c:v>
                </c:pt>
                <c:pt idx="2472">
                  <c:v>93.259713014761417</c:v>
                </c:pt>
                <c:pt idx="2473">
                  <c:v>93.29198161784619</c:v>
                </c:pt>
                <c:pt idx="2474">
                  <c:v>93.324275753117519</c:v>
                </c:pt>
                <c:pt idx="2475">
                  <c:v>93.356595054533074</c:v>
                </c:pt>
                <c:pt idx="2476">
                  <c:v>93.388939153127623</c:v>
                </c:pt>
                <c:pt idx="2477">
                  <c:v>93.421307676946697</c:v>
                </c:pt>
                <c:pt idx="2478">
                  <c:v>93.453700250977818</c:v>
                </c:pt>
                <c:pt idx="2479">
                  <c:v>93.486116497083628</c:v>
                </c:pt>
                <c:pt idx="2480">
                  <c:v>93.518556033933081</c:v>
                </c:pt>
                <c:pt idx="2481">
                  <c:v>93.55101847693264</c:v>
                </c:pt>
                <c:pt idx="2482">
                  <c:v>93.583503438155759</c:v>
                </c:pt>
                <c:pt idx="2483">
                  <c:v>93.616010526275488</c:v>
                </c:pt>
                <c:pt idx="2484">
                  <c:v>93.648539346490963</c:v>
                </c:pt>
                <c:pt idx="2485">
                  <c:v>93.681089500459393</c:v>
                </c:pt>
                <c:pt idx="2486">
                  <c:v>93.713660586223668</c:v>
                </c:pt>
                <c:pt idx="2487">
                  <c:v>93.746252198139985</c:v>
                </c:pt>
                <c:pt idx="2488">
                  <c:v>93.77886392680675</c:v>
                </c:pt>
                <c:pt idx="2489">
                  <c:v>93.811495358990925</c:v>
                </c:pt>
                <c:pt idx="2490">
                  <c:v>93.844146077555862</c:v>
                </c:pt>
                <c:pt idx="2491">
                  <c:v>93.876815661386942</c:v>
                </c:pt>
                <c:pt idx="2492">
                  <c:v>93.909503685318143</c:v>
                </c:pt>
                <c:pt idx="2493">
                  <c:v>93.942209720056582</c:v>
                </c:pt>
                <c:pt idx="2494">
                  <c:v>93.974933332108648</c:v>
                </c:pt>
                <c:pt idx="2495">
                  <c:v>94.007674083703265</c:v>
                </c:pt>
                <c:pt idx="2496">
                  <c:v>94.040431532717349</c:v>
                </c:pt>
                <c:pt idx="2497">
                  <c:v>94.07320523259834</c:v>
                </c:pt>
                <c:pt idx="2498">
                  <c:v>94.105994732287897</c:v>
                </c:pt>
                <c:pt idx="2499">
                  <c:v>94.138799576144223</c:v>
                </c:pt>
                <c:pt idx="2500">
                  <c:v>94.171619303865043</c:v>
                </c:pt>
                <c:pt idx="2501">
                  <c:v>94.204453450408252</c:v>
                </c:pt>
                <c:pt idx="2502">
                  <c:v>94.237301545914136</c:v>
                </c:pt>
                <c:pt idx="2503">
                  <c:v>94.270163115625522</c:v>
                </c:pt>
                <c:pt idx="2504">
                  <c:v>94.303037679809051</c:v>
                </c:pt>
                <c:pt idx="2505">
                  <c:v>94.335924753674021</c:v>
                </c:pt>
                <c:pt idx="2506">
                  <c:v>94.368823847293186</c:v>
                </c:pt>
                <c:pt idx="2507">
                  <c:v>94.401734465520235</c:v>
                </c:pt>
                <c:pt idx="2508">
                  <c:v>94.434656107909532</c:v>
                </c:pt>
                <c:pt idx="2509">
                  <c:v>94.467588268633634</c:v>
                </c:pt>
                <c:pt idx="2510">
                  <c:v>94.500530436401647</c:v>
                </c:pt>
                <c:pt idx="2511">
                  <c:v>94.533482094374904</c:v>
                </c:pt>
                <c:pt idx="2512">
                  <c:v>94.566442720085831</c:v>
                </c:pt>
                <c:pt idx="2513">
                  <c:v>94.599411785352359</c:v>
                </c:pt>
                <c:pt idx="2514">
                  <c:v>94.632388756194814</c:v>
                </c:pt>
                <c:pt idx="2515">
                  <c:v>94.665373092751167</c:v>
                </c:pt>
                <c:pt idx="2516">
                  <c:v>94.698364249190988</c:v>
                </c:pt>
                <c:pt idx="2517">
                  <c:v>94.731361673631625</c:v>
                </c:pt>
                <c:pt idx="2518">
                  <c:v>94.764364808050971</c:v>
                </c:pt>
                <c:pt idx="2519">
                  <c:v>94.797373088201184</c:v>
                </c:pt>
                <c:pt idx="2520">
                  <c:v>94.830385943522828</c:v>
                </c:pt>
                <c:pt idx="2521">
                  <c:v>94.863402797055571</c:v>
                </c:pt>
                <c:pt idx="2522">
                  <c:v>94.896423065352707</c:v>
                </c:pt>
                <c:pt idx="2523">
                  <c:v>94.929446158391741</c:v>
                </c:pt>
                <c:pt idx="2524">
                  <c:v>94.962471479485473</c:v>
                </c:pt>
                <c:pt idx="2525">
                  <c:v>94.995498425193219</c:v>
                </c:pt>
                <c:pt idx="2526">
                  <c:v>95.028526385232269</c:v>
                </c:pt>
                <c:pt idx="2527">
                  <c:v>95.061554742385951</c:v>
                </c:pt>
                <c:pt idx="2528">
                  <c:v>95.094582872414591</c:v>
                </c:pt>
                <c:pt idx="2529">
                  <c:v>95.127610143965128</c:v>
                </c:pt>
                <c:pt idx="2530">
                  <c:v>95.160635918477908</c:v>
                </c:pt>
                <c:pt idx="2531">
                  <c:v>95.193659550096768</c:v>
                </c:pt>
                <c:pt idx="2532">
                  <c:v>95.226680385576245</c:v>
                </c:pt>
                <c:pt idx="2533">
                  <c:v>95.259697764188729</c:v>
                </c:pt>
                <c:pt idx="2534">
                  <c:v>95.292711017631348</c:v>
                </c:pt>
                <c:pt idx="2535">
                  <c:v>95.325719469933262</c:v>
                </c:pt>
                <c:pt idx="2536">
                  <c:v>95.358722437361195</c:v>
                </c:pt>
                <c:pt idx="2537">
                  <c:v>95.3917192283253</c:v>
                </c:pt>
                <c:pt idx="2538">
                  <c:v>95.424709143284105</c:v>
                </c:pt>
                <c:pt idx="2539">
                  <c:v>95.457691474649707</c:v>
                </c:pt>
                <c:pt idx="2540">
                  <c:v>95.490665506691911</c:v>
                </c:pt>
                <c:pt idx="2541">
                  <c:v>95.523630515442733</c:v>
                </c:pt>
                <c:pt idx="2542">
                  <c:v>95.556585768599277</c:v>
                </c:pt>
                <c:pt idx="2543">
                  <c:v>95.58953052542735</c:v>
                </c:pt>
                <c:pt idx="2544">
                  <c:v>95.622464036663942</c:v>
                </c:pt>
                <c:pt idx="2545">
                  <c:v>95.655385544419943</c:v>
                </c:pt>
                <c:pt idx="2546">
                  <c:v>95.688294282081145</c:v>
                </c:pt>
                <c:pt idx="2547">
                  <c:v>95.721189474210931</c:v>
                </c:pt>
                <c:pt idx="2548">
                  <c:v>95.754070336450482</c:v>
                </c:pt>
                <c:pt idx="2549">
                  <c:v>95.786936075420073</c:v>
                </c:pt>
                <c:pt idx="2550">
                  <c:v>95.819785888618924</c:v>
                </c:pt>
                <c:pt idx="2551">
                  <c:v>95.852618964324819</c:v>
                </c:pt>
                <c:pt idx="2552">
                  <c:v>95.885434481494755</c:v>
                </c:pt>
                <c:pt idx="2553">
                  <c:v>95.918231609662925</c:v>
                </c:pt>
                <c:pt idx="2554">
                  <c:v>95.951009508839505</c:v>
                </c:pt>
                <c:pt idx="2555">
                  <c:v>95.983767329409716</c:v>
                </c:pt>
                <c:pt idx="2556">
                  <c:v>96.016504212030753</c:v>
                </c:pt>
                <c:pt idx="2557">
                  <c:v>96.049219287530306</c:v>
                </c:pt>
                <c:pt idx="2558">
                  <c:v>96.081911676802889</c:v>
                </c:pt>
                <c:pt idx="2559">
                  <c:v>96.114580490707581</c:v>
                </c:pt>
                <c:pt idx="2560">
                  <c:v>96.147224829963179</c:v>
                </c:pt>
                <c:pt idx="2561">
                  <c:v>96.179843785045321</c:v>
                </c:pt>
                <c:pt idx="2562">
                  <c:v>96.21243643608156</c:v>
                </c:pt>
                <c:pt idx="2563">
                  <c:v>96.245001852746796</c:v>
                </c:pt>
                <c:pt idx="2564">
                  <c:v>96.277539094158598</c:v>
                </c:pt>
                <c:pt idx="2565">
                  <c:v>96.310047208771138</c:v>
                </c:pt>
                <c:pt idx="2566">
                  <c:v>96.342525234270155</c:v>
                </c:pt>
                <c:pt idx="2567">
                  <c:v>96.374972197465951</c:v>
                </c:pt>
                <c:pt idx="2568">
                  <c:v>96.407387114187856</c:v>
                </c:pt>
                <c:pt idx="2569">
                  <c:v>96.439768989177182</c:v>
                </c:pt>
                <c:pt idx="2570">
                  <c:v>96.472116815979248</c:v>
                </c:pt>
                <c:pt idx="2571">
                  <c:v>96.504429576837381</c:v>
                </c:pt>
                <c:pt idx="2572">
                  <c:v>96.536706242583861</c:v>
                </c:pt>
                <c:pt idx="2573">
                  <c:v>96.568945772532061</c:v>
                </c:pt>
                <c:pt idx="2574">
                  <c:v>96.60114711436934</c:v>
                </c:pt>
                <c:pt idx="2575">
                  <c:v>96.633309204045844</c:v>
                </c:pt>
                <c:pt idx="2576">
                  <c:v>96.665430965667554</c:v>
                </c:pt>
                <c:pt idx="2577">
                  <c:v>96.697511311385938</c:v>
                </c:pt>
                <c:pt idx="2578">
                  <c:v>96.7295491412888</c:v>
                </c:pt>
                <c:pt idx="2579">
                  <c:v>96.761543343289517</c:v>
                </c:pt>
                <c:pt idx="2580">
                  <c:v>96.793492793018117</c:v>
                </c:pt>
                <c:pt idx="2581">
                  <c:v>96.825396353709067</c:v>
                </c:pt>
                <c:pt idx="2582">
                  <c:v>96.857252876091749</c:v>
                </c:pt>
                <c:pt idx="2583">
                  <c:v>96.889061198279535</c:v>
                </c:pt>
                <c:pt idx="2584">
                  <c:v>96.920820145656819</c:v>
                </c:pt>
                <c:pt idx="2585">
                  <c:v>96.952528530769641</c:v>
                </c:pt>
                <c:pt idx="2586">
                  <c:v>96.984185153211754</c:v>
                </c:pt>
                <c:pt idx="2587">
                  <c:v>97.015788799514212</c:v>
                </c:pt>
                <c:pt idx="2588">
                  <c:v>97.04733824303176</c:v>
                </c:pt>
                <c:pt idx="2589">
                  <c:v>97.078832243831513</c:v>
                </c:pt>
                <c:pt idx="2590">
                  <c:v>97.11026954857843</c:v>
                </c:pt>
                <c:pt idx="2591">
                  <c:v>97.141648890424406</c:v>
                </c:pt>
                <c:pt idx="2592">
                  <c:v>97.17296898889299</c:v>
                </c:pt>
                <c:pt idx="2593">
                  <c:v>97.204228549767748</c:v>
                </c:pt>
                <c:pt idx="2594">
                  <c:v>97.235426264977036</c:v>
                </c:pt>
                <c:pt idx="2595">
                  <c:v>97.266560812481629</c:v>
                </c:pt>
                <c:pt idx="2596">
                  <c:v>97.2976308561596</c:v>
                </c:pt>
                <c:pt idx="2597">
                  <c:v>97.328635045692366</c:v>
                </c:pt>
                <c:pt idx="2598">
                  <c:v>97.35957201645104</c:v>
                </c:pt>
                <c:pt idx="2599">
                  <c:v>97.390440389380615</c:v>
                </c:pt>
                <c:pt idx="2600">
                  <c:v>97.421238770887385</c:v>
                </c:pt>
                <c:pt idx="2601">
                  <c:v>97.451965752721449</c:v>
                </c:pt>
                <c:pt idx="2602">
                  <c:v>97.482619911863964</c:v>
                </c:pt>
                <c:pt idx="2603">
                  <c:v>97.513199810411095</c:v>
                </c:pt>
                <c:pt idx="2604">
                  <c:v>97.543703995458287</c:v>
                </c:pt>
                <c:pt idx="2605">
                  <c:v>97.574130998987542</c:v>
                </c:pt>
                <c:pt idx="2606">
                  <c:v>97.604479337748202</c:v>
                </c:pt>
                <c:pt idx="2607">
                  <c:v>97.634747513144703</c:v>
                </c:pt>
                <c:pt idx="2608">
                  <c:v>97.664934011119215</c:v>
                </c:pt>
                <c:pt idx="2609">
                  <c:v>97.695037302037093</c:v>
                </c:pt>
                <c:pt idx="2610">
                  <c:v>97.725055840570008</c:v>
                </c:pt>
                <c:pt idx="2611">
                  <c:v>97.754988065581799</c:v>
                </c:pt>
                <c:pt idx="2612">
                  <c:v>97.784832400011396</c:v>
                </c:pt>
                <c:pt idx="2613">
                  <c:v>97.814587250757072</c:v>
                </c:pt>
                <c:pt idx="2614">
                  <c:v>97.844251008561727</c:v>
                </c:pt>
                <c:pt idx="2615">
                  <c:v>97.87382204789634</c:v>
                </c:pt>
                <c:pt idx="2616">
                  <c:v>97.903298726844113</c:v>
                </c:pt>
                <c:pt idx="2617">
                  <c:v>97.93267938698412</c:v>
                </c:pt>
                <c:pt idx="2618">
                  <c:v>97.96196235327767</c:v>
                </c:pt>
                <c:pt idx="2619">
                  <c:v>97.991145933949895</c:v>
                </c:pt>
                <c:pt idx="2620">
                  <c:v>98.02022842037583</c:v>
                </c:pt>
                <c:pt idx="2621">
                  <c:v>98.049208086964825</c:v>
                </c:pt>
                <c:pt idx="2622">
                  <c:v>98.078083191043731</c:v>
                </c:pt>
                <c:pt idx="2623">
                  <c:v>98.106851972742746</c:v>
                </c:pt>
                <c:pt idx="2624">
                  <c:v>98.135512654879875</c:v>
                </c:pt>
                <c:pt idx="2625">
                  <c:v>98.164063442845162</c:v>
                </c:pt>
                <c:pt idx="2626">
                  <c:v>98.192502524486457</c:v>
                </c:pt>
                <c:pt idx="2627">
                  <c:v>98.220828069993416</c:v>
                </c:pt>
                <c:pt idx="2628">
                  <c:v>98.249038231783814</c:v>
                </c:pt>
                <c:pt idx="2629">
                  <c:v>98.277131144388861</c:v>
                </c:pt>
                <c:pt idx="2630">
                  <c:v>98.305104924337229</c:v>
                </c:pt>
                <c:pt idx="2631">
                  <c:v>98.332957670043328</c:v>
                </c:pt>
                <c:pt idx="2632">
                  <c:v>98.360687461691782</c:v>
                </c:pt>
                <c:pt idx="2633">
                  <c:v>98.388292361123831</c:v>
                </c:pt>
                <c:pt idx="2634">
                  <c:v>98.41577041172394</c:v>
                </c:pt>
                <c:pt idx="2635">
                  <c:v>98.443119638306769</c:v>
                </c:pt>
                <c:pt idx="2636">
                  <c:v>98.470338047004034</c:v>
                </c:pt>
                <c:pt idx="2637">
                  <c:v>98.497423625152422</c:v>
                </c:pt>
                <c:pt idx="2638">
                  <c:v>98.524374341179836</c:v>
                </c:pt>
                <c:pt idx="2639">
                  <c:v>98.551188144494844</c:v>
                </c:pt>
                <c:pt idx="2640">
                  <c:v>98.577862965374621</c:v>
                </c:pt>
                <c:pt idx="2641">
                  <c:v>98.604396714853166</c:v>
                </c:pt>
                <c:pt idx="2642">
                  <c:v>98.630787284611159</c:v>
                </c:pt>
                <c:pt idx="2643">
                  <c:v>98.657032546864755</c:v>
                </c:pt>
                <c:pt idx="2644">
                  <c:v>98.683130354255411</c:v>
                </c:pt>
                <c:pt idx="2645">
                  <c:v>98.709078539741853</c:v>
                </c:pt>
                <c:pt idx="2646">
                  <c:v>98.734874916488195</c:v>
                </c:pt>
                <c:pt idx="2647">
                  <c:v>98.760517277757344</c:v>
                </c:pt>
                <c:pt idx="2648">
                  <c:v>98.786003396802485</c:v>
                </c:pt>
                <c:pt idx="2649">
                  <c:v>98.811331026758182</c:v>
                </c:pt>
                <c:pt idx="2650">
                  <c:v>98.836497900535065</c:v>
                </c:pt>
                <c:pt idx="2651">
                  <c:v>98.861501730711083</c:v>
                </c:pt>
                <c:pt idx="2652">
                  <c:v>98.886340209427459</c:v>
                </c:pt>
                <c:pt idx="2653">
                  <c:v>98.911011008282387</c:v>
                </c:pt>
                <c:pt idx="2654">
                  <c:v>98.935511778225475</c:v>
                </c:pt>
                <c:pt idx="2655">
                  <c:v>98.959840149454919</c:v>
                </c:pt>
                <c:pt idx="2656">
                  <c:v>98.98399373131376</c:v>
                </c:pt>
                <c:pt idx="2657">
                  <c:v>99.007970112186115</c:v>
                </c:pt>
                <c:pt idx="2658">
                  <c:v>99.031766859396541</c:v>
                </c:pt>
                <c:pt idx="2659">
                  <c:v>99.055381519107144</c:v>
                </c:pt>
                <c:pt idx="2660">
                  <c:v>99.07881161621782</c:v>
                </c:pt>
                <c:pt idx="2661">
                  <c:v>99.102054654266894</c:v>
                </c:pt>
                <c:pt idx="2662">
                  <c:v>99.125108115331585</c:v>
                </c:pt>
                <c:pt idx="2663">
                  <c:v>99.147969459929314</c:v>
                </c:pt>
                <c:pt idx="2664">
                  <c:v>99.170636126921096</c:v>
                </c:pt>
                <c:pt idx="2665">
                  <c:v>99.193105533416059</c:v>
                </c:pt>
                <c:pt idx="2666">
                  <c:v>99.215375074673432</c:v>
                </c:pt>
                <c:pt idx="2667">
                  <c:v>99.237442124010428</c:v>
                </c:pt>
                <c:pt idx="2668">
                  <c:v>99.259304032707135</c:v>
                </c:pt>
                <c:pt idx="2669">
                  <c:v>99.280958129915163</c:v>
                </c:pt>
                <c:pt idx="2670">
                  <c:v>99.302401722565577</c:v>
                </c:pt>
                <c:pt idx="2671">
                  <c:v>99.323632095277191</c:v>
                </c:pt>
                <c:pt idx="2672">
                  <c:v>99.344646510269413</c:v>
                </c:pt>
                <c:pt idx="2673">
                  <c:v>99.365442207272196</c:v>
                </c:pt>
                <c:pt idx="2674">
                  <c:v>99.386016403439456</c:v>
                </c:pt>
                <c:pt idx="2675">
                  <c:v>99.406366293263972</c:v>
                </c:pt>
                <c:pt idx="2676">
                  <c:v>99.426489048490353</c:v>
                </c:pt>
                <c:pt idx="2677">
                  <c:v>99.446381818034794</c:v>
                </c:pt>
                <c:pt idx="2678">
                  <c:v>99.466041727899167</c:v>
                </c:pt>
                <c:pt idx="2679">
                  <c:v>99.485465881093191</c:v>
                </c:pt>
                <c:pt idx="2680">
                  <c:v>99.50465135755374</c:v>
                </c:pt>
                <c:pt idx="2681">
                  <c:v>99.523595214065367</c:v>
                </c:pt>
                <c:pt idx="2682">
                  <c:v>99.542294484185746</c:v>
                </c:pt>
                <c:pt idx="2683">
                  <c:v>99.560746178168785</c:v>
                </c:pt>
                <c:pt idx="2684">
                  <c:v>99.578947282890837</c:v>
                </c:pt>
                <c:pt idx="2685">
                  <c:v>99.596894761779396</c:v>
                </c:pt>
                <c:pt idx="2686">
                  <c:v>99.614585554741041</c:v>
                </c:pt>
                <c:pt idx="2687">
                  <c:v>99.632016578093854</c:v>
                </c:pt>
                <c:pt idx="2688">
                  <c:v>99.649184724497744</c:v>
                </c:pt>
                <c:pt idx="2689">
                  <c:v>99.666086862890353</c:v>
                </c:pt>
                <c:pt idx="2690">
                  <c:v>99.682719838422273</c:v>
                </c:pt>
                <c:pt idx="2691">
                  <c:v>99.69908047239457</c:v>
                </c:pt>
                <c:pt idx="2692">
                  <c:v>99.715165562198564</c:v>
                </c:pt>
                <c:pt idx="2693">
                  <c:v>99.73097188125648</c:v>
                </c:pt>
                <c:pt idx="2694">
                  <c:v>99.746496178965216</c:v>
                </c:pt>
                <c:pt idx="2695">
                  <c:v>99.761735180641665</c:v>
                </c:pt>
                <c:pt idx="2696">
                  <c:v>99.776685587468535</c:v>
                </c:pt>
                <c:pt idx="2697">
                  <c:v>99.791344076445014</c:v>
                </c:pt>
                <c:pt idx="2698">
                  <c:v>99.805707300337076</c:v>
                </c:pt>
                <c:pt idx="2699">
                  <c:v>99.819771887629514</c:v>
                </c:pt>
                <c:pt idx="2700">
                  <c:v>99.833534442485586</c:v>
                </c:pt>
                <c:pt idx="2701">
                  <c:v>99.846991544699023</c:v>
                </c:pt>
                <c:pt idx="2702">
                  <c:v>99.860139749659027</c:v>
                </c:pt>
                <c:pt idx="2703">
                  <c:v>99.872975588309401</c:v>
                </c:pt>
                <c:pt idx="2704">
                  <c:v>99.88549556711429</c:v>
                </c:pt>
                <c:pt idx="2705">
                  <c:v>99.89769616802495</c:v>
                </c:pt>
                <c:pt idx="2706">
                  <c:v>99.909573848450222</c:v>
                </c:pt>
                <c:pt idx="2707">
                  <c:v>99.921125041227469</c:v>
                </c:pt>
                <c:pt idx="2708">
                  <c:v>99.932346154598463</c:v>
                </c:pt>
                <c:pt idx="2709">
                  <c:v>99.943233572184582</c:v>
                </c:pt>
                <c:pt idx="2710">
                  <c:v>99.953783652969562</c:v>
                </c:pt>
                <c:pt idx="2711">
                  <c:v>99.963992731280953</c:v>
                </c:pt>
                <c:pt idx="2712">
                  <c:v>99.973857116775548</c:v>
                </c:pt>
                <c:pt idx="2713">
                  <c:v>99.983373094428714</c:v>
                </c:pt>
                <c:pt idx="2714">
                  <c:v>99.992536924525623</c:v>
                </c:pt>
                <c:pt idx="2715">
                  <c:v>100.00134484265459</c:v>
                </c:pt>
                <c:pt idx="2716">
                  <c:v>100.00979305970712</c:v>
                </c:pt>
                <c:pt idx="2717">
                  <c:v>100.01787776187668</c:v>
                </c:pt>
                <c:pt idx="2718">
                  <c:v>100.02559511066369</c:v>
                </c:pt>
                <c:pt idx="2719">
                  <c:v>100.0329412428827</c:v>
                </c:pt>
                <c:pt idx="2720">
                  <c:v>100.03991227067172</c:v>
                </c:pt>
                <c:pt idx="2721">
                  <c:v>100.04650428150877</c:v>
                </c:pt>
                <c:pt idx="2722">
                  <c:v>100.05271333822718</c:v>
                </c:pt>
                <c:pt idx="2723">
                  <c:v>100.05853547903881</c:v>
                </c:pt>
                <c:pt idx="2724">
                  <c:v>100.06396671755621</c:v>
                </c:pt>
                <c:pt idx="2725">
                  <c:v>100.06900304282377</c:v>
                </c:pt>
                <c:pt idx="2726">
                  <c:v>100.07364041934926</c:v>
                </c:pt>
                <c:pt idx="2727">
                  <c:v>100.07787478713908</c:v>
                </c:pt>
                <c:pt idx="2728">
                  <c:v>100.08170206173992</c:v>
                </c:pt>
                <c:pt idx="2729">
                  <c:v>100.08511813428233</c:v>
                </c:pt>
                <c:pt idx="2730">
                  <c:v>100.08811887152895</c:v>
                </c:pt>
                <c:pt idx="2731">
                  <c:v>100.09070011592797</c:v>
                </c:pt>
                <c:pt idx="2732">
                  <c:v>100.09285768566944</c:v>
                </c:pt>
                <c:pt idx="2733">
                  <c:v>100.09458737474662</c:v>
                </c:pt>
                <c:pt idx="2734">
                  <c:v>100.09588495302262</c:v>
                </c:pt>
                <c:pt idx="2735">
                  <c:v>100.09674616630009</c:v>
                </c:pt>
                <c:pt idx="2736">
                  <c:v>100.09716673639629</c:v>
                </c:pt>
                <c:pt idx="2737">
                  <c:v>100.09714236122409</c:v>
                </c:pt>
                <c:pt idx="2738">
                  <c:v>100.09666871487541</c:v>
                </c:pt>
                <c:pt idx="2739">
                  <c:v>100.09574144771187</c:v>
                </c:pt>
                <c:pt idx="2740">
                  <c:v>100.09435618645944</c:v>
                </c:pt>
                <c:pt idx="2741">
                  <c:v>100.09250853430868</c:v>
                </c:pt>
                <c:pt idx="2742">
                  <c:v>100.09019407101938</c:v>
                </c:pt>
                <c:pt idx="2743">
                  <c:v>100.08740835303182</c:v>
                </c:pt>
                <c:pt idx="2744">
                  <c:v>100.0841469135833</c:v>
                </c:pt>
                <c:pt idx="2745">
                  <c:v>100.08040526282902</c:v>
                </c:pt>
                <c:pt idx="2746">
                  <c:v>100.07617888797049</c:v>
                </c:pt>
                <c:pt idx="2747">
                  <c:v>100.07146325338816</c:v>
                </c:pt>
                <c:pt idx="2748">
                  <c:v>100.0662538007815</c:v>
                </c:pt>
                <c:pt idx="2749">
                  <c:v>100.0605459493141</c:v>
                </c:pt>
                <c:pt idx="2750">
                  <c:v>100.05433509576469</c:v>
                </c:pt>
                <c:pt idx="2751">
                  <c:v>100.0476166146853</c:v>
                </c:pt>
                <c:pt idx="2752">
                  <c:v>100.04038585856665</c:v>
                </c:pt>
                <c:pt idx="2753">
                  <c:v>100.03263815800781</c:v>
                </c:pt>
                <c:pt idx="2754">
                  <c:v>100.02436882189312</c:v>
                </c:pt>
                <c:pt idx="2755">
                  <c:v>100.01557313757897</c:v>
                </c:pt>
                <c:pt idx="2756">
                  <c:v>100.00624637108228</c:v>
                </c:pt>
                <c:pt idx="2757">
                  <c:v>99.9963837672815</c:v>
                </c:pt>
                <c:pt idx="2758">
                  <c:v>99.985980550120075</c:v>
                </c:pt>
                <c:pt idx="2759">
                  <c:v>99.975031922820605</c:v>
                </c:pt>
                <c:pt idx="2760">
                  <c:v>99.96353306810515</c:v>
                </c:pt>
                <c:pt idx="2761">
                  <c:v>99.951479148423132</c:v>
                </c:pt>
                <c:pt idx="2762">
                  <c:v>99.938865306187012</c:v>
                </c:pt>
                <c:pt idx="2763">
                  <c:v>99.925686664016581</c:v>
                </c:pt>
                <c:pt idx="2764">
                  <c:v>99.911938324990743</c:v>
                </c:pt>
                <c:pt idx="2765">
                  <c:v>99.897615372907097</c:v>
                </c:pt>
                <c:pt idx="2766">
                  <c:v>99.882712872550911</c:v>
                </c:pt>
                <c:pt idx="2767">
                  <c:v>99.867225869972003</c:v>
                </c:pt>
                <c:pt idx="2768">
                  <c:v>99.851149392769969</c:v>
                </c:pt>
                <c:pt idx="2769">
                  <c:v>99.834478450389838</c:v>
                </c:pt>
                <c:pt idx="2770">
                  <c:v>99.817208034424652</c:v>
                </c:pt>
                <c:pt idx="2771">
                  <c:v>99.799333118927805</c:v>
                </c:pt>
                <c:pt idx="2772">
                  <c:v>99.780848660736339</c:v>
                </c:pt>
                <c:pt idx="2773">
                  <c:v>99.761749599801803</c:v>
                </c:pt>
                <c:pt idx="2774">
                  <c:v>99.74203085953107</c:v>
                </c:pt>
                <c:pt idx="2775">
                  <c:v>99.721687347138001</c:v>
                </c:pt>
                <c:pt idx="2776">
                  <c:v>99.7007139540043</c:v>
                </c:pt>
                <c:pt idx="2777">
                  <c:v>99.679105556050771</c:v>
                </c:pt>
                <c:pt idx="2778">
                  <c:v>99.656857014118501</c:v>
                </c:pt>
                <c:pt idx="2779">
                  <c:v>99.633963174361682</c:v>
                </c:pt>
                <c:pt idx="2780">
                  <c:v>99.610418868650285</c:v>
                </c:pt>
                <c:pt idx="2781">
                  <c:v>99.586218914982709</c:v>
                </c:pt>
                <c:pt idx="2782">
                  <c:v>99.561358117912746</c:v>
                </c:pt>
                <c:pt idx="2783">
                  <c:v>99.535831268983927</c:v>
                </c:pt>
                <c:pt idx="2784">
                  <c:v>99.509633147177496</c:v>
                </c:pt>
                <c:pt idx="2785">
                  <c:v>99.482758519372112</c:v>
                </c:pt>
                <c:pt idx="2786">
                  <c:v>99.455202140814109</c:v>
                </c:pt>
                <c:pt idx="2787">
                  <c:v>99.426958755601575</c:v>
                </c:pt>
                <c:pt idx="2788">
                  <c:v>99.39802309717814</c:v>
                </c:pt>
                <c:pt idx="2789">
                  <c:v>99.368389888842273</c:v>
                </c:pt>
                <c:pt idx="2790">
                  <c:v>99.338053844266682</c:v>
                </c:pt>
                <c:pt idx="2791">
                  <c:v>99.307009668030958</c:v>
                </c:pt>
                <c:pt idx="2792">
                  <c:v>99.275252056168654</c:v>
                </c:pt>
                <c:pt idx="2793">
                  <c:v>99.242775696726397</c:v>
                </c:pt>
                <c:pt idx="2794">
                  <c:v>99.209575270334852</c:v>
                </c:pt>
                <c:pt idx="2795">
                  <c:v>99.175645450797958</c:v>
                </c:pt>
                <c:pt idx="2796">
                  <c:v>99.140980905690398</c:v>
                </c:pt>
                <c:pt idx="2797">
                  <c:v>99.105576296972501</c:v>
                </c:pt>
                <c:pt idx="2798">
                  <c:v>99.069426281618476</c:v>
                </c:pt>
                <c:pt idx="2799">
                  <c:v>99.032525512259184</c:v>
                </c:pt>
                <c:pt idx="2800">
                  <c:v>98.994868637838465</c:v>
                </c:pt>
                <c:pt idx="2801">
                  <c:v>98.956450304286292</c:v>
                </c:pt>
                <c:pt idx="2802">
                  <c:v>98.917265155204717</c:v>
                </c:pt>
                <c:pt idx="2803">
                  <c:v>98.877307832570111</c:v>
                </c:pt>
                <c:pt idx="2804">
                  <c:v>98.836572977451155</c:v>
                </c:pt>
                <c:pt idx="2805">
                  <c:v>98.795055230741809</c:v>
                </c:pt>
                <c:pt idx="2806">
                  <c:v>98.752749233909299</c:v>
                </c:pt>
                <c:pt idx="2807">
                  <c:v>98.709649629759511</c:v>
                </c:pt>
                <c:pt idx="2808">
                  <c:v>98.66575106321902</c:v>
                </c:pt>
                <c:pt idx="2809">
                  <c:v>98.621048182130096</c:v>
                </c:pt>
                <c:pt idx="2810">
                  <c:v>98.575535638067009</c:v>
                </c:pt>
                <c:pt idx="2811">
                  <c:v>98.529208087164619</c:v>
                </c:pt>
                <c:pt idx="2812">
                  <c:v>98.482060190966735</c:v>
                </c:pt>
                <c:pt idx="2813">
                  <c:v>98.434086617291641</c:v>
                </c:pt>
                <c:pt idx="2814">
                  <c:v>98.385282041112177</c:v>
                </c:pt>
                <c:pt idx="2815">
                  <c:v>98.335641145455867</c:v>
                </c:pt>
                <c:pt idx="2816">
                  <c:v>98.285158622322982</c:v>
                </c:pt>
                <c:pt idx="2817">
                  <c:v>98.233829173619071</c:v>
                </c:pt>
                <c:pt idx="2818">
                  <c:v>98.181647512110061</c:v>
                </c:pt>
                <c:pt idx="2819">
                  <c:v>98.128608362391148</c:v>
                </c:pt>
                <c:pt idx="2820">
                  <c:v>98.074706461877469</c:v>
                </c:pt>
                <c:pt idx="2821">
                  <c:v>98.019936561810241</c:v>
                </c:pt>
                <c:pt idx="2822">
                  <c:v>97.964293428284449</c:v>
                </c:pt>
                <c:pt idx="2823">
                  <c:v>97.907771843291968</c:v>
                </c:pt>
                <c:pt idx="2824">
                  <c:v>97.850366605787485</c:v>
                </c:pt>
                <c:pt idx="2825">
                  <c:v>97.792072532769069</c:v>
                </c:pt>
                <c:pt idx="2826">
                  <c:v>97.732884460380859</c:v>
                </c:pt>
                <c:pt idx="2827">
                  <c:v>97.672797245034332</c:v>
                </c:pt>
                <c:pt idx="2828">
                  <c:v>97.611805764548535</c:v>
                </c:pt>
                <c:pt idx="2829">
                  <c:v>97.549904919309597</c:v>
                </c:pt>
                <c:pt idx="2830">
                  <c:v>97.487089633450324</c:v>
                </c:pt>
                <c:pt idx="2831">
                  <c:v>97.423354856048235</c:v>
                </c:pt>
                <c:pt idx="2832">
                  <c:v>97.358695562346099</c:v>
                </c:pt>
                <c:pt idx="2833">
                  <c:v>97.293106754987576</c:v>
                </c:pt>
                <c:pt idx="2834">
                  <c:v>97.226583465277102</c:v>
                </c:pt>
                <c:pt idx="2835">
                  <c:v>97.159120754457746</c:v>
                </c:pt>
                <c:pt idx="2836">
                  <c:v>97.090713715007595</c:v>
                </c:pt>
                <c:pt idx="2837">
                  <c:v>97.021357471958922</c:v>
                </c:pt>
                <c:pt idx="2838">
                  <c:v>96.951047184234667</c:v>
                </c:pt>
                <c:pt idx="2839">
                  <c:v>96.879778046006209</c:v>
                </c:pt>
                <c:pt idx="2840">
                  <c:v>96.807545288070571</c:v>
                </c:pt>
                <c:pt idx="2841">
                  <c:v>96.734344179246762</c:v>
                </c:pt>
                <c:pt idx="2842">
                  <c:v>96.660170027794138</c:v>
                </c:pt>
                <c:pt idx="2843">
                  <c:v>96.585018182847165</c:v>
                </c:pt>
                <c:pt idx="2844">
                  <c:v>96.508884035872683</c:v>
                </c:pt>
                <c:pt idx="2845">
                  <c:v>96.431763022145475</c:v>
                </c:pt>
                <c:pt idx="2846">
                  <c:v>96.353650622243137</c:v>
                </c:pt>
                <c:pt idx="2847">
                  <c:v>96.274542363560442</c:v>
                </c:pt>
                <c:pt idx="2848">
                  <c:v>96.194433821842992</c:v>
                </c:pt>
                <c:pt idx="2849">
                  <c:v>96.113320622740403</c:v>
                </c:pt>
                <c:pt idx="2850">
                  <c:v>96.031198443376567</c:v>
                </c:pt>
                <c:pt idx="2851">
                  <c:v>95.948063013940939</c:v>
                </c:pt>
                <c:pt idx="2852">
                  <c:v>95.863910119296392</c:v>
                </c:pt>
                <c:pt idx="2853">
                  <c:v>95.77873560060587</c:v>
                </c:pt>
                <c:pt idx="2854">
                  <c:v>95.692535356976435</c:v>
                </c:pt>
                <c:pt idx="2855">
                  <c:v>95.605305347121572</c:v>
                </c:pt>
                <c:pt idx="2856">
                  <c:v>95.517041591042215</c:v>
                </c:pt>
                <c:pt idx="2857">
                  <c:v>95.427740171720259</c:v>
                </c:pt>
                <c:pt idx="2858">
                  <c:v>95.337397236833937</c:v>
                </c:pt>
                <c:pt idx="2859">
                  <c:v>95.246009000486097</c:v>
                </c:pt>
                <c:pt idx="2860">
                  <c:v>95.153571744949559</c:v>
                </c:pt>
                <c:pt idx="2861">
                  <c:v>95.060081822427222</c:v>
                </c:pt>
                <c:pt idx="2862">
                  <c:v>94.965535656827967</c:v>
                </c:pt>
                <c:pt idx="2863">
                  <c:v>94.869929745557513</c:v>
                </c:pt>
                <c:pt idx="2864">
                  <c:v>94.773260661321146</c:v>
                </c:pt>
                <c:pt idx="2865">
                  <c:v>94.675525053940618</c:v>
                </c:pt>
                <c:pt idx="2866">
                  <c:v>94.576719652187919</c:v>
                </c:pt>
                <c:pt idx="2867">
                  <c:v>94.476841265623449</c:v>
                </c:pt>
                <c:pt idx="2868">
                  <c:v>94.375886786453279</c:v>
                </c:pt>
                <c:pt idx="2869">
                  <c:v>94.273853191394039</c:v>
                </c:pt>
                <c:pt idx="2870">
                  <c:v>94.170737543548384</c:v>
                </c:pt>
                <c:pt idx="2871">
                  <c:v>94.066536994290573</c:v>
                </c:pt>
                <c:pt idx="2872">
                  <c:v>93.961248785160606</c:v>
                </c:pt>
                <c:pt idx="2873">
                  <c:v>93.854870249767174</c:v>
                </c:pt>
                <c:pt idx="2874">
                  <c:v>93.747398815697849</c:v>
                </c:pt>
                <c:pt idx="2875">
                  <c:v>93.638832006434058</c:v>
                </c:pt>
                <c:pt idx="2876">
                  <c:v>93.529167443274915</c:v>
                </c:pt>
                <c:pt idx="2877">
                  <c:v>93.418402847262598</c:v>
                </c:pt>
                <c:pt idx="2878">
                  <c:v>93.306536041114427</c:v>
                </c:pt>
                <c:pt idx="2879">
                  <c:v>93.193564951154926</c:v>
                </c:pt>
                <c:pt idx="2880">
                  <c:v>93.079487609252084</c:v>
                </c:pt>
                <c:pt idx="2881">
                  <c:v>92.964302154754009</c:v>
                </c:pt>
                <c:pt idx="2882">
                  <c:v>92.848006836423295</c:v>
                </c:pt>
                <c:pt idx="2883">
                  <c:v>92.730600014374161</c:v>
                </c:pt>
                <c:pt idx="2884">
                  <c:v>92.612080162002897</c:v>
                </c:pt>
                <c:pt idx="2885">
                  <c:v>92.492445867916587</c:v>
                </c:pt>
                <c:pt idx="2886">
                  <c:v>92.371695837858383</c:v>
                </c:pt>
                <c:pt idx="2887">
                  <c:v>92.249828896624877</c:v>
                </c:pt>
                <c:pt idx="2888">
                  <c:v>92.126843989975015</c:v>
                </c:pt>
                <c:pt idx="2889">
                  <c:v>92.002740186534965</c:v>
                </c:pt>
                <c:pt idx="2890">
                  <c:v>91.877516679688327</c:v>
                </c:pt>
                <c:pt idx="2891">
                  <c:v>91.751172789457087</c:v>
                </c:pt>
                <c:pt idx="2892">
                  <c:v>91.623707964371221</c:v>
                </c:pt>
                <c:pt idx="2893">
                  <c:v>91.495121783320798</c:v>
                </c:pt>
                <c:pt idx="2894">
                  <c:v>91.365413957396939</c:v>
                </c:pt>
                <c:pt idx="2895">
                  <c:v>91.234584331711801</c:v>
                </c:pt>
                <c:pt idx="2896">
                  <c:v>91.102632887201977</c:v>
                </c:pt>
                <c:pt idx="2897">
                  <c:v>90.969559742413168</c:v>
                </c:pt>
                <c:pt idx="2898">
                  <c:v>90.835365155259382</c:v>
                </c:pt>
                <c:pt idx="2899">
                  <c:v>90.700049524762704</c:v>
                </c:pt>
                <c:pt idx="2900">
                  <c:v>90.563613392767081</c:v>
                </c:pt>
                <c:pt idx="2901">
                  <c:v>90.426057445624892</c:v>
                </c:pt>
                <c:pt idx="2902">
                  <c:v>90.287382515855626</c:v>
                </c:pt>
                <c:pt idx="2903">
                  <c:v>90.147589583775201</c:v>
                </c:pt>
                <c:pt idx="2904">
                  <c:v>90.006679779094554</c:v>
                </c:pt>
                <c:pt idx="2905">
                  <c:v>89.86465438248355</c:v>
                </c:pt>
                <c:pt idx="2906">
                  <c:v>89.721514827099725</c:v>
                </c:pt>
                <c:pt idx="2907">
                  <c:v>89.577262700081477</c:v>
                </c:pt>
                <c:pt idx="2908">
                  <c:v>89.431899744002962</c:v>
                </c:pt>
                <c:pt idx="2909">
                  <c:v>89.285427858287662</c:v>
                </c:pt>
                <c:pt idx="2910">
                  <c:v>89.137849100579444</c:v>
                </c:pt>
                <c:pt idx="2911">
                  <c:v>88.989165688071381</c:v>
                </c:pt>
                <c:pt idx="2912">
                  <c:v>88.839379998787166</c:v>
                </c:pt>
                <c:pt idx="2913">
                  <c:v>88.688494572816339</c:v>
                </c:pt>
                <c:pt idx="2914">
                  <c:v>88.536512113499327</c:v>
                </c:pt>
                <c:pt idx="2915">
                  <c:v>88.38343548856129</c:v>
                </c:pt>
                <c:pt idx="2916">
                  <c:v>88.229267731192849</c:v>
                </c:pt>
                <c:pt idx="2917">
                  <c:v>88.074012041076159</c:v>
                </c:pt>
                <c:pt idx="2918">
                  <c:v>87.917671785354997</c:v>
                </c:pt>
                <c:pt idx="2919">
                  <c:v>87.760250499544227</c:v>
                </c:pt>
                <c:pt idx="2920">
                  <c:v>87.601751888382566</c:v>
                </c:pt>
                <c:pt idx="2921">
                  <c:v>87.44217982661813</c:v>
                </c:pt>
                <c:pt idx="2922">
                  <c:v>87.281538359735578</c:v>
                </c:pt>
                <c:pt idx="2923">
                  <c:v>87.119831704612679</c:v>
                </c:pt>
                <c:pt idx="2924">
                  <c:v>86.957064250114371</c:v>
                </c:pt>
                <c:pt idx="2925">
                  <c:v>86.793240557613416</c:v>
                </c:pt>
                <c:pt idx="2926">
                  <c:v>86.628365361442349</c:v>
                </c:pt>
                <c:pt idx="2927">
                  <c:v>86.462443569273631</c:v>
                </c:pt>
                <c:pt idx="2928">
                  <c:v>86.295480262422686</c:v>
                </c:pt>
                <c:pt idx="2929">
                  <c:v>86.127480696081889</c:v>
                </c:pt>
                <c:pt idx="2930">
                  <c:v>85.95845029946716</c:v>
                </c:pt>
                <c:pt idx="2931">
                  <c:v>85.788394675896129</c:v>
                </c:pt>
                <c:pt idx="2932">
                  <c:v>85.617319602779915</c:v>
                </c:pt>
                <c:pt idx="2933">
                  <c:v>85.445231031534604</c:v>
                </c:pt>
                <c:pt idx="2934">
                  <c:v>85.27213508741238</c:v>
                </c:pt>
                <c:pt idx="2935">
                  <c:v>85.09803806924343</c:v>
                </c:pt>
                <c:pt idx="2936">
                  <c:v>84.922946449096401</c:v>
                </c:pt>
                <c:pt idx="2937">
                  <c:v>84.746866871851282</c:v>
                </c:pt>
                <c:pt idx="2938">
                  <c:v>84.569806154683477</c:v>
                </c:pt>
                <c:pt idx="2939">
                  <c:v>84.3917712864599</c:v>
                </c:pt>
                <c:pt idx="2940">
                  <c:v>84.212769427043497</c:v>
                </c:pt>
                <c:pt idx="2941">
                  <c:v>84.032807906509092</c:v>
                </c:pt>
                <c:pt idx="2942">
                  <c:v>83.851894224266999</c:v>
                </c:pt>
                <c:pt idx="2943">
                  <c:v>83.670036048090751</c:v>
                </c:pt>
                <c:pt idx="2944">
                  <c:v>83.487241213058198</c:v>
                </c:pt>
                <c:pt idx="2945">
                  <c:v>83.303517720391298</c:v>
                </c:pt>
                <c:pt idx="2946">
                  <c:v>83.11887373620749</c:v>
                </c:pt>
                <c:pt idx="2947">
                  <c:v>82.933317590172919</c:v>
                </c:pt>
                <c:pt idx="2948">
                  <c:v>82.74685777406134</c:v>
                </c:pt>
                <c:pt idx="2949">
                  <c:v>82.559502940217058</c:v>
                </c:pt>
                <c:pt idx="2950">
                  <c:v>82.3712618999227</c:v>
                </c:pt>
                <c:pt idx="2951">
                  <c:v>82.182143621672722</c:v>
                </c:pt>
                <c:pt idx="2952">
                  <c:v>81.992157229345892</c:v>
                </c:pt>
                <c:pt idx="2953">
                  <c:v>81.801312000289059</c:v>
                </c:pt>
                <c:pt idx="2954">
                  <c:v>81.609617363300146</c:v>
                </c:pt>
                <c:pt idx="2955">
                  <c:v>81.417082896518082</c:v>
                </c:pt>
                <c:pt idx="2956">
                  <c:v>81.223718325218925</c:v>
                </c:pt>
                <c:pt idx="2957">
                  <c:v>81.029533519515141</c:v>
                </c:pt>
                <c:pt idx="2958">
                  <c:v>80.834538491962988</c:v>
                </c:pt>
                <c:pt idx="2959">
                  <c:v>80.638743395077469</c:v>
                </c:pt>
                <c:pt idx="2960">
                  <c:v>80.442158518753828</c:v>
                </c:pt>
                <c:pt idx="2961">
                  <c:v>80.244794287597841</c:v>
                </c:pt>
                <c:pt idx="2962">
                  <c:v>80.046661258168925</c:v>
                </c:pt>
                <c:pt idx="2963">
                  <c:v>79.847770116128274</c:v>
                </c:pt>
                <c:pt idx="2964">
                  <c:v>79.648131673307233</c:v>
                </c:pt>
                <c:pt idx="2965">
                  <c:v>79.447756864683001</c:v>
                </c:pt>
                <c:pt idx="2966">
                  <c:v>79.246656745270784</c:v>
                </c:pt>
                <c:pt idx="2967">
                  <c:v>79.044842486937171</c:v>
                </c:pt>
                <c:pt idx="2968">
                  <c:v>78.842325375123906</c:v>
                </c:pt>
                <c:pt idx="2969">
                  <c:v>78.639116805499526</c:v>
                </c:pt>
                <c:pt idx="2970">
                  <c:v>78.435228280527966</c:v>
                </c:pt>
                <c:pt idx="2971">
                  <c:v>78.230671405964387</c:v>
                </c:pt>
                <c:pt idx="2972">
                  <c:v>78.025457887274854</c:v>
                </c:pt>
                <c:pt idx="2973">
                  <c:v>77.819599525986121</c:v>
                </c:pt>
                <c:pt idx="2974">
                  <c:v>77.613108215964317</c:v>
                </c:pt>
                <c:pt idx="2975">
                  <c:v>77.40599593962844</c:v>
                </c:pt>
                <c:pt idx="2976">
                  <c:v>77.198274764097775</c:v>
                </c:pt>
                <c:pt idx="2977">
                  <c:v>76.989956837278385</c:v>
                </c:pt>
                <c:pt idx="2978">
                  <c:v>76.78105438388836</c:v>
                </c:pt>
                <c:pt idx="2979">
                  <c:v>76.57157970142984</c:v>
                </c:pt>
                <c:pt idx="2980">
                  <c:v>76.361545156103176</c:v>
                </c:pt>
                <c:pt idx="2981">
                  <c:v>76.150963178672484</c:v>
                </c:pt>
                <c:pt idx="2982">
                  <c:v>75.939846260283218</c:v>
                </c:pt>
                <c:pt idx="2983">
                  <c:v>75.728206948233577</c:v>
                </c:pt>
                <c:pt idx="2984">
                  <c:v>75.516057841702946</c:v>
                </c:pt>
                <c:pt idx="2985">
                  <c:v>75.303411587444614</c:v>
                </c:pt>
                <c:pt idx="2986">
                  <c:v>75.090280875440527</c:v>
                </c:pt>
                <c:pt idx="2987">
                  <c:v>74.876678434523214</c:v>
                </c:pt>
                <c:pt idx="2988">
                  <c:v>74.662617027969347</c:v>
                </c:pt>
                <c:pt idx="2989">
                  <c:v>74.448109449069648</c:v>
                </c:pt>
                <c:pt idx="2990">
                  <c:v>74.233168516668925</c:v>
                </c:pt>
                <c:pt idx="2991">
                  <c:v>74.017807070697472</c:v>
                </c:pt>
                <c:pt idx="2992">
                  <c:v>73.802037967676696</c:v>
                </c:pt>
                <c:pt idx="2993">
                  <c:v>73.585874076221771</c:v>
                </c:pt>
                <c:pt idx="2994">
                  <c:v>73.369328272526147</c:v>
                </c:pt>
                <c:pt idx="2995">
                  <c:v>73.152413435848075</c:v>
                </c:pt>
                <c:pt idx="2996">
                  <c:v>72.935142443992234</c:v>
                </c:pt>
                <c:pt idx="2997">
                  <c:v>72.717528168792043</c:v>
                </c:pt>
                <c:pt idx="2998">
                  <c:v>72.499583471599834</c:v>
                </c:pt>
                <c:pt idx="2999">
                  <c:v>72.281321198783502</c:v>
                </c:pt>
                <c:pt idx="3000">
                  <c:v>72.062754177235973</c:v>
                </c:pt>
                <c:pt idx="3001">
                  <c:v>71.843895209899955</c:v>
                </c:pt>
                <c:pt idx="3002">
                  <c:v>71.624757071311834</c:v>
                </c:pt>
                <c:pt idx="3003">
                  <c:v>71.405352503167876</c:v>
                </c:pt>
                <c:pt idx="3004">
                  <c:v>71.185694209916491</c:v>
                </c:pt>
                <c:pt idx="3005">
                  <c:v>70.965794854380334</c:v>
                </c:pt>
                <c:pt idx="3006">
                  <c:v>70.745667053405612</c:v>
                </c:pt>
                <c:pt idx="3007">
                  <c:v>70.525323373556517</c:v>
                </c:pt>
                <c:pt idx="3008">
                  <c:v>70.304776326839317</c:v>
                </c:pt>
                <c:pt idx="3009">
                  <c:v>70.084038366474175</c:v>
                </c:pt>
                <c:pt idx="3010">
                  <c:v>69.863121882709834</c:v>
                </c:pt>
                <c:pt idx="3011">
                  <c:v>69.64203919868406</c:v>
                </c:pt>
                <c:pt idx="3012">
                  <c:v>69.420802566343013</c:v>
                </c:pt>
                <c:pt idx="3013">
                  <c:v>69.199424162404782</c:v>
                </c:pt>
                <c:pt idx="3014">
                  <c:v>68.977916084386663</c:v>
                </c:pt>
                <c:pt idx="3015">
                  <c:v>68.756290346688317</c:v>
                </c:pt>
                <c:pt idx="3016">
                  <c:v>68.53455887674086</c:v>
                </c:pt>
                <c:pt idx="3017">
                  <c:v>68.312733511215086</c:v>
                </c:pt>
                <c:pt idx="3018">
                  <c:v>68.09082599230365</c:v>
                </c:pt>
                <c:pt idx="3019">
                  <c:v>67.868847964067712</c:v>
                </c:pt>
                <c:pt idx="3020">
                  <c:v>67.64681096885738</c:v>
                </c:pt>
                <c:pt idx="3021">
                  <c:v>67.424726443809377</c:v>
                </c:pt>
                <c:pt idx="3022">
                  <c:v>67.202605717414144</c:v>
                </c:pt>
                <c:pt idx="3023">
                  <c:v>66.980460006169551</c:v>
                </c:pt>
                <c:pt idx="3024">
                  <c:v>66.758300411308142</c:v>
                </c:pt>
                <c:pt idx="3025">
                  <c:v>66.536137915612315</c:v>
                </c:pt>
                <c:pt idx="3026">
                  <c:v>66.313983380307008</c:v>
                </c:pt>
                <c:pt idx="3027">
                  <c:v>66.091847542044846</c:v>
                </c:pt>
                <c:pt idx="3028">
                  <c:v>65.869741009973254</c:v>
                </c:pt>
                <c:pt idx="3029">
                  <c:v>65.647674262891712</c:v>
                </c:pt>
                <c:pt idx="3030">
                  <c:v>65.425657646499374</c:v>
                </c:pt>
                <c:pt idx="3031">
                  <c:v>65.203701370733413</c:v>
                </c:pt>
                <c:pt idx="3032">
                  <c:v>64.981815507198178</c:v>
                </c:pt>
                <c:pt idx="3033">
                  <c:v>64.760009986688857</c:v>
                </c:pt>
                <c:pt idx="3034">
                  <c:v>64.538294596809223</c:v>
                </c:pt>
                <c:pt idx="3035">
                  <c:v>64.316678979681697</c:v>
                </c:pt>
                <c:pt idx="3036">
                  <c:v>64.09517262975622</c:v>
                </c:pt>
                <c:pt idx="3037">
                  <c:v>63.873784891712347</c:v>
                </c:pt>
                <c:pt idx="3038">
                  <c:v>63.652524958457931</c:v>
                </c:pt>
                <c:pt idx="3039">
                  <c:v>63.431401869227216</c:v>
                </c:pt>
                <c:pt idx="3040">
                  <c:v>63.210424507771734</c:v>
                </c:pt>
                <c:pt idx="3041">
                  <c:v>62.989601600651184</c:v>
                </c:pt>
                <c:pt idx="3042">
                  <c:v>62.768941715620244</c:v>
                </c:pt>
                <c:pt idx="3043">
                  <c:v>62.548453260114201</c:v>
                </c:pt>
                <c:pt idx="3044">
                  <c:v>62.328144479828083</c:v>
                </c:pt>
                <c:pt idx="3045">
                  <c:v>62.108023457395674</c:v>
                </c:pt>
                <c:pt idx="3046">
                  <c:v>61.888098111163828</c:v>
                </c:pt>
                <c:pt idx="3047">
                  <c:v>61.668376194061693</c:v>
                </c:pt>
                <c:pt idx="3048">
                  <c:v>61.44886529256712</c:v>
                </c:pt>
                <c:pt idx="3049">
                  <c:v>61.22957282576634</c:v>
                </c:pt>
                <c:pt idx="3050">
                  <c:v>61.010506044507309</c:v>
                </c:pt>
                <c:pt idx="3051">
                  <c:v>60.791672030651171</c:v>
                </c:pt>
                <c:pt idx="3052">
                  <c:v>60.573077696406216</c:v>
                </c:pt>
                <c:pt idx="3053">
                  <c:v>60.354729783767283</c:v>
                </c:pt>
                <c:pt idx="3054">
                  <c:v>60.136634864029133</c:v>
                </c:pt>
                <c:pt idx="3055">
                  <c:v>59.918799337407734</c:v>
                </c:pt>
                <c:pt idx="3056">
                  <c:v>59.70122943273212</c:v>
                </c:pt>
                <c:pt idx="3057">
                  <c:v>59.483931207237887</c:v>
                </c:pt>
                <c:pt idx="3058">
                  <c:v>59.266910546438353</c:v>
                </c:pt>
                <c:pt idx="3059">
                  <c:v>59.050173164080334</c:v>
                </c:pt>
                <c:pt idx="3060">
                  <c:v>58.833724602189747</c:v>
                </c:pt>
                <c:pt idx="3061">
                  <c:v>58.617570231191038</c:v>
                </c:pt>
                <c:pt idx="3062">
                  <c:v>58.401715250113313</c:v>
                </c:pt>
                <c:pt idx="3063">
                  <c:v>58.186164686870285</c:v>
                </c:pt>
                <c:pt idx="3064">
                  <c:v>57.970923398621792</c:v>
                </c:pt>
                <c:pt idx="3065">
                  <c:v>57.75599607220947</c:v>
                </c:pt>
                <c:pt idx="3066">
                  <c:v>57.541387224664035</c:v>
                </c:pt>
                <c:pt idx="3067">
                  <c:v>57.327101203789027</c:v>
                </c:pt>
                <c:pt idx="3068">
                  <c:v>57.113142188813654</c:v>
                </c:pt>
                <c:pt idx="3069">
                  <c:v>56.899514191112345</c:v>
                </c:pt>
                <c:pt idx="3070">
                  <c:v>56.68622105499648</c:v>
                </c:pt>
                <c:pt idx="3071">
                  <c:v>56.473266458565945</c:v>
                </c:pt>
                <c:pt idx="3072">
                  <c:v>56.260653914628662</c:v>
                </c:pt>
                <c:pt idx="3073">
                  <c:v>56.048386771680796</c:v>
                </c:pt>
                <c:pt idx="3074">
                  <c:v>55.836468214944802</c:v>
                </c:pt>
                <c:pt idx="3075">
                  <c:v>55.624901267470094</c:v>
                </c:pt>
                <c:pt idx="3076">
                  <c:v>55.413688791284684</c:v>
                </c:pt>
                <c:pt idx="3077">
                  <c:v>55.202833488606316</c:v>
                </c:pt>
                <c:pt idx="3078">
                  <c:v>54.992337903102666</c:v>
                </c:pt>
                <c:pt idx="3079">
                  <c:v>54.782204421204796</c:v>
                </c:pt>
                <c:pt idx="3080">
                  <c:v>54.572435273467065</c:v>
                </c:pt>
                <c:pt idx="3081">
                  <c:v>54.363032535976217</c:v>
                </c:pt>
                <c:pt idx="3082">
                  <c:v>54.153998131806517</c:v>
                </c:pt>
                <c:pt idx="3083">
                  <c:v>53.945333832511807</c:v>
                </c:pt>
                <c:pt idx="3084">
                  <c:v>53.737041259669951</c:v>
                </c:pt>
                <c:pt idx="3085">
                  <c:v>53.529121886457105</c:v>
                </c:pt>
                <c:pt idx="3086">
                  <c:v>53.321577039263332</c:v>
                </c:pt>
                <c:pt idx="3087">
                  <c:v>53.114407899348805</c:v>
                </c:pt>
                <c:pt idx="3088">
                  <c:v>52.907615504524244</c:v>
                </c:pt>
                <c:pt idx="3089">
                  <c:v>52.701200750874804</c:v>
                </c:pt>
                <c:pt idx="3090">
                  <c:v>52.495164394507867</c:v>
                </c:pt>
                <c:pt idx="3091">
                  <c:v>52.289507053330894</c:v>
                </c:pt>
                <c:pt idx="3092">
                  <c:v>52.08422920885819</c:v>
                </c:pt>
                <c:pt idx="3093">
                  <c:v>51.879331208042572</c:v>
                </c:pt>
                <c:pt idx="3094">
                  <c:v>51.674813265133537</c:v>
                </c:pt>
                <c:pt idx="3095">
                  <c:v>51.470675463550208</c:v>
                </c:pt>
                <c:pt idx="3096">
                  <c:v>51.266917757784455</c:v>
                </c:pt>
                <c:pt idx="3097">
                  <c:v>51.063539975316246</c:v>
                </c:pt>
                <c:pt idx="3098">
                  <c:v>50.860541818552463</c:v>
                </c:pt>
                <c:pt idx="3099">
                  <c:v>50.657922866775152</c:v>
                </c:pt>
                <c:pt idx="3100">
                  <c:v>50.455682578109077</c:v>
                </c:pt>
                <c:pt idx="3101">
                  <c:v>50.25382029150299</c:v>
                </c:pt>
                <c:pt idx="3102">
                  <c:v>50.052335228717681</c:v>
                </c:pt>
                <c:pt idx="3103">
                  <c:v>49.851226496328934</c:v>
                </c:pt>
                <c:pt idx="3104">
                  <c:v>49.650493087739164</c:v>
                </c:pt>
                <c:pt idx="3105">
                  <c:v>49.450133885193821</c:v>
                </c:pt>
                <c:pt idx="3106">
                  <c:v>49.250147661805215</c:v>
                </c:pt>
                <c:pt idx="3107">
                  <c:v>49.050533083582849</c:v>
                </c:pt>
                <c:pt idx="3108">
                  <c:v>48.851288711466282</c:v>
                </c:pt>
                <c:pt idx="3109">
                  <c:v>48.652413003360437</c:v>
                </c:pt>
                <c:pt idx="3110">
                  <c:v>48.453904316172469</c:v>
                </c:pt>
                <c:pt idx="3111">
                  <c:v>48.255760907849464</c:v>
                </c:pt>
                <c:pt idx="3112">
                  <c:v>48.057980939414392</c:v>
                </c:pt>
                <c:pt idx="3113">
                  <c:v>47.860562477000883</c:v>
                </c:pt>
                <c:pt idx="3114">
                  <c:v>47.663503493883724</c:v>
                </c:pt>
                <c:pt idx="3115">
                  <c:v>47.466801872508171</c:v>
                </c:pt>
                <c:pt idx="3116">
                  <c:v>47.270455406510195</c:v>
                </c:pt>
                <c:pt idx="3117">
                  <c:v>47.074461802735385</c:v>
                </c:pt>
                <c:pt idx="3118">
                  <c:v>46.878818683247772</c:v>
                </c:pt>
                <c:pt idx="3119">
                  <c:v>46.683523587332445</c:v>
                </c:pt>
                <c:pt idx="3120">
                  <c:v>46.488573973486268</c:v>
                </c:pt>
                <c:pt idx="3121">
                  <c:v>46.293967221408451</c:v>
                </c:pt>
                <c:pt idx="3122">
                  <c:v>46.099700633968325</c:v>
                </c:pt>
                <c:pt idx="3123">
                  <c:v>45.905771439174572</c:v>
                </c:pt>
                <c:pt idx="3124">
                  <c:v>45.712176792122591</c:v>
                </c:pt>
                <c:pt idx="3125">
                  <c:v>45.51891377693488</c:v>
                </c:pt>
                <c:pt idx="3126">
                  <c:v>45.325979408691751</c:v>
                </c:pt>
                <c:pt idx="3127">
                  <c:v>45.133370635338792</c:v>
                </c:pt>
                <c:pt idx="3128">
                  <c:v>44.941084339591782</c:v>
                </c:pt>
                <c:pt idx="3129">
                  <c:v>44.749117340815843</c:v>
                </c:pt>
                <c:pt idx="3130">
                  <c:v>44.557466396898121</c:v>
                </c:pt>
                <c:pt idx="3131">
                  <c:v>44.366128206100427</c:v>
                </c:pt>
                <c:pt idx="3132">
                  <c:v>44.175099408897495</c:v>
                </c:pt>
                <c:pt idx="3133">
                  <c:v>43.984376589794664</c:v>
                </c:pt>
                <c:pt idx="3134">
                  <c:v>43.793956279134335</c:v>
                </c:pt>
                <c:pt idx="3135">
                  <c:v>43.60383495488216</c:v>
                </c:pt>
                <c:pt idx="3136">
                  <c:v>43.41400904439331</c:v>
                </c:pt>
                <c:pt idx="3137">
                  <c:v>43.224474926162088</c:v>
                </c:pt>
                <c:pt idx="3138">
                  <c:v>43.035228931556247</c:v>
                </c:pt>
                <c:pt idx="3139">
                  <c:v>42.846267346525849</c:v>
                </c:pt>
                <c:pt idx="3140">
                  <c:v>42.657586413300265</c:v>
                </c:pt>
                <c:pt idx="3141">
                  <c:v>42.469182332059432</c:v>
                </c:pt>
                <c:pt idx="3142">
                  <c:v>42.281051262586459</c:v>
                </c:pt>
                <c:pt idx="3143">
                  <c:v>42.093189325905229</c:v>
                </c:pt>
                <c:pt idx="3144">
                  <c:v>41.905592605894697</c:v>
                </c:pt>
                <c:pt idx="3145">
                  <c:v>41.718257150878912</c:v>
                </c:pt>
                <c:pt idx="3146">
                  <c:v>41.53117897520346</c:v>
                </c:pt>
                <c:pt idx="3147">
                  <c:v>41.344354060787396</c:v>
                </c:pt>
                <c:pt idx="3148">
                  <c:v>41.157778358655179</c:v>
                </c:pt>
                <c:pt idx="3149">
                  <c:v>40.971447790446376</c:v>
                </c:pt>
                <c:pt idx="3150">
                  <c:v>40.785358249909365</c:v>
                </c:pt>
                <c:pt idx="3151">
                  <c:v>40.599505604365788</c:v>
                </c:pt>
                <c:pt idx="3152">
                  <c:v>40.413885696162936</c:v>
                </c:pt>
                <c:pt idx="3153">
                  <c:v>40.228494344098209</c:v>
                </c:pt>
                <c:pt idx="3154">
                  <c:v>40.043327344824405</c:v>
                </c:pt>
                <c:pt idx="3155">
                  <c:v>39.85838047423556</c:v>
                </c:pt>
                <c:pt idx="3156">
                  <c:v>39.673649488830875</c:v>
                </c:pt>
                <c:pt idx="3157">
                  <c:v>39.489130127054409</c:v>
                </c:pt>
                <c:pt idx="3158">
                  <c:v>39.304818110618186</c:v>
                </c:pt>
                <c:pt idx="3159">
                  <c:v>39.120709145800106</c:v>
                </c:pt>
                <c:pt idx="3160">
                  <c:v>38.936798924725508</c:v>
                </c:pt>
                <c:pt idx="3161">
                  <c:v>38.753083126621277</c:v>
                </c:pt>
                <c:pt idx="3162">
                  <c:v>38.569557419053211</c:v>
                </c:pt>
                <c:pt idx="3163">
                  <c:v>38.386217459144206</c:v>
                </c:pt>
                <c:pt idx="3164">
                  <c:v>38.203058894767679</c:v>
                </c:pt>
                <c:pt idx="3165">
                  <c:v>38.0200773657198</c:v>
                </c:pt>
                <c:pt idx="3166">
                  <c:v>37.83726850487534</c:v>
                </c:pt>
                <c:pt idx="3167">
                  <c:v>37.654627939319653</c:v>
                </c:pt>
                <c:pt idx="3168">
                  <c:v>37.472151291460619</c:v>
                </c:pt>
                <c:pt idx="3169">
                  <c:v>37.289834180121943</c:v>
                </c:pt>
                <c:pt idx="3170">
                  <c:v>37.107672221613967</c:v>
                </c:pt>
                <c:pt idx="3171">
                  <c:v>36.925661030786898</c:v>
                </c:pt>
                <c:pt idx="3172">
                  <c:v>36.743796222060979</c:v>
                </c:pt>
                <c:pt idx="3173">
                  <c:v>36.562073410441059</c:v>
                </c:pt>
                <c:pt idx="3174">
                  <c:v>36.380488212507373</c:v>
                </c:pt>
                <c:pt idx="3175">
                  <c:v>36.19903624738987</c:v>
                </c:pt>
                <c:pt idx="3176">
                  <c:v>36.017713137721074</c:v>
                </c:pt>
                <c:pt idx="3177">
                  <c:v>35.83651451057267</c:v>
                </c:pt>
                <c:pt idx="3178">
                  <c:v>35.655435998370535</c:v>
                </c:pt>
                <c:pt idx="3179">
                  <c:v>35.474473239791848</c:v>
                </c:pt>
                <c:pt idx="3180">
                  <c:v>35.293621880643343</c:v>
                </c:pt>
                <c:pt idx="3181">
                  <c:v>35.112877574722489</c:v>
                </c:pt>
                <c:pt idx="3182">
                  <c:v>34.932235984659798</c:v>
                </c:pt>
                <c:pt idx="3183">
                  <c:v>34.751692782742111</c:v>
                </c:pt>
                <c:pt idx="3184">
                  <c:v>34.571243651717054</c:v>
                </c:pt>
                <c:pt idx="3185">
                  <c:v>34.390884285586509</c:v>
                </c:pt>
                <c:pt idx="3186">
                  <c:v>34.21061039037275</c:v>
                </c:pt>
                <c:pt idx="3187">
                  <c:v>34.030417684875971</c:v>
                </c:pt>
                <c:pt idx="3188">
                  <c:v>33.850301901407931</c:v>
                </c:pt>
                <c:pt idx="3189">
                  <c:v>33.670258786516712</c:v>
                </c:pt>
                <c:pt idx="3190">
                  <c:v>33.490284101684551</c:v>
                </c:pt>
                <c:pt idx="3191">
                  <c:v>33.310373624020173</c:v>
                </c:pt>
                <c:pt idx="3192">
                  <c:v>33.13052314692635</c:v>
                </c:pt>
                <c:pt idx="3193">
                  <c:v>32.950728480755402</c:v>
                </c:pt>
                <c:pt idx="3194">
                  <c:v>32.770985453449924</c:v>
                </c:pt>
                <c:pt idx="3195">
                  <c:v>32.591289911163756</c:v>
                </c:pt>
                <c:pt idx="3196">
                  <c:v>32.411637718872839</c:v>
                </c:pt>
                <c:pt idx="3197">
                  <c:v>32.232024760964379</c:v>
                </c:pt>
                <c:pt idx="3198">
                  <c:v>32.052446941819937</c:v>
                </c:pt>
                <c:pt idx="3199">
                  <c:v>31.872900186373869</c:v>
                </c:pt>
                <c:pt idx="3200">
                  <c:v>31.693380440664612</c:v>
                </c:pt>
                <c:pt idx="3201">
                  <c:v>31.513883672369047</c:v>
                </c:pt>
                <c:pt idx="3202">
                  <c:v>31.3344058713202</c:v>
                </c:pt>
                <c:pt idx="3203">
                  <c:v>31.154943050017351</c:v>
                </c:pt>
                <c:pt idx="3204">
                  <c:v>30.975491244114693</c:v>
                </c:pt>
                <c:pt idx="3205">
                  <c:v>30.796046512902535</c:v>
                </c:pt>
                <c:pt idx="3206">
                  <c:v>30.616604939773424</c:v>
                </c:pt>
                <c:pt idx="3207">
                  <c:v>30.437162632671686</c:v>
                </c:pt>
                <c:pt idx="3208">
                  <c:v>30.257715724536041</c:v>
                </c:pt>
                <c:pt idx="3209">
                  <c:v>30.078260373725811</c:v>
                </c:pt>
                <c:pt idx="3210">
                  <c:v>29.89879276443321</c:v>
                </c:pt>
                <c:pt idx="3211">
                  <c:v>29.719309107088833</c:v>
                </c:pt>
                <c:pt idx="3212">
                  <c:v>29.539805638746969</c:v>
                </c:pt>
                <c:pt idx="3213">
                  <c:v>29.360278623469043</c:v>
                </c:pt>
                <c:pt idx="3214">
                  <c:v>29.180724352682574</c:v>
                </c:pt>
                <c:pt idx="3215">
                  <c:v>29.001139145544698</c:v>
                </c:pt>
                <c:pt idx="3216">
                  <c:v>28.821519349276173</c:v>
                </c:pt>
                <c:pt idx="3217">
                  <c:v>28.641861339499741</c:v>
                </c:pt>
                <c:pt idx="3218">
                  <c:v>28.462161520558681</c:v>
                </c:pt>
                <c:pt idx="3219">
                  <c:v>28.28241632582646</c:v>
                </c:pt>
                <c:pt idx="3220">
                  <c:v>28.102622218007866</c:v>
                </c:pt>
                <c:pt idx="3221">
                  <c:v>27.92277568942643</c:v>
                </c:pt>
                <c:pt idx="3222">
                  <c:v>27.742873262304016</c:v>
                </c:pt>
                <c:pt idx="3223">
                  <c:v>27.56291148902838</c:v>
                </c:pt>
                <c:pt idx="3224">
                  <c:v>27.382886952413486</c:v>
                </c:pt>
                <c:pt idx="3225">
                  <c:v>27.202796265947825</c:v>
                </c:pt>
                <c:pt idx="3226">
                  <c:v>27.022636074031908</c:v>
                </c:pt>
                <c:pt idx="3227">
                  <c:v>26.842403052210955</c:v>
                </c:pt>
                <c:pt idx="3228">
                  <c:v>26.662093907392347</c:v>
                </c:pt>
                <c:pt idx="3229">
                  <c:v>26.481705378060809</c:v>
                </c:pt>
                <c:pt idx="3230">
                  <c:v>26.301234234476169</c:v>
                </c:pt>
                <c:pt idx="3231">
                  <c:v>26.120677278873529</c:v>
                </c:pt>
                <c:pt idx="3232">
                  <c:v>25.940031345640762</c:v>
                </c:pt>
                <c:pt idx="3233">
                  <c:v>25.759293301501003</c:v>
                </c:pt>
                <c:pt idx="3234">
                  <c:v>25.578460045678213</c:v>
                </c:pt>
                <c:pt idx="3235">
                  <c:v>25.397528510058493</c:v>
                </c:pt>
                <c:pt idx="3236">
                  <c:v>25.216495659340126</c:v>
                </c:pt>
                <c:pt idx="3237">
                  <c:v>25.035358491180517</c:v>
                </c:pt>
                <c:pt idx="3238">
                  <c:v>24.854114036331822</c:v>
                </c:pt>
                <c:pt idx="3239">
                  <c:v>24.672759358767024</c:v>
                </c:pt>
                <c:pt idx="3240">
                  <c:v>24.49129155580664</c:v>
                </c:pt>
                <c:pt idx="3241">
                  <c:v>24.309707758228114</c:v>
                </c:pt>
                <c:pt idx="3242">
                  <c:v>24.128005130374646</c:v>
                </c:pt>
                <c:pt idx="3243">
                  <c:v>23.946180870255375</c:v>
                </c:pt>
                <c:pt idx="3244">
                  <c:v>23.764232209638323</c:v>
                </c:pt>
                <c:pt idx="3245">
                  <c:v>23.582156414135824</c:v>
                </c:pt>
                <c:pt idx="3246">
                  <c:v>23.39995078328414</c:v>
                </c:pt>
                <c:pt idx="3247">
                  <c:v>23.217612650618463</c:v>
                </c:pt>
                <c:pt idx="3248">
                  <c:v>23.035139383736237</c:v>
                </c:pt>
                <c:pt idx="3249">
                  <c:v>22.852528384360596</c:v>
                </c:pt>
                <c:pt idx="3250">
                  <c:v>22.669777088392863</c:v>
                </c:pt>
                <c:pt idx="3251">
                  <c:v>22.486882965961229</c:v>
                </c:pt>
                <c:pt idx="3252">
                  <c:v>22.303843521463222</c:v>
                </c:pt>
                <c:pt idx="3253">
                  <c:v>22.120656293602252</c:v>
                </c:pt>
                <c:pt idx="3254">
                  <c:v>21.937318855417658</c:v>
                </c:pt>
                <c:pt idx="3255">
                  <c:v>21.753828814310623</c:v>
                </c:pt>
                <c:pt idx="3256">
                  <c:v>21.570183812063874</c:v>
                </c:pt>
                <c:pt idx="3257">
                  <c:v>21.386381524856034</c:v>
                </c:pt>
                <c:pt idx="3258">
                  <c:v>21.20241966327049</c:v>
                </c:pt>
                <c:pt idx="3259">
                  <c:v>21.018295972300393</c:v>
                </c:pt>
                <c:pt idx="3260">
                  <c:v>20.834008231345308</c:v>
                </c:pt>
                <c:pt idx="3261">
                  <c:v>20.649554254208596</c:v>
                </c:pt>
                <c:pt idx="3262">
                  <c:v>20.464931889084085</c:v>
                </c:pt>
                <c:pt idx="3263">
                  <c:v>20.280139018540638</c:v>
                </c:pt>
                <c:pt idx="3264">
                  <c:v>20.095173559502996</c:v>
                </c:pt>
                <c:pt idx="3265">
                  <c:v>19.910033463228558</c:v>
                </c:pt>
                <c:pt idx="3266">
                  <c:v>19.72471671527336</c:v>
                </c:pt>
                <c:pt idx="3267">
                  <c:v>19.539221335462798</c:v>
                </c:pt>
                <c:pt idx="3268">
                  <c:v>19.353545377852953</c:v>
                </c:pt>
                <c:pt idx="3269">
                  <c:v>19.167686930687353</c:v>
                </c:pt>
                <c:pt idx="3270">
                  <c:v>18.981644116352243</c:v>
                </c:pt>
                <c:pt idx="3271">
                  <c:v>18.795415091325225</c:v>
                </c:pt>
                <c:pt idx="3272">
                  <c:v>18.608998046121769</c:v>
                </c:pt>
                <c:pt idx="3273">
                  <c:v>18.422391205238853</c:v>
                </c:pt>
                <c:pt idx="3274">
                  <c:v>18.23559282709013</c:v>
                </c:pt>
                <c:pt idx="3275">
                  <c:v>18.048601203943321</c:v>
                </c:pt>
                <c:pt idx="3276">
                  <c:v>17.8614146618512</c:v>
                </c:pt>
                <c:pt idx="3277">
                  <c:v>17.674031560576367</c:v>
                </c:pt>
                <c:pt idx="3278">
                  <c:v>17.486450293518573</c:v>
                </c:pt>
                <c:pt idx="3279">
                  <c:v>17.298669287635249</c:v>
                </c:pt>
                <c:pt idx="3280">
                  <c:v>17.110687003356389</c:v>
                </c:pt>
                <c:pt idx="3281">
                  <c:v>16.92250193450144</c:v>
                </c:pt>
                <c:pt idx="3282">
                  <c:v>16.734112608188582</c:v>
                </c:pt>
                <c:pt idx="3283">
                  <c:v>16.545517584744886</c:v>
                </c:pt>
                <c:pt idx="3284">
                  <c:v>16.356715457608885</c:v>
                </c:pt>
                <c:pt idx="3285">
                  <c:v>16.167704853234397</c:v>
                </c:pt>
                <c:pt idx="3286">
                  <c:v>15.978484430988345</c:v>
                </c:pt>
                <c:pt idx="3287">
                  <c:v>15.789052883049294</c:v>
                </c:pt>
                <c:pt idx="3288">
                  <c:v>15.59940893429831</c:v>
                </c:pt>
                <c:pt idx="3289">
                  <c:v>15.409551342212524</c:v>
                </c:pt>
                <c:pt idx="3290">
                  <c:v>15.219478896751468</c:v>
                </c:pt>
                <c:pt idx="3291">
                  <c:v>15.029190420244475</c:v>
                </c:pt>
                <c:pt idx="3292">
                  <c:v>14.838684767273321</c:v>
                </c:pt>
                <c:pt idx="3293">
                  <c:v>14.647960824552143</c:v>
                </c:pt>
                <c:pt idx="3294">
                  <c:v>14.457017510807503</c:v>
                </c:pt>
                <c:pt idx="3295">
                  <c:v>14.265853776654865</c:v>
                </c:pt>
                <c:pt idx="3296">
                  <c:v>14.074468604469729</c:v>
                </c:pt>
                <c:pt idx="3297">
                  <c:v>13.882861008262893</c:v>
                </c:pt>
                <c:pt idx="3298">
                  <c:v>13.691030033548088</c:v>
                </c:pt>
                <c:pt idx="3299">
                  <c:v>13.498974757209197</c:v>
                </c:pt>
                <c:pt idx="3300">
                  <c:v>13.306694287367208</c:v>
                </c:pt>
                <c:pt idx="3301">
                  <c:v>13.114187763242199</c:v>
                </c:pt>
                <c:pt idx="3302">
                  <c:v>12.921454355015328</c:v>
                </c:pt>
                <c:pt idx="3303">
                  <c:v>12.728493263689586</c:v>
                </c:pt>
                <c:pt idx="3304">
                  <c:v>12.535303720945763</c:v>
                </c:pt>
                <c:pt idx="3305">
                  <c:v>12.341884989000022</c:v>
                </c:pt>
                <c:pt idx="3306">
                  <c:v>12.14823636045773</c:v>
                </c:pt>
                <c:pt idx="3307">
                  <c:v>11.954357158165237</c:v>
                </c:pt>
                <c:pt idx="3308">
                  <c:v>11.760246735062054</c:v>
                </c:pt>
                <c:pt idx="3309">
                  <c:v>11.565904474030049</c:v>
                </c:pt>
                <c:pt idx="3310">
                  <c:v>11.371329787739853</c:v>
                </c:pt>
                <c:pt idx="3311">
                  <c:v>11.176522118499946</c:v>
                </c:pt>
                <c:pt idx="3312">
                  <c:v>10.981480938098429</c:v>
                </c:pt>
                <c:pt idx="3313">
                  <c:v>10.786205747648211</c:v>
                </c:pt>
                <c:pt idx="3314">
                  <c:v>10.590696077429897</c:v>
                </c:pt>
                <c:pt idx="3315">
                  <c:v>10.394951486730093</c:v>
                </c:pt>
                <c:pt idx="3316">
                  <c:v>10.198971563683074</c:v>
                </c:pt>
                <c:pt idx="3317">
                  <c:v>10.002755925107749</c:v>
                </c:pt>
                <c:pt idx="3318">
                  <c:v>9.8063042163447278</c:v>
                </c:pt>
                <c:pt idx="3319">
                  <c:v>9.6096161110938851</c:v>
                </c:pt>
                <c:pt idx="3320">
                  <c:v>9.4126913112461068</c:v>
                </c:pt>
                <c:pt idx="3321">
                  <c:v>9.2155295467183862</c:v>
                </c:pt>
                <c:pt idx="3322">
                  <c:v>9.0181305752883816</c:v>
                </c:pt>
                <c:pt idx="3323">
                  <c:v>8.820494182421271</c:v>
                </c:pt>
                <c:pt idx="3324">
                  <c:v>8.622620181105475</c:v>
                </c:pt>
                <c:pt idx="3325">
                  <c:v>8.4245084116781754</c:v>
                </c:pt>
                <c:pt idx="3326">
                  <c:v>8.2261587416561781</c:v>
                </c:pt>
                <c:pt idx="3327">
                  <c:v>8.0275710655636487</c:v>
                </c:pt>
                <c:pt idx="3328">
                  <c:v>7.828745304757831</c:v>
                </c:pt>
                <c:pt idx="3329">
                  <c:v>7.6296814072567543</c:v>
                </c:pt>
                <c:pt idx="3330">
                  <c:v>7.4303793475641271</c:v>
                </c:pt>
                <c:pt idx="3331">
                  <c:v>7.2308391264928389</c:v>
                </c:pt>
                <c:pt idx="3332">
                  <c:v>7.0310607709908766</c:v>
                </c:pt>
                <c:pt idx="3333">
                  <c:v>6.831044333962808</c:v>
                </c:pt>
                <c:pt idx="3334">
                  <c:v>6.6307898940943346</c:v>
                </c:pt>
                <c:pt idx="3335">
                  <c:v>6.4302975556718707</c:v>
                </c:pt>
                <c:pt idx="3336">
                  <c:v>6.2295674484068968</c:v>
                </c:pt>
                <c:pt idx="3337">
                  <c:v>6.0285997272537486</c:v>
                </c:pt>
                <c:pt idx="3338">
                  <c:v>5.827394572232663</c:v>
                </c:pt>
                <c:pt idx="3339">
                  <c:v>5.6259521882481351</c:v>
                </c:pt>
                <c:pt idx="3340">
                  <c:v>5.4242728049083837</c:v>
                </c:pt>
                <c:pt idx="3341">
                  <c:v>5.2223566763452709</c:v>
                </c:pt>
                <c:pt idx="3342">
                  <c:v>5.0202040810315793</c:v>
                </c:pt>
                <c:pt idx="3343">
                  <c:v>4.8178153215996815</c:v>
                </c:pt>
                <c:pt idx="3344">
                  <c:v>4.6151907246605219</c:v>
                </c:pt>
                <c:pt idx="3345">
                  <c:v>4.4123306406191887</c:v>
                </c:pt>
                <c:pt idx="3346">
                  <c:v>4.2092354434922186</c:v>
                </c:pt>
                <c:pt idx="3347">
                  <c:v>4.0059055307277447</c:v>
                </c:pt>
                <c:pt idx="3348">
                  <c:v>3.8023413230166057</c:v>
                </c:pt>
                <c:pt idx="3349">
                  <c:v>3.5985432641134878</c:v>
                </c:pt>
                <c:pt idx="3350">
                  <c:v>3.3945118206508482</c:v>
                </c:pt>
                <c:pt idx="3351">
                  <c:v>3.190247481955339</c:v>
                </c:pt>
                <c:pt idx="3352">
                  <c:v>2.9857507598638904</c:v>
                </c:pt>
                <c:pt idx="3353">
                  <c:v>2.7810221885396231</c:v>
                </c:pt>
                <c:pt idx="3354">
                  <c:v>2.576062324286994</c:v>
                </c:pt>
                <c:pt idx="3355">
                  <c:v>2.3708717453668839</c:v>
                </c:pt>
                <c:pt idx="3356">
                  <c:v>2.1654510518135623</c:v>
                </c:pt>
                <c:pt idx="3357">
                  <c:v>1.9598008652478143</c:v>
                </c:pt>
                <c:pt idx="3358">
                  <c:v>1.7539218286954963</c:v>
                </c:pt>
                <c:pt idx="3359">
                  <c:v>1.5478146063994416</c:v>
                </c:pt>
                <c:pt idx="3360">
                  <c:v>1.3414798836364241</c:v>
                </c:pt>
                <c:pt idx="3361">
                  <c:v>1.1349183665341798</c:v>
                </c:pt>
                <c:pt idx="3362">
                  <c:v>0.92813078188302711</c:v>
                </c:pt>
                <c:pt idx="3363">
                  <c:v>0.72111787695502017</c:v>
                </c:pt>
                <c:pt idx="3364">
                  <c:v>0.51388041931804196</c:v>
                </c:pt>
                <c:pt idx="3365">
                  <c:v>0.30641919665188766</c:v>
                </c:pt>
                <c:pt idx="3366">
                  <c:v>9.8735016562557121E-2</c:v>
                </c:pt>
                <c:pt idx="3367">
                  <c:v>-0.10917129359867772</c:v>
                </c:pt>
                <c:pt idx="3368">
                  <c:v>-0.31729888692188979</c:v>
                </c:pt>
                <c:pt idx="3369">
                  <c:v>-0.52564689712099266</c:v>
                </c:pt>
                <c:pt idx="3370">
                  <c:v>-0.73421443871578163</c:v>
                </c:pt>
                <c:pt idx="3371">
                  <c:v>-0.94300060721937484</c:v>
                </c:pt>
                <c:pt idx="3372">
                  <c:v>-1.1520044793162754</c:v>
                </c:pt>
                <c:pt idx="3373">
                  <c:v>-1.3612251130478512</c:v>
                </c:pt>
                <c:pt idx="3374">
                  <c:v>-1.5706615479950017</c:v>
                </c:pt>
                <c:pt idx="3375">
                  <c:v>-1.7803128054589763</c:v>
                </c:pt>
                <c:pt idx="3376">
                  <c:v>-1.9901778886445243</c:v>
                </c:pt>
                <c:pt idx="3377">
                  <c:v>-2.2002557828404292</c:v>
                </c:pt>
                <c:pt idx="3378">
                  <c:v>-2.4105454556018628</c:v>
                </c:pt>
                <c:pt idx="3379">
                  <c:v>-2.6210458569311186</c:v>
                </c:pt>
                <c:pt idx="3380">
                  <c:v>-2.8317559194572652</c:v>
                </c:pt>
                <c:pt idx="3381">
                  <c:v>-3.0426745586177333</c:v>
                </c:pt>
                <c:pt idx="3382">
                  <c:v>-3.2538006728375706</c:v>
                </c:pt>
                <c:pt idx="3383">
                  <c:v>-3.4651331437083286</c:v>
                </c:pt>
                <c:pt idx="3384">
                  <c:v>-3.6766708361695066</c:v>
                </c:pt>
                <c:pt idx="3385">
                  <c:v>-3.888412598682919</c:v>
                </c:pt>
                <c:pt idx="3386">
                  <c:v>-4.1003572634150771</c:v>
                </c:pt>
                <c:pt idx="3387">
                  <c:v>-4.3125036464144557</c:v>
                </c:pt>
                <c:pt idx="3388">
                  <c:v>-4.5248505477858316</c:v>
                </c:pt>
                <c:pt idx="3389">
                  <c:v>-4.7373967518705626</c:v>
                </c:pt>
                <c:pt idx="3390">
                  <c:v>-4.9501410274211253</c:v>
                </c:pt>
                <c:pt idx="3391">
                  <c:v>-5.1630821277782957</c:v>
                </c:pt>
                <c:pt idx="3392">
                  <c:v>-5.3762187910451189</c:v>
                </c:pt>
                <c:pt idx="3393">
                  <c:v>-5.5895497402637204</c:v>
                </c:pt>
                <c:pt idx="3394">
                  <c:v>-5.8030736835879964</c:v>
                </c:pt>
                <c:pt idx="3395">
                  <c:v>-6.0167893144588049</c:v>
                </c:pt>
                <c:pt idx="3396">
                  <c:v>-6.2306953117769126</c:v>
                </c:pt>
                <c:pt idx="3397">
                  <c:v>-6.4447903400755138</c:v>
                </c:pt>
                <c:pt idx="3398">
                  <c:v>-6.659073049693518</c:v>
                </c:pt>
                <c:pt idx="3399">
                  <c:v>-6.8735420769456823</c:v>
                </c:pt>
                <c:pt idx="3400">
                  <c:v>-7.0881960442962395</c:v>
                </c:pt>
                <c:pt idx="3401">
                  <c:v>-7.3030335605268135</c:v>
                </c:pt>
                <c:pt idx="3402">
                  <c:v>-7.5180532209088824</c:v>
                </c:pt>
                <c:pt idx="3403">
                  <c:v>-7.7332536073709832</c:v>
                </c:pt>
                <c:pt idx="3404">
                  <c:v>-7.9486332886698676</c:v>
                </c:pt>
                <c:pt idx="3405">
                  <c:v>-8.1641908205562856</c:v>
                </c:pt>
                <c:pt idx="3406">
                  <c:v>-8.379924745945516</c:v>
                </c:pt>
                <c:pt idx="3407">
                  <c:v>-8.5958335950813307</c:v>
                </c:pt>
                <c:pt idx="3408">
                  <c:v>-8.8119158857047069</c:v>
                </c:pt>
                <c:pt idx="3409">
                  <c:v>-9.0281701232186151</c:v>
                </c:pt>
                <c:pt idx="3410">
                  <c:v>-9.2445948008536618</c:v>
                </c:pt>
                <c:pt idx="3411">
                  <c:v>-9.4611883998311157</c:v>
                </c:pt>
                <c:pt idx="3412">
                  <c:v>-9.677949389528834</c:v>
                </c:pt>
                <c:pt idx="3413">
                  <c:v>-9.894876227643465</c:v>
                </c:pt>
                <c:pt idx="3414">
                  <c:v>-10.111967360352935</c:v>
                </c:pt>
                <c:pt idx="3415">
                  <c:v>-10.329221222477713</c:v>
                </c:pt>
                <c:pt idx="3416">
                  <c:v>-10.546636237642986</c:v>
                </c:pt>
                <c:pt idx="3417">
                  <c:v>-10.764210818439665</c:v>
                </c:pt>
                <c:pt idx="3418">
                  <c:v>-10.981943366581532</c:v>
                </c:pt>
                <c:pt idx="3419">
                  <c:v>-11.19983227306767</c:v>
                </c:pt>
                <c:pt idx="3420">
                  <c:v>-11.417875918339433</c:v>
                </c:pt>
                <c:pt idx="3421">
                  <c:v>-11.636072672436967</c:v>
                </c:pt>
                <c:pt idx="3422">
                  <c:v>-11.854420895159052</c:v>
                </c:pt>
                <c:pt idx="3423">
                  <c:v>-12.072918936216524</c:v>
                </c:pt>
                <c:pt idx="3424">
                  <c:v>-12.291565135390471</c:v>
                </c:pt>
                <c:pt idx="3425">
                  <c:v>-12.510357822685364</c:v>
                </c:pt>
                <c:pt idx="3426">
                  <c:v>-12.729295318483139</c:v>
                </c:pt>
                <c:pt idx="3427">
                  <c:v>-12.948375933698969</c:v>
                </c:pt>
                <c:pt idx="3428">
                  <c:v>-13.167597969931677</c:v>
                </c:pt>
                <c:pt idx="3429">
                  <c:v>-13.386959719615646</c:v>
                </c:pt>
                <c:pt idx="3430">
                  <c:v>-13.60645946617521</c:v>
                </c:pt>
                <c:pt idx="3431">
                  <c:v>-13.826095484170878</c:v>
                </c:pt>
                <c:pt idx="3432">
                  <c:v>-14.045866039452676</c:v>
                </c:pt>
                <c:pt idx="3433">
                  <c:v>-14.265769389307479</c:v>
                </c:pt>
                <c:pt idx="3434">
                  <c:v>-14.485803782608087</c:v>
                </c:pt>
                <c:pt idx="3435">
                  <c:v>-14.705967459959567</c:v>
                </c:pt>
                <c:pt idx="3436">
                  <c:v>-14.926258653848407</c:v>
                </c:pt>
                <c:pt idx="3437">
                  <c:v>-15.14667558878628</c:v>
                </c:pt>
                <c:pt idx="3438">
                  <c:v>-15.367216481457007</c:v>
                </c:pt>
                <c:pt idx="3439">
                  <c:v>-15.587879540859745</c:v>
                </c:pt>
                <c:pt idx="3440">
                  <c:v>-15.808662968454854</c:v>
                </c:pt>
                <c:pt idx="3441">
                  <c:v>-16.029564958303894</c:v>
                </c:pt>
                <c:pt idx="3442">
                  <c:v>-16.250583697215717</c:v>
                </c:pt>
                <c:pt idx="3443">
                  <c:v>-16.471717364884114</c:v>
                </c:pt>
                <c:pt idx="3444">
                  <c:v>-16.692964134031882</c:v>
                </c:pt>
                <c:pt idx="3445">
                  <c:v>-16.91432217054836</c:v>
                </c:pt>
                <c:pt idx="3446">
                  <c:v>-17.135789633630651</c:v>
                </c:pt>
                <c:pt idx="3447">
                  <c:v>-17.357364675920024</c:v>
                </c:pt>
                <c:pt idx="3448">
                  <c:v>-17.579045443640979</c:v>
                </c:pt>
                <c:pt idx="3449">
                  <c:v>-17.800830076738151</c:v>
                </c:pt>
                <c:pt idx="3450">
                  <c:v>-18.022716709011064</c:v>
                </c:pt>
                <c:pt idx="3451">
                  <c:v>-18.244703468250805</c:v>
                </c:pt>
                <c:pt idx="3452">
                  <c:v>-18.466788476374433</c:v>
                </c:pt>
                <c:pt idx="3453">
                  <c:v>-18.688969849557679</c:v>
                </c:pt>
                <c:pt idx="3454">
                  <c:v>-18.911245698368276</c:v>
                </c:pt>
                <c:pt idx="3455">
                  <c:v>-19.133614127899051</c:v>
                </c:pt>
                <c:pt idx="3456">
                  <c:v>-19.356073237897846</c:v>
                </c:pt>
                <c:pt idx="3457">
                  <c:v>-19.578621122899534</c:v>
                </c:pt>
                <c:pt idx="3458">
                  <c:v>-19.801255872353352</c:v>
                </c:pt>
                <c:pt idx="3459">
                  <c:v>-20.023975570754658</c:v>
                </c:pt>
                <c:pt idx="3460">
                  <c:v>-20.246778297771669</c:v>
                </c:pt>
                <c:pt idx="3461">
                  <c:v>-20.46966212837205</c:v>
                </c:pt>
                <c:pt idx="3462">
                  <c:v>-20.692625132950383</c:v>
                </c:pt>
                <c:pt idx="3463">
                  <c:v>-20.915665377454104</c:v>
                </c:pt>
                <c:pt idx="3464">
                  <c:v>-21.138780923507568</c:v>
                </c:pt>
                <c:pt idx="3465">
                  <c:v>-21.361969828536303</c:v>
                </c:pt>
                <c:pt idx="3466">
                  <c:v>-21.585230145889966</c:v>
                </c:pt>
                <c:pt idx="3467">
                  <c:v>-21.808559924965692</c:v>
                </c:pt>
                <c:pt idx="3468">
                  <c:v>-22.031957211329001</c:v>
                </c:pt>
                <c:pt idx="3469">
                  <c:v>-22.255420046834217</c:v>
                </c:pt>
                <c:pt idx="3470">
                  <c:v>-22.478946469744784</c:v>
                </c:pt>
                <c:pt idx="3471">
                  <c:v>-22.70253451485226</c:v>
                </c:pt>
                <c:pt idx="3472">
                  <c:v>-22.926182213595069</c:v>
                </c:pt>
                <c:pt idx="3473">
                  <c:v>-23.149887594174288</c:v>
                </c:pt>
                <c:pt idx="3474">
                  <c:v>-23.373648681672506</c:v>
                </c:pt>
                <c:pt idx="3475">
                  <c:v>-23.597463498167741</c:v>
                </c:pt>
                <c:pt idx="3476">
                  <c:v>-23.821330062848972</c:v>
                </c:pt>
                <c:pt idx="3477">
                  <c:v>-24.045246392129712</c:v>
                </c:pt>
                <c:pt idx="3478">
                  <c:v>-24.269210499762067</c:v>
                </c:pt>
                <c:pt idx="3479">
                  <c:v>-24.493220396948118</c:v>
                </c:pt>
                <c:pt idx="3480">
                  <c:v>-24.717274092451731</c:v>
                </c:pt>
                <c:pt idx="3481">
                  <c:v>-24.941369592709748</c:v>
                </c:pt>
                <c:pt idx="3482">
                  <c:v>-25.165504901939954</c:v>
                </c:pt>
                <c:pt idx="3483">
                  <c:v>-25.389678022251616</c:v>
                </c:pt>
                <c:pt idx="3484">
                  <c:v>-25.613886953753337</c:v>
                </c:pt>
                <c:pt idx="3485">
                  <c:v>-25.83812969465879</c:v>
                </c:pt>
                <c:pt idx="3486">
                  <c:v>-26.062404241395114</c:v>
                </c:pt>
                <c:pt idx="3487">
                  <c:v>-26.28670858870538</c:v>
                </c:pt>
                <c:pt idx="3488">
                  <c:v>-26.511040729755763</c:v>
                </c:pt>
                <c:pt idx="3489">
                  <c:v>-26.735398656237891</c:v>
                </c:pt>
                <c:pt idx="3490">
                  <c:v>-26.959780358471619</c:v>
                </c:pt>
                <c:pt idx="3491">
                  <c:v>-27.184183825506011</c:v>
                </c:pt>
                <c:pt idx="3492">
                  <c:v>-27.40860704522234</c:v>
                </c:pt>
                <c:pt idx="3493">
                  <c:v>-27.633048004431942</c:v>
                </c:pt>
                <c:pt idx="3494">
                  <c:v>-27.857504688976235</c:v>
                </c:pt>
                <c:pt idx="3495">
                  <c:v>-28.081975083824801</c:v>
                </c:pt>
                <c:pt idx="3496">
                  <c:v>-28.306457173172447</c:v>
                </c:pt>
                <c:pt idx="3497">
                  <c:v>-28.530948940535865</c:v>
                </c:pt>
                <c:pt idx="3498">
                  <c:v>-28.755448368848818</c:v>
                </c:pt>
                <c:pt idx="3499">
                  <c:v>-28.979953440556187</c:v>
                </c:pt>
                <c:pt idx="3500">
                  <c:v>-29.20446213770893</c:v>
                </c:pt>
                <c:pt idx="3501">
                  <c:v>-29.428972442055198</c:v>
                </c:pt>
                <c:pt idx="3502">
                  <c:v>-29.653482335132423</c:v>
                </c:pt>
                <c:pt idx="3503">
                  <c:v>-29.877989798358271</c:v>
                </c:pt>
                <c:pt idx="3504">
                  <c:v>-30.10249281312116</c:v>
                </c:pt>
                <c:pt idx="3505">
                  <c:v>-30.326989360867685</c:v>
                </c:pt>
                <c:pt idx="3506">
                  <c:v>-30.551477423190704</c:v>
                </c:pt>
                <c:pt idx="3507">
                  <c:v>-30.77595498191809</c:v>
                </c:pt>
                <c:pt idx="3508">
                  <c:v>-31.000420019196127</c:v>
                </c:pt>
                <c:pt idx="3509">
                  <c:v>-31.224870517576306</c:v>
                </c:pt>
                <c:pt idx="3510">
                  <c:v>-31.44930446009937</c:v>
                </c:pt>
                <c:pt idx="3511">
                  <c:v>-31.673719830376456</c:v>
                </c:pt>
                <c:pt idx="3512">
                  <c:v>-31.898114612674078</c:v>
                </c:pt>
                <c:pt idx="3513">
                  <c:v>-32.122486791992714</c:v>
                </c:pt>
                <c:pt idx="3514">
                  <c:v>-32.346834354149166</c:v>
                </c:pt>
                <c:pt idx="3515">
                  <c:v>-32.571155285852285</c:v>
                </c:pt>
                <c:pt idx="3516">
                  <c:v>-32.795447574785982</c:v>
                </c:pt>
                <c:pt idx="3517">
                  <c:v>-33.019709209682219</c:v>
                </c:pt>
                <c:pt idx="3518">
                  <c:v>-33.243938180398629</c:v>
                </c:pt>
                <c:pt idx="3519">
                  <c:v>-33.468132477994061</c:v>
                </c:pt>
                <c:pt idx="3520">
                  <c:v>-33.692290094802303</c:v>
                </c:pt>
                <c:pt idx="3521">
                  <c:v>-33.91640902450456</c:v>
                </c:pt>
                <c:pt idx="3522">
                  <c:v>-34.140487262203038</c:v>
                </c:pt>
                <c:pt idx="3523">
                  <c:v>-34.364522804490065</c:v>
                </c:pt>
                <c:pt idx="3524">
                  <c:v>-34.588513649520479</c:v>
                </c:pt>
                <c:pt idx="3525">
                  <c:v>-34.812457797078594</c:v>
                </c:pt>
                <c:pt idx="3526">
                  <c:v>-35.036353248647032</c:v>
                </c:pt>
                <c:pt idx="3527">
                  <c:v>-35.260198007473093</c:v>
                </c:pt>
                <c:pt idx="3528">
                  <c:v>-35.483990078636026</c:v>
                </c:pt>
                <c:pt idx="3529">
                  <c:v>-35.707727469109898</c:v>
                </c:pt>
                <c:pt idx="3530">
                  <c:v>-35.93140818782976</c:v>
                </c:pt>
                <c:pt idx="3531">
                  <c:v>-36.155030245751362</c:v>
                </c:pt>
                <c:pt idx="3532">
                  <c:v>-36.37859165591604</c:v>
                </c:pt>
                <c:pt idx="3533">
                  <c:v>-36.60209043350838</c:v>
                </c:pt>
                <c:pt idx="3534">
                  <c:v>-36.825524595919205</c:v>
                </c:pt>
                <c:pt idx="3535">
                  <c:v>-37.048892162800001</c:v>
                </c:pt>
                <c:pt idx="3536">
                  <c:v>-37.272191156124393</c:v>
                </c:pt>
                <c:pt idx="3537">
                  <c:v>-37.495419600240211</c:v>
                </c:pt>
                <c:pt idx="3538">
                  <c:v>-37.718575521928841</c:v>
                </c:pt>
                <c:pt idx="3539">
                  <c:v>-37.941656950458082</c:v>
                </c:pt>
                <c:pt idx="3540">
                  <c:v>-38.164661917632429</c:v>
                </c:pt>
                <c:pt idx="3541">
                  <c:v>-38.387588457850285</c:v>
                </c:pt>
                <c:pt idx="3542">
                  <c:v>-38.610434608150541</c:v>
                </c:pt>
                <c:pt idx="3543">
                  <c:v>-38.833198408264138</c:v>
                </c:pt>
                <c:pt idx="3544">
                  <c:v>-39.055877900662637</c:v>
                </c:pt>
                <c:pt idx="3545">
                  <c:v>-39.278471130607215</c:v>
                </c:pt>
                <c:pt idx="3546">
                  <c:v>-39.500976146192812</c:v>
                </c:pt>
                <c:pt idx="3547">
                  <c:v>-39.723390998393853</c:v>
                </c:pt>
                <c:pt idx="3548">
                  <c:v>-39.945713741112428</c:v>
                </c:pt>
                <c:pt idx="3549">
                  <c:v>-40.167942431216261</c:v>
                </c:pt>
                <c:pt idx="3550">
                  <c:v>-40.390075128584641</c:v>
                </c:pt>
                <c:pt idx="3551">
                  <c:v>-40.612109896145995</c:v>
                </c:pt>
                <c:pt idx="3552">
                  <c:v>-40.834044799923447</c:v>
                </c:pt>
                <c:pt idx="3553">
                  <c:v>-41.055877909067561</c:v>
                </c:pt>
                <c:pt idx="3554">
                  <c:v>-41.277607295898605</c:v>
                </c:pt>
                <c:pt idx="3555">
                  <c:v>-41.499231035939431</c:v>
                </c:pt>
                <c:pt idx="3556">
                  <c:v>-41.720747207955299</c:v>
                </c:pt>
                <c:pt idx="3557">
                  <c:v>-41.942153893984539</c:v>
                </c:pt>
                <c:pt idx="3558">
                  <c:v>-42.163449179372492</c:v>
                </c:pt>
                <c:pt idx="3559">
                  <c:v>-42.384631152808367</c:v>
                </c:pt>
                <c:pt idx="3560">
                  <c:v>-42.605697906347189</c:v>
                </c:pt>
                <c:pt idx="3561">
                  <c:v>-42.826647535449837</c:v>
                </c:pt>
                <c:pt idx="3562">
                  <c:v>-43.047478139005477</c:v>
                </c:pt>
                <c:pt idx="3563">
                  <c:v>-43.26818781936052</c:v>
                </c:pt>
                <c:pt idx="3564">
                  <c:v>-43.488774682347923</c:v>
                </c:pt>
                <c:pt idx="3565">
                  <c:v>-43.709236837309078</c:v>
                </c:pt>
                <c:pt idx="3566">
                  <c:v>-43.929572397120268</c:v>
                </c:pt>
                <c:pt idx="3567">
                  <c:v>-44.14977947821788</c:v>
                </c:pt>
                <c:pt idx="3568">
                  <c:v>-44.369856200616965</c:v>
                </c:pt>
                <c:pt idx="3569">
                  <c:v>-44.589800687934343</c:v>
                </c:pt>
                <c:pt idx="3570">
                  <c:v>-44.809611067408667</c:v>
                </c:pt>
                <c:pt idx="3571">
                  <c:v>-45.029285469921007</c:v>
                </c:pt>
                <c:pt idx="3572">
                  <c:v>-45.248822030007972</c:v>
                </c:pt>
                <c:pt idx="3573">
                  <c:v>-45.468218885885932</c:v>
                </c:pt>
                <c:pt idx="3574">
                  <c:v>-45.687474179459201</c:v>
                </c:pt>
                <c:pt idx="3575">
                  <c:v>-45.906586056339961</c:v>
                </c:pt>
                <c:pt idx="3576">
                  <c:v>-46.125552665859743</c:v>
                </c:pt>
                <c:pt idx="3577">
                  <c:v>-46.344372161083356</c:v>
                </c:pt>
                <c:pt idx="3578">
                  <c:v>-46.563042698817185</c:v>
                </c:pt>
                <c:pt idx="3579">
                  <c:v>-46.781562439624992</c:v>
                </c:pt>
                <c:pt idx="3580">
                  <c:v>-46.999929547832238</c:v>
                </c:pt>
                <c:pt idx="3581">
                  <c:v>-47.21814219153768</c:v>
                </c:pt>
                <c:pt idx="3582">
                  <c:v>-47.436198542617745</c:v>
                </c:pt>
                <c:pt idx="3583">
                  <c:v>-47.654096776737759</c:v>
                </c:pt>
                <c:pt idx="3584">
                  <c:v>-47.871835073350411</c:v>
                </c:pt>
                <c:pt idx="3585">
                  <c:v>-48.08941161570678</c:v>
                </c:pt>
                <c:pt idx="3586">
                  <c:v>-48.306824590854177</c:v>
                </c:pt>
                <c:pt idx="3587">
                  <c:v>-48.524072189642055</c:v>
                </c:pt>
                <c:pt idx="3588">
                  <c:v>-48.7411526067213</c:v>
                </c:pt>
                <c:pt idx="3589">
                  <c:v>-48.958064040544713</c:v>
                </c:pt>
                <c:pt idx="3590">
                  <c:v>-49.174804693365871</c:v>
                </c:pt>
                <c:pt idx="3591">
                  <c:v>-49.391372771239702</c:v>
                </c:pt>
                <c:pt idx="3592">
                  <c:v>-49.607766484016594</c:v>
                </c:pt>
                <c:pt idx="3593">
                  <c:v>-49.823984045340381</c:v>
                </c:pt>
                <c:pt idx="3594">
                  <c:v>-50.040023672643912</c:v>
                </c:pt>
                <c:pt idx="3595">
                  <c:v>-50.255883587142648</c:v>
                </c:pt>
                <c:pt idx="3596">
                  <c:v>-50.471562013828532</c:v>
                </c:pt>
                <c:pt idx="3597">
                  <c:v>-50.687057181463047</c:v>
                </c:pt>
                <c:pt idx="3598">
                  <c:v>-50.902367322567187</c:v>
                </c:pt>
                <c:pt idx="3599">
                  <c:v>-51.117490673414295</c:v>
                </c:pt>
                <c:pt idx="3600">
                  <c:v>-51.332425474019431</c:v>
                </c:pt>
                <c:pt idx="3601">
                  <c:v>-51.547169968126667</c:v>
                </c:pt>
                <c:pt idx="3602">
                  <c:v>-51.761722403199656</c:v>
                </c:pt>
                <c:pt idx="3603">
                  <c:v>-51.976081030406874</c:v>
                </c:pt>
                <c:pt idx="3604">
                  <c:v>-52.190244104608396</c:v>
                </c:pt>
                <c:pt idx="3605">
                  <c:v>-52.404209884343203</c:v>
                </c:pt>
                <c:pt idx="3606">
                  <c:v>-52.617976631810507</c:v>
                </c:pt>
                <c:pt idx="3607">
                  <c:v>-52.831542612857504</c:v>
                </c:pt>
                <c:pt idx="3608">
                  <c:v>-53.044906096959934</c:v>
                </c:pt>
                <c:pt idx="3609">
                  <c:v>-53.258065357204188</c:v>
                </c:pt>
                <c:pt idx="3610">
                  <c:v>-53.471018670270766</c:v>
                </c:pt>
                <c:pt idx="3611">
                  <c:v>-53.683764316414084</c:v>
                </c:pt>
                <c:pt idx="3612">
                  <c:v>-53.896300579441785</c:v>
                </c:pt>
                <c:pt idx="3613">
                  <c:v>-54.108625746694372</c:v>
                </c:pt>
                <c:pt idx="3614">
                  <c:v>-54.32073810902547</c:v>
                </c:pt>
                <c:pt idx="3615">
                  <c:v>-54.532635960777156</c:v>
                </c:pt>
                <c:pt idx="3616">
                  <c:v>-54.744317599757849</c:v>
                </c:pt>
                <c:pt idx="3617">
                  <c:v>-54.955781327220848</c:v>
                </c:pt>
                <c:pt idx="3618">
                  <c:v>-55.167025447837588</c:v>
                </c:pt>
                <c:pt idx="3619">
                  <c:v>-55.378048269673229</c:v>
                </c:pt>
                <c:pt idx="3620">
                  <c:v>-55.588848104162352</c:v>
                </c:pt>
                <c:pt idx="3621">
                  <c:v>-55.799423266083082</c:v>
                </c:pt>
                <c:pt idx="3622">
                  <c:v>-56.009772073528822</c:v>
                </c:pt>
                <c:pt idx="3623">
                  <c:v>-56.219892847881013</c:v>
                </c:pt>
                <c:pt idx="3624">
                  <c:v>-56.429783913784021</c:v>
                </c:pt>
                <c:pt idx="3625">
                  <c:v>-56.639443599114642</c:v>
                </c:pt>
                <c:pt idx="3626">
                  <c:v>-56.848870234952173</c:v>
                </c:pt>
                <c:pt idx="3627">
                  <c:v>-57.058062155551454</c:v>
                </c:pt>
                <c:pt idx="3628">
                  <c:v>-57.267017698311236</c:v>
                </c:pt>
                <c:pt idx="3629">
                  <c:v>-57.475735203745558</c:v>
                </c:pt>
                <c:pt idx="3630">
                  <c:v>-57.684213015450879</c:v>
                </c:pt>
                <c:pt idx="3631">
                  <c:v>-57.892449480075712</c:v>
                </c:pt>
                <c:pt idx="3632">
                  <c:v>-58.100442947289508</c:v>
                </c:pt>
                <c:pt idx="3633">
                  <c:v>-58.308191769749087</c:v>
                </c:pt>
                <c:pt idx="3634">
                  <c:v>-58.515694303067477</c:v>
                </c:pt>
                <c:pt idx="3635">
                  <c:v>-58.722948905780626</c:v>
                </c:pt>
                <c:pt idx="3636">
                  <c:v>-58.929953939314075</c:v>
                </c:pt>
                <c:pt idx="3637">
                  <c:v>-59.13670776794855</c:v>
                </c:pt>
                <c:pt idx="3638">
                  <c:v>-59.343208758787839</c:v>
                </c:pt>
                <c:pt idx="3639">
                  <c:v>-59.549455281723411</c:v>
                </c:pt>
                <c:pt idx="3640">
                  <c:v>-59.75544570939995</c:v>
                </c:pt>
                <c:pt idx="3641">
                  <c:v>-59.961178417180861</c:v>
                </c:pt>
                <c:pt idx="3642">
                  <c:v>-60.166651783113522</c:v>
                </c:pt>
                <c:pt idx="3643">
                  <c:v>-60.371864187893507</c:v>
                </c:pt>
                <c:pt idx="3644">
                  <c:v>-60.576814014830575</c:v>
                </c:pt>
                <c:pt idx="3645">
                  <c:v>-60.781499649811636</c:v>
                </c:pt>
                <c:pt idx="3646">
                  <c:v>-60.985919481264006</c:v>
                </c:pt>
                <c:pt idx="3647">
                  <c:v>-61.190071900124323</c:v>
                </c:pt>
                <c:pt idx="3648">
                  <c:v>-61.393955299795962</c:v>
                </c:pt>
                <c:pt idx="3649">
                  <c:v>-61.597568076119671</c:v>
                </c:pt>
                <c:pt idx="3650">
                  <c:v>-61.800908627331196</c:v>
                </c:pt>
                <c:pt idx="3651">
                  <c:v>-62.00397535402945</c:v>
                </c:pt>
                <c:pt idx="3652">
                  <c:v>-62.206766659138694</c:v>
                </c:pt>
                <c:pt idx="3653">
                  <c:v>-62.409280947872503</c:v>
                </c:pt>
                <c:pt idx="3654">
                  <c:v>-62.611516627697256</c:v>
                </c:pt>
                <c:pt idx="3655">
                  <c:v>-62.813472108296367</c:v>
                </c:pt>
                <c:pt idx="3656">
                  <c:v>-63.015145801533535</c:v>
                </c:pt>
                <c:pt idx="3657">
                  <c:v>-63.216536121417093</c:v>
                </c:pt>
                <c:pt idx="3658">
                  <c:v>-63.417641484063253</c:v>
                </c:pt>
                <c:pt idx="3659">
                  <c:v>-63.618460307663256</c:v>
                </c:pt>
                <c:pt idx="3660">
                  <c:v>-63.81899101244116</c:v>
                </c:pt>
                <c:pt idx="3661">
                  <c:v>-64.019232020626006</c:v>
                </c:pt>
                <c:pt idx="3662">
                  <c:v>-64.219181756409952</c:v>
                </c:pt>
                <c:pt idx="3663">
                  <c:v>-64.418838645917475</c:v>
                </c:pt>
                <c:pt idx="3664">
                  <c:v>-64.618201117166379</c:v>
                </c:pt>
                <c:pt idx="3665">
                  <c:v>-64.817267600037226</c:v>
                </c:pt>
                <c:pt idx="3666">
                  <c:v>-65.016036526235681</c:v>
                </c:pt>
                <c:pt idx="3667">
                  <c:v>-65.214506329258668</c:v>
                </c:pt>
                <c:pt idx="3668">
                  <c:v>-65.41267544436181</c:v>
                </c:pt>
                <c:pt idx="3669">
                  <c:v>-65.610542308524799</c:v>
                </c:pt>
                <c:pt idx="3670">
                  <c:v>-65.808105360417542</c:v>
                </c:pt>
                <c:pt idx="3671">
                  <c:v>-66.005363040368039</c:v>
                </c:pt>
                <c:pt idx="3672">
                  <c:v>-66.202313790329328</c:v>
                </c:pt>
                <c:pt idx="3673">
                  <c:v>-66.398956053847911</c:v>
                </c:pt>
                <c:pt idx="3674">
                  <c:v>-66.595288276031837</c:v>
                </c:pt>
                <c:pt idx="3675">
                  <c:v>-66.791308903518711</c:v>
                </c:pt>
                <c:pt idx="3676">
                  <c:v>-66.987016384444516</c:v>
                </c:pt>
                <c:pt idx="3677">
                  <c:v>-67.182409168415262</c:v>
                </c:pt>
                <c:pt idx="3678">
                  <c:v>-67.377485706475852</c:v>
                </c:pt>
                <c:pt idx="3679">
                  <c:v>-67.572244451079214</c:v>
                </c:pt>
                <c:pt idx="3680">
                  <c:v>-67.766683856060666</c:v>
                </c:pt>
                <c:pt idx="3681">
                  <c:v>-67.960802376606381</c:v>
                </c:pt>
                <c:pt idx="3682">
                  <c:v>-68.154598469228389</c:v>
                </c:pt>
                <c:pt idx="3683">
                  <c:v>-68.348070591736985</c:v>
                </c:pt>
                <c:pt idx="3684">
                  <c:v>-68.541217203211474</c:v>
                </c:pt>
                <c:pt idx="3685">
                  <c:v>-68.734036763978438</c:v>
                </c:pt>
                <c:pt idx="3686">
                  <c:v>-68.926527735584244</c:v>
                </c:pt>
                <c:pt idx="3687">
                  <c:v>-69.118688580770765</c:v>
                </c:pt>
                <c:pt idx="3688">
                  <c:v>-69.310517763451756</c:v>
                </c:pt>
                <c:pt idx="3689">
                  <c:v>-69.502013748690345</c:v>
                </c:pt>
                <c:pt idx="3690">
                  <c:v>-69.693175002675744</c:v>
                </c:pt>
                <c:pt idx="3691">
                  <c:v>-69.883999992702968</c:v>
                </c:pt>
                <c:pt idx="3692">
                  <c:v>-70.074487187149472</c:v>
                </c:pt>
                <c:pt idx="3693">
                  <c:v>-70.264635055458356</c:v>
                </c:pt>
                <c:pt idx="3694">
                  <c:v>-70.454442068116805</c:v>
                </c:pt>
                <c:pt idx="3695">
                  <c:v>-70.643906696638254</c:v>
                </c:pt>
                <c:pt idx="3696">
                  <c:v>-70.833027413545494</c:v>
                </c:pt>
                <c:pt idx="3697">
                  <c:v>-71.02180269235285</c:v>
                </c:pt>
                <c:pt idx="3698">
                  <c:v>-71.21023100755103</c:v>
                </c:pt>
                <c:pt idx="3699">
                  <c:v>-71.398310834591726</c:v>
                </c:pt>
                <c:pt idx="3700">
                  <c:v>-71.586040649874221</c:v>
                </c:pt>
                <c:pt idx="3701">
                  <c:v>-71.773418930730941</c:v>
                </c:pt>
                <c:pt idx="3702">
                  <c:v>-71.960444155416795</c:v>
                </c:pt>
                <c:pt idx="3703">
                  <c:v>-72.14711480309704</c:v>
                </c:pt>
                <c:pt idx="3704">
                  <c:v>-72.333429353836166</c:v>
                </c:pt>
                <c:pt idx="3705">
                  <c:v>-72.51938628859034</c:v>
                </c:pt>
                <c:pt idx="3706">
                  <c:v>-72.704984089197296</c:v>
                </c:pt>
                <c:pt idx="3707">
                  <c:v>-72.890221238370529</c:v>
                </c:pt>
                <c:pt idx="3708">
                  <c:v>-73.075096219691417</c:v>
                </c:pt>
                <c:pt idx="3709">
                  <c:v>-73.259607517605261</c:v>
                </c:pt>
                <c:pt idx="3710">
                  <c:v>-73.443753617416448</c:v>
                </c:pt>
                <c:pt idx="3711">
                  <c:v>-73.627533005284576</c:v>
                </c:pt>
                <c:pt idx="3712">
                  <c:v>-73.810944168224168</c:v>
                </c:pt>
                <c:pt idx="3713">
                  <c:v>-73.993985594101261</c:v>
                </c:pt>
                <c:pt idx="3714">
                  <c:v>-74.176655771635396</c:v>
                </c:pt>
                <c:pt idx="3715">
                  <c:v>-74.358953190400428</c:v>
                </c:pt>
                <c:pt idx="3716">
                  <c:v>-74.540876340824667</c:v>
                </c:pt>
                <c:pt idx="3717">
                  <c:v>-74.722423714197262</c:v>
                </c:pt>
                <c:pt idx="3718">
                  <c:v>-74.903593802671878</c:v>
                </c:pt>
                <c:pt idx="3719">
                  <c:v>-75.084385099270719</c:v>
                </c:pt>
                <c:pt idx="3720">
                  <c:v>-75.264796097893282</c:v>
                </c:pt>
                <c:pt idx="3721">
                  <c:v>-75.444825293324087</c:v>
                </c:pt>
                <c:pt idx="3722">
                  <c:v>-75.624471181240537</c:v>
                </c:pt>
                <c:pt idx="3723">
                  <c:v>-75.80373225822467</c:v>
                </c:pt>
                <c:pt idx="3724">
                  <c:v>-75.982607021774967</c:v>
                </c:pt>
                <c:pt idx="3725">
                  <c:v>-76.161093970316472</c:v>
                </c:pt>
                <c:pt idx="3726">
                  <c:v>-76.33919160321895</c:v>
                </c:pt>
                <c:pt idx="3727">
                  <c:v>-76.516898420808218</c:v>
                </c:pt>
                <c:pt idx="3728">
                  <c:v>-76.694212924385667</c:v>
                </c:pt>
                <c:pt idx="3729">
                  <c:v>-76.871133616242915</c:v>
                </c:pt>
                <c:pt idx="3730">
                  <c:v>-77.047658999682653</c:v>
                </c:pt>
                <c:pt idx="3731">
                  <c:v>-77.223787579039097</c:v>
                </c:pt>
                <c:pt idx="3732">
                  <c:v>-77.399517859698122</c:v>
                </c:pt>
                <c:pt idx="3733">
                  <c:v>-77.57484834811919</c:v>
                </c:pt>
                <c:pt idx="3734">
                  <c:v>-77.749777551862564</c:v>
                </c:pt>
                <c:pt idx="3735">
                  <c:v>-77.924303979610499</c:v>
                </c:pt>
                <c:pt idx="3736">
                  <c:v>-78.098426141196285</c:v>
                </c:pt>
                <c:pt idx="3737">
                  <c:v>-78.27214254763075</c:v>
                </c:pt>
                <c:pt idx="3738">
                  <c:v>-78.445451711131582</c:v>
                </c:pt>
                <c:pt idx="3739">
                  <c:v>-78.618352145153068</c:v>
                </c:pt>
                <c:pt idx="3740">
                  <c:v>-78.790842364419603</c:v>
                </c:pt>
                <c:pt idx="3741">
                  <c:v>-78.962920884954073</c:v>
                </c:pt>
                <c:pt idx="3742">
                  <c:v>-79.134586224117655</c:v>
                </c:pt>
                <c:pt idx="3743">
                  <c:v>-79.305836900640102</c:v>
                </c:pt>
                <c:pt idx="3744">
                  <c:v>-79.476671434659281</c:v>
                </c:pt>
                <c:pt idx="3745">
                  <c:v>-79.647088347758199</c:v>
                </c:pt>
                <c:pt idx="3746">
                  <c:v>-79.817086163003793</c:v>
                </c:pt>
                <c:pt idx="3747">
                  <c:v>-79.986663404988221</c:v>
                </c:pt>
                <c:pt idx="3748">
                  <c:v>-80.155818599870798</c:v>
                </c:pt>
                <c:pt idx="3749">
                  <c:v>-80.324550275418275</c:v>
                </c:pt>
                <c:pt idx="3750">
                  <c:v>-80.492856961054187</c:v>
                </c:pt>
                <c:pt idx="3751">
                  <c:v>-80.660737187898235</c:v>
                </c:pt>
                <c:pt idx="3752">
                  <c:v>-80.828189488819234</c:v>
                </c:pt>
                <c:pt idx="3753">
                  <c:v>-80.995212398478785</c:v>
                </c:pt>
                <c:pt idx="3754">
                  <c:v>-81.161804453381961</c:v>
                </c:pt>
                <c:pt idx="3755">
                  <c:v>-81.327964191929254</c:v>
                </c:pt>
                <c:pt idx="3756">
                  <c:v>-81.49369015446625</c:v>
                </c:pt>
                <c:pt idx="3757">
                  <c:v>-81.658980883338202</c:v>
                </c:pt>
                <c:pt idx="3758">
                  <c:v>-81.823834922944542</c:v>
                </c:pt>
                <c:pt idx="3759">
                  <c:v>-81.98825081979362</c:v>
                </c:pt>
                <c:pt idx="3760">
                  <c:v>-82.152227122559211</c:v>
                </c:pt>
                <c:pt idx="3761">
                  <c:v>-82.315762382141045</c:v>
                </c:pt>
                <c:pt idx="3762">
                  <c:v>-82.478855151720964</c:v>
                </c:pt>
                <c:pt idx="3763">
                  <c:v>-82.641503986826123</c:v>
                </c:pt>
                <c:pt idx="3764">
                  <c:v>-82.803707445387019</c:v>
                </c:pt>
                <c:pt idx="3765">
                  <c:v>-82.965464087806509</c:v>
                </c:pt>
                <c:pt idx="3766">
                  <c:v>-83.12677247701744</c:v>
                </c:pt>
                <c:pt idx="3767">
                  <c:v>-83.287631178552346</c:v>
                </c:pt>
                <c:pt idx="3768">
                  <c:v>-83.448038760607645</c:v>
                </c:pt>
                <c:pt idx="3769">
                  <c:v>-83.607993794112801</c:v>
                </c:pt>
                <c:pt idx="3770">
                  <c:v>-83.767494852797356</c:v>
                </c:pt>
                <c:pt idx="3771">
                  <c:v>-83.926540513262964</c:v>
                </c:pt>
                <c:pt idx="3772">
                  <c:v>-84.085129355053084</c:v>
                </c:pt>
                <c:pt idx="3773">
                  <c:v>-84.243259960725325</c:v>
                </c:pt>
                <c:pt idx="3774">
                  <c:v>-84.400930915925855</c:v>
                </c:pt>
                <c:pt idx="3775">
                  <c:v>-84.558140809462202</c:v>
                </c:pt>
                <c:pt idx="3776">
                  <c:v>-84.714888233379625</c:v>
                </c:pt>
                <c:pt idx="3777">
                  <c:v>-84.871171783038434</c:v>
                </c:pt>
                <c:pt idx="3778">
                  <c:v>-85.026990057189934</c:v>
                </c:pt>
                <c:pt idx="3779">
                  <c:v>-85.18234165805741</c:v>
                </c:pt>
                <c:pt idx="3780">
                  <c:v>-85.337225191413694</c:v>
                </c:pt>
                <c:pt idx="3781">
                  <c:v>-85.491639266662432</c:v>
                </c:pt>
                <c:pt idx="3782">
                  <c:v>-85.645582496922515</c:v>
                </c:pt>
                <c:pt idx="3783">
                  <c:v>-85.799053499106918</c:v>
                </c:pt>
                <c:pt idx="3784">
                  <c:v>-85.952050894009218</c:v>
                </c:pt>
                <c:pt idx="3785">
                  <c:v>-86.104573306387152</c:v>
                </c:pt>
                <c:pt idx="3786">
                  <c:v>-86.25661936504963</c:v>
                </c:pt>
                <c:pt idx="3787">
                  <c:v>-86.408187702941007</c:v>
                </c:pt>
                <c:pt idx="3788">
                  <c:v>-86.559276957232854</c:v>
                </c:pt>
                <c:pt idx="3789">
                  <c:v>-86.709885769406753</c:v>
                </c:pt>
                <c:pt idx="3790">
                  <c:v>-86.86001278534944</c:v>
                </c:pt>
                <c:pt idx="3791">
                  <c:v>-87.0096566554394</c:v>
                </c:pt>
                <c:pt idx="3792">
                  <c:v>-87.158816034639045</c:v>
                </c:pt>
                <c:pt idx="3793">
                  <c:v>-87.307489582588303</c:v>
                </c:pt>
                <c:pt idx="3794">
                  <c:v>-87.455675963694361</c:v>
                </c:pt>
                <c:pt idx="3795">
                  <c:v>-87.603373847227843</c:v>
                </c:pt>
                <c:pt idx="3796">
                  <c:v>-87.750581907416688</c:v>
                </c:pt>
                <c:pt idx="3797">
                  <c:v>-87.897298823541149</c:v>
                </c:pt>
                <c:pt idx="3798">
                  <c:v>-88.043523280028822</c:v>
                </c:pt>
                <c:pt idx="3799">
                  <c:v>-88.18925396655338</c:v>
                </c:pt>
                <c:pt idx="3800">
                  <c:v>-88.334489578131198</c:v>
                </c:pt>
                <c:pt idx="3801">
                  <c:v>-88.479228815219358</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92.128241865929326</c:v>
                </c:pt>
                <c:pt idx="1">
                  <c:v>92.095298037928274</c:v>
                </c:pt>
                <c:pt idx="2">
                  <c:v>92.062354209918908</c:v>
                </c:pt>
                <c:pt idx="3">
                  <c:v>92.029410381901215</c:v>
                </c:pt>
                <c:pt idx="4">
                  <c:v>91.996466553875223</c:v>
                </c:pt>
                <c:pt idx="5">
                  <c:v>91.963522725840789</c:v>
                </c:pt>
                <c:pt idx="6">
                  <c:v>91.930578897797929</c:v>
                </c:pt>
                <c:pt idx="7">
                  <c:v>91.897635069746542</c:v>
                </c:pt>
                <c:pt idx="8">
                  <c:v>91.864691241686515</c:v>
                </c:pt>
                <c:pt idx="9">
                  <c:v>91.831747413617705</c:v>
                </c:pt>
                <c:pt idx="10">
                  <c:v>91.798803585540242</c:v>
                </c:pt>
                <c:pt idx="11">
                  <c:v>91.765859757454024</c:v>
                </c:pt>
                <c:pt idx="12">
                  <c:v>91.732915929358882</c:v>
                </c:pt>
                <c:pt idx="13">
                  <c:v>91.699972101254801</c:v>
                </c:pt>
                <c:pt idx="14">
                  <c:v>91.66702827314171</c:v>
                </c:pt>
                <c:pt idx="15">
                  <c:v>91.634084445019539</c:v>
                </c:pt>
                <c:pt idx="16">
                  <c:v>91.601140616888159</c:v>
                </c:pt>
                <c:pt idx="17">
                  <c:v>91.56819678874767</c:v>
                </c:pt>
                <c:pt idx="18">
                  <c:v>91.535252960597717</c:v>
                </c:pt>
                <c:pt idx="19">
                  <c:v>91.502309132438597</c:v>
                </c:pt>
                <c:pt idx="20">
                  <c:v>91.469365304269985</c:v>
                </c:pt>
                <c:pt idx="21">
                  <c:v>91.436421476091837</c:v>
                </c:pt>
                <c:pt idx="22">
                  <c:v>91.403477647904211</c:v>
                </c:pt>
                <c:pt idx="23">
                  <c:v>91.37053381970685</c:v>
                </c:pt>
                <c:pt idx="24">
                  <c:v>91.337589991499812</c:v>
                </c:pt>
                <c:pt idx="25">
                  <c:v>91.304646163282939</c:v>
                </c:pt>
                <c:pt idx="26">
                  <c:v>91.271702335056219</c:v>
                </c:pt>
                <c:pt idx="27">
                  <c:v>91.238758506819551</c:v>
                </c:pt>
                <c:pt idx="28">
                  <c:v>91.205814678572807</c:v>
                </c:pt>
                <c:pt idx="29">
                  <c:v>91.172870850316116</c:v>
                </c:pt>
                <c:pt idx="30">
                  <c:v>91.139927022049093</c:v>
                </c:pt>
                <c:pt idx="31">
                  <c:v>91.106983193771811</c:v>
                </c:pt>
                <c:pt idx="32">
                  <c:v>91.07403936548431</c:v>
                </c:pt>
                <c:pt idx="33">
                  <c:v>91.041095537186436</c:v>
                </c:pt>
                <c:pt idx="34">
                  <c:v>91.008151708877975</c:v>
                </c:pt>
                <c:pt idx="35">
                  <c:v>90.975207880559012</c:v>
                </c:pt>
                <c:pt idx="36">
                  <c:v>90.942264052229376</c:v>
                </c:pt>
                <c:pt idx="37">
                  <c:v>90.909320223888997</c:v>
                </c:pt>
                <c:pt idx="38">
                  <c:v>90.87637639553779</c:v>
                </c:pt>
                <c:pt idx="39">
                  <c:v>90.843432567175753</c:v>
                </c:pt>
                <c:pt idx="40">
                  <c:v>90.810488738802633</c:v>
                </c:pt>
                <c:pt idx="41">
                  <c:v>90.777544910418555</c:v>
                </c:pt>
                <c:pt idx="42">
                  <c:v>90.74460108202328</c:v>
                </c:pt>
                <c:pt idx="43">
                  <c:v>90.711657253616806</c:v>
                </c:pt>
                <c:pt idx="44">
                  <c:v>90.678713425199064</c:v>
                </c:pt>
                <c:pt idx="45">
                  <c:v>90.64576959676981</c:v>
                </c:pt>
                <c:pt idx="46">
                  <c:v>90.612825768329074</c:v>
                </c:pt>
                <c:pt idx="47">
                  <c:v>90.579881939876941</c:v>
                </c:pt>
                <c:pt idx="48">
                  <c:v>90.546938111412942</c:v>
                </c:pt>
                <c:pt idx="49">
                  <c:v>90.513994282937261</c:v>
                </c:pt>
                <c:pt idx="50">
                  <c:v>90.481050454449857</c:v>
                </c:pt>
                <c:pt idx="51">
                  <c:v>90.448106625950487</c:v>
                </c:pt>
                <c:pt idx="52">
                  <c:v>90.415162797438896</c:v>
                </c:pt>
                <c:pt idx="53">
                  <c:v>90.382218968915367</c:v>
                </c:pt>
                <c:pt idx="54">
                  <c:v>90.349275140379632</c:v>
                </c:pt>
                <c:pt idx="55">
                  <c:v>90.316331311831576</c:v>
                </c:pt>
                <c:pt idx="56">
                  <c:v>90.283387483271142</c:v>
                </c:pt>
                <c:pt idx="57">
                  <c:v>90.25044365469823</c:v>
                </c:pt>
                <c:pt idx="58">
                  <c:v>90.217499826112615</c:v>
                </c:pt>
                <c:pt idx="59">
                  <c:v>90.184555997514465</c:v>
                </c:pt>
                <c:pt idx="60">
                  <c:v>90.151612168903455</c:v>
                </c:pt>
                <c:pt idx="61">
                  <c:v>90.118668340279626</c:v>
                </c:pt>
                <c:pt idx="62">
                  <c:v>90.085724511642866</c:v>
                </c:pt>
                <c:pt idx="63">
                  <c:v>90.052780682992932</c:v>
                </c:pt>
                <c:pt idx="64">
                  <c:v>90.019836854329981</c:v>
                </c:pt>
                <c:pt idx="65">
                  <c:v>89.986893025653615</c:v>
                </c:pt>
                <c:pt idx="66">
                  <c:v>89.953949196964018</c:v>
                </c:pt>
                <c:pt idx="67">
                  <c:v>89.921005368260865</c:v>
                </c:pt>
                <c:pt idx="68">
                  <c:v>89.888061539544196</c:v>
                </c:pt>
                <c:pt idx="69">
                  <c:v>89.855117710813772</c:v>
                </c:pt>
                <c:pt idx="70">
                  <c:v>89.822173882069649</c:v>
                </c:pt>
                <c:pt idx="71">
                  <c:v>89.789230053311485</c:v>
                </c:pt>
                <c:pt idx="72">
                  <c:v>89.756286224539409</c:v>
                </c:pt>
                <c:pt idx="73">
                  <c:v>89.72334239575332</c:v>
                </c:pt>
                <c:pt idx="74">
                  <c:v>89.690398566953021</c:v>
                </c:pt>
                <c:pt idx="75">
                  <c:v>89.65745473813837</c:v>
                </c:pt>
                <c:pt idx="76">
                  <c:v>89.624510909309208</c:v>
                </c:pt>
                <c:pt idx="77">
                  <c:v>89.591567080465623</c:v>
                </c:pt>
                <c:pt idx="78">
                  <c:v>89.558623251607457</c:v>
                </c:pt>
                <c:pt idx="79">
                  <c:v>89.525679422734328</c:v>
                </c:pt>
                <c:pt idx="80">
                  <c:v>89.492735593846504</c:v>
                </c:pt>
                <c:pt idx="81">
                  <c:v>89.459791764943617</c:v>
                </c:pt>
                <c:pt idx="82">
                  <c:v>89.426847936025737</c:v>
                </c:pt>
                <c:pt idx="83">
                  <c:v>89.393904107092581</c:v>
                </c:pt>
                <c:pt idx="84">
                  <c:v>89.36096027814412</c:v>
                </c:pt>
                <c:pt idx="85">
                  <c:v>89.32801644918024</c:v>
                </c:pt>
                <c:pt idx="86">
                  <c:v>89.295072620200827</c:v>
                </c:pt>
                <c:pt idx="87">
                  <c:v>89.262128791205612</c:v>
                </c:pt>
                <c:pt idx="88">
                  <c:v>89.229184962194651</c:v>
                </c:pt>
                <c:pt idx="89">
                  <c:v>89.196241133167732</c:v>
                </c:pt>
                <c:pt idx="90">
                  <c:v>89.163297304124839</c:v>
                </c:pt>
                <c:pt idx="91">
                  <c:v>89.13035347506586</c:v>
                </c:pt>
                <c:pt idx="92">
                  <c:v>89.097409645990638</c:v>
                </c:pt>
                <c:pt idx="93">
                  <c:v>89.064465816898704</c:v>
                </c:pt>
                <c:pt idx="94">
                  <c:v>89.031521987790569</c:v>
                </c:pt>
                <c:pt idx="95">
                  <c:v>88.998578158665623</c:v>
                </c:pt>
                <c:pt idx="96">
                  <c:v>88.965634329523908</c:v>
                </c:pt>
                <c:pt idx="97">
                  <c:v>88.932690500365297</c:v>
                </c:pt>
                <c:pt idx="98">
                  <c:v>88.899746671189661</c:v>
                </c:pt>
                <c:pt idx="99">
                  <c:v>88.866802841996829</c:v>
                </c:pt>
                <c:pt idx="100">
                  <c:v>88.833859012786689</c:v>
                </c:pt>
                <c:pt idx="101">
                  <c:v>88.800915183559169</c:v>
                </c:pt>
                <c:pt idx="102">
                  <c:v>88.767971354314</c:v>
                </c:pt>
                <c:pt idx="103">
                  <c:v>88.735027525051194</c:v>
                </c:pt>
                <c:pt idx="104">
                  <c:v>88.702083695770582</c:v>
                </c:pt>
                <c:pt idx="105">
                  <c:v>88.669139866471937</c:v>
                </c:pt>
                <c:pt idx="106">
                  <c:v>88.636196037155187</c:v>
                </c:pt>
                <c:pt idx="107">
                  <c:v>88.603252207820219</c:v>
                </c:pt>
                <c:pt idx="108">
                  <c:v>88.570308378466805</c:v>
                </c:pt>
                <c:pt idx="109">
                  <c:v>88.537364549094974</c:v>
                </c:pt>
                <c:pt idx="110">
                  <c:v>88.504420719704342</c:v>
                </c:pt>
                <c:pt idx="111">
                  <c:v>88.471476890294994</c:v>
                </c:pt>
                <c:pt idx="112">
                  <c:v>88.438533060866789</c:v>
                </c:pt>
                <c:pt idx="113">
                  <c:v>88.405589231419384</c:v>
                </c:pt>
                <c:pt idx="114">
                  <c:v>88.372645401952752</c:v>
                </c:pt>
                <c:pt idx="115">
                  <c:v>88.339701572466765</c:v>
                </c:pt>
                <c:pt idx="116">
                  <c:v>88.306757742961182</c:v>
                </c:pt>
                <c:pt idx="117">
                  <c:v>88.273813913435959</c:v>
                </c:pt>
                <c:pt idx="118">
                  <c:v>88.240870083890826</c:v>
                </c:pt>
                <c:pt idx="119">
                  <c:v>88.207926254325812</c:v>
                </c:pt>
                <c:pt idx="120">
                  <c:v>88.17498242474062</c:v>
                </c:pt>
                <c:pt idx="121">
                  <c:v>88.14203859513519</c:v>
                </c:pt>
                <c:pt idx="122">
                  <c:v>88.109094765509255</c:v>
                </c:pt>
                <c:pt idx="123">
                  <c:v>88.076150935862756</c:v>
                </c:pt>
                <c:pt idx="124">
                  <c:v>88.043207106195567</c:v>
                </c:pt>
                <c:pt idx="125">
                  <c:v>88.010263276507288</c:v>
                </c:pt>
                <c:pt idx="126">
                  <c:v>87.977319446797978</c:v>
                </c:pt>
                <c:pt idx="127">
                  <c:v>87.944375617067507</c:v>
                </c:pt>
                <c:pt idx="128">
                  <c:v>87.911431787315678</c:v>
                </c:pt>
                <c:pt idx="129">
                  <c:v>87.878487957542234</c:v>
                </c:pt>
                <c:pt idx="130">
                  <c:v>87.845544127747019</c:v>
                </c:pt>
                <c:pt idx="131">
                  <c:v>87.812600297930047</c:v>
                </c:pt>
                <c:pt idx="132">
                  <c:v>87.779656468090991</c:v>
                </c:pt>
                <c:pt idx="133">
                  <c:v>87.746712638229596</c:v>
                </c:pt>
                <c:pt idx="134">
                  <c:v>87.713768808345918</c:v>
                </c:pt>
                <c:pt idx="135">
                  <c:v>87.680824978439631</c:v>
                </c:pt>
                <c:pt idx="136">
                  <c:v>87.647881148510663</c:v>
                </c:pt>
                <c:pt idx="137">
                  <c:v>87.614937318558788</c:v>
                </c:pt>
                <c:pt idx="138">
                  <c:v>87.581993488583763</c:v>
                </c:pt>
                <c:pt idx="139">
                  <c:v>87.549049658585517</c:v>
                </c:pt>
                <c:pt idx="140">
                  <c:v>87.51610582856388</c:v>
                </c:pt>
                <c:pt idx="141">
                  <c:v>87.483161998518568</c:v>
                </c:pt>
                <c:pt idx="142">
                  <c:v>87.45021816844951</c:v>
                </c:pt>
                <c:pt idx="143">
                  <c:v>87.417274338356364</c:v>
                </c:pt>
                <c:pt idx="144">
                  <c:v>87.384330508239202</c:v>
                </c:pt>
                <c:pt idx="145">
                  <c:v>87.351386678097711</c:v>
                </c:pt>
                <c:pt idx="146">
                  <c:v>87.318442847931607</c:v>
                </c:pt>
                <c:pt idx="147">
                  <c:v>87.285499017740733</c:v>
                </c:pt>
                <c:pt idx="148">
                  <c:v>87.252555187525118</c:v>
                </c:pt>
                <c:pt idx="149">
                  <c:v>87.21961135728435</c:v>
                </c:pt>
                <c:pt idx="150">
                  <c:v>87.186667527018244</c:v>
                </c:pt>
                <c:pt idx="151">
                  <c:v>87.153723696726772</c:v>
                </c:pt>
                <c:pt idx="152">
                  <c:v>87.120779866409549</c:v>
                </c:pt>
                <c:pt idx="153">
                  <c:v>87.087836036066534</c:v>
                </c:pt>
                <c:pt idx="154">
                  <c:v>87.0548922056973</c:v>
                </c:pt>
                <c:pt idx="155">
                  <c:v>87.021948375302017</c:v>
                </c:pt>
                <c:pt idx="156">
                  <c:v>86.989004544880146</c:v>
                </c:pt>
                <c:pt idx="157">
                  <c:v>86.956060714431658</c:v>
                </c:pt>
                <c:pt idx="158">
                  <c:v>86.923116883956396</c:v>
                </c:pt>
                <c:pt idx="159">
                  <c:v>86.890173053453992</c:v>
                </c:pt>
                <c:pt idx="160">
                  <c:v>86.857229222924261</c:v>
                </c:pt>
                <c:pt idx="161">
                  <c:v>86.824285392367088</c:v>
                </c:pt>
                <c:pt idx="162">
                  <c:v>86.791341561782247</c:v>
                </c:pt>
                <c:pt idx="163">
                  <c:v>86.758397731169467</c:v>
                </c:pt>
                <c:pt idx="164">
                  <c:v>86.725453900528578</c:v>
                </c:pt>
                <c:pt idx="165">
                  <c:v>86.692510069859438</c:v>
                </c:pt>
                <c:pt idx="166">
                  <c:v>86.659566239161705</c:v>
                </c:pt>
                <c:pt idx="167">
                  <c:v>86.626622408435111</c:v>
                </c:pt>
                <c:pt idx="168">
                  <c:v>86.593678577679754</c:v>
                </c:pt>
                <c:pt idx="169">
                  <c:v>86.560734746895065</c:v>
                </c:pt>
                <c:pt idx="170">
                  <c:v>86.527790916080903</c:v>
                </c:pt>
                <c:pt idx="171">
                  <c:v>86.49484708523724</c:v>
                </c:pt>
                <c:pt idx="172">
                  <c:v>86.461903254363534</c:v>
                </c:pt>
                <c:pt idx="173">
                  <c:v>86.428959423459872</c:v>
                </c:pt>
                <c:pt idx="174">
                  <c:v>86.396015592525842</c:v>
                </c:pt>
                <c:pt idx="175">
                  <c:v>86.363071761561201</c:v>
                </c:pt>
                <c:pt idx="176">
                  <c:v>86.330127930565823</c:v>
                </c:pt>
                <c:pt idx="177">
                  <c:v>86.29718409953945</c:v>
                </c:pt>
                <c:pt idx="178">
                  <c:v>86.264240268481757</c:v>
                </c:pt>
                <c:pt idx="179">
                  <c:v>86.231296437392601</c:v>
                </c:pt>
                <c:pt idx="180">
                  <c:v>86.198352606271726</c:v>
                </c:pt>
                <c:pt idx="181">
                  <c:v>86.165408775118735</c:v>
                </c:pt>
                <c:pt idx="182">
                  <c:v>86.132464943933641</c:v>
                </c:pt>
                <c:pt idx="183">
                  <c:v>86.099521112716076</c:v>
                </c:pt>
                <c:pt idx="184">
                  <c:v>86.066577281465712</c:v>
                </c:pt>
                <c:pt idx="185">
                  <c:v>86.033633450182464</c:v>
                </c:pt>
                <c:pt idx="186">
                  <c:v>86.000689618865977</c:v>
                </c:pt>
                <c:pt idx="187">
                  <c:v>85.967745787515895</c:v>
                </c:pt>
                <c:pt idx="188">
                  <c:v>85.934801956132318</c:v>
                </c:pt>
                <c:pt idx="189">
                  <c:v>85.901858124714593</c:v>
                </c:pt>
                <c:pt idx="190">
                  <c:v>85.868914293262705</c:v>
                </c:pt>
                <c:pt idx="191">
                  <c:v>85.835970461776284</c:v>
                </c:pt>
                <c:pt idx="192">
                  <c:v>85.803026630255133</c:v>
                </c:pt>
                <c:pt idx="193">
                  <c:v>85.770082798698809</c:v>
                </c:pt>
                <c:pt idx="194">
                  <c:v>85.737138967107356</c:v>
                </c:pt>
                <c:pt idx="195">
                  <c:v>85.70419513548029</c:v>
                </c:pt>
                <c:pt idx="196">
                  <c:v>85.671251303817272</c:v>
                </c:pt>
                <c:pt idx="197">
                  <c:v>85.638307472118356</c:v>
                </c:pt>
                <c:pt idx="198">
                  <c:v>85.605363640382933</c:v>
                </c:pt>
                <c:pt idx="199">
                  <c:v>85.572419808610874</c:v>
                </c:pt>
                <c:pt idx="200">
                  <c:v>85.539475976801853</c:v>
                </c:pt>
                <c:pt idx="201">
                  <c:v>85.506532144955614</c:v>
                </c:pt>
                <c:pt idx="202">
                  <c:v>85.473588313071801</c:v>
                </c:pt>
                <c:pt idx="203">
                  <c:v>85.440644481150386</c:v>
                </c:pt>
                <c:pt idx="204">
                  <c:v>85.407700649190744</c:v>
                </c:pt>
                <c:pt idx="205">
                  <c:v>85.374756817192704</c:v>
                </c:pt>
                <c:pt idx="206">
                  <c:v>85.341812985156082</c:v>
                </c:pt>
                <c:pt idx="207">
                  <c:v>85.308869153080565</c:v>
                </c:pt>
                <c:pt idx="208">
                  <c:v>85.275925320965698</c:v>
                </c:pt>
                <c:pt idx="209">
                  <c:v>85.242981488811324</c:v>
                </c:pt>
                <c:pt idx="210">
                  <c:v>85.210037656617033</c:v>
                </c:pt>
                <c:pt idx="211">
                  <c:v>85.177093824382709</c:v>
                </c:pt>
                <c:pt idx="212">
                  <c:v>85.144149992107842</c:v>
                </c:pt>
                <c:pt idx="213">
                  <c:v>85.111206159792232</c:v>
                </c:pt>
                <c:pt idx="214">
                  <c:v>85.078262327435553</c:v>
                </c:pt>
                <c:pt idx="215">
                  <c:v>85.045318495037435</c:v>
                </c:pt>
                <c:pt idx="216">
                  <c:v>85.012374662597679</c:v>
                </c:pt>
                <c:pt idx="217">
                  <c:v>84.979430830115888</c:v>
                </c:pt>
                <c:pt idx="218">
                  <c:v>84.946486997591677</c:v>
                </c:pt>
                <c:pt idx="219">
                  <c:v>84.913543165024819</c:v>
                </c:pt>
                <c:pt idx="220">
                  <c:v>84.880599332415073</c:v>
                </c:pt>
                <c:pt idx="221">
                  <c:v>84.847655499761871</c:v>
                </c:pt>
                <c:pt idx="222">
                  <c:v>84.814711667065183</c:v>
                </c:pt>
                <c:pt idx="223">
                  <c:v>84.781767834324327</c:v>
                </c:pt>
                <c:pt idx="224">
                  <c:v>84.748824001539163</c:v>
                </c:pt>
                <c:pt idx="225">
                  <c:v>84.715880168709546</c:v>
                </c:pt>
                <c:pt idx="226">
                  <c:v>84.682936335834725</c:v>
                </c:pt>
                <c:pt idx="227">
                  <c:v>84.649992502914699</c:v>
                </c:pt>
                <c:pt idx="228">
                  <c:v>84.617048669948957</c:v>
                </c:pt>
                <c:pt idx="229">
                  <c:v>84.584104836937144</c:v>
                </c:pt>
                <c:pt idx="230">
                  <c:v>84.551161003878946</c:v>
                </c:pt>
                <c:pt idx="231">
                  <c:v>84.518217170774051</c:v>
                </c:pt>
                <c:pt idx="232">
                  <c:v>84.485273337622118</c:v>
                </c:pt>
                <c:pt idx="233">
                  <c:v>84.45232950442275</c:v>
                </c:pt>
                <c:pt idx="234">
                  <c:v>84.419385671175476</c:v>
                </c:pt>
                <c:pt idx="235">
                  <c:v>84.386441837880028</c:v>
                </c:pt>
                <c:pt idx="236">
                  <c:v>84.353498004536192</c:v>
                </c:pt>
                <c:pt idx="237">
                  <c:v>84.320554171143286</c:v>
                </c:pt>
                <c:pt idx="238">
                  <c:v>84.287610337701082</c:v>
                </c:pt>
                <c:pt idx="239">
                  <c:v>84.254666504209325</c:v>
                </c:pt>
                <c:pt idx="240">
                  <c:v>84.221722670667475</c:v>
                </c:pt>
                <c:pt idx="241">
                  <c:v>84.188778837075162</c:v>
                </c:pt>
                <c:pt idx="242">
                  <c:v>84.155835003432188</c:v>
                </c:pt>
                <c:pt idx="243">
                  <c:v>84.122891169737969</c:v>
                </c:pt>
                <c:pt idx="244">
                  <c:v>84.08994733599215</c:v>
                </c:pt>
                <c:pt idx="245">
                  <c:v>84.057003502194391</c:v>
                </c:pt>
                <c:pt idx="246">
                  <c:v>84.024059668344208</c:v>
                </c:pt>
                <c:pt idx="247">
                  <c:v>83.99111583444126</c:v>
                </c:pt>
                <c:pt idx="248">
                  <c:v>83.958172000485263</c:v>
                </c:pt>
                <c:pt idx="249">
                  <c:v>83.925228166475591</c:v>
                </c:pt>
                <c:pt idx="250">
                  <c:v>83.89228433241199</c:v>
                </c:pt>
                <c:pt idx="251">
                  <c:v>83.859340498294031</c:v>
                </c:pt>
                <c:pt idx="252">
                  <c:v>83.826396664121162</c:v>
                </c:pt>
                <c:pt idx="253">
                  <c:v>83.79345282989307</c:v>
                </c:pt>
                <c:pt idx="254">
                  <c:v>83.760508995609428</c:v>
                </c:pt>
                <c:pt idx="255">
                  <c:v>83.727565161269709</c:v>
                </c:pt>
                <c:pt idx="256">
                  <c:v>83.69462132687346</c:v>
                </c:pt>
                <c:pt idx="257">
                  <c:v>83.661677492420296</c:v>
                </c:pt>
                <c:pt idx="258">
                  <c:v>83.628733657909876</c:v>
                </c:pt>
                <c:pt idx="259">
                  <c:v>83.595789823341505</c:v>
                </c:pt>
                <c:pt idx="260">
                  <c:v>83.562845988715026</c:v>
                </c:pt>
                <c:pt idx="261">
                  <c:v>83.529902154029841</c:v>
                </c:pt>
                <c:pt idx="262">
                  <c:v>83.49695831928554</c:v>
                </c:pt>
                <c:pt idx="263">
                  <c:v>83.464014484481609</c:v>
                </c:pt>
                <c:pt idx="264">
                  <c:v>83.431070649617624</c:v>
                </c:pt>
                <c:pt idx="265">
                  <c:v>83.398126814693271</c:v>
                </c:pt>
                <c:pt idx="266">
                  <c:v>83.365182979707981</c:v>
                </c:pt>
                <c:pt idx="267">
                  <c:v>83.332239144661187</c:v>
                </c:pt>
                <c:pt idx="268">
                  <c:v>83.299295309552491</c:v>
                </c:pt>
                <c:pt idx="269">
                  <c:v>83.266351474381565</c:v>
                </c:pt>
                <c:pt idx="270">
                  <c:v>83.233407639147742</c:v>
                </c:pt>
                <c:pt idx="271">
                  <c:v>83.200463803850667</c:v>
                </c:pt>
                <c:pt idx="272">
                  <c:v>83.16751996848987</c:v>
                </c:pt>
                <c:pt idx="273">
                  <c:v>83.134576133064684</c:v>
                </c:pt>
                <c:pt idx="274">
                  <c:v>83.101632297574767</c:v>
                </c:pt>
                <c:pt idx="275">
                  <c:v>83.06868846201958</c:v>
                </c:pt>
                <c:pt idx="276">
                  <c:v>83.03574462639871</c:v>
                </c:pt>
                <c:pt idx="277">
                  <c:v>83.002800790711603</c:v>
                </c:pt>
                <c:pt idx="278">
                  <c:v>82.969856954957649</c:v>
                </c:pt>
                <c:pt idx="279">
                  <c:v>82.936913119136562</c:v>
                </c:pt>
                <c:pt idx="280">
                  <c:v>82.903969283247548</c:v>
                </c:pt>
                <c:pt idx="281">
                  <c:v>82.871025447290435</c:v>
                </c:pt>
                <c:pt idx="282">
                  <c:v>82.838081611264329</c:v>
                </c:pt>
                <c:pt idx="283">
                  <c:v>82.805137775169072</c:v>
                </c:pt>
                <c:pt idx="284">
                  <c:v>82.772193939003884</c:v>
                </c:pt>
                <c:pt idx="285">
                  <c:v>82.73925010276821</c:v>
                </c:pt>
                <c:pt idx="286">
                  <c:v>82.706306266461723</c:v>
                </c:pt>
                <c:pt idx="287">
                  <c:v>82.673362430083699</c:v>
                </c:pt>
                <c:pt idx="288">
                  <c:v>82.640418593633683</c:v>
                </c:pt>
                <c:pt idx="289">
                  <c:v>82.607474757111149</c:v>
                </c:pt>
                <c:pt idx="290">
                  <c:v>82.574530920515485</c:v>
                </c:pt>
                <c:pt idx="291">
                  <c:v>82.541587083846196</c:v>
                </c:pt>
                <c:pt idx="292">
                  <c:v>82.50864324710264</c:v>
                </c:pt>
                <c:pt idx="293">
                  <c:v>82.475699410284179</c:v>
                </c:pt>
                <c:pt idx="294">
                  <c:v>82.442755573390457</c:v>
                </c:pt>
                <c:pt idx="295">
                  <c:v>82.409811736420806</c:v>
                </c:pt>
                <c:pt idx="296">
                  <c:v>82.376867899374545</c:v>
                </c:pt>
                <c:pt idx="297">
                  <c:v>82.343924062251276</c:v>
                </c:pt>
                <c:pt idx="298">
                  <c:v>82.310980225050315</c:v>
                </c:pt>
                <c:pt idx="299">
                  <c:v>82.278036387771166</c:v>
                </c:pt>
                <c:pt idx="300">
                  <c:v>82.245092550412949</c:v>
                </c:pt>
                <c:pt idx="301">
                  <c:v>82.212148712975392</c:v>
                </c:pt>
                <c:pt idx="302">
                  <c:v>82.1792048754577</c:v>
                </c:pt>
                <c:pt idx="303">
                  <c:v>82.146261037859347</c:v>
                </c:pt>
                <c:pt idx="304">
                  <c:v>82.113317200179608</c:v>
                </c:pt>
                <c:pt idx="305">
                  <c:v>82.08037336241803</c:v>
                </c:pt>
                <c:pt idx="306">
                  <c:v>82.047429524573857</c:v>
                </c:pt>
                <c:pt idx="307">
                  <c:v>82.014485686646594</c:v>
                </c:pt>
                <c:pt idx="308">
                  <c:v>81.981541848635473</c:v>
                </c:pt>
                <c:pt idx="309">
                  <c:v>81.948598010539925</c:v>
                </c:pt>
                <c:pt idx="310">
                  <c:v>81.915654172359183</c:v>
                </c:pt>
                <c:pt idx="311">
                  <c:v>81.882710334092778</c:v>
                </c:pt>
                <c:pt idx="312">
                  <c:v>81.849766495740042</c:v>
                </c:pt>
                <c:pt idx="313">
                  <c:v>81.816822657300165</c:v>
                </c:pt>
                <c:pt idx="314">
                  <c:v>81.783878818772678</c:v>
                </c:pt>
                <c:pt idx="315">
                  <c:v>81.750934980156643</c:v>
                </c:pt>
                <c:pt idx="316">
                  <c:v>81.717991141451677</c:v>
                </c:pt>
                <c:pt idx="317">
                  <c:v>81.685047302656955</c:v>
                </c:pt>
                <c:pt idx="318">
                  <c:v>81.652103463771866</c:v>
                </c:pt>
                <c:pt idx="319">
                  <c:v>81.619159624795628</c:v>
                </c:pt>
                <c:pt idx="320">
                  <c:v>81.586215785727646</c:v>
                </c:pt>
                <c:pt idx="321">
                  <c:v>81.553271946567094</c:v>
                </c:pt>
                <c:pt idx="322">
                  <c:v>81.520328107313418</c:v>
                </c:pt>
                <c:pt idx="323">
                  <c:v>81.487384267965766</c:v>
                </c:pt>
                <c:pt idx="324">
                  <c:v>81.454440428523554</c:v>
                </c:pt>
                <c:pt idx="325">
                  <c:v>81.421496588985946</c:v>
                </c:pt>
                <c:pt idx="326">
                  <c:v>81.388552749352257</c:v>
                </c:pt>
                <c:pt idx="327">
                  <c:v>81.355608909621708</c:v>
                </c:pt>
                <c:pt idx="328">
                  <c:v>81.322665069793743</c:v>
                </c:pt>
                <c:pt idx="329">
                  <c:v>81.289721229867496</c:v>
                </c:pt>
                <c:pt idx="330">
                  <c:v>81.256777389842213</c:v>
                </c:pt>
                <c:pt idx="331">
                  <c:v>81.223833549717156</c:v>
                </c:pt>
                <c:pt idx="332">
                  <c:v>81.190889709491515</c:v>
                </c:pt>
                <c:pt idx="333">
                  <c:v>81.15794586916445</c:v>
                </c:pt>
                <c:pt idx="334">
                  <c:v>81.125002028735494</c:v>
                </c:pt>
                <c:pt idx="335">
                  <c:v>81.092058188203552</c:v>
                </c:pt>
                <c:pt idx="336">
                  <c:v>81.05911434756807</c:v>
                </c:pt>
                <c:pt idx="337">
                  <c:v>81.026170506828123</c:v>
                </c:pt>
                <c:pt idx="338">
                  <c:v>80.993226665982888</c:v>
                </c:pt>
                <c:pt idx="339">
                  <c:v>80.960282825031697</c:v>
                </c:pt>
                <c:pt idx="340">
                  <c:v>80.927338983973669</c:v>
                </c:pt>
                <c:pt idx="341">
                  <c:v>80.894395142807994</c:v>
                </c:pt>
                <c:pt idx="342">
                  <c:v>80.861451301533847</c:v>
                </c:pt>
                <c:pt idx="343">
                  <c:v>80.828507460150377</c:v>
                </c:pt>
                <c:pt idx="344">
                  <c:v>80.795563618656715</c:v>
                </c:pt>
                <c:pt idx="345">
                  <c:v>80.762619777052294</c:v>
                </c:pt>
                <c:pt idx="346">
                  <c:v>80.729675935335905</c:v>
                </c:pt>
                <c:pt idx="347">
                  <c:v>80.696732093506895</c:v>
                </c:pt>
                <c:pt idx="348">
                  <c:v>80.663788251564412</c:v>
                </c:pt>
                <c:pt idx="349">
                  <c:v>80.630844409507475</c:v>
                </c:pt>
                <c:pt idx="350">
                  <c:v>80.597900567335302</c:v>
                </c:pt>
                <c:pt idx="351">
                  <c:v>80.564956725047011</c:v>
                </c:pt>
                <c:pt idx="352">
                  <c:v>80.532012882641752</c:v>
                </c:pt>
                <c:pt idx="353">
                  <c:v>80.499069040118499</c:v>
                </c:pt>
                <c:pt idx="354">
                  <c:v>80.466125197476543</c:v>
                </c:pt>
                <c:pt idx="355">
                  <c:v>80.433181354714748</c:v>
                </c:pt>
                <c:pt idx="356">
                  <c:v>80.400237511832472</c:v>
                </c:pt>
                <c:pt idx="357">
                  <c:v>80.367293668828552</c:v>
                </c:pt>
                <c:pt idx="358">
                  <c:v>80.334349825702219</c:v>
                </c:pt>
                <c:pt idx="359">
                  <c:v>80.301405982452465</c:v>
                </c:pt>
                <c:pt idx="360">
                  <c:v>80.268462139078395</c:v>
                </c:pt>
                <c:pt idx="361">
                  <c:v>80.235518295579013</c:v>
                </c:pt>
                <c:pt idx="362">
                  <c:v>80.202574451953481</c:v>
                </c:pt>
                <c:pt idx="363">
                  <c:v>80.169630608200634</c:v>
                </c:pt>
                <c:pt idx="364">
                  <c:v>80.136686764319677</c:v>
                </c:pt>
                <c:pt idx="365">
                  <c:v>80.103742920309614</c:v>
                </c:pt>
                <c:pt idx="366">
                  <c:v>80.070799076169351</c:v>
                </c:pt>
                <c:pt idx="367">
                  <c:v>80.037855231898035</c:v>
                </c:pt>
                <c:pt idx="368">
                  <c:v>80.004911387494531</c:v>
                </c:pt>
                <c:pt idx="369">
                  <c:v>79.971967542957969</c:v>
                </c:pt>
                <c:pt idx="370">
                  <c:v>79.939023698287258</c:v>
                </c:pt>
                <c:pt idx="371">
                  <c:v>79.90607985348133</c:v>
                </c:pt>
                <c:pt idx="372">
                  <c:v>79.873136008539348</c:v>
                </c:pt>
                <c:pt idx="373">
                  <c:v>79.840192163460074</c:v>
                </c:pt>
                <c:pt idx="374">
                  <c:v>79.807248318242486</c:v>
                </c:pt>
                <c:pt idx="375">
                  <c:v>79.774304472885674</c:v>
                </c:pt>
                <c:pt idx="376">
                  <c:v>79.741360627388417</c:v>
                </c:pt>
                <c:pt idx="377">
                  <c:v>79.708416781749747</c:v>
                </c:pt>
                <c:pt idx="378">
                  <c:v>79.675472935968543</c:v>
                </c:pt>
                <c:pt idx="379">
                  <c:v>79.642529090043709</c:v>
                </c:pt>
                <c:pt idx="380">
                  <c:v>79.60958524397418</c:v>
                </c:pt>
                <c:pt idx="381">
                  <c:v>79.57664139775882</c:v>
                </c:pt>
                <c:pt idx="382">
                  <c:v>79.543697551396576</c:v>
                </c:pt>
                <c:pt idx="383">
                  <c:v>79.510753704886284</c:v>
                </c:pt>
                <c:pt idx="384">
                  <c:v>79.477809858226777</c:v>
                </c:pt>
                <c:pt idx="385">
                  <c:v>79.444866011417076</c:v>
                </c:pt>
                <c:pt idx="386">
                  <c:v>79.411922164455831</c:v>
                </c:pt>
                <c:pt idx="387">
                  <c:v>79.378978317342046</c:v>
                </c:pt>
                <c:pt idx="388">
                  <c:v>79.346034470074557</c:v>
                </c:pt>
                <c:pt idx="389">
                  <c:v>79.313090622652055</c:v>
                </c:pt>
                <c:pt idx="390">
                  <c:v>79.280146775073447</c:v>
                </c:pt>
                <c:pt idx="391">
                  <c:v>79.247202927337611</c:v>
                </c:pt>
                <c:pt idx="392">
                  <c:v>79.214259079443181</c:v>
                </c:pt>
                <c:pt idx="393">
                  <c:v>79.181315231389092</c:v>
                </c:pt>
                <c:pt idx="394">
                  <c:v>79.148371383174094</c:v>
                </c:pt>
                <c:pt idx="395">
                  <c:v>79.115427534797021</c:v>
                </c:pt>
                <c:pt idx="396">
                  <c:v>79.082483686256438</c:v>
                </c:pt>
                <c:pt idx="397">
                  <c:v>79.049539837551279</c:v>
                </c:pt>
                <c:pt idx="398">
                  <c:v>79.01659598868028</c:v>
                </c:pt>
                <c:pt idx="399">
                  <c:v>78.983652139642174</c:v>
                </c:pt>
                <c:pt idx="400">
                  <c:v>78.950708290435557</c:v>
                </c:pt>
                <c:pt idx="401">
                  <c:v>78.917764441059305</c:v>
                </c:pt>
                <c:pt idx="402">
                  <c:v>78.884820591512067</c:v>
                </c:pt>
                <c:pt idx="403">
                  <c:v>78.851876741792566</c:v>
                </c:pt>
                <c:pt idx="404">
                  <c:v>78.818932891899436</c:v>
                </c:pt>
                <c:pt idx="405">
                  <c:v>78.785989041831328</c:v>
                </c:pt>
                <c:pt idx="406">
                  <c:v>78.75304519158702</c:v>
                </c:pt>
                <c:pt idx="407">
                  <c:v>78.720101341165162</c:v>
                </c:pt>
                <c:pt idx="408">
                  <c:v>78.687157490564303</c:v>
                </c:pt>
                <c:pt idx="409">
                  <c:v>78.654213639783137</c:v>
                </c:pt>
                <c:pt idx="410">
                  <c:v>78.6212697888203</c:v>
                </c:pt>
                <c:pt idx="411">
                  <c:v>78.588325937674441</c:v>
                </c:pt>
                <c:pt idx="412">
                  <c:v>78.555382086344011</c:v>
                </c:pt>
                <c:pt idx="413">
                  <c:v>78.522438234827817</c:v>
                </c:pt>
                <c:pt idx="414">
                  <c:v>78.489494383124295</c:v>
                </c:pt>
                <c:pt idx="415">
                  <c:v>78.45655053123204</c:v>
                </c:pt>
                <c:pt idx="416">
                  <c:v>78.423606679149714</c:v>
                </c:pt>
                <c:pt idx="417">
                  <c:v>78.390662826875754</c:v>
                </c:pt>
                <c:pt idx="418">
                  <c:v>78.357718974408769</c:v>
                </c:pt>
                <c:pt idx="419">
                  <c:v>78.324775121747237</c:v>
                </c:pt>
                <c:pt idx="420">
                  <c:v>78.291831268889723</c:v>
                </c:pt>
                <c:pt idx="421">
                  <c:v>78.258887415834678</c:v>
                </c:pt>
                <c:pt idx="422">
                  <c:v>78.225943562580724</c:v>
                </c:pt>
                <c:pt idx="423">
                  <c:v>78.192999709126113</c:v>
                </c:pt>
                <c:pt idx="424">
                  <c:v>78.160055855469622</c:v>
                </c:pt>
                <c:pt idx="425">
                  <c:v>78.127112001609461</c:v>
                </c:pt>
                <c:pt idx="426">
                  <c:v>78.094168147544153</c:v>
                </c:pt>
                <c:pt idx="427">
                  <c:v>78.06122429327219</c:v>
                </c:pt>
                <c:pt idx="428">
                  <c:v>78.028280438791995</c:v>
                </c:pt>
                <c:pt idx="429">
                  <c:v>77.995336584101921</c:v>
                </c:pt>
                <c:pt idx="430">
                  <c:v>77.962392729200388</c:v>
                </c:pt>
                <c:pt idx="431">
                  <c:v>77.929448874085821</c:v>
                </c:pt>
                <c:pt idx="432">
                  <c:v>77.896505018756571</c:v>
                </c:pt>
                <c:pt idx="433">
                  <c:v>77.863561163211045</c:v>
                </c:pt>
                <c:pt idx="434">
                  <c:v>77.830617307447511</c:v>
                </c:pt>
                <c:pt idx="435">
                  <c:v>77.797673451464306</c:v>
                </c:pt>
                <c:pt idx="436">
                  <c:v>77.764729595259908</c:v>
                </c:pt>
                <c:pt idx="437">
                  <c:v>77.7317857388325</c:v>
                </c:pt>
                <c:pt idx="438">
                  <c:v>77.698841882180417</c:v>
                </c:pt>
                <c:pt idx="439">
                  <c:v>77.665898025301928</c:v>
                </c:pt>
                <c:pt idx="440">
                  <c:v>77.632954168195297</c:v>
                </c:pt>
                <c:pt idx="441">
                  <c:v>77.600010310858863</c:v>
                </c:pt>
                <c:pt idx="442">
                  <c:v>77.567066453290806</c:v>
                </c:pt>
                <c:pt idx="443">
                  <c:v>77.53412259548945</c:v>
                </c:pt>
                <c:pt idx="444">
                  <c:v>77.501178737452918</c:v>
                </c:pt>
                <c:pt idx="445">
                  <c:v>77.468234879179477</c:v>
                </c:pt>
                <c:pt idx="446">
                  <c:v>77.435291020667265</c:v>
                </c:pt>
                <c:pt idx="447">
                  <c:v>77.402347161914491</c:v>
                </c:pt>
                <c:pt idx="448">
                  <c:v>77.369403302919409</c:v>
                </c:pt>
                <c:pt idx="449">
                  <c:v>77.336459443680084</c:v>
                </c:pt>
                <c:pt idx="450">
                  <c:v>77.303515584194628</c:v>
                </c:pt>
                <c:pt idx="451">
                  <c:v>77.270571724461249</c:v>
                </c:pt>
                <c:pt idx="452">
                  <c:v>77.237627864477957</c:v>
                </c:pt>
                <c:pt idx="453">
                  <c:v>77.204684004242992</c:v>
                </c:pt>
                <c:pt idx="454">
                  <c:v>77.171740143754292</c:v>
                </c:pt>
                <c:pt idx="455">
                  <c:v>77.138796283010009</c:v>
                </c:pt>
                <c:pt idx="456">
                  <c:v>77.105852422008226</c:v>
                </c:pt>
                <c:pt idx="457">
                  <c:v>77.07290856074691</c:v>
                </c:pt>
                <c:pt idx="458">
                  <c:v>77.0399646992241</c:v>
                </c:pt>
                <c:pt idx="459">
                  <c:v>77.007020837437793</c:v>
                </c:pt>
                <c:pt idx="460">
                  <c:v>76.974076975386097</c:v>
                </c:pt>
                <c:pt idx="461">
                  <c:v>76.941133113066826</c:v>
                </c:pt>
                <c:pt idx="462">
                  <c:v>76.908189250478017</c:v>
                </c:pt>
                <c:pt idx="463">
                  <c:v>76.875245387617625</c:v>
                </c:pt>
                <c:pt idx="464">
                  <c:v>76.842301524483617</c:v>
                </c:pt>
                <c:pt idx="465">
                  <c:v>76.809357661073804</c:v>
                </c:pt>
                <c:pt idx="466">
                  <c:v>76.776413797386169</c:v>
                </c:pt>
                <c:pt idx="467">
                  <c:v>76.743469933418595</c:v>
                </c:pt>
                <c:pt idx="468">
                  <c:v>76.710526069168907</c:v>
                </c:pt>
                <c:pt idx="469">
                  <c:v>76.677582204634987</c:v>
                </c:pt>
                <c:pt idx="470">
                  <c:v>76.644638339814662</c:v>
                </c:pt>
                <c:pt idx="471">
                  <c:v>76.611694474705786</c:v>
                </c:pt>
                <c:pt idx="472">
                  <c:v>76.578750609306113</c:v>
                </c:pt>
                <c:pt idx="473">
                  <c:v>76.545806743613454</c:v>
                </c:pt>
                <c:pt idx="474">
                  <c:v>76.512862877625523</c:v>
                </c:pt>
                <c:pt idx="475">
                  <c:v>76.479919011340201</c:v>
                </c:pt>
                <c:pt idx="476">
                  <c:v>76.446975144755115</c:v>
                </c:pt>
                <c:pt idx="477">
                  <c:v>76.414031277867977</c:v>
                </c:pt>
                <c:pt idx="478">
                  <c:v>76.381087410676514</c:v>
                </c:pt>
                <c:pt idx="479">
                  <c:v>76.348143543178452</c:v>
                </c:pt>
                <c:pt idx="480">
                  <c:v>76.31519967537136</c:v>
                </c:pt>
                <c:pt idx="481">
                  <c:v>76.282255807253009</c:v>
                </c:pt>
                <c:pt idx="482">
                  <c:v>76.249311938820924</c:v>
                </c:pt>
                <c:pt idx="483">
                  <c:v>76.216368070072804</c:v>
                </c:pt>
                <c:pt idx="484">
                  <c:v>76.183424201006119</c:v>
                </c:pt>
                <c:pt idx="485">
                  <c:v>76.150480331618581</c:v>
                </c:pt>
                <c:pt idx="486">
                  <c:v>76.117536461907619</c:v>
                </c:pt>
                <c:pt idx="487">
                  <c:v>76.084592591870901</c:v>
                </c:pt>
                <c:pt idx="488">
                  <c:v>76.05164872150587</c:v>
                </c:pt>
                <c:pt idx="489">
                  <c:v>76.018704850810025</c:v>
                </c:pt>
                <c:pt idx="490">
                  <c:v>75.985760979780864</c:v>
                </c:pt>
                <c:pt idx="491">
                  <c:v>75.952817108415843</c:v>
                </c:pt>
                <c:pt idx="492">
                  <c:v>75.919873236712448</c:v>
                </c:pt>
                <c:pt idx="493">
                  <c:v>75.886929364668021</c:v>
                </c:pt>
                <c:pt idx="494">
                  <c:v>75.853985492279975</c:v>
                </c:pt>
                <c:pt idx="495">
                  <c:v>75.821041619545738</c:v>
                </c:pt>
                <c:pt idx="496">
                  <c:v>75.788097746462682</c:v>
                </c:pt>
                <c:pt idx="497">
                  <c:v>75.755153873028064</c:v>
                </c:pt>
                <c:pt idx="498">
                  <c:v>75.722209999239411</c:v>
                </c:pt>
                <c:pt idx="499">
                  <c:v>75.689266125093724</c:v>
                </c:pt>
                <c:pt idx="500">
                  <c:v>75.656322250588573</c:v>
                </c:pt>
                <c:pt idx="501">
                  <c:v>75.623378375720989</c:v>
                </c:pt>
                <c:pt idx="502">
                  <c:v>75.590434500488399</c:v>
                </c:pt>
                <c:pt idx="503">
                  <c:v>75.557490624887947</c:v>
                </c:pt>
                <c:pt idx="504">
                  <c:v>75.524546748916833</c:v>
                </c:pt>
                <c:pt idx="505">
                  <c:v>75.491602872572216</c:v>
                </c:pt>
                <c:pt idx="506">
                  <c:v>75.458658995851266</c:v>
                </c:pt>
                <c:pt idx="507">
                  <c:v>75.425715118751114</c:v>
                </c:pt>
                <c:pt idx="508">
                  <c:v>75.392771241268889</c:v>
                </c:pt>
                <c:pt idx="509">
                  <c:v>75.359827363401635</c:v>
                </c:pt>
                <c:pt idx="510">
                  <c:v>75.326883485146482</c:v>
                </c:pt>
                <c:pt idx="511">
                  <c:v>75.293939606500373</c:v>
                </c:pt>
                <c:pt idx="512">
                  <c:v>75.260995727460468</c:v>
                </c:pt>
                <c:pt idx="513">
                  <c:v>75.228051848023767</c:v>
                </c:pt>
                <c:pt idx="514">
                  <c:v>75.195107968187088</c:v>
                </c:pt>
                <c:pt idx="515">
                  <c:v>75.162164087947588</c:v>
                </c:pt>
                <c:pt idx="516">
                  <c:v>75.129220207301998</c:v>
                </c:pt>
                <c:pt idx="517">
                  <c:v>75.096276326247363</c:v>
                </c:pt>
                <c:pt idx="518">
                  <c:v>75.063332444780599</c:v>
                </c:pt>
                <c:pt idx="519">
                  <c:v>75.030388562898437</c:v>
                </c:pt>
                <c:pt idx="520">
                  <c:v>74.997444680597766</c:v>
                </c:pt>
                <c:pt idx="521">
                  <c:v>74.964500797875417</c:v>
                </c:pt>
                <c:pt idx="522">
                  <c:v>74.931556914728247</c:v>
                </c:pt>
                <c:pt idx="523">
                  <c:v>74.898613031152863</c:v>
                </c:pt>
                <c:pt idx="524">
                  <c:v>74.86566914714615</c:v>
                </c:pt>
                <c:pt idx="525">
                  <c:v>74.832725262704713</c:v>
                </c:pt>
                <c:pt idx="526">
                  <c:v>74.799781377825298</c:v>
                </c:pt>
                <c:pt idx="527">
                  <c:v>74.766837492504678</c:v>
                </c:pt>
                <c:pt idx="528">
                  <c:v>74.733893606739215</c:v>
                </c:pt>
                <c:pt idx="529">
                  <c:v>74.700949720525799</c:v>
                </c:pt>
                <c:pt idx="530">
                  <c:v>74.668005833860803</c:v>
                </c:pt>
                <c:pt idx="531">
                  <c:v>74.635061946740919</c:v>
                </c:pt>
                <c:pt idx="532">
                  <c:v>74.602118059162706</c:v>
                </c:pt>
                <c:pt idx="533">
                  <c:v>74.569174171122583</c:v>
                </c:pt>
                <c:pt idx="534">
                  <c:v>74.53623028261714</c:v>
                </c:pt>
                <c:pt idx="535">
                  <c:v>74.503286393642682</c:v>
                </c:pt>
                <c:pt idx="536">
                  <c:v>74.470342504195798</c:v>
                </c:pt>
                <c:pt idx="537">
                  <c:v>74.43739861427278</c:v>
                </c:pt>
                <c:pt idx="538">
                  <c:v>74.404454723870032</c:v>
                </c:pt>
                <c:pt idx="539">
                  <c:v>74.37151083298393</c:v>
                </c:pt>
                <c:pt idx="540">
                  <c:v>74.338566941610736</c:v>
                </c:pt>
                <c:pt idx="541">
                  <c:v>74.30562304974687</c:v>
                </c:pt>
                <c:pt idx="542">
                  <c:v>74.272679157388467</c:v>
                </c:pt>
                <c:pt idx="543">
                  <c:v>74.239735264531689</c:v>
                </c:pt>
                <c:pt idx="544">
                  <c:v>74.206791371172969</c:v>
                </c:pt>
                <c:pt idx="545">
                  <c:v>74.1738474773083</c:v>
                </c:pt>
                <c:pt idx="546">
                  <c:v>74.140903582933973</c:v>
                </c:pt>
                <c:pt idx="547">
                  <c:v>74.10795968804598</c:v>
                </c:pt>
                <c:pt idx="548">
                  <c:v>74.0750157926405</c:v>
                </c:pt>
                <c:pt idx="549">
                  <c:v>74.042071896713409</c:v>
                </c:pt>
                <c:pt idx="550">
                  <c:v>74.009128000261057</c:v>
                </c:pt>
                <c:pt idx="551">
                  <c:v>73.976184103279166</c:v>
                </c:pt>
                <c:pt idx="552">
                  <c:v>73.943240205763871</c:v>
                </c:pt>
                <c:pt idx="553">
                  <c:v>73.910296307711008</c:v>
                </c:pt>
                <c:pt idx="554">
                  <c:v>73.877352409116497</c:v>
                </c:pt>
                <c:pt idx="555">
                  <c:v>73.844408509976333</c:v>
                </c:pt>
                <c:pt idx="556">
                  <c:v>73.811464610286095</c:v>
                </c:pt>
                <c:pt idx="557">
                  <c:v>73.778520710041931</c:v>
                </c:pt>
                <c:pt idx="558">
                  <c:v>73.745576809239381</c:v>
                </c:pt>
                <c:pt idx="559">
                  <c:v>73.71263290787418</c:v>
                </c:pt>
                <c:pt idx="560">
                  <c:v>73.679689005942194</c:v>
                </c:pt>
                <c:pt idx="561">
                  <c:v>73.646745103439088</c:v>
                </c:pt>
                <c:pt idx="562">
                  <c:v>73.613801200360498</c:v>
                </c:pt>
                <c:pt idx="563">
                  <c:v>73.580857296702007</c:v>
                </c:pt>
                <c:pt idx="564">
                  <c:v>73.547913392459193</c:v>
                </c:pt>
                <c:pt idx="565">
                  <c:v>73.514969487627539</c:v>
                </c:pt>
                <c:pt idx="566">
                  <c:v>73.482025582202738</c:v>
                </c:pt>
                <c:pt idx="567">
                  <c:v>73.449081676180199</c:v>
                </c:pt>
                <c:pt idx="568">
                  <c:v>73.416137769555348</c:v>
                </c:pt>
                <c:pt idx="569">
                  <c:v>73.383193862323452</c:v>
                </c:pt>
                <c:pt idx="570">
                  <c:v>73.350249954480176</c:v>
                </c:pt>
                <c:pt idx="571">
                  <c:v>73.317306046020761</c:v>
                </c:pt>
                <c:pt idx="572">
                  <c:v>73.284362136940345</c:v>
                </c:pt>
                <c:pt idx="573">
                  <c:v>73.251418227234467</c:v>
                </c:pt>
                <c:pt idx="574">
                  <c:v>73.218474316898153</c:v>
                </c:pt>
                <c:pt idx="575">
                  <c:v>73.185530405926755</c:v>
                </c:pt>
                <c:pt idx="576">
                  <c:v>73.152586494315287</c:v>
                </c:pt>
                <c:pt idx="577">
                  <c:v>73.119642582059001</c:v>
                </c:pt>
                <c:pt idx="578">
                  <c:v>73.086698669152938</c:v>
                </c:pt>
                <c:pt idx="579">
                  <c:v>73.053754755592095</c:v>
                </c:pt>
                <c:pt idx="580">
                  <c:v>73.020810841371642</c:v>
                </c:pt>
                <c:pt idx="581">
                  <c:v>72.987866926486419</c:v>
                </c:pt>
                <c:pt idx="582">
                  <c:v>72.954923010931367</c:v>
                </c:pt>
                <c:pt idx="583">
                  <c:v>72.921979094701541</c:v>
                </c:pt>
                <c:pt idx="584">
                  <c:v>72.889035177791527</c:v>
                </c:pt>
                <c:pt idx="585">
                  <c:v>72.856091260196393</c:v>
                </c:pt>
                <c:pt idx="586">
                  <c:v>72.82314734191084</c:v>
                </c:pt>
                <c:pt idx="587">
                  <c:v>72.790203422929608</c:v>
                </c:pt>
                <c:pt idx="588">
                  <c:v>72.757259503247354</c:v>
                </c:pt>
                <c:pt idx="589">
                  <c:v>72.724315582858878</c:v>
                </c:pt>
                <c:pt idx="590">
                  <c:v>72.691371661758609</c:v>
                </c:pt>
                <c:pt idx="591">
                  <c:v>72.658427739941217</c:v>
                </c:pt>
                <c:pt idx="592">
                  <c:v>72.62548381740126</c:v>
                </c:pt>
                <c:pt idx="593">
                  <c:v>72.592539894133253</c:v>
                </c:pt>
                <c:pt idx="594">
                  <c:v>72.559595970131681</c:v>
                </c:pt>
                <c:pt idx="595">
                  <c:v>72.526652045390861</c:v>
                </c:pt>
                <c:pt idx="596">
                  <c:v>72.493708119905108</c:v>
                </c:pt>
                <c:pt idx="597">
                  <c:v>72.460764193668922</c:v>
                </c:pt>
                <c:pt idx="598">
                  <c:v>72.427820266676562</c:v>
                </c:pt>
                <c:pt idx="599">
                  <c:v>72.394876338922217</c:v>
                </c:pt>
                <c:pt idx="600">
                  <c:v>72.361932410400044</c:v>
                </c:pt>
                <c:pt idx="601">
                  <c:v>72.32898848110429</c:v>
                </c:pt>
                <c:pt idx="602">
                  <c:v>72.29604455102907</c:v>
                </c:pt>
                <c:pt idx="603">
                  <c:v>72.263100620168245</c:v>
                </c:pt>
                <c:pt idx="604">
                  <c:v>72.230156688516075</c:v>
                </c:pt>
                <c:pt idx="605">
                  <c:v>72.197212756066463</c:v>
                </c:pt>
                <c:pt idx="606">
                  <c:v>72.164268822813256</c:v>
                </c:pt>
                <c:pt idx="607">
                  <c:v>72.131324888750584</c:v>
                </c:pt>
                <c:pt idx="608">
                  <c:v>72.098380953871853</c:v>
                </c:pt>
                <c:pt idx="609">
                  <c:v>72.065437018171195</c:v>
                </c:pt>
                <c:pt idx="610">
                  <c:v>72.032493081642357</c:v>
                </c:pt>
                <c:pt idx="611">
                  <c:v>71.999549144278788</c:v>
                </c:pt>
                <c:pt idx="612">
                  <c:v>71.966605206074291</c:v>
                </c:pt>
                <c:pt idx="613">
                  <c:v>71.933661267022416</c:v>
                </c:pt>
                <c:pt idx="614">
                  <c:v>71.900717327116851</c:v>
                </c:pt>
                <c:pt idx="615">
                  <c:v>71.86777338635099</c:v>
                </c:pt>
                <c:pt idx="616">
                  <c:v>71.834829444718096</c:v>
                </c:pt>
                <c:pt idx="617">
                  <c:v>71.801885502211945</c:v>
                </c:pt>
                <c:pt idx="618">
                  <c:v>71.768941558825588</c:v>
                </c:pt>
                <c:pt idx="619">
                  <c:v>71.73599761455246</c:v>
                </c:pt>
                <c:pt idx="620">
                  <c:v>71.703053669385767</c:v>
                </c:pt>
                <c:pt idx="621">
                  <c:v>71.670109723318731</c:v>
                </c:pt>
                <c:pt idx="622">
                  <c:v>71.637165776344474</c:v>
                </c:pt>
                <c:pt idx="623">
                  <c:v>71.604221828456033</c:v>
                </c:pt>
                <c:pt idx="624">
                  <c:v>71.57127787964663</c:v>
                </c:pt>
                <c:pt idx="625">
                  <c:v>71.538333929909101</c:v>
                </c:pt>
                <c:pt idx="626">
                  <c:v>71.505389979236256</c:v>
                </c:pt>
                <c:pt idx="627">
                  <c:v>71.47244602762126</c:v>
                </c:pt>
                <c:pt idx="628">
                  <c:v>71.439502075056808</c:v>
                </c:pt>
                <c:pt idx="629">
                  <c:v>71.406558121535667</c:v>
                </c:pt>
                <c:pt idx="630">
                  <c:v>71.373614167050533</c:v>
                </c:pt>
                <c:pt idx="631">
                  <c:v>71.340670211594016</c:v>
                </c:pt>
                <c:pt idx="632">
                  <c:v>71.307726255158911</c:v>
                </c:pt>
                <c:pt idx="633">
                  <c:v>71.274782297737616</c:v>
                </c:pt>
                <c:pt idx="634">
                  <c:v>71.241838339322626</c:v>
                </c:pt>
                <c:pt idx="635">
                  <c:v>71.208894379906326</c:v>
                </c:pt>
                <c:pt idx="636">
                  <c:v>71.17595041948131</c:v>
                </c:pt>
                <c:pt idx="637">
                  <c:v>71.143006458039665</c:v>
                </c:pt>
                <c:pt idx="638">
                  <c:v>71.110062495573729</c:v>
                </c:pt>
                <c:pt idx="639">
                  <c:v>71.077118532075843</c:v>
                </c:pt>
                <c:pt idx="640">
                  <c:v>71.044174567537866</c:v>
                </c:pt>
                <c:pt idx="641">
                  <c:v>71.011230601952121</c:v>
                </c:pt>
                <c:pt idx="642">
                  <c:v>70.97828663531044</c:v>
                </c:pt>
                <c:pt idx="643">
                  <c:v>70.945342667605061</c:v>
                </c:pt>
                <c:pt idx="644">
                  <c:v>70.912398698827559</c:v>
                </c:pt>
                <c:pt idx="645">
                  <c:v>70.879454728969904</c:v>
                </c:pt>
                <c:pt idx="646">
                  <c:v>70.846510758024039</c:v>
                </c:pt>
                <c:pt idx="647">
                  <c:v>70.813566785981422</c:v>
                </c:pt>
                <c:pt idx="648">
                  <c:v>70.780622812833826</c:v>
                </c:pt>
                <c:pt idx="649">
                  <c:v>70.747678838572924</c:v>
                </c:pt>
                <c:pt idx="650">
                  <c:v>70.714734863190017</c:v>
                </c:pt>
                <c:pt idx="651">
                  <c:v>70.681790886676623</c:v>
                </c:pt>
                <c:pt idx="652">
                  <c:v>70.648846909024257</c:v>
                </c:pt>
                <c:pt idx="653">
                  <c:v>70.615902930224095</c:v>
                </c:pt>
                <c:pt idx="654">
                  <c:v>70.582958950267653</c:v>
                </c:pt>
                <c:pt idx="655">
                  <c:v>70.550014969145877</c:v>
                </c:pt>
                <c:pt idx="656">
                  <c:v>70.517070986849973</c:v>
                </c:pt>
                <c:pt idx="657">
                  <c:v>70.484127003370986</c:v>
                </c:pt>
                <c:pt idx="658">
                  <c:v>70.451183018700007</c:v>
                </c:pt>
                <c:pt idx="659">
                  <c:v>70.418239032827756</c:v>
                </c:pt>
                <c:pt idx="660">
                  <c:v>70.385295045745281</c:v>
                </c:pt>
                <c:pt idx="661">
                  <c:v>70.352351057443329</c:v>
                </c:pt>
                <c:pt idx="662">
                  <c:v>70.319407067912493</c:v>
                </c:pt>
                <c:pt idx="663">
                  <c:v>70.286463077143495</c:v>
                </c:pt>
                <c:pt idx="664">
                  <c:v>70.25351908512701</c:v>
                </c:pt>
                <c:pt idx="665">
                  <c:v>70.220575091853362</c:v>
                </c:pt>
                <c:pt idx="666">
                  <c:v>70.18763109731313</c:v>
                </c:pt>
                <c:pt idx="667">
                  <c:v>70.154687101496563</c:v>
                </c:pt>
                <c:pt idx="668">
                  <c:v>70.121743104394028</c:v>
                </c:pt>
                <c:pt idx="669">
                  <c:v>70.088799105995591</c:v>
                </c:pt>
                <c:pt idx="670">
                  <c:v>70.055855106291574</c:v>
                </c:pt>
                <c:pt idx="671">
                  <c:v>70.022911105271845</c:v>
                </c:pt>
                <c:pt idx="672">
                  <c:v>69.98996710292667</c:v>
                </c:pt>
                <c:pt idx="673">
                  <c:v>69.957023099245504</c:v>
                </c:pt>
                <c:pt idx="674">
                  <c:v>69.924079094218584</c:v>
                </c:pt>
                <c:pt idx="675">
                  <c:v>69.891135087835622</c:v>
                </c:pt>
                <c:pt idx="676">
                  <c:v>69.858191080086115</c:v>
                </c:pt>
                <c:pt idx="677">
                  <c:v>69.825247070959676</c:v>
                </c:pt>
                <c:pt idx="678">
                  <c:v>69.792303060445875</c:v>
                </c:pt>
                <c:pt idx="679">
                  <c:v>69.759359048534279</c:v>
                </c:pt>
                <c:pt idx="680">
                  <c:v>69.726415035214018</c:v>
                </c:pt>
                <c:pt idx="681">
                  <c:v>69.693471020474476</c:v>
                </c:pt>
                <c:pt idx="682">
                  <c:v>69.660527004304825</c:v>
                </c:pt>
                <c:pt idx="683">
                  <c:v>69.627582986694208</c:v>
                </c:pt>
                <c:pt idx="684">
                  <c:v>69.594638967631752</c:v>
                </c:pt>
                <c:pt idx="685">
                  <c:v>69.561694947106048</c:v>
                </c:pt>
                <c:pt idx="686">
                  <c:v>69.528750925106436</c:v>
                </c:pt>
                <c:pt idx="687">
                  <c:v>69.495806901621393</c:v>
                </c:pt>
                <c:pt idx="688">
                  <c:v>69.462862876639548</c:v>
                </c:pt>
                <c:pt idx="689">
                  <c:v>69.429918850149704</c:v>
                </c:pt>
                <c:pt idx="690">
                  <c:v>69.396974822140379</c:v>
                </c:pt>
                <c:pt idx="691">
                  <c:v>69.364030792599763</c:v>
                </c:pt>
                <c:pt idx="692">
                  <c:v>69.331086761516559</c:v>
                </c:pt>
                <c:pt idx="693">
                  <c:v>69.298142728878588</c:v>
                </c:pt>
                <c:pt idx="694">
                  <c:v>69.265198694674353</c:v>
                </c:pt>
                <c:pt idx="695">
                  <c:v>69.232254658891776</c:v>
                </c:pt>
                <c:pt idx="696">
                  <c:v>69.199310621519032</c:v>
                </c:pt>
                <c:pt idx="697">
                  <c:v>69.166366582543787</c:v>
                </c:pt>
                <c:pt idx="698">
                  <c:v>69.133422541953834</c:v>
                </c:pt>
                <c:pt idx="699">
                  <c:v>69.100478499737051</c:v>
                </c:pt>
                <c:pt idx="700">
                  <c:v>69.067534455881045</c:v>
                </c:pt>
                <c:pt idx="701">
                  <c:v>69.034590410373013</c:v>
                </c:pt>
                <c:pt idx="702">
                  <c:v>69.001646363200678</c:v>
                </c:pt>
                <c:pt idx="703">
                  <c:v>68.968702314351461</c:v>
                </c:pt>
                <c:pt idx="704">
                  <c:v>68.935758263812389</c:v>
                </c:pt>
                <c:pt idx="705">
                  <c:v>68.902814211570629</c:v>
                </c:pt>
                <c:pt idx="706">
                  <c:v>68.86987015761315</c:v>
                </c:pt>
                <c:pt idx="707">
                  <c:v>68.836926101927006</c:v>
                </c:pt>
                <c:pt idx="708">
                  <c:v>68.803982044499179</c:v>
                </c:pt>
                <c:pt idx="709">
                  <c:v>68.771037985316042</c:v>
                </c:pt>
                <c:pt idx="710">
                  <c:v>68.738093924364534</c:v>
                </c:pt>
                <c:pt idx="711">
                  <c:v>68.705149861630929</c:v>
                </c:pt>
                <c:pt idx="712">
                  <c:v>68.67220579710191</c:v>
                </c:pt>
                <c:pt idx="713">
                  <c:v>68.639261730763707</c:v>
                </c:pt>
                <c:pt idx="714">
                  <c:v>68.606317662602521</c:v>
                </c:pt>
                <c:pt idx="715">
                  <c:v>68.573373592604426</c:v>
                </c:pt>
                <c:pt idx="716">
                  <c:v>68.540429520755609</c:v>
                </c:pt>
                <c:pt idx="717">
                  <c:v>68.507485447041802</c:v>
                </c:pt>
                <c:pt idx="718">
                  <c:v>68.474541371448865</c:v>
                </c:pt>
                <c:pt idx="719">
                  <c:v>68.441597293962559</c:v>
                </c:pt>
                <c:pt idx="720">
                  <c:v>68.408653214568318</c:v>
                </c:pt>
                <c:pt idx="721">
                  <c:v>68.375709133251803</c:v>
                </c:pt>
                <c:pt idx="722">
                  <c:v>68.342765049998306</c:v>
                </c:pt>
                <c:pt idx="723">
                  <c:v>68.309820964792991</c:v>
                </c:pt>
                <c:pt idx="724">
                  <c:v>68.276876877621135</c:v>
                </c:pt>
                <c:pt idx="725">
                  <c:v>68.243932788467617</c:v>
                </c:pt>
                <c:pt idx="726">
                  <c:v>68.210988697317433</c:v>
                </c:pt>
                <c:pt idx="727">
                  <c:v>68.178044604155303</c:v>
                </c:pt>
                <c:pt idx="728">
                  <c:v>68.145100508966024</c:v>
                </c:pt>
                <c:pt idx="729">
                  <c:v>68.11215641173419</c:v>
                </c:pt>
                <c:pt idx="730">
                  <c:v>68.079212312444128</c:v>
                </c:pt>
                <c:pt idx="731">
                  <c:v>68.046268211080175</c:v>
                </c:pt>
                <c:pt idx="732">
                  <c:v>68.013324107626573</c:v>
                </c:pt>
                <c:pt idx="733">
                  <c:v>67.980380002067534</c:v>
                </c:pt>
                <c:pt idx="734">
                  <c:v>67.947435894386828</c:v>
                </c:pt>
                <c:pt idx="735">
                  <c:v>67.914491784568241</c:v>
                </c:pt>
                <c:pt idx="736">
                  <c:v>67.881547672595815</c:v>
                </c:pt>
                <c:pt idx="737">
                  <c:v>67.84860355845305</c:v>
                </c:pt>
                <c:pt idx="738">
                  <c:v>67.815659442123206</c:v>
                </c:pt>
                <c:pt idx="739">
                  <c:v>67.782715323589699</c:v>
                </c:pt>
                <c:pt idx="740">
                  <c:v>67.74977120283603</c:v>
                </c:pt>
                <c:pt idx="741">
                  <c:v>67.716827079844961</c:v>
                </c:pt>
                <c:pt idx="742">
                  <c:v>67.683882954599596</c:v>
                </c:pt>
                <c:pt idx="743">
                  <c:v>67.650938827082797</c:v>
                </c:pt>
                <c:pt idx="744">
                  <c:v>67.617994697277183</c:v>
                </c:pt>
                <c:pt idx="745">
                  <c:v>67.585050565165361</c:v>
                </c:pt>
                <c:pt idx="746">
                  <c:v>67.552106430729864</c:v>
                </c:pt>
                <c:pt idx="747">
                  <c:v>67.519162293952846</c:v>
                </c:pt>
                <c:pt idx="748">
                  <c:v>67.486218154816683</c:v>
                </c:pt>
                <c:pt idx="749">
                  <c:v>67.453274013303172</c:v>
                </c:pt>
                <c:pt idx="750">
                  <c:v>67.420329869394379</c:v>
                </c:pt>
                <c:pt idx="751">
                  <c:v>67.387385723071986</c:v>
                </c:pt>
                <c:pt idx="752">
                  <c:v>67.354441574317576</c:v>
                </c:pt>
                <c:pt idx="753">
                  <c:v>67.321497423112874</c:v>
                </c:pt>
                <c:pt idx="754">
                  <c:v>67.28855326943885</c:v>
                </c:pt>
                <c:pt idx="755">
                  <c:v>67.255609113277146</c:v>
                </c:pt>
                <c:pt idx="756">
                  <c:v>67.222664954608348</c:v>
                </c:pt>
                <c:pt idx="757">
                  <c:v>67.18972079341377</c:v>
                </c:pt>
                <c:pt idx="758">
                  <c:v>67.156776629673928</c:v>
                </c:pt>
                <c:pt idx="759">
                  <c:v>67.123832463369567</c:v>
                </c:pt>
                <c:pt idx="760">
                  <c:v>67.09088829448109</c:v>
                </c:pt>
                <c:pt idx="761">
                  <c:v>67.057944122988928</c:v>
                </c:pt>
                <c:pt idx="762">
                  <c:v>67.024999948873074</c:v>
                </c:pt>
                <c:pt idx="763">
                  <c:v>66.992055772113702</c:v>
                </c:pt>
                <c:pt idx="764">
                  <c:v>66.959111592690618</c:v>
                </c:pt>
                <c:pt idx="765">
                  <c:v>66.926167410583702</c:v>
                </c:pt>
                <c:pt idx="766">
                  <c:v>66.893223225772275</c:v>
                </c:pt>
                <c:pt idx="767">
                  <c:v>66.860279038235888</c:v>
                </c:pt>
                <c:pt idx="768">
                  <c:v>66.827334847953765</c:v>
                </c:pt>
                <c:pt idx="769">
                  <c:v>66.794390654904987</c:v>
                </c:pt>
                <c:pt idx="770">
                  <c:v>66.761446459068537</c:v>
                </c:pt>
                <c:pt idx="771">
                  <c:v>66.728502260423113</c:v>
                </c:pt>
                <c:pt idx="772">
                  <c:v>66.695558058947398</c:v>
                </c:pt>
                <c:pt idx="773">
                  <c:v>66.662613854619877</c:v>
                </c:pt>
                <c:pt idx="774">
                  <c:v>66.629669647418709</c:v>
                </c:pt>
                <c:pt idx="775">
                  <c:v>66.59672543732205</c:v>
                </c:pt>
                <c:pt idx="776">
                  <c:v>66.563781224308016</c:v>
                </c:pt>
                <c:pt idx="777">
                  <c:v>66.530837008354183</c:v>
                </c:pt>
                <c:pt idx="778">
                  <c:v>66.497892789438339</c:v>
                </c:pt>
                <c:pt idx="779">
                  <c:v>66.464948567537746</c:v>
                </c:pt>
                <c:pt idx="780">
                  <c:v>66.432004342629853</c:v>
                </c:pt>
                <c:pt idx="781">
                  <c:v>66.399060114691608</c:v>
                </c:pt>
                <c:pt idx="782">
                  <c:v>66.366115883700061</c:v>
                </c:pt>
                <c:pt idx="783">
                  <c:v>66.333171649632035</c:v>
                </c:pt>
                <c:pt idx="784">
                  <c:v>66.30022741246394</c:v>
                </c:pt>
                <c:pt idx="785">
                  <c:v>66.267283172172199</c:v>
                </c:pt>
                <c:pt idx="786">
                  <c:v>66.234338928733024</c:v>
                </c:pt>
                <c:pt idx="787">
                  <c:v>66.201394682122569</c:v>
                </c:pt>
                <c:pt idx="788">
                  <c:v>66.168450432316646</c:v>
                </c:pt>
                <c:pt idx="789">
                  <c:v>66.135506179290829</c:v>
                </c:pt>
                <c:pt idx="790">
                  <c:v>66.102561923020744</c:v>
                </c:pt>
                <c:pt idx="791">
                  <c:v>66.069617663481623</c:v>
                </c:pt>
                <c:pt idx="792">
                  <c:v>66.036673400648482</c:v>
                </c:pt>
                <c:pt idx="793">
                  <c:v>66.003729134496353</c:v>
                </c:pt>
                <c:pt idx="794">
                  <c:v>65.970784864999956</c:v>
                </c:pt>
                <c:pt idx="795">
                  <c:v>65.937840592133796</c:v>
                </c:pt>
                <c:pt idx="796">
                  <c:v>65.904896315872264</c:v>
                </c:pt>
                <c:pt idx="797">
                  <c:v>65.871952036189498</c:v>
                </c:pt>
                <c:pt idx="798">
                  <c:v>65.839007753059462</c:v>
                </c:pt>
                <c:pt idx="799">
                  <c:v>65.806063466455896</c:v>
                </c:pt>
                <c:pt idx="800">
                  <c:v>65.77311917635231</c:v>
                </c:pt>
                <c:pt idx="801">
                  <c:v>65.740174882722116</c:v>
                </c:pt>
                <c:pt idx="802">
                  <c:v>65.707230585538468</c:v>
                </c:pt>
                <c:pt idx="803">
                  <c:v>65.67428628477424</c:v>
                </c:pt>
                <c:pt idx="804">
                  <c:v>65.641341980402203</c:v>
                </c:pt>
                <c:pt idx="805">
                  <c:v>65.608397672394915</c:v>
                </c:pt>
                <c:pt idx="806">
                  <c:v>65.575453360724808</c:v>
                </c:pt>
                <c:pt idx="807">
                  <c:v>65.542509045363801</c:v>
                </c:pt>
                <c:pt idx="808">
                  <c:v>65.509564726283799</c:v>
                </c:pt>
                <c:pt idx="809">
                  <c:v>65.476620403456579</c:v>
                </c:pt>
                <c:pt idx="810">
                  <c:v>65.443676076853606</c:v>
                </c:pt>
                <c:pt idx="811">
                  <c:v>65.410731746446203</c:v>
                </c:pt>
                <c:pt idx="812">
                  <c:v>65.377787412205294</c:v>
                </c:pt>
                <c:pt idx="813">
                  <c:v>65.344843074101703</c:v>
                </c:pt>
                <c:pt idx="814">
                  <c:v>65.311898732106059</c:v>
                </c:pt>
                <c:pt idx="815">
                  <c:v>65.278954386188673</c:v>
                </c:pt>
                <c:pt idx="816">
                  <c:v>65.24601003631976</c:v>
                </c:pt>
                <c:pt idx="817">
                  <c:v>65.213065682469221</c:v>
                </c:pt>
                <c:pt idx="818">
                  <c:v>65.180121324606631</c:v>
                </c:pt>
                <c:pt idx="819">
                  <c:v>65.147176962701664</c:v>
                </c:pt>
                <c:pt idx="820">
                  <c:v>65.114232596723326</c:v>
                </c:pt>
                <c:pt idx="821">
                  <c:v>65.081288226640837</c:v>
                </c:pt>
                <c:pt idx="822">
                  <c:v>65.048343852422747</c:v>
                </c:pt>
                <c:pt idx="823">
                  <c:v>65.015399474037679</c:v>
                </c:pt>
                <c:pt idx="824">
                  <c:v>64.982455091453787</c:v>
                </c:pt>
                <c:pt idx="825">
                  <c:v>64.94951070463928</c:v>
                </c:pt>
                <c:pt idx="826">
                  <c:v>64.916566313561759</c:v>
                </c:pt>
                <c:pt idx="827">
                  <c:v>64.883621918188823</c:v>
                </c:pt>
                <c:pt idx="828">
                  <c:v>64.850677518488055</c:v>
                </c:pt>
                <c:pt idx="829">
                  <c:v>64.817733114426062</c:v>
                </c:pt>
                <c:pt idx="830">
                  <c:v>64.784788705969902</c:v>
                </c:pt>
                <c:pt idx="831">
                  <c:v>64.751844293086151</c:v>
                </c:pt>
                <c:pt idx="832">
                  <c:v>64.71889987574086</c:v>
                </c:pt>
                <c:pt idx="833">
                  <c:v>64.685955453900334</c:v>
                </c:pt>
                <c:pt idx="834">
                  <c:v>64.653011027530226</c:v>
                </c:pt>
                <c:pt idx="835">
                  <c:v>64.620066596596047</c:v>
                </c:pt>
                <c:pt idx="836">
                  <c:v>64.587122161063121</c:v>
                </c:pt>
                <c:pt idx="837">
                  <c:v>64.554177720896234</c:v>
                </c:pt>
                <c:pt idx="838">
                  <c:v>64.521233276060443</c:v>
                </c:pt>
                <c:pt idx="839">
                  <c:v>64.488288826519835</c:v>
                </c:pt>
                <c:pt idx="840">
                  <c:v>64.455344372238969</c:v>
                </c:pt>
                <c:pt idx="841">
                  <c:v>64.422399913181465</c:v>
                </c:pt>
                <c:pt idx="842">
                  <c:v>64.389455449311015</c:v>
                </c:pt>
                <c:pt idx="843">
                  <c:v>64.356510980591082</c:v>
                </c:pt>
                <c:pt idx="844">
                  <c:v>64.323566506984633</c:v>
                </c:pt>
                <c:pt idx="845">
                  <c:v>64.290622028454607</c:v>
                </c:pt>
                <c:pt idx="846">
                  <c:v>64.2576775449634</c:v>
                </c:pt>
                <c:pt idx="847">
                  <c:v>64.224733056473156</c:v>
                </c:pt>
                <c:pt idx="848">
                  <c:v>64.191788562946002</c:v>
                </c:pt>
                <c:pt idx="849">
                  <c:v>64.15884406434364</c:v>
                </c:pt>
                <c:pt idx="850">
                  <c:v>64.125899560627246</c:v>
                </c:pt>
                <c:pt idx="851">
                  <c:v>64.092955051757883</c:v>
                </c:pt>
                <c:pt idx="852">
                  <c:v>64.060010537696542</c:v>
                </c:pt>
                <c:pt idx="853">
                  <c:v>64.027066018403502</c:v>
                </c:pt>
                <c:pt idx="854">
                  <c:v>63.994121493838946</c:v>
                </c:pt>
                <c:pt idx="855">
                  <c:v>63.961176963962821</c:v>
                </c:pt>
                <c:pt idx="856">
                  <c:v>63.928232428734731</c:v>
                </c:pt>
                <c:pt idx="857">
                  <c:v>63.895287888113813</c:v>
                </c:pt>
                <c:pt idx="858">
                  <c:v>63.862343342058992</c:v>
                </c:pt>
                <c:pt idx="859">
                  <c:v>63.829398790529027</c:v>
                </c:pt>
                <c:pt idx="860">
                  <c:v>63.796454233482208</c:v>
                </c:pt>
                <c:pt idx="861">
                  <c:v>63.763509670876424</c:v>
                </c:pt>
                <c:pt idx="862">
                  <c:v>63.730565102669473</c:v>
                </c:pt>
                <c:pt idx="863">
                  <c:v>63.697620528818753</c:v>
                </c:pt>
                <c:pt idx="864">
                  <c:v>63.66467594928114</c:v>
                </c:pt>
                <c:pt idx="865">
                  <c:v>63.631731364013426</c:v>
                </c:pt>
                <c:pt idx="866">
                  <c:v>63.598786772972019</c:v>
                </c:pt>
                <c:pt idx="867">
                  <c:v>63.56584217611281</c:v>
                </c:pt>
                <c:pt idx="868">
                  <c:v>63.532897573391828</c:v>
                </c:pt>
                <c:pt idx="869">
                  <c:v>63.499952964764162</c:v>
                </c:pt>
                <c:pt idx="870">
                  <c:v>63.467008350185033</c:v>
                </c:pt>
                <c:pt idx="871">
                  <c:v>63.434063729609008</c:v>
                </c:pt>
                <c:pt idx="872">
                  <c:v>63.4011191029904</c:v>
                </c:pt>
                <c:pt idx="873">
                  <c:v>63.368174470283321</c:v>
                </c:pt>
                <c:pt idx="874">
                  <c:v>63.335229831441367</c:v>
                </c:pt>
                <c:pt idx="875">
                  <c:v>63.302285186417954</c:v>
                </c:pt>
                <c:pt idx="876">
                  <c:v>63.26934053516581</c:v>
                </c:pt>
                <c:pt idx="877">
                  <c:v>63.236395877637683</c:v>
                </c:pt>
                <c:pt idx="878">
                  <c:v>63.203451213785783</c:v>
                </c:pt>
                <c:pt idx="879">
                  <c:v>63.170506543561842</c:v>
                </c:pt>
                <c:pt idx="880">
                  <c:v>63.137561866917473</c:v>
                </c:pt>
                <c:pt idx="881">
                  <c:v>63.104617183803825</c:v>
                </c:pt>
                <c:pt idx="882">
                  <c:v>63.071672494171551</c:v>
                </c:pt>
                <c:pt idx="883">
                  <c:v>63.038727797971042</c:v>
                </c:pt>
                <c:pt idx="884">
                  <c:v>63.005783095152374</c:v>
                </c:pt>
                <c:pt idx="885">
                  <c:v>62.972838385665106</c:v>
                </c:pt>
                <c:pt idx="886">
                  <c:v>62.939893669458542</c:v>
                </c:pt>
                <c:pt idx="887">
                  <c:v>62.9069489464814</c:v>
                </c:pt>
                <c:pt idx="888">
                  <c:v>62.874004216682366</c:v>
                </c:pt>
                <c:pt idx="889">
                  <c:v>62.841059480009164</c:v>
                </c:pt>
                <c:pt idx="890">
                  <c:v>62.808114736409813</c:v>
                </c:pt>
                <c:pt idx="891">
                  <c:v>62.775169985831418</c:v>
                </c:pt>
                <c:pt idx="892">
                  <c:v>62.742225228220889</c:v>
                </c:pt>
                <c:pt idx="893">
                  <c:v>62.709280463524593</c:v>
                </c:pt>
                <c:pt idx="894">
                  <c:v>62.676335691688763</c:v>
                </c:pt>
                <c:pt idx="895">
                  <c:v>62.64339091265893</c:v>
                </c:pt>
                <c:pt idx="896">
                  <c:v>62.610446126380438</c:v>
                </c:pt>
                <c:pt idx="897">
                  <c:v>62.577501332797922</c:v>
                </c:pt>
                <c:pt idx="898">
                  <c:v>62.544556531856003</c:v>
                </c:pt>
                <c:pt idx="899">
                  <c:v>62.511611723498504</c:v>
                </c:pt>
                <c:pt idx="900">
                  <c:v>62.478666907669087</c:v>
                </c:pt>
                <c:pt idx="901">
                  <c:v>62.445722084310731</c:v>
                </c:pt>
                <c:pt idx="902">
                  <c:v>62.412777253366265</c:v>
                </c:pt>
                <c:pt idx="903">
                  <c:v>62.379832414777965</c:v>
                </c:pt>
                <c:pt idx="904">
                  <c:v>62.346887568487482</c:v>
                </c:pt>
                <c:pt idx="905">
                  <c:v>62.313942714436273</c:v>
                </c:pt>
                <c:pt idx="906">
                  <c:v>62.280997852565235</c:v>
                </c:pt>
                <c:pt idx="907">
                  <c:v>62.24805298281489</c:v>
                </c:pt>
                <c:pt idx="908">
                  <c:v>62.21510810512531</c:v>
                </c:pt>
                <c:pt idx="909">
                  <c:v>62.182163219435978</c:v>
                </c:pt>
                <c:pt idx="910">
                  <c:v>62.149218325685915</c:v>
                </c:pt>
                <c:pt idx="911">
                  <c:v>62.116273423814008</c:v>
                </c:pt>
                <c:pt idx="912">
                  <c:v>62.083328513758161</c:v>
                </c:pt>
                <c:pt idx="913">
                  <c:v>62.050383595456331</c:v>
                </c:pt>
                <c:pt idx="914">
                  <c:v>62.017438668845557</c:v>
                </c:pt>
                <c:pt idx="915">
                  <c:v>61.984493733862635</c:v>
                </c:pt>
                <c:pt idx="916">
                  <c:v>61.951548790443951</c:v>
                </c:pt>
                <c:pt idx="917">
                  <c:v>61.918603838525158</c:v>
                </c:pt>
                <c:pt idx="918">
                  <c:v>61.885658878041568</c:v>
                </c:pt>
                <c:pt idx="919">
                  <c:v>61.852713908928067</c:v>
                </c:pt>
                <c:pt idx="920">
                  <c:v>61.819768931118809</c:v>
                </c:pt>
                <c:pt idx="921">
                  <c:v>61.786823944547784</c:v>
                </c:pt>
                <c:pt idx="922">
                  <c:v>61.753878949148287</c:v>
                </c:pt>
                <c:pt idx="923">
                  <c:v>61.720933944853051</c:v>
                </c:pt>
                <c:pt idx="924">
                  <c:v>61.687988931594347</c:v>
                </c:pt>
                <c:pt idx="925">
                  <c:v>61.655043909304005</c:v>
                </c:pt>
                <c:pt idx="926">
                  <c:v>61.622098877913189</c:v>
                </c:pt>
                <c:pt idx="927">
                  <c:v>61.589153837352804</c:v>
                </c:pt>
                <c:pt idx="928">
                  <c:v>61.556208787552826</c:v>
                </c:pt>
                <c:pt idx="929">
                  <c:v>61.523263728443084</c:v>
                </c:pt>
                <c:pt idx="930">
                  <c:v>61.490318659952727</c:v>
                </c:pt>
                <c:pt idx="931">
                  <c:v>61.457373582010163</c:v>
                </c:pt>
                <c:pt idx="932">
                  <c:v>61.42442849454369</c:v>
                </c:pt>
                <c:pt idx="933">
                  <c:v>61.391483397480627</c:v>
                </c:pt>
                <c:pt idx="934">
                  <c:v>61.358538290748108</c:v>
                </c:pt>
                <c:pt idx="935">
                  <c:v>61.325593174272406</c:v>
                </c:pt>
                <c:pt idx="936">
                  <c:v>61.292648047979455</c:v>
                </c:pt>
                <c:pt idx="937">
                  <c:v>61.259702911794349</c:v>
                </c:pt>
                <c:pt idx="938">
                  <c:v>61.226757765641942</c:v>
                </c:pt>
                <c:pt idx="939">
                  <c:v>61.193812609446411</c:v>
                </c:pt>
                <c:pt idx="940">
                  <c:v>61.160867443131217</c:v>
                </c:pt>
                <c:pt idx="941">
                  <c:v>61.127922266619315</c:v>
                </c:pt>
                <c:pt idx="942">
                  <c:v>61.0949770798332</c:v>
                </c:pt>
                <c:pt idx="943">
                  <c:v>61.062031882694569</c:v>
                </c:pt>
                <c:pt idx="944">
                  <c:v>61.029086675124695</c:v>
                </c:pt>
                <c:pt idx="945">
                  <c:v>60.996141457044146</c:v>
                </c:pt>
                <c:pt idx="946">
                  <c:v>60.963196228373072</c:v>
                </c:pt>
                <c:pt idx="947">
                  <c:v>60.930250989030526</c:v>
                </c:pt>
                <c:pt idx="948">
                  <c:v>60.897305738935572</c:v>
                </c:pt>
                <c:pt idx="949">
                  <c:v>60.864360478006432</c:v>
                </c:pt>
                <c:pt idx="950">
                  <c:v>60.831415206160329</c:v>
                </c:pt>
                <c:pt idx="951">
                  <c:v>60.798469923314407</c:v>
                </c:pt>
                <c:pt idx="952">
                  <c:v>60.765524629384878</c:v>
                </c:pt>
                <c:pt idx="953">
                  <c:v>60.732579324287329</c:v>
                </c:pt>
                <c:pt idx="954">
                  <c:v>60.699634007936979</c:v>
                </c:pt>
                <c:pt idx="955">
                  <c:v>60.666688680247944</c:v>
                </c:pt>
                <c:pt idx="956">
                  <c:v>60.633743341134021</c:v>
                </c:pt>
                <c:pt idx="957">
                  <c:v>60.600797990508255</c:v>
                </c:pt>
                <c:pt idx="958">
                  <c:v>60.56785262828307</c:v>
                </c:pt>
                <c:pt idx="959">
                  <c:v>60.534907254370005</c:v>
                </c:pt>
                <c:pt idx="960">
                  <c:v>60.501961868680276</c:v>
                </c:pt>
                <c:pt idx="961">
                  <c:v>60.469016471124235</c:v>
                </c:pt>
                <c:pt idx="962">
                  <c:v>60.436071061611543</c:v>
                </c:pt>
                <c:pt idx="963">
                  <c:v>60.403125640051229</c:v>
                </c:pt>
                <c:pt idx="964">
                  <c:v>60.370180206351485</c:v>
                </c:pt>
                <c:pt idx="965">
                  <c:v>60.337234760420095</c:v>
                </c:pt>
                <c:pt idx="966">
                  <c:v>60.304289302163887</c:v>
                </c:pt>
                <c:pt idx="967">
                  <c:v>60.271343831489105</c:v>
                </c:pt>
                <c:pt idx="968">
                  <c:v>60.238398348301089</c:v>
                </c:pt>
                <c:pt idx="969">
                  <c:v>60.205452852504742</c:v>
                </c:pt>
                <c:pt idx="970">
                  <c:v>60.172507344004131</c:v>
                </c:pt>
                <c:pt idx="971">
                  <c:v>60.139561822702383</c:v>
                </c:pt>
                <c:pt idx="972">
                  <c:v>60.10661628850238</c:v>
                </c:pt>
                <c:pt idx="973">
                  <c:v>60.073670741305605</c:v>
                </c:pt>
                <c:pt idx="974">
                  <c:v>60.040725181013428</c:v>
                </c:pt>
                <c:pt idx="975">
                  <c:v>60.007779607525976</c:v>
                </c:pt>
                <c:pt idx="976">
                  <c:v>59.974834020743074</c:v>
                </c:pt>
                <c:pt idx="977">
                  <c:v>59.941888420563359</c:v>
                </c:pt>
                <c:pt idx="978">
                  <c:v>59.90894280688488</c:v>
                </c:pt>
                <c:pt idx="979">
                  <c:v>59.875997179604951</c:v>
                </c:pt>
                <c:pt idx="980">
                  <c:v>59.843051538620045</c:v>
                </c:pt>
                <c:pt idx="981">
                  <c:v>59.810105883825884</c:v>
                </c:pt>
                <c:pt idx="982">
                  <c:v>59.777160215117377</c:v>
                </c:pt>
                <c:pt idx="983">
                  <c:v>59.744214532388611</c:v>
                </c:pt>
                <c:pt idx="984">
                  <c:v>59.711268835532891</c:v>
                </c:pt>
                <c:pt idx="985">
                  <c:v>59.678323124442741</c:v>
                </c:pt>
                <c:pt idx="986">
                  <c:v>59.645377399009774</c:v>
                </c:pt>
                <c:pt idx="987">
                  <c:v>59.61243165912488</c:v>
                </c:pt>
                <c:pt idx="988">
                  <c:v>59.579485904678137</c:v>
                </c:pt>
                <c:pt idx="989">
                  <c:v>59.546540135558637</c:v>
                </c:pt>
                <c:pt idx="990">
                  <c:v>59.513594351654724</c:v>
                </c:pt>
                <c:pt idx="991">
                  <c:v>59.480648552854014</c:v>
                </c:pt>
                <c:pt idx="992">
                  <c:v>59.447702739042931</c:v>
                </c:pt>
                <c:pt idx="993">
                  <c:v>59.414756910107471</c:v>
                </c:pt>
                <c:pt idx="994">
                  <c:v>59.381811065932403</c:v>
                </c:pt>
                <c:pt idx="995">
                  <c:v>59.348865206401776</c:v>
                </c:pt>
                <c:pt idx="996">
                  <c:v>59.315919331398739</c:v>
                </c:pt>
                <c:pt idx="997">
                  <c:v>59.282973440805613</c:v>
                </c:pt>
                <c:pt idx="998">
                  <c:v>59.250027534503658</c:v>
                </c:pt>
                <c:pt idx="999">
                  <c:v>59.21708161237347</c:v>
                </c:pt>
                <c:pt idx="1000">
                  <c:v>59.184135674294495</c:v>
                </c:pt>
                <c:pt idx="1001">
                  <c:v>59.151189720145389</c:v>
                </c:pt>
                <c:pt idx="1002">
                  <c:v>59.118243749803838</c:v>
                </c:pt>
                <c:pt idx="1003">
                  <c:v>59.085297763146727</c:v>
                </c:pt>
                <c:pt idx="1004">
                  <c:v>59.052351760049845</c:v>
                </c:pt>
                <c:pt idx="1005">
                  <c:v>59.019405740388045</c:v>
                </c:pt>
                <c:pt idx="1006">
                  <c:v>58.98645970403534</c:v>
                </c:pt>
                <c:pt idx="1007">
                  <c:v>58.953513650864686</c:v>
                </c:pt>
                <c:pt idx="1008">
                  <c:v>58.92056758074817</c:v>
                </c:pt>
                <c:pt idx="1009">
                  <c:v>58.887621493556814</c:v>
                </c:pt>
                <c:pt idx="1010">
                  <c:v>58.854675389160711</c:v>
                </c:pt>
                <c:pt idx="1011">
                  <c:v>58.821729267428907</c:v>
                </c:pt>
                <c:pt idx="1012">
                  <c:v>58.788783128229475</c:v>
                </c:pt>
                <c:pt idx="1013">
                  <c:v>58.755836971429574</c:v>
                </c:pt>
                <c:pt idx="1014">
                  <c:v>58.722890796895165</c:v>
                </c:pt>
                <c:pt idx="1015">
                  <c:v>58.689944604491458</c:v>
                </c:pt>
                <c:pt idx="1016">
                  <c:v>58.656998394082393</c:v>
                </c:pt>
                <c:pt idx="1017">
                  <c:v>58.624052165531012</c:v>
                </c:pt>
                <c:pt idx="1018">
                  <c:v>58.591105918699242</c:v>
                </c:pt>
                <c:pt idx="1019">
                  <c:v>58.558159653448016</c:v>
                </c:pt>
                <c:pt idx="1020">
                  <c:v>58.525213369637079</c:v>
                </c:pt>
                <c:pt idx="1021">
                  <c:v>58.492267067125347</c:v>
                </c:pt>
                <c:pt idx="1022">
                  <c:v>58.459320745770505</c:v>
                </c:pt>
                <c:pt idx="1023">
                  <c:v>58.426374405429151</c:v>
                </c:pt>
                <c:pt idx="1024">
                  <c:v>58.393428045956874</c:v>
                </c:pt>
                <c:pt idx="1025">
                  <c:v>58.360481667207942</c:v>
                </c:pt>
                <c:pt idx="1026">
                  <c:v>58.327535269035891</c:v>
                </c:pt>
                <c:pt idx="1027">
                  <c:v>58.294588851292886</c:v>
                </c:pt>
                <c:pt idx="1028">
                  <c:v>58.261642413829946</c:v>
                </c:pt>
                <c:pt idx="1029">
                  <c:v>58.228695956497148</c:v>
                </c:pt>
                <c:pt idx="1030">
                  <c:v>58.195749479143267</c:v>
                </c:pt>
                <c:pt idx="1031">
                  <c:v>58.162802981615997</c:v>
                </c:pt>
                <c:pt idx="1032">
                  <c:v>58.129856463761762</c:v>
                </c:pt>
                <c:pt idx="1033">
                  <c:v>58.096909925425997</c:v>
                </c:pt>
                <c:pt idx="1034">
                  <c:v>58.063963366452846</c:v>
                </c:pt>
                <c:pt idx="1035">
                  <c:v>58.031016786685257</c:v>
                </c:pt>
                <c:pt idx="1036">
                  <c:v>57.998070185965176</c:v>
                </c:pt>
                <c:pt idx="1037">
                  <c:v>57.965123564133016</c:v>
                </c:pt>
                <c:pt idx="1038">
                  <c:v>57.932176921028208</c:v>
                </c:pt>
                <c:pt idx="1039">
                  <c:v>57.899230256489034</c:v>
                </c:pt>
                <c:pt idx="1040">
                  <c:v>57.866283570352266</c:v>
                </c:pt>
                <c:pt idx="1041">
                  <c:v>57.833336862453564</c:v>
                </c:pt>
                <c:pt idx="1042">
                  <c:v>57.80039013262752</c:v>
                </c:pt>
                <c:pt idx="1043">
                  <c:v>57.76744338070727</c:v>
                </c:pt>
                <c:pt idx="1044">
                  <c:v>57.73449660652475</c:v>
                </c:pt>
                <c:pt idx="1045">
                  <c:v>57.701549809910489</c:v>
                </c:pt>
                <c:pt idx="1046">
                  <c:v>57.668602990693898</c:v>
                </c:pt>
                <c:pt idx="1047">
                  <c:v>57.63565614870312</c:v>
                </c:pt>
                <c:pt idx="1048">
                  <c:v>57.602709283764653</c:v>
                </c:pt>
                <c:pt idx="1049">
                  <c:v>57.569762395704203</c:v>
                </c:pt>
                <c:pt idx="1050">
                  <c:v>57.536815484345766</c:v>
                </c:pt>
                <c:pt idx="1051">
                  <c:v>57.503868549512056</c:v>
                </c:pt>
                <c:pt idx="1052">
                  <c:v>57.470921591024577</c:v>
                </c:pt>
                <c:pt idx="1053">
                  <c:v>57.437974608703264</c:v>
                </c:pt>
                <c:pt idx="1054">
                  <c:v>57.405027602366928</c:v>
                </c:pt>
                <c:pt idx="1055">
                  <c:v>57.372080571832896</c:v>
                </c:pt>
                <c:pt idx="1056">
                  <c:v>57.339133516916938</c:v>
                </c:pt>
                <c:pt idx="1057">
                  <c:v>57.306186437433752</c:v>
                </c:pt>
                <c:pt idx="1058">
                  <c:v>57.27323933319645</c:v>
                </c:pt>
                <c:pt idx="1059">
                  <c:v>57.240292204016598</c:v>
                </c:pt>
                <c:pt idx="1060">
                  <c:v>57.207345049704522</c:v>
                </c:pt>
                <c:pt idx="1061">
                  <c:v>57.174397870069129</c:v>
                </c:pt>
                <c:pt idx="1062">
                  <c:v>57.141450664917734</c:v>
                </c:pt>
                <c:pt idx="1063">
                  <c:v>57.108503434056189</c:v>
                </c:pt>
                <c:pt idx="1064">
                  <c:v>57.075556177288966</c:v>
                </c:pt>
                <c:pt idx="1065">
                  <c:v>57.042608894419111</c:v>
                </c:pt>
                <c:pt idx="1066">
                  <c:v>57.009661585247891</c:v>
                </c:pt>
                <c:pt idx="1067">
                  <c:v>56.97671424957538</c:v>
                </c:pt>
                <c:pt idx="1068">
                  <c:v>56.943766887200013</c:v>
                </c:pt>
                <c:pt idx="1069">
                  <c:v>56.910819497918553</c:v>
                </c:pt>
                <c:pt idx="1070">
                  <c:v>56.877872081526547</c:v>
                </c:pt>
                <c:pt idx="1071">
                  <c:v>56.844924637817584</c:v>
                </c:pt>
                <c:pt idx="1072">
                  <c:v>56.811977166583972</c:v>
                </c:pt>
                <c:pt idx="1073">
                  <c:v>56.779029667616349</c:v>
                </c:pt>
                <c:pt idx="1074">
                  <c:v>56.746082140703862</c:v>
                </c:pt>
                <c:pt idx="1075">
                  <c:v>56.713134585633796</c:v>
                </c:pt>
                <c:pt idx="1076">
                  <c:v>56.680187002192135</c:v>
                </c:pt>
                <c:pt idx="1077">
                  <c:v>56.647239390163065</c:v>
                </c:pt>
                <c:pt idx="1078">
                  <c:v>56.614291749329084</c:v>
                </c:pt>
                <c:pt idx="1079">
                  <c:v>56.581344079471137</c:v>
                </c:pt>
                <c:pt idx="1080">
                  <c:v>56.548396380368544</c:v>
                </c:pt>
                <c:pt idx="1081">
                  <c:v>56.51544865179887</c:v>
                </c:pt>
                <c:pt idx="1082">
                  <c:v>56.482500893537981</c:v>
                </c:pt>
                <c:pt idx="1083">
                  <c:v>56.449553105359946</c:v>
                </c:pt>
                <c:pt idx="1084">
                  <c:v>56.416605287037491</c:v>
                </c:pt>
                <c:pt idx="1085">
                  <c:v>56.383657438341146</c:v>
                </c:pt>
                <c:pt idx="1086">
                  <c:v>56.350709559040027</c:v>
                </c:pt>
                <c:pt idx="1087">
                  <c:v>56.317761648901367</c:v>
                </c:pt>
                <c:pt idx="1088">
                  <c:v>56.28481370769056</c:v>
                </c:pt>
                <c:pt idx="1089">
                  <c:v>56.251865735171414</c:v>
                </c:pt>
                <c:pt idx="1090">
                  <c:v>56.218917731105805</c:v>
                </c:pt>
                <c:pt idx="1091">
                  <c:v>56.185969695253782</c:v>
                </c:pt>
                <c:pt idx="1092">
                  <c:v>56.153021627373661</c:v>
                </c:pt>
                <c:pt idx="1093">
                  <c:v>56.120073527221805</c:v>
                </c:pt>
                <c:pt idx="1094">
                  <c:v>56.087125394552963</c:v>
                </c:pt>
                <c:pt idx="1095">
                  <c:v>56.054177229119674</c:v>
                </c:pt>
                <c:pt idx="1096">
                  <c:v>56.021229030672984</c:v>
                </c:pt>
                <c:pt idx="1097">
                  <c:v>55.988280798961689</c:v>
                </c:pt>
                <c:pt idx="1098">
                  <c:v>55.955332533732886</c:v>
                </c:pt>
                <c:pt idx="1099">
                  <c:v>55.92238423473168</c:v>
                </c:pt>
                <c:pt idx="1100">
                  <c:v>55.889435901701304</c:v>
                </c:pt>
                <c:pt idx="1101">
                  <c:v>55.85648753438295</c:v>
                </c:pt>
                <c:pt idx="1102">
                  <c:v>55.823539132515911</c:v>
                </c:pt>
                <c:pt idx="1103">
                  <c:v>55.790590695837551</c:v>
                </c:pt>
                <c:pt idx="1104">
                  <c:v>55.757642224083071</c:v>
                </c:pt>
                <c:pt idx="1105">
                  <c:v>55.724693716985811</c:v>
                </c:pt>
                <c:pt idx="1106">
                  <c:v>55.691745174277074</c:v>
                </c:pt>
                <c:pt idx="1107">
                  <c:v>55.65879659568602</c:v>
                </c:pt>
                <c:pt idx="1108">
                  <c:v>55.625847980939866</c:v>
                </c:pt>
                <c:pt idx="1109">
                  <c:v>55.592899329763661</c:v>
                </c:pt>
                <c:pt idx="1110">
                  <c:v>55.559950641880398</c:v>
                </c:pt>
                <c:pt idx="1111">
                  <c:v>55.527001917011091</c:v>
                </c:pt>
                <c:pt idx="1112">
                  <c:v>55.494053154874521</c:v>
                </c:pt>
                <c:pt idx="1113">
                  <c:v>55.46110435518726</c:v>
                </c:pt>
                <c:pt idx="1114">
                  <c:v>55.428155517663804</c:v>
                </c:pt>
                <c:pt idx="1115">
                  <c:v>55.395206642016603</c:v>
                </c:pt>
                <c:pt idx="1116">
                  <c:v>55.362257727955715</c:v>
                </c:pt>
                <c:pt idx="1117">
                  <c:v>55.329308775189013</c:v>
                </c:pt>
                <c:pt idx="1118">
                  <c:v>55.296359783422488</c:v>
                </c:pt>
                <c:pt idx="1119">
                  <c:v>55.263410752359441</c:v>
                </c:pt>
                <c:pt idx="1120">
                  <c:v>55.2304616817012</c:v>
                </c:pt>
                <c:pt idx="1121">
                  <c:v>55.197512571146781</c:v>
                </c:pt>
                <c:pt idx="1122">
                  <c:v>55.16456342039271</c:v>
                </c:pt>
                <c:pt idx="1123">
                  <c:v>55.131614229133504</c:v>
                </c:pt>
                <c:pt idx="1124">
                  <c:v>55.098664997061334</c:v>
                </c:pt>
                <c:pt idx="1125">
                  <c:v>55.065715723865765</c:v>
                </c:pt>
                <c:pt idx="1126">
                  <c:v>55.032766409234341</c:v>
                </c:pt>
                <c:pt idx="1127">
                  <c:v>54.999817052852009</c:v>
                </c:pt>
                <c:pt idx="1128">
                  <c:v>54.966867654401341</c:v>
                </c:pt>
                <c:pt idx="1129">
                  <c:v>54.933918213562677</c:v>
                </c:pt>
                <c:pt idx="1130">
                  <c:v>54.900968730013645</c:v>
                </c:pt>
                <c:pt idx="1131">
                  <c:v>54.868019203429668</c:v>
                </c:pt>
                <c:pt idx="1132">
                  <c:v>54.835069633483698</c:v>
                </c:pt>
                <c:pt idx="1133">
                  <c:v>54.802120019846072</c:v>
                </c:pt>
                <c:pt idx="1134">
                  <c:v>54.769170362184532</c:v>
                </c:pt>
                <c:pt idx="1135">
                  <c:v>54.736220660164754</c:v>
                </c:pt>
                <c:pt idx="1136">
                  <c:v>54.70327091344933</c:v>
                </c:pt>
                <c:pt idx="1137">
                  <c:v>54.67032112169872</c:v>
                </c:pt>
                <c:pt idx="1138">
                  <c:v>54.637371284570548</c:v>
                </c:pt>
                <c:pt idx="1139">
                  <c:v>54.604421401719812</c:v>
                </c:pt>
                <c:pt idx="1140">
                  <c:v>54.571471472799111</c:v>
                </c:pt>
                <c:pt idx="1141">
                  <c:v>54.538521497458433</c:v>
                </c:pt>
                <c:pt idx="1142">
                  <c:v>54.505571475344709</c:v>
                </c:pt>
                <c:pt idx="1143">
                  <c:v>54.472621406102569</c:v>
                </c:pt>
                <c:pt idx="1144">
                  <c:v>54.439671289373905</c:v>
                </c:pt>
                <c:pt idx="1145">
                  <c:v>54.406721124797727</c:v>
                </c:pt>
                <c:pt idx="1146">
                  <c:v>54.373770912010457</c:v>
                </c:pt>
                <c:pt idx="1147">
                  <c:v>54.340820650645696</c:v>
                </c:pt>
                <c:pt idx="1148">
                  <c:v>54.307870340334318</c:v>
                </c:pt>
                <c:pt idx="1149">
                  <c:v>54.274919980704169</c:v>
                </c:pt>
                <c:pt idx="1150">
                  <c:v>54.241969571380835</c:v>
                </c:pt>
                <c:pt idx="1151">
                  <c:v>54.209019111986322</c:v>
                </c:pt>
                <c:pt idx="1152">
                  <c:v>54.176068602140234</c:v>
                </c:pt>
                <c:pt idx="1153">
                  <c:v>54.14311804145926</c:v>
                </c:pt>
                <c:pt idx="1154">
                  <c:v>54.110167429557094</c:v>
                </c:pt>
                <c:pt idx="1155">
                  <c:v>54.077216766044501</c:v>
                </c:pt>
                <c:pt idx="1156">
                  <c:v>54.044266050529245</c:v>
                </c:pt>
                <c:pt idx="1157">
                  <c:v>54.011315282616266</c:v>
                </c:pt>
                <c:pt idx="1158">
                  <c:v>53.978364461907461</c:v>
                </c:pt>
                <c:pt idx="1159">
                  <c:v>53.945413588001621</c:v>
                </c:pt>
                <c:pt idx="1160">
                  <c:v>53.912462660494441</c:v>
                </c:pt>
                <c:pt idx="1161">
                  <c:v>53.879511678978851</c:v>
                </c:pt>
                <c:pt idx="1162">
                  <c:v>53.846560643044334</c:v>
                </c:pt>
                <c:pt idx="1163">
                  <c:v>53.813609552277477</c:v>
                </c:pt>
                <c:pt idx="1164">
                  <c:v>53.780658406261885</c:v>
                </c:pt>
                <c:pt idx="1165">
                  <c:v>53.747707204577566</c:v>
                </c:pt>
                <c:pt idx="1166">
                  <c:v>53.714755946801588</c:v>
                </c:pt>
                <c:pt idx="1167">
                  <c:v>53.681804632507919</c:v>
                </c:pt>
                <c:pt idx="1168">
                  <c:v>53.648853261267064</c:v>
                </c:pt>
                <c:pt idx="1169">
                  <c:v>53.615901832646472</c:v>
                </c:pt>
                <c:pt idx="1170">
                  <c:v>53.582950346210289</c:v>
                </c:pt>
                <c:pt idx="1171">
                  <c:v>53.549998801519251</c:v>
                </c:pt>
                <c:pt idx="1172">
                  <c:v>53.517047198130726</c:v>
                </c:pt>
                <c:pt idx="1173">
                  <c:v>53.48409553559911</c:v>
                </c:pt>
                <c:pt idx="1174">
                  <c:v>53.451143813474722</c:v>
                </c:pt>
                <c:pt idx="1175">
                  <c:v>53.418192031305203</c:v>
                </c:pt>
                <c:pt idx="1176">
                  <c:v>53.38524018863427</c:v>
                </c:pt>
                <c:pt idx="1177">
                  <c:v>53.35228828500253</c:v>
                </c:pt>
                <c:pt idx="1178">
                  <c:v>53.319336319946764</c:v>
                </c:pt>
                <c:pt idx="1179">
                  <c:v>53.286384293000481</c:v>
                </c:pt>
                <c:pt idx="1180">
                  <c:v>53.253432203693613</c:v>
                </c:pt>
                <c:pt idx="1181">
                  <c:v>53.220480051552542</c:v>
                </c:pt>
                <c:pt idx="1182">
                  <c:v>53.187527836099932</c:v>
                </c:pt>
                <c:pt idx="1183">
                  <c:v>53.154575556855065</c:v>
                </c:pt>
                <c:pt idx="1184">
                  <c:v>53.121623213333308</c:v>
                </c:pt>
                <c:pt idx="1185">
                  <c:v>53.088670805046647</c:v>
                </c:pt>
                <c:pt idx="1186">
                  <c:v>53.055718331502966</c:v>
                </c:pt>
                <c:pt idx="1187">
                  <c:v>53.022765792207025</c:v>
                </c:pt>
                <c:pt idx="1188">
                  <c:v>52.989813186659163</c:v>
                </c:pt>
                <c:pt idx="1189">
                  <c:v>52.956860514356443</c:v>
                </c:pt>
                <c:pt idx="1190">
                  <c:v>52.923907774791829</c:v>
                </c:pt>
                <c:pt idx="1191">
                  <c:v>52.890954967454647</c:v>
                </c:pt>
                <c:pt idx="1192">
                  <c:v>52.858002091830194</c:v>
                </c:pt>
                <c:pt idx="1193">
                  <c:v>52.825049147399838</c:v>
                </c:pt>
                <c:pt idx="1194">
                  <c:v>52.79209613364128</c:v>
                </c:pt>
                <c:pt idx="1195">
                  <c:v>52.759143050027944</c:v>
                </c:pt>
                <c:pt idx="1196">
                  <c:v>52.726189896029609</c:v>
                </c:pt>
                <c:pt idx="1197">
                  <c:v>52.693236671111734</c:v>
                </c:pt>
                <c:pt idx="1198">
                  <c:v>52.660283374735698</c:v>
                </c:pt>
                <c:pt idx="1199">
                  <c:v>52.62733000635918</c:v>
                </c:pt>
                <c:pt idx="1200">
                  <c:v>52.594376565435439</c:v>
                </c:pt>
                <c:pt idx="1201">
                  <c:v>52.561423051413755</c:v>
                </c:pt>
                <c:pt idx="1202">
                  <c:v>52.528469463739079</c:v>
                </c:pt>
                <c:pt idx="1203">
                  <c:v>52.495515801852321</c:v>
                </c:pt>
                <c:pt idx="1204">
                  <c:v>52.462562065189964</c:v>
                </c:pt>
                <c:pt idx="1205">
                  <c:v>52.429608253184448</c:v>
                </c:pt>
                <c:pt idx="1206">
                  <c:v>52.396654365263743</c:v>
                </c:pt>
                <c:pt idx="1207">
                  <c:v>52.363700400851691</c:v>
                </c:pt>
                <c:pt idx="1208">
                  <c:v>52.330746359367524</c:v>
                </c:pt>
                <c:pt idx="1209">
                  <c:v>52.297792240226258</c:v>
                </c:pt>
                <c:pt idx="1210">
                  <c:v>52.264838042838377</c:v>
                </c:pt>
                <c:pt idx="1211">
                  <c:v>52.231883766610032</c:v>
                </c:pt>
                <c:pt idx="1212">
                  <c:v>52.198929410942732</c:v>
                </c:pt>
                <c:pt idx="1213">
                  <c:v>52.165974975233588</c:v>
                </c:pt>
                <c:pt idx="1214">
                  <c:v>52.133020458874952</c:v>
                </c:pt>
                <c:pt idx="1215">
                  <c:v>52.100065861254947</c:v>
                </c:pt>
                <c:pt idx="1216">
                  <c:v>52.067111181756729</c:v>
                </c:pt>
                <c:pt idx="1217">
                  <c:v>52.034156419758787</c:v>
                </c:pt>
                <c:pt idx="1218">
                  <c:v>52.001201574635104</c:v>
                </c:pt>
                <c:pt idx="1219">
                  <c:v>51.968246645754945</c:v>
                </c:pt>
                <c:pt idx="1220">
                  <c:v>51.935291632482517</c:v>
                </c:pt>
                <c:pt idx="1221">
                  <c:v>51.9023365341776</c:v>
                </c:pt>
                <c:pt idx="1222">
                  <c:v>51.869381350194779</c:v>
                </c:pt>
                <c:pt idx="1223">
                  <c:v>51.836426079883978</c:v>
                </c:pt>
                <c:pt idx="1224">
                  <c:v>51.803470722590049</c:v>
                </c:pt>
                <c:pt idx="1225">
                  <c:v>51.770515277653224</c:v>
                </c:pt>
                <c:pt idx="1226">
                  <c:v>51.737559744408166</c:v>
                </c:pt>
                <c:pt idx="1227">
                  <c:v>51.704604122185138</c:v>
                </c:pt>
                <c:pt idx="1228">
                  <c:v>51.671648410308954</c:v>
                </c:pt>
                <c:pt idx="1229">
                  <c:v>51.638692608099433</c:v>
                </c:pt>
                <c:pt idx="1230">
                  <c:v>51.605736714871085</c:v>
                </c:pt>
                <c:pt idx="1231">
                  <c:v>51.572780729933697</c:v>
                </c:pt>
                <c:pt idx="1232">
                  <c:v>51.539824652591292</c:v>
                </c:pt>
                <c:pt idx="1233">
                  <c:v>51.506868482142885</c:v>
                </c:pt>
                <c:pt idx="1234">
                  <c:v>51.473912217882386</c:v>
                </c:pt>
                <c:pt idx="1235">
                  <c:v>51.440955859097919</c:v>
                </c:pt>
                <c:pt idx="1236">
                  <c:v>51.407999405072601</c:v>
                </c:pt>
                <c:pt idx="1237">
                  <c:v>51.375042855084018</c:v>
                </c:pt>
                <c:pt idx="1238">
                  <c:v>51.342086208404332</c:v>
                </c:pt>
                <c:pt idx="1239">
                  <c:v>51.309129464300128</c:v>
                </c:pt>
                <c:pt idx="1240">
                  <c:v>51.27617262203227</c:v>
                </c:pt>
                <c:pt idx="1241">
                  <c:v>51.243215680856565</c:v>
                </c:pt>
                <c:pt idx="1242">
                  <c:v>51.210258640022666</c:v>
                </c:pt>
                <c:pt idx="1243">
                  <c:v>51.177301498774874</c:v>
                </c:pt>
                <c:pt idx="1244">
                  <c:v>51.144344256351815</c:v>
                </c:pt>
                <c:pt idx="1245">
                  <c:v>51.11138691198606</c:v>
                </c:pt>
                <c:pt idx="1246">
                  <c:v>51.078429464904474</c:v>
                </c:pt>
                <c:pt idx="1247">
                  <c:v>51.045471914328438</c:v>
                </c:pt>
                <c:pt idx="1248">
                  <c:v>51.012514259472979</c:v>
                </c:pt>
                <c:pt idx="1249">
                  <c:v>50.979556499547527</c:v>
                </c:pt>
                <c:pt idx="1250">
                  <c:v>50.946598633755315</c:v>
                </c:pt>
                <c:pt idx="1251">
                  <c:v>50.913640661293698</c:v>
                </c:pt>
                <c:pt idx="1252">
                  <c:v>50.880682581354037</c:v>
                </c:pt>
                <c:pt idx="1253">
                  <c:v>50.847724393121396</c:v>
                </c:pt>
                <c:pt idx="1254">
                  <c:v>50.814766095774715</c:v>
                </c:pt>
                <c:pt idx="1255">
                  <c:v>50.781807688487</c:v>
                </c:pt>
                <c:pt idx="1256">
                  <c:v>50.748849170424648</c:v>
                </c:pt>
                <c:pt idx="1257">
                  <c:v>50.715890540747985</c:v>
                </c:pt>
                <c:pt idx="1258">
                  <c:v>50.682931798611065</c:v>
                </c:pt>
                <c:pt idx="1259">
                  <c:v>50.649972943161245</c:v>
                </c:pt>
                <c:pt idx="1260">
                  <c:v>50.617013973539891</c:v>
                </c:pt>
                <c:pt idx="1261">
                  <c:v>50.584054888881305</c:v>
                </c:pt>
                <c:pt idx="1262">
                  <c:v>50.551095688313943</c:v>
                </c:pt>
                <c:pt idx="1263">
                  <c:v>50.518136370959319</c:v>
                </c:pt>
                <c:pt idx="1264">
                  <c:v>50.485176935932223</c:v>
                </c:pt>
                <c:pt idx="1265">
                  <c:v>50.452217382340869</c:v>
                </c:pt>
                <c:pt idx="1266">
                  <c:v>50.419257709286782</c:v>
                </c:pt>
                <c:pt idx="1267">
                  <c:v>50.386297915864873</c:v>
                </c:pt>
                <c:pt idx="1268">
                  <c:v>50.353338001162804</c:v>
                </c:pt>
                <c:pt idx="1269">
                  <c:v>50.320377964261709</c:v>
                </c:pt>
                <c:pt idx="1270">
                  <c:v>50.28741780423595</c:v>
                </c:pt>
                <c:pt idx="1271">
                  <c:v>50.254457520152272</c:v>
                </c:pt>
                <c:pt idx="1272">
                  <c:v>50.22149711107091</c:v>
                </c:pt>
                <c:pt idx="1273">
                  <c:v>50.188536576045067</c:v>
                </c:pt>
                <c:pt idx="1274">
                  <c:v>50.155575914120263</c:v>
                </c:pt>
                <c:pt idx="1275">
                  <c:v>50.122615124335411</c:v>
                </c:pt>
                <c:pt idx="1276">
                  <c:v>50.089654205721921</c:v>
                </c:pt>
                <c:pt idx="1277">
                  <c:v>50.05669315730394</c:v>
                </c:pt>
                <c:pt idx="1278">
                  <c:v>50.023731978098105</c:v>
                </c:pt>
                <c:pt idx="1279">
                  <c:v>49.990770667113971</c:v>
                </c:pt>
                <c:pt idx="1280">
                  <c:v>49.957809223353379</c:v>
                </c:pt>
                <c:pt idx="1281">
                  <c:v>49.924847645810722</c:v>
                </c:pt>
                <c:pt idx="1282">
                  <c:v>49.891885933472786</c:v>
                </c:pt>
                <c:pt idx="1283">
                  <c:v>49.858924085318961</c:v>
                </c:pt>
                <c:pt idx="1284">
                  <c:v>49.825962100320467</c:v>
                </c:pt>
                <c:pt idx="1285">
                  <c:v>49.792999977441276</c:v>
                </c:pt>
                <c:pt idx="1286">
                  <c:v>49.76003771563731</c:v>
                </c:pt>
                <c:pt idx="1287">
                  <c:v>49.727075313856474</c:v>
                </c:pt>
                <c:pt idx="1288">
                  <c:v>49.694112771039222</c:v>
                </c:pt>
                <c:pt idx="1289">
                  <c:v>49.661150086117502</c:v>
                </c:pt>
                <c:pt idx="1290">
                  <c:v>49.628187258015679</c:v>
                </c:pt>
                <c:pt idx="1291">
                  <c:v>49.595224285649529</c:v>
                </c:pt>
                <c:pt idx="1292">
                  <c:v>49.562261167927403</c:v>
                </c:pt>
                <c:pt idx="1293">
                  <c:v>49.529297903748571</c:v>
                </c:pt>
                <c:pt idx="1294">
                  <c:v>49.496334492004657</c:v>
                </c:pt>
                <c:pt idx="1295">
                  <c:v>49.463370931578694</c:v>
                </c:pt>
                <c:pt idx="1296">
                  <c:v>49.430407221345135</c:v>
                </c:pt>
                <c:pt idx="1297">
                  <c:v>49.39744336017057</c:v>
                </c:pt>
                <c:pt idx="1298">
                  <c:v>49.364479346912361</c:v>
                </c:pt>
                <c:pt idx="1299">
                  <c:v>49.331515180419679</c:v>
                </c:pt>
                <c:pt idx="1300">
                  <c:v>49.298550859532959</c:v>
                </c:pt>
                <c:pt idx="1301">
                  <c:v>49.265586383083928</c:v>
                </c:pt>
                <c:pt idx="1302">
                  <c:v>49.232621749895486</c:v>
                </c:pt>
                <c:pt idx="1303">
                  <c:v>49.199656958781603</c:v>
                </c:pt>
                <c:pt idx="1304">
                  <c:v>49.166692008547486</c:v>
                </c:pt>
                <c:pt idx="1305">
                  <c:v>49.133726897989483</c:v>
                </c:pt>
                <c:pt idx="1306">
                  <c:v>49.100761625894478</c:v>
                </c:pt>
                <c:pt idx="1307">
                  <c:v>49.067796191040472</c:v>
                </c:pt>
                <c:pt idx="1308">
                  <c:v>49.034830592196613</c:v>
                </c:pt>
                <c:pt idx="1309">
                  <c:v>49.001864828122208</c:v>
                </c:pt>
                <c:pt idx="1310">
                  <c:v>48.968898897567399</c:v>
                </c:pt>
                <c:pt idx="1311">
                  <c:v>48.935932799273374</c:v>
                </c:pt>
                <c:pt idx="1312">
                  <c:v>48.902966531971366</c:v>
                </c:pt>
                <c:pt idx="1313">
                  <c:v>48.870000094383279</c:v>
                </c:pt>
                <c:pt idx="1314">
                  <c:v>48.837033485221326</c:v>
                </c:pt>
                <c:pt idx="1315">
                  <c:v>48.804066703188163</c:v>
                </c:pt>
                <c:pt idx="1316">
                  <c:v>48.771099746976816</c:v>
                </c:pt>
                <c:pt idx="1317">
                  <c:v>48.738132615270246</c:v>
                </c:pt>
                <c:pt idx="1318">
                  <c:v>48.705165306741584</c:v>
                </c:pt>
                <c:pt idx="1319">
                  <c:v>48.672197820053995</c:v>
                </c:pt>
                <c:pt idx="1320">
                  <c:v>48.639230153860773</c:v>
                </c:pt>
                <c:pt idx="1321">
                  <c:v>48.60626230680495</c:v>
                </c:pt>
                <c:pt idx="1322">
                  <c:v>48.573294277519459</c:v>
                </c:pt>
                <c:pt idx="1323">
                  <c:v>48.540326064626875</c:v>
                </c:pt>
                <c:pt idx="1324">
                  <c:v>48.50735766673963</c:v>
                </c:pt>
                <c:pt idx="1325">
                  <c:v>48.474389082459396</c:v>
                </c:pt>
                <c:pt idx="1326">
                  <c:v>48.441420310377801</c:v>
                </c:pt>
                <c:pt idx="1327">
                  <c:v>48.408451349075676</c:v>
                </c:pt>
                <c:pt idx="1328">
                  <c:v>48.375482197123233</c:v>
                </c:pt>
                <c:pt idx="1329">
                  <c:v>48.342512853079647</c:v>
                </c:pt>
                <c:pt idx="1330">
                  <c:v>48.309543315494054</c:v>
                </c:pt>
                <c:pt idx="1331">
                  <c:v>48.276573582904106</c:v>
                </c:pt>
                <c:pt idx="1332">
                  <c:v>48.243603653836644</c:v>
                </c:pt>
                <c:pt idx="1333">
                  <c:v>48.210633526807371</c:v>
                </c:pt>
                <c:pt idx="1334">
                  <c:v>48.177663200321142</c:v>
                </c:pt>
                <c:pt idx="1335">
                  <c:v>48.144692672871329</c:v>
                </c:pt>
                <c:pt idx="1336">
                  <c:v>48.111721942940271</c:v>
                </c:pt>
                <c:pt idx="1337">
                  <c:v>48.078751008998772</c:v>
                </c:pt>
                <c:pt idx="1338">
                  <c:v>48.045779869506106</c:v>
                </c:pt>
                <c:pt idx="1339">
                  <c:v>48.012808522910376</c:v>
                </c:pt>
                <c:pt idx="1340">
                  <c:v>47.979836967647515</c:v>
                </c:pt>
                <c:pt idx="1341">
                  <c:v>47.946865202142213</c:v>
                </c:pt>
                <c:pt idx="1342">
                  <c:v>47.913893224807254</c:v>
                </c:pt>
                <c:pt idx="1343">
                  <c:v>47.880921034043268</c:v>
                </c:pt>
                <c:pt idx="1344">
                  <c:v>47.847948628239394</c:v>
                </c:pt>
                <c:pt idx="1345">
                  <c:v>47.81497600577238</c:v>
                </c:pt>
                <c:pt idx="1346">
                  <c:v>47.782003165006927</c:v>
                </c:pt>
                <c:pt idx="1347">
                  <c:v>47.749030104295393</c:v>
                </c:pt>
                <c:pt idx="1348">
                  <c:v>47.716056821978029</c:v>
                </c:pt>
                <c:pt idx="1349">
                  <c:v>47.683083316382536</c:v>
                </c:pt>
                <c:pt idx="1350">
                  <c:v>47.650109585824161</c:v>
                </c:pt>
                <c:pt idx="1351">
                  <c:v>47.617135628605482</c:v>
                </c:pt>
                <c:pt idx="1352">
                  <c:v>47.58416144301642</c:v>
                </c:pt>
                <c:pt idx="1353">
                  <c:v>47.551187027334201</c:v>
                </c:pt>
                <c:pt idx="1354">
                  <c:v>47.518212379823019</c:v>
                </c:pt>
                <c:pt idx="1355">
                  <c:v>47.485237498734335</c:v>
                </c:pt>
                <c:pt idx="1356">
                  <c:v>47.45226238230628</c:v>
                </c:pt>
                <c:pt idx="1357">
                  <c:v>47.419287028763996</c:v>
                </c:pt>
                <c:pt idx="1358">
                  <c:v>47.386311436319275</c:v>
                </c:pt>
                <c:pt idx="1359">
                  <c:v>47.353335603170727</c:v>
                </c:pt>
                <c:pt idx="1360">
                  <c:v>47.320359527503236</c:v>
                </c:pt>
                <c:pt idx="1361">
                  <c:v>47.287383207488418</c:v>
                </c:pt>
                <c:pt idx="1362">
                  <c:v>47.254406641284021</c:v>
                </c:pt>
                <c:pt idx="1363">
                  <c:v>47.221429827034072</c:v>
                </c:pt>
                <c:pt idx="1364">
                  <c:v>47.188452762869098</c:v>
                </c:pt>
                <c:pt idx="1365">
                  <c:v>47.155475446905079</c:v>
                </c:pt>
                <c:pt idx="1366">
                  <c:v>47.122497877244392</c:v>
                </c:pt>
                <c:pt idx="1367">
                  <c:v>47.089520051975356</c:v>
                </c:pt>
                <c:pt idx="1368">
                  <c:v>47.056541969171455</c:v>
                </c:pt>
                <c:pt idx="1369">
                  <c:v>47.023563626892184</c:v>
                </c:pt>
                <c:pt idx="1370">
                  <c:v>46.990585023182831</c:v>
                </c:pt>
                <c:pt idx="1371">
                  <c:v>46.957606156073616</c:v>
                </c:pt>
                <c:pt idx="1372">
                  <c:v>46.92462702358042</c:v>
                </c:pt>
                <c:pt idx="1373">
                  <c:v>46.891647623704209</c:v>
                </c:pt>
                <c:pt idx="1374">
                  <c:v>46.858667954430956</c:v>
                </c:pt>
                <c:pt idx="1375">
                  <c:v>46.825688013731799</c:v>
                </c:pt>
                <c:pt idx="1376">
                  <c:v>46.792707799562947</c:v>
                </c:pt>
                <c:pt idx="1377">
                  <c:v>46.759727309864758</c:v>
                </c:pt>
                <c:pt idx="1378">
                  <c:v>46.72674654256295</c:v>
                </c:pt>
                <c:pt idx="1379">
                  <c:v>46.693765495567519</c:v>
                </c:pt>
                <c:pt idx="1380">
                  <c:v>46.660784166772757</c:v>
                </c:pt>
                <c:pt idx="1381">
                  <c:v>46.62780255405751</c:v>
                </c:pt>
                <c:pt idx="1382">
                  <c:v>46.594820655284849</c:v>
                </c:pt>
                <c:pt idx="1383">
                  <c:v>46.561838468301822</c:v>
                </c:pt>
                <c:pt idx="1384">
                  <c:v>46.528855990939419</c:v>
                </c:pt>
                <c:pt idx="1385">
                  <c:v>46.495873221012687</c:v>
                </c:pt>
                <c:pt idx="1386">
                  <c:v>46.462890156320434</c:v>
                </c:pt>
                <c:pt idx="1387">
                  <c:v>46.429906794644893</c:v>
                </c:pt>
                <c:pt idx="1388">
                  <c:v>46.396923133752054</c:v>
                </c:pt>
                <c:pt idx="1389">
                  <c:v>46.363939171391102</c:v>
                </c:pt>
                <c:pt idx="1390">
                  <c:v>46.330954905294739</c:v>
                </c:pt>
                <c:pt idx="1391">
                  <c:v>46.297970333178505</c:v>
                </c:pt>
                <c:pt idx="1392">
                  <c:v>46.264985452741257</c:v>
                </c:pt>
                <c:pt idx="1393">
                  <c:v>46.232000261664801</c:v>
                </c:pt>
                <c:pt idx="1394">
                  <c:v>46.199014757613455</c:v>
                </c:pt>
                <c:pt idx="1395">
                  <c:v>46.16602893823449</c:v>
                </c:pt>
                <c:pt idx="1396">
                  <c:v>46.133042801157565</c:v>
                </c:pt>
                <c:pt idx="1397">
                  <c:v>46.100056343994623</c:v>
                </c:pt>
                <c:pt idx="1398">
                  <c:v>46.067069564340372</c:v>
                </c:pt>
                <c:pt idx="1399">
                  <c:v>46.034082459771149</c:v>
                </c:pt>
                <c:pt idx="1400">
                  <c:v>46.001095027845651</c:v>
                </c:pt>
                <c:pt idx="1401">
                  <c:v>45.96810726610429</c:v>
                </c:pt>
                <c:pt idx="1402">
                  <c:v>45.93511917206947</c:v>
                </c:pt>
                <c:pt idx="1403">
                  <c:v>45.902130743244996</c:v>
                </c:pt>
                <c:pt idx="1404">
                  <c:v>45.869141977116485</c:v>
                </c:pt>
                <c:pt idx="1405">
                  <c:v>45.836152871150503</c:v>
                </c:pt>
                <c:pt idx="1406">
                  <c:v>45.803163422795294</c:v>
                </c:pt>
                <c:pt idx="1407">
                  <c:v>45.770173629480048</c:v>
                </c:pt>
                <c:pt idx="1408">
                  <c:v>45.737183488614768</c:v>
                </c:pt>
                <c:pt idx="1409">
                  <c:v>45.704192997590489</c:v>
                </c:pt>
                <c:pt idx="1410">
                  <c:v>45.671202153778914</c:v>
                </c:pt>
                <c:pt idx="1411">
                  <c:v>45.638210954532354</c:v>
                </c:pt>
                <c:pt idx="1412">
                  <c:v>45.605219397183426</c:v>
                </c:pt>
                <c:pt idx="1413">
                  <c:v>45.572227479044997</c:v>
                </c:pt>
                <c:pt idx="1414">
                  <c:v>45.539235197410271</c:v>
                </c:pt>
                <c:pt idx="1415">
                  <c:v>45.506242549552297</c:v>
                </c:pt>
                <c:pt idx="1416">
                  <c:v>45.47324953272404</c:v>
                </c:pt>
                <c:pt idx="1417">
                  <c:v>45.440256144158184</c:v>
                </c:pt>
                <c:pt idx="1418">
                  <c:v>45.407262381066964</c:v>
                </c:pt>
                <c:pt idx="1419">
                  <c:v>45.374268240642067</c:v>
                </c:pt>
                <c:pt idx="1420">
                  <c:v>45.341273720054147</c:v>
                </c:pt>
                <c:pt idx="1421">
                  <c:v>45.308278816453587</c:v>
                </c:pt>
                <c:pt idx="1422">
                  <c:v>45.275283526969289</c:v>
                </c:pt>
                <c:pt idx="1423">
                  <c:v>45.242287848709246</c:v>
                </c:pt>
                <c:pt idx="1424">
                  <c:v>45.209291778759734</c:v>
                </c:pt>
                <c:pt idx="1425">
                  <c:v>45.176295314185921</c:v>
                </c:pt>
                <c:pt idx="1426">
                  <c:v>45.143298452031324</c:v>
                </c:pt>
                <c:pt idx="1427">
                  <c:v>45.110301189317497</c:v>
                </c:pt>
                <c:pt idx="1428">
                  <c:v>45.077303523044279</c:v>
                </c:pt>
                <c:pt idx="1429">
                  <c:v>45.044305450189164</c:v>
                </c:pt>
                <c:pt idx="1430">
                  <c:v>45.011306967707519</c:v>
                </c:pt>
                <c:pt idx="1431">
                  <c:v>44.978308072532428</c:v>
                </c:pt>
                <c:pt idx="1432">
                  <c:v>44.94530876157431</c:v>
                </c:pt>
                <c:pt idx="1433">
                  <c:v>44.912309031720667</c:v>
                </c:pt>
                <c:pt idx="1434">
                  <c:v>44.879308879836358</c:v>
                </c:pt>
                <c:pt idx="1435">
                  <c:v>44.846308302763305</c:v>
                </c:pt>
                <c:pt idx="1436">
                  <c:v>44.813307297319852</c:v>
                </c:pt>
                <c:pt idx="1437">
                  <c:v>44.780305860301148</c:v>
                </c:pt>
                <c:pt idx="1438">
                  <c:v>44.747303988478954</c:v>
                </c:pt>
                <c:pt idx="1439">
                  <c:v>44.714301678601018</c:v>
                </c:pt>
                <c:pt idx="1440">
                  <c:v>44.68129892739141</c:v>
                </c:pt>
                <c:pt idx="1441">
                  <c:v>44.648295731550107</c:v>
                </c:pt>
                <c:pt idx="1442">
                  <c:v>44.615292087753033</c:v>
                </c:pt>
                <c:pt idx="1443">
                  <c:v>44.582287992651416</c:v>
                </c:pt>
                <c:pt idx="1444">
                  <c:v>44.54928344287211</c:v>
                </c:pt>
                <c:pt idx="1445">
                  <c:v>44.516278435017298</c:v>
                </c:pt>
                <c:pt idx="1446">
                  <c:v>44.48327296566422</c:v>
                </c:pt>
                <c:pt idx="1447">
                  <c:v>44.45026703136481</c:v>
                </c:pt>
                <c:pt idx="1448">
                  <c:v>44.417260628646311</c:v>
                </c:pt>
                <c:pt idx="1449">
                  <c:v>44.384253754009848</c:v>
                </c:pt>
                <c:pt idx="1450">
                  <c:v>44.351246403931228</c:v>
                </c:pt>
                <c:pt idx="1451">
                  <c:v>44.318238574860878</c:v>
                </c:pt>
                <c:pt idx="1452">
                  <c:v>44.285230263222488</c:v>
                </c:pt>
                <c:pt idx="1453">
                  <c:v>44.252221465414216</c:v>
                </c:pt>
                <c:pt idx="1454">
                  <c:v>44.219212177807563</c:v>
                </c:pt>
                <c:pt idx="1455">
                  <c:v>44.186202396747774</c:v>
                </c:pt>
                <c:pt idx="1456">
                  <c:v>44.153192118552994</c:v>
                </c:pt>
                <c:pt idx="1457">
                  <c:v>44.120181339514943</c:v>
                </c:pt>
                <c:pt idx="1458">
                  <c:v>44.087170055897928</c:v>
                </c:pt>
                <c:pt idx="1459">
                  <c:v>44.054158263939144</c:v>
                </c:pt>
                <c:pt idx="1460">
                  <c:v>44.021145959848262</c:v>
                </c:pt>
                <c:pt idx="1461">
                  <c:v>43.988133139807317</c:v>
                </c:pt>
                <c:pt idx="1462">
                  <c:v>43.955119799970618</c:v>
                </c:pt>
                <c:pt idx="1463">
                  <c:v>43.922105936464241</c:v>
                </c:pt>
                <c:pt idx="1464">
                  <c:v>43.889091545386158</c:v>
                </c:pt>
                <c:pt idx="1465">
                  <c:v>43.856076622806121</c:v>
                </c:pt>
                <c:pt idx="1466">
                  <c:v>43.823061164764738</c:v>
                </c:pt>
                <c:pt idx="1467">
                  <c:v>43.790045167274265</c:v>
                </c:pt>
                <c:pt idx="1468">
                  <c:v>43.757028626317776</c:v>
                </c:pt>
                <c:pt idx="1469">
                  <c:v>43.724011537849101</c:v>
                </c:pt>
                <c:pt idx="1470">
                  <c:v>43.690993897792822</c:v>
                </c:pt>
                <c:pt idx="1471">
                  <c:v>43.657975702043601</c:v>
                </c:pt>
                <c:pt idx="1472">
                  <c:v>43.624956946466469</c:v>
                </c:pt>
                <c:pt idx="1473">
                  <c:v>43.59193762689646</c:v>
                </c:pt>
                <c:pt idx="1474">
                  <c:v>43.558917739138252</c:v>
                </c:pt>
                <c:pt idx="1475">
                  <c:v>43.525897278966127</c:v>
                </c:pt>
                <c:pt idx="1476">
                  <c:v>43.492876242123828</c:v>
                </c:pt>
                <c:pt idx="1477">
                  <c:v>43.459854624323839</c:v>
                </c:pt>
                <c:pt idx="1478">
                  <c:v>43.426832421248058</c:v>
                </c:pt>
                <c:pt idx="1479">
                  <c:v>43.393809628546819</c:v>
                </c:pt>
                <c:pt idx="1480">
                  <c:v>43.360786241838916</c:v>
                </c:pt>
                <c:pt idx="1481">
                  <c:v>43.327762256711644</c:v>
                </c:pt>
                <c:pt idx="1482">
                  <c:v>43.294737668720131</c:v>
                </c:pt>
                <c:pt idx="1483">
                  <c:v>43.261712473387284</c:v>
                </c:pt>
                <c:pt idx="1484">
                  <c:v>43.228686666204098</c:v>
                </c:pt>
                <c:pt idx="1485">
                  <c:v>43.195660242628399</c:v>
                </c:pt>
                <c:pt idx="1486">
                  <c:v>43.162633198085544</c:v>
                </c:pt>
                <c:pt idx="1487">
                  <c:v>43.129605527967705</c:v>
                </c:pt>
                <c:pt idx="1488">
                  <c:v>43.096577227633901</c:v>
                </c:pt>
                <c:pt idx="1489">
                  <c:v>43.063548292409415</c:v>
                </c:pt>
                <c:pt idx="1490">
                  <c:v>43.030518717586077</c:v>
                </c:pt>
                <c:pt idx="1491">
                  <c:v>42.99748849842161</c:v>
                </c:pt>
                <c:pt idx="1492">
                  <c:v>42.964457630139648</c:v>
                </c:pt>
                <c:pt idx="1493">
                  <c:v>42.931426107929312</c:v>
                </c:pt>
                <c:pt idx="1494">
                  <c:v>42.898393926945182</c:v>
                </c:pt>
                <c:pt idx="1495">
                  <c:v>42.865361082306933</c:v>
                </c:pt>
                <c:pt idx="1496">
                  <c:v>42.832327569098894</c:v>
                </c:pt>
                <c:pt idx="1497">
                  <c:v>42.799293382370465</c:v>
                </c:pt>
                <c:pt idx="1498">
                  <c:v>42.766258517135142</c:v>
                </c:pt>
                <c:pt idx="1499">
                  <c:v>42.733222968370711</c:v>
                </c:pt>
                <c:pt idx="1500">
                  <c:v>42.700186731018874</c:v>
                </c:pt>
                <c:pt idx="1501">
                  <c:v>42.667149799984841</c:v>
                </c:pt>
                <c:pt idx="1502">
                  <c:v>42.634112170137549</c:v>
                </c:pt>
                <c:pt idx="1503">
                  <c:v>42.601073836309034</c:v>
                </c:pt>
                <c:pt idx="1504">
                  <c:v>42.568034793294089</c:v>
                </c:pt>
                <c:pt idx="1505">
                  <c:v>42.534995035850578</c:v>
                </c:pt>
                <c:pt idx="1506">
                  <c:v>42.501954558698529</c:v>
                </c:pt>
                <c:pt idx="1507">
                  <c:v>42.468913356520197</c:v>
                </c:pt>
                <c:pt idx="1508">
                  <c:v>42.435871423959966</c:v>
                </c:pt>
                <c:pt idx="1509">
                  <c:v>42.402828755623752</c:v>
                </c:pt>
                <c:pt idx="1510">
                  <c:v>42.369785346078885</c:v>
                </c:pt>
                <c:pt idx="1511">
                  <c:v>42.336741189854088</c:v>
                </c:pt>
                <c:pt idx="1512">
                  <c:v>42.303696281438896</c:v>
                </c:pt>
                <c:pt idx="1513">
                  <c:v>42.270650615283365</c:v>
                </c:pt>
                <c:pt idx="1514">
                  <c:v>42.237604185798176</c:v>
                </c:pt>
                <c:pt idx="1515">
                  <c:v>42.204556987354138</c:v>
                </c:pt>
                <c:pt idx="1516">
                  <c:v>42.171509014281902</c:v>
                </c:pt>
                <c:pt idx="1517">
                  <c:v>42.138460260871604</c:v>
                </c:pt>
                <c:pt idx="1518">
                  <c:v>42.105410721372948</c:v>
                </c:pt>
                <c:pt idx="1519">
                  <c:v>42.072360389994643</c:v>
                </c:pt>
                <c:pt idx="1520">
                  <c:v>42.03930926090429</c:v>
                </c:pt>
                <c:pt idx="1521">
                  <c:v>42.006257328227726</c:v>
                </c:pt>
                <c:pt idx="1522">
                  <c:v>41.973204586049576</c:v>
                </c:pt>
                <c:pt idx="1523">
                  <c:v>41.940151028412053</c:v>
                </c:pt>
                <c:pt idx="1524">
                  <c:v>41.907096649315278</c:v>
                </c:pt>
                <c:pt idx="1525">
                  <c:v>41.874041442716802</c:v>
                </c:pt>
                <c:pt idx="1526">
                  <c:v>41.840985402531302</c:v>
                </c:pt>
                <c:pt idx="1527">
                  <c:v>41.807928522630434</c:v>
                </c:pt>
                <c:pt idx="1528">
                  <c:v>41.774870796842343</c:v>
                </c:pt>
                <c:pt idx="1529">
                  <c:v>41.741812218951708</c:v>
                </c:pt>
                <c:pt idx="1530">
                  <c:v>41.70875278269915</c:v>
                </c:pt>
                <c:pt idx="1531">
                  <c:v>41.675692481780942</c:v>
                </c:pt>
                <c:pt idx="1532">
                  <c:v>41.642631309849058</c:v>
                </c:pt>
                <c:pt idx="1533">
                  <c:v>41.609569260510483</c:v>
                </c:pt>
                <c:pt idx="1534">
                  <c:v>41.576506327327252</c:v>
                </c:pt>
                <c:pt idx="1535">
                  <c:v>41.543442503815882</c:v>
                </c:pt>
                <c:pt idx="1536">
                  <c:v>41.510377783447446</c:v>
                </c:pt>
                <c:pt idx="1537">
                  <c:v>41.477312159646672</c:v>
                </c:pt>
                <c:pt idx="1538">
                  <c:v>41.444245625792391</c:v>
                </c:pt>
                <c:pt idx="1539">
                  <c:v>41.411178175216598</c:v>
                </c:pt>
                <c:pt idx="1540">
                  <c:v>41.378109801204637</c:v>
                </c:pt>
                <c:pt idx="1541">
                  <c:v>41.345040496994649</c:v>
                </c:pt>
                <c:pt idx="1542">
                  <c:v>41.311970255777112</c:v>
                </c:pt>
                <c:pt idx="1543">
                  <c:v>41.278899070695104</c:v>
                </c:pt>
                <c:pt idx="1544">
                  <c:v>41.245826934843485</c:v>
                </c:pt>
                <c:pt idx="1545">
                  <c:v>41.212753841268523</c:v>
                </c:pt>
                <c:pt idx="1546">
                  <c:v>41.179679782968144</c:v>
                </c:pt>
                <c:pt idx="1547">
                  <c:v>41.146604752891129</c:v>
                </c:pt>
                <c:pt idx="1548">
                  <c:v>41.113528743936989</c:v>
                </c:pt>
                <c:pt idx="1549">
                  <c:v>41.080451748955653</c:v>
                </c:pt>
                <c:pt idx="1550">
                  <c:v>41.047373760747092</c:v>
                </c:pt>
                <c:pt idx="1551">
                  <c:v>41.014294772061234</c:v>
                </c:pt>
                <c:pt idx="1552">
                  <c:v>40.981214775597209</c:v>
                </c:pt>
                <c:pt idx="1553">
                  <c:v>40.948133764003501</c:v>
                </c:pt>
                <c:pt idx="1554">
                  <c:v>40.91505172987732</c:v>
                </c:pt>
                <c:pt idx="1555">
                  <c:v>40.881968665764433</c:v>
                </c:pt>
                <c:pt idx="1556">
                  <c:v>40.848884564158666</c:v>
                </c:pt>
                <c:pt idx="1557">
                  <c:v>40.815799417501935</c:v>
                </c:pt>
                <c:pt idx="1558">
                  <c:v>40.782713218183481</c:v>
                </c:pt>
                <c:pt idx="1559">
                  <c:v>40.749625958540022</c:v>
                </c:pt>
                <c:pt idx="1560">
                  <c:v>40.716537630854774</c:v>
                </c:pt>
                <c:pt idx="1561">
                  <c:v>40.683448227358035</c:v>
                </c:pt>
                <c:pt idx="1562">
                  <c:v>40.65035774022607</c:v>
                </c:pt>
                <c:pt idx="1563">
                  <c:v>40.617266161580815</c:v>
                </c:pt>
                <c:pt idx="1564">
                  <c:v>40.584173483490218</c:v>
                </c:pt>
                <c:pt idx="1565">
                  <c:v>40.551079697967239</c:v>
                </c:pt>
                <c:pt idx="1566">
                  <c:v>40.517984796969877</c:v>
                </c:pt>
                <c:pt idx="1567">
                  <c:v>40.484888772400389</c:v>
                </c:pt>
                <c:pt idx="1568">
                  <c:v>40.45179161610573</c:v>
                </c:pt>
                <c:pt idx="1569">
                  <c:v>40.41869331987651</c:v>
                </c:pt>
                <c:pt idx="1570">
                  <c:v>40.385593875446929</c:v>
                </c:pt>
                <c:pt idx="1571">
                  <c:v>40.352493274494343</c:v>
                </c:pt>
                <c:pt idx="1572">
                  <c:v>40.319391508639072</c:v>
                </c:pt>
                <c:pt idx="1573">
                  <c:v>40.286288569443933</c:v>
                </c:pt>
                <c:pt idx="1574">
                  <c:v>40.253184448414004</c:v>
                </c:pt>
                <c:pt idx="1575">
                  <c:v>40.220079136996247</c:v>
                </c:pt>
                <c:pt idx="1576">
                  <c:v>40.186972626578822</c:v>
                </c:pt>
                <c:pt idx="1577">
                  <c:v>40.153864908491492</c:v>
                </c:pt>
                <c:pt idx="1578">
                  <c:v>40.12075597400441</c:v>
                </c:pt>
                <c:pt idx="1579">
                  <c:v>40.087645814328468</c:v>
                </c:pt>
                <c:pt idx="1580">
                  <c:v>40.054534420614502</c:v>
                </c:pt>
                <c:pt idx="1581">
                  <c:v>40.021421783953087</c:v>
                </c:pt>
                <c:pt idx="1582">
                  <c:v>39.988307895374369</c:v>
                </c:pt>
                <c:pt idx="1583">
                  <c:v>39.955192745847285</c:v>
                </c:pt>
                <c:pt idx="1584">
                  <c:v>39.922076326279551</c:v>
                </c:pt>
                <c:pt idx="1585">
                  <c:v>39.888958627517304</c:v>
                </c:pt>
                <c:pt idx="1586">
                  <c:v>39.855839640344406</c:v>
                </c:pt>
                <c:pt idx="1587">
                  <c:v>39.822719355482675</c:v>
                </c:pt>
                <c:pt idx="1588">
                  <c:v>39.789597763590727</c:v>
                </c:pt>
                <c:pt idx="1589">
                  <c:v>39.756474855264422</c:v>
                </c:pt>
                <c:pt idx="1590">
                  <c:v>39.723350621035962</c:v>
                </c:pt>
                <c:pt idx="1591">
                  <c:v>39.690225051373574</c:v>
                </c:pt>
                <c:pt idx="1592">
                  <c:v>39.657098136681661</c:v>
                </c:pt>
                <c:pt idx="1593">
                  <c:v>39.623969867299593</c:v>
                </c:pt>
                <c:pt idx="1594">
                  <c:v>39.590840233502071</c:v>
                </c:pt>
                <c:pt idx="1595">
                  <c:v>39.557709225498257</c:v>
                </c:pt>
                <c:pt idx="1596">
                  <c:v>39.524576833431844</c:v>
                </c:pt>
                <c:pt idx="1597">
                  <c:v>39.491443047380336</c:v>
                </c:pt>
                <c:pt idx="1598">
                  <c:v>39.458307857354704</c:v>
                </c:pt>
                <c:pt idx="1599">
                  <c:v>39.425171253299297</c:v>
                </c:pt>
                <c:pt idx="1600">
                  <c:v>39.392033225091211</c:v>
                </c:pt>
                <c:pt idx="1601">
                  <c:v>39.358893762539893</c:v>
                </c:pt>
                <c:pt idx="1602">
                  <c:v>39.325752855386909</c:v>
                </c:pt>
                <c:pt idx="1603">
                  <c:v>39.292610493305475</c:v>
                </c:pt>
                <c:pt idx="1604">
                  <c:v>39.259466665900213</c:v>
                </c:pt>
                <c:pt idx="1605">
                  <c:v>39.226321362706535</c:v>
                </c:pt>
                <c:pt idx="1606">
                  <c:v>39.193174573190561</c:v>
                </c:pt>
                <c:pt idx="1607">
                  <c:v>39.160026286748348</c:v>
                </c:pt>
                <c:pt idx="1608">
                  <c:v>39.126876492705847</c:v>
                </c:pt>
                <c:pt idx="1609">
                  <c:v>39.093725180318579</c:v>
                </c:pt>
                <c:pt idx="1610">
                  <c:v>39.060572338770861</c:v>
                </c:pt>
                <c:pt idx="1611">
                  <c:v>39.027417957175587</c:v>
                </c:pt>
                <c:pt idx="1612">
                  <c:v>38.994262024574212</c:v>
                </c:pt>
                <c:pt idx="1613">
                  <c:v>38.961104529935746</c:v>
                </c:pt>
                <c:pt idx="1614">
                  <c:v>38.927945462156828</c:v>
                </c:pt>
                <c:pt idx="1615">
                  <c:v>38.894784810061111</c:v>
                </c:pt>
                <c:pt idx="1616">
                  <c:v>38.861622562399049</c:v>
                </c:pt>
                <c:pt idx="1617">
                  <c:v>38.828458707847282</c:v>
                </c:pt>
                <c:pt idx="1618">
                  <c:v>38.795293235008522</c:v>
                </c:pt>
                <c:pt idx="1619">
                  <c:v>38.762126132410927</c:v>
                </c:pt>
                <c:pt idx="1620">
                  <c:v>38.728957388507787</c:v>
                </c:pt>
                <c:pt idx="1621">
                  <c:v>38.695786991677174</c:v>
                </c:pt>
                <c:pt idx="1622">
                  <c:v>38.662614930221594</c:v>
                </c:pt>
                <c:pt idx="1623">
                  <c:v>38.629441192367395</c:v>
                </c:pt>
                <c:pt idx="1624">
                  <c:v>38.596265766264686</c:v>
                </c:pt>
                <c:pt idx="1625">
                  <c:v>38.563088639986603</c:v>
                </c:pt>
                <c:pt idx="1626">
                  <c:v>38.529909801529136</c:v>
                </c:pt>
                <c:pt idx="1627">
                  <c:v>38.496729238810659</c:v>
                </c:pt>
                <c:pt idx="1628">
                  <c:v>38.463546939671701</c:v>
                </c:pt>
                <c:pt idx="1629">
                  <c:v>38.430362891874253</c:v>
                </c:pt>
                <c:pt idx="1630">
                  <c:v>38.397177083101575</c:v>
                </c:pt>
                <c:pt idx="1631">
                  <c:v>38.36398950095785</c:v>
                </c:pt>
                <c:pt idx="1632">
                  <c:v>38.330800132967511</c:v>
                </c:pt>
                <c:pt idx="1633">
                  <c:v>38.297608966575211</c:v>
                </c:pt>
                <c:pt idx="1634">
                  <c:v>38.264415989145292</c:v>
                </c:pt>
                <c:pt idx="1635">
                  <c:v>38.231221187961218</c:v>
                </c:pt>
                <c:pt idx="1636">
                  <c:v>38.198024550225256</c:v>
                </c:pt>
                <c:pt idx="1637">
                  <c:v>38.164826063058513</c:v>
                </c:pt>
                <c:pt idx="1638">
                  <c:v>38.131625713499673</c:v>
                </c:pt>
                <c:pt idx="1639">
                  <c:v>38.098423488505603</c:v>
                </c:pt>
                <c:pt idx="1640">
                  <c:v>38.065219374950075</c:v>
                </c:pt>
                <c:pt idx="1641">
                  <c:v>38.032013359623924</c:v>
                </c:pt>
                <c:pt idx="1642">
                  <c:v>37.998805429234459</c:v>
                </c:pt>
                <c:pt idx="1643">
                  <c:v>37.965595570405227</c:v>
                </c:pt>
                <c:pt idx="1644">
                  <c:v>37.932383769675305</c:v>
                </c:pt>
                <c:pt idx="1645">
                  <c:v>37.899170013499223</c:v>
                </c:pt>
                <c:pt idx="1646">
                  <c:v>37.865954288246314</c:v>
                </c:pt>
                <c:pt idx="1647">
                  <c:v>37.832736580200724</c:v>
                </c:pt>
                <c:pt idx="1648">
                  <c:v>37.799516875560542</c:v>
                </c:pt>
                <c:pt idx="1649">
                  <c:v>37.766295160437664</c:v>
                </c:pt>
                <c:pt idx="1650">
                  <c:v>37.733071420857279</c:v>
                </c:pt>
                <c:pt idx="1651">
                  <c:v>37.699845642757836</c:v>
                </c:pt>
                <c:pt idx="1652">
                  <c:v>37.666617811990129</c:v>
                </c:pt>
                <c:pt idx="1653">
                  <c:v>37.63338791431719</c:v>
                </c:pt>
                <c:pt idx="1654">
                  <c:v>37.600155935414008</c:v>
                </c:pt>
                <c:pt idx="1655">
                  <c:v>37.56692186086692</c:v>
                </c:pt>
                <c:pt idx="1656">
                  <c:v>37.533685676173405</c:v>
                </c:pt>
                <c:pt idx="1657">
                  <c:v>37.500447366741454</c:v>
                </c:pt>
                <c:pt idx="1658">
                  <c:v>37.46720691788957</c:v>
                </c:pt>
                <c:pt idx="1659">
                  <c:v>37.433964314845902</c:v>
                </c:pt>
                <c:pt idx="1660">
                  <c:v>37.400719542748512</c:v>
                </c:pt>
                <c:pt idx="1661">
                  <c:v>37.367472586644084</c:v>
                </c:pt>
                <c:pt idx="1662">
                  <c:v>37.334223431488653</c:v>
                </c:pt>
                <c:pt idx="1663">
                  <c:v>37.300972062146073</c:v>
                </c:pt>
                <c:pt idx="1664">
                  <c:v>37.267718463388732</c:v>
                </c:pt>
                <c:pt idx="1665">
                  <c:v>37.234462619896448</c:v>
                </c:pt>
                <c:pt idx="1666">
                  <c:v>37.201204516256212</c:v>
                </c:pt>
                <c:pt idx="1667">
                  <c:v>37.167944136962042</c:v>
                </c:pt>
                <c:pt idx="1668">
                  <c:v>37.13468146641447</c:v>
                </c:pt>
                <c:pt idx="1669">
                  <c:v>37.101416488920215</c:v>
                </c:pt>
                <c:pt idx="1670">
                  <c:v>37.068149188691827</c:v>
                </c:pt>
                <c:pt idx="1671">
                  <c:v>37.034879549847126</c:v>
                </c:pt>
                <c:pt idx="1672">
                  <c:v>37.001607556409304</c:v>
                </c:pt>
                <c:pt idx="1673">
                  <c:v>36.968333192305998</c:v>
                </c:pt>
                <c:pt idx="1674">
                  <c:v>36.935056441369298</c:v>
                </c:pt>
                <c:pt idx="1675">
                  <c:v>36.901777287335335</c:v>
                </c:pt>
                <c:pt idx="1676">
                  <c:v>36.868495713843899</c:v>
                </c:pt>
                <c:pt idx="1677">
                  <c:v>36.83521170443808</c:v>
                </c:pt>
                <c:pt idx="1678">
                  <c:v>36.801925242563826</c:v>
                </c:pt>
                <c:pt idx="1679">
                  <c:v>36.768636311569836</c:v>
                </c:pt>
                <c:pt idx="1680">
                  <c:v>36.735344894706934</c:v>
                </c:pt>
                <c:pt idx="1681">
                  <c:v>36.702050975127904</c:v>
                </c:pt>
                <c:pt idx="1682">
                  <c:v>36.668754535887189</c:v>
                </c:pt>
                <c:pt idx="1683">
                  <c:v>36.635455559940404</c:v>
                </c:pt>
                <c:pt idx="1684">
                  <c:v>36.60215403014432</c:v>
                </c:pt>
                <c:pt idx="1685">
                  <c:v>36.56884992925572</c:v>
                </c:pt>
                <c:pt idx="1686">
                  <c:v>36.535543239932267</c:v>
                </c:pt>
                <c:pt idx="1687">
                  <c:v>36.502233944731152</c:v>
                </c:pt>
                <c:pt idx="1688">
                  <c:v>36.468922026109468</c:v>
                </c:pt>
                <c:pt idx="1689">
                  <c:v>36.435607466423441</c:v>
                </c:pt>
                <c:pt idx="1690">
                  <c:v>36.402290247928207</c:v>
                </c:pt>
                <c:pt idx="1691">
                  <c:v>36.368970352777822</c:v>
                </c:pt>
                <c:pt idx="1692">
                  <c:v>36.335647763024483</c:v>
                </c:pt>
                <c:pt idx="1693">
                  <c:v>36.30232246061864</c:v>
                </c:pt>
                <c:pt idx="1694">
                  <c:v>36.268994427408138</c:v>
                </c:pt>
                <c:pt idx="1695">
                  <c:v>36.235663645138885</c:v>
                </c:pt>
                <c:pt idx="1696">
                  <c:v>36.20233009545354</c:v>
                </c:pt>
                <c:pt idx="1697">
                  <c:v>36.168993759891755</c:v>
                </c:pt>
                <c:pt idx="1698">
                  <c:v>36.135654619889685</c:v>
                </c:pt>
                <c:pt idx="1699">
                  <c:v>36.102312656780185</c:v>
                </c:pt>
                <c:pt idx="1700">
                  <c:v>36.068967851791612</c:v>
                </c:pt>
                <c:pt idx="1701">
                  <c:v>36.035620186048554</c:v>
                </c:pt>
                <c:pt idx="1702">
                  <c:v>36.002269640571036</c:v>
                </c:pt>
                <c:pt idx="1703">
                  <c:v>35.968916196274122</c:v>
                </c:pt>
                <c:pt idx="1704">
                  <c:v>35.935559833968178</c:v>
                </c:pt>
                <c:pt idx="1705">
                  <c:v>35.902200534358037</c:v>
                </c:pt>
                <c:pt idx="1706">
                  <c:v>35.868838278043363</c:v>
                </c:pt>
                <c:pt idx="1707">
                  <c:v>35.835473045517617</c:v>
                </c:pt>
                <c:pt idx="1708">
                  <c:v>35.802104817168846</c:v>
                </c:pt>
                <c:pt idx="1709">
                  <c:v>35.768733573278439</c:v>
                </c:pt>
                <c:pt idx="1710">
                  <c:v>35.735359294021663</c:v>
                </c:pt>
                <c:pt idx="1711">
                  <c:v>35.701981959466991</c:v>
                </c:pt>
                <c:pt idx="1712">
                  <c:v>35.668601549576017</c:v>
                </c:pt>
                <c:pt idx="1713">
                  <c:v>35.635218044203427</c:v>
                </c:pt>
                <c:pt idx="1714">
                  <c:v>35.601831423096392</c:v>
                </c:pt>
                <c:pt idx="1715">
                  <c:v>35.568441665894895</c:v>
                </c:pt>
                <c:pt idx="1716">
                  <c:v>35.535048752131104</c:v>
                </c:pt>
                <c:pt idx="1717">
                  <c:v>35.501652661229343</c:v>
                </c:pt>
                <c:pt idx="1718">
                  <c:v>35.468253372506013</c:v>
                </c:pt>
                <c:pt idx="1719">
                  <c:v>35.434850865169253</c:v>
                </c:pt>
                <c:pt idx="1720">
                  <c:v>35.401445118318932</c:v>
                </c:pt>
                <c:pt idx="1721">
                  <c:v>35.368036110946349</c:v>
                </c:pt>
                <c:pt idx="1722">
                  <c:v>35.334623821934194</c:v>
                </c:pt>
                <c:pt idx="1723">
                  <c:v>35.301208230056474</c:v>
                </c:pt>
                <c:pt idx="1724">
                  <c:v>35.267789313978014</c:v>
                </c:pt>
                <c:pt idx="1725">
                  <c:v>35.234367052254882</c:v>
                </c:pt>
                <c:pt idx="1726">
                  <c:v>35.200941423333717</c:v>
                </c:pt>
                <c:pt idx="1727">
                  <c:v>35.167512405552046</c:v>
                </c:pt>
                <c:pt idx="1728">
                  <c:v>35.134079977137944</c:v>
                </c:pt>
                <c:pt idx="1729">
                  <c:v>35.100644116210077</c:v>
                </c:pt>
                <c:pt idx="1730">
                  <c:v>35.067204800777397</c:v>
                </c:pt>
                <c:pt idx="1731">
                  <c:v>35.033762008739338</c:v>
                </c:pt>
                <c:pt idx="1732">
                  <c:v>35.000315717885549</c:v>
                </c:pt>
                <c:pt idx="1733">
                  <c:v>34.9668659058961</c:v>
                </c:pt>
                <c:pt idx="1734">
                  <c:v>34.933412550340741</c:v>
                </c:pt>
                <c:pt idx="1735">
                  <c:v>34.89995562867994</c:v>
                </c:pt>
                <c:pt idx="1736">
                  <c:v>34.866495118263884</c:v>
                </c:pt>
                <c:pt idx="1737">
                  <c:v>34.833030996332909</c:v>
                </c:pt>
                <c:pt idx="1738">
                  <c:v>34.799563240017413</c:v>
                </c:pt>
                <c:pt idx="1739">
                  <c:v>34.766091826337828</c:v>
                </c:pt>
                <c:pt idx="1740">
                  <c:v>34.732616732204576</c:v>
                </c:pt>
                <c:pt idx="1741">
                  <c:v>34.699137934418268</c:v>
                </c:pt>
                <c:pt idx="1742">
                  <c:v>34.665655409669533</c:v>
                </c:pt>
                <c:pt idx="1743">
                  <c:v>34.632169134539062</c:v>
                </c:pt>
                <c:pt idx="1744">
                  <c:v>34.598679085497579</c:v>
                </c:pt>
                <c:pt idx="1745">
                  <c:v>34.565185238906501</c:v>
                </c:pt>
                <c:pt idx="1746">
                  <c:v>34.531687571017024</c:v>
                </c:pt>
                <c:pt idx="1747">
                  <c:v>34.498186057970862</c:v>
                </c:pt>
                <c:pt idx="1748">
                  <c:v>34.464680675800224</c:v>
                </c:pt>
                <c:pt idx="1749">
                  <c:v>34.431171400427878</c:v>
                </c:pt>
                <c:pt idx="1750">
                  <c:v>34.39765820766722</c:v>
                </c:pt>
                <c:pt idx="1751">
                  <c:v>34.364141073222306</c:v>
                </c:pt>
                <c:pt idx="1752">
                  <c:v>34.330619972688183</c:v>
                </c:pt>
                <c:pt idx="1753">
                  <c:v>34.297094881551111</c:v>
                </c:pt>
                <c:pt idx="1754">
                  <c:v>34.263565775188368</c:v>
                </c:pt>
                <c:pt idx="1755">
                  <c:v>34.230032628868635</c:v>
                </c:pt>
                <c:pt idx="1756">
                  <c:v>34.196495417752317</c:v>
                </c:pt>
                <c:pt idx="1757">
                  <c:v>34.16295411689137</c:v>
                </c:pt>
                <c:pt idx="1758">
                  <c:v>34.12940870122992</c:v>
                </c:pt>
                <c:pt idx="1759">
                  <c:v>34.095859145604145</c:v>
                </c:pt>
                <c:pt idx="1760">
                  <c:v>34.062305424742846</c:v>
                </c:pt>
                <c:pt idx="1761">
                  <c:v>34.028747513267284</c:v>
                </c:pt>
                <c:pt idx="1762">
                  <c:v>33.995185385691904</c:v>
                </c:pt>
                <c:pt idx="1763">
                  <c:v>33.961619016424152</c:v>
                </c:pt>
                <c:pt idx="1764">
                  <c:v>33.928048379765308</c:v>
                </c:pt>
                <c:pt idx="1765">
                  <c:v>33.894473449910173</c:v>
                </c:pt>
                <c:pt idx="1766">
                  <c:v>33.860894200947797</c:v>
                </c:pt>
                <c:pt idx="1767">
                  <c:v>33.827310606861943</c:v>
                </c:pt>
                <c:pt idx="1768">
                  <c:v>33.793722641530827</c:v>
                </c:pt>
                <c:pt idx="1769">
                  <c:v>33.760130278728241</c:v>
                </c:pt>
                <c:pt idx="1770">
                  <c:v>33.726533492123366</c:v>
                </c:pt>
                <c:pt idx="1771">
                  <c:v>33.692932255281406</c:v>
                </c:pt>
                <c:pt idx="1772">
                  <c:v>33.659326541664008</c:v>
                </c:pt>
                <c:pt idx="1773">
                  <c:v>33.625716324629749</c:v>
                </c:pt>
                <c:pt idx="1774">
                  <c:v>33.592101577434207</c:v>
                </c:pt>
                <c:pt idx="1775">
                  <c:v>33.558482273231071</c:v>
                </c:pt>
                <c:pt idx="1776">
                  <c:v>33.524858385071965</c:v>
                </c:pt>
                <c:pt idx="1777">
                  <c:v>33.491229885907451</c:v>
                </c:pt>
                <c:pt idx="1778">
                  <c:v>33.457596748587264</c:v>
                </c:pt>
                <c:pt idx="1779">
                  <c:v>33.423958945860839</c:v>
                </c:pt>
                <c:pt idx="1780">
                  <c:v>33.390316450378165</c:v>
                </c:pt>
                <c:pt idx="1781">
                  <c:v>33.356669234689868</c:v>
                </c:pt>
                <c:pt idx="1782">
                  <c:v>33.323017271248133</c:v>
                </c:pt>
                <c:pt idx="1783">
                  <c:v>33.289360532407407</c:v>
                </c:pt>
                <c:pt idx="1784">
                  <c:v>33.25569899042479</c:v>
                </c:pt>
                <c:pt idx="1785">
                  <c:v>33.222032617460371</c:v>
                </c:pt>
                <c:pt idx="1786">
                  <c:v>33.188361385578922</c:v>
                </c:pt>
                <c:pt idx="1787">
                  <c:v>33.154685266749276</c:v>
                </c:pt>
                <c:pt idx="1788">
                  <c:v>33.12100423284619</c:v>
                </c:pt>
                <c:pt idx="1789">
                  <c:v>33.087318255650302</c:v>
                </c:pt>
                <c:pt idx="1790">
                  <c:v>33.053627306849002</c:v>
                </c:pt>
                <c:pt idx="1791">
                  <c:v>33.01993135803756</c:v>
                </c:pt>
                <c:pt idx="1792">
                  <c:v>32.986230380719604</c:v>
                </c:pt>
                <c:pt idx="1793">
                  <c:v>32.952524346307833</c:v>
                </c:pt>
                <c:pt idx="1794">
                  <c:v>32.918813226125145</c:v>
                </c:pt>
                <c:pt idx="1795">
                  <c:v>32.885096991405263</c:v>
                </c:pt>
                <c:pt idx="1796">
                  <c:v>32.85137561329369</c:v>
                </c:pt>
                <c:pt idx="1797">
                  <c:v>32.817649062848602</c:v>
                </c:pt>
                <c:pt idx="1798">
                  <c:v>32.783917311041648</c:v>
                </c:pt>
                <c:pt idx="1799">
                  <c:v>32.750180328758965</c:v>
                </c:pt>
                <c:pt idx="1800">
                  <c:v>32.716438086802235</c:v>
                </c:pt>
                <c:pt idx="1801">
                  <c:v>32.6826905558896</c:v>
                </c:pt>
                <c:pt idx="1802">
                  <c:v>32.648937706656461</c:v>
                </c:pt>
                <c:pt idx="1803">
                  <c:v>32.615179509656897</c:v>
                </c:pt>
                <c:pt idx="1804">
                  <c:v>32.581415935364227</c:v>
                </c:pt>
                <c:pt idx="1805">
                  <c:v>32.547646954172578</c:v>
                </c:pt>
                <c:pt idx="1806">
                  <c:v>32.513872536397713</c:v>
                </c:pt>
                <c:pt idx="1807">
                  <c:v>32.480092652278138</c:v>
                </c:pt>
                <c:pt idx="1808">
                  <c:v>32.446307271976295</c:v>
                </c:pt>
                <c:pt idx="1809">
                  <c:v>32.412516365579791</c:v>
                </c:pt>
                <c:pt idx="1810">
                  <c:v>32.378719903102521</c:v>
                </c:pt>
                <c:pt idx="1811">
                  <c:v>32.344917854485985</c:v>
                </c:pt>
                <c:pt idx="1812">
                  <c:v>32.311110189600299</c:v>
                </c:pt>
                <c:pt idx="1813">
                  <c:v>32.277296878245835</c:v>
                </c:pt>
                <c:pt idx="1814">
                  <c:v>32.243477890154196</c:v>
                </c:pt>
                <c:pt idx="1815">
                  <c:v>32.209653194989926</c:v>
                </c:pt>
                <c:pt idx="1816">
                  <c:v>32.175822762351018</c:v>
                </c:pt>
                <c:pt idx="1817">
                  <c:v>32.141986561771517</c:v>
                </c:pt>
                <c:pt idx="1818">
                  <c:v>32.108144562721854</c:v>
                </c:pt>
                <c:pt idx="1819">
                  <c:v>32.074296734610982</c:v>
                </c:pt>
                <c:pt idx="1820">
                  <c:v>32.040443046787381</c:v>
                </c:pt>
                <c:pt idx="1821">
                  <c:v>32.006583468541045</c:v>
                </c:pt>
                <c:pt idx="1822">
                  <c:v>31.972717969104249</c:v>
                </c:pt>
                <c:pt idx="1823">
                  <c:v>31.938846517653804</c:v>
                </c:pt>
                <c:pt idx="1824">
                  <c:v>31.90496908331232</c:v>
                </c:pt>
                <c:pt idx="1825">
                  <c:v>31.871085635149971</c:v>
                </c:pt>
                <c:pt idx="1826">
                  <c:v>31.837196142185714</c:v>
                </c:pt>
                <c:pt idx="1827">
                  <c:v>31.803300573389581</c:v>
                </c:pt>
                <c:pt idx="1828">
                  <c:v>31.769398897683701</c:v>
                </c:pt>
                <c:pt idx="1829">
                  <c:v>31.735491083944748</c:v>
                </c:pt>
                <c:pt idx="1830">
                  <c:v>31.701577101004883</c:v>
                </c:pt>
                <c:pt idx="1831">
                  <c:v>31.667656917654263</c:v>
                </c:pt>
                <c:pt idx="1832">
                  <c:v>31.633730502642447</c:v>
                </c:pt>
                <c:pt idx="1833">
                  <c:v>31.599797824680142</c:v>
                </c:pt>
                <c:pt idx="1834">
                  <c:v>31.565858852441782</c:v>
                </c:pt>
                <c:pt idx="1835">
                  <c:v>31.531913554566245</c:v>
                </c:pt>
                <c:pt idx="1836">
                  <c:v>31.497961899659916</c:v>
                </c:pt>
                <c:pt idx="1837">
                  <c:v>31.464003856298163</c:v>
                </c:pt>
                <c:pt idx="1838">
                  <c:v>31.430039393027233</c:v>
                </c:pt>
                <c:pt idx="1839">
                  <c:v>31.396068478366438</c:v>
                </c:pt>
                <c:pt idx="1840">
                  <c:v>31.362091080810416</c:v>
                </c:pt>
                <c:pt idx="1841">
                  <c:v>31.328107168830705</c:v>
                </c:pt>
                <c:pt idx="1842">
                  <c:v>31.294116710878491</c:v>
                </c:pt>
                <c:pt idx="1843">
                  <c:v>31.260119675386143</c:v>
                </c:pt>
                <c:pt idx="1844">
                  <c:v>31.226116030770182</c:v>
                </c:pt>
                <c:pt idx="1845">
                  <c:v>31.192105745432546</c:v>
                </c:pt>
                <c:pt idx="1846">
                  <c:v>31.158088787763777</c:v>
                </c:pt>
                <c:pt idx="1847">
                  <c:v>31.124065126144764</c:v>
                </c:pt>
                <c:pt idx="1848">
                  <c:v>31.090034728949046</c:v>
                </c:pt>
                <c:pt idx="1849">
                  <c:v>31.055997564545766</c:v>
                </c:pt>
                <c:pt idx="1850">
                  <c:v>31.021953601301263</c:v>
                </c:pt>
                <c:pt idx="1851">
                  <c:v>30.987902807581964</c:v>
                </c:pt>
                <c:pt idx="1852">
                  <c:v>30.953845151756987</c:v>
                </c:pt>
                <c:pt idx="1853">
                  <c:v>30.919780602200291</c:v>
                </c:pt>
                <c:pt idx="1854">
                  <c:v>30.885709127293385</c:v>
                </c:pt>
                <c:pt idx="1855">
                  <c:v>30.851630695427922</c:v>
                </c:pt>
                <c:pt idx="1856">
                  <c:v>30.817545275008253</c:v>
                </c:pt>
                <c:pt idx="1857">
                  <c:v>30.783452834453971</c:v>
                </c:pt>
                <c:pt idx="1858">
                  <c:v>30.749353342203012</c:v>
                </c:pt>
                <c:pt idx="1859">
                  <c:v>30.715246766713665</c:v>
                </c:pt>
                <c:pt idx="1860">
                  <c:v>30.681133076468051</c:v>
                </c:pt>
                <c:pt idx="1861">
                  <c:v>30.647012239974512</c:v>
                </c:pt>
                <c:pt idx="1862">
                  <c:v>30.612884225770447</c:v>
                </c:pt>
                <c:pt idx="1863">
                  <c:v>30.578749002425297</c:v>
                </c:pt>
                <c:pt idx="1864">
                  <c:v>30.544606538543313</c:v>
                </c:pt>
                <c:pt idx="1865">
                  <c:v>30.510456802766779</c:v>
                </c:pt>
                <c:pt idx="1866">
                  <c:v>30.476299763778407</c:v>
                </c:pt>
                <c:pt idx="1867">
                  <c:v>30.44213539030509</c:v>
                </c:pt>
                <c:pt idx="1868">
                  <c:v>30.407963651120227</c:v>
                </c:pt>
                <c:pt idx="1869">
                  <c:v>30.37378451504744</c:v>
                </c:pt>
                <c:pt idx="1870">
                  <c:v>30.339597950963245</c:v>
                </c:pt>
                <c:pt idx="1871">
                  <c:v>30.305403927800437</c:v>
                </c:pt>
                <c:pt idx="1872">
                  <c:v>30.271202414550991</c:v>
                </c:pt>
                <c:pt idx="1873">
                  <c:v>30.236993380269858</c:v>
                </c:pt>
                <c:pt idx="1874">
                  <c:v>30.202776794077678</c:v>
                </c:pt>
                <c:pt idx="1875">
                  <c:v>30.168552625164278</c:v>
                </c:pt>
                <c:pt idx="1876">
                  <c:v>30.134320842792128</c:v>
                </c:pt>
                <c:pt idx="1877">
                  <c:v>30.100081416299783</c:v>
                </c:pt>
                <c:pt idx="1878">
                  <c:v>30.065834315104713</c:v>
                </c:pt>
                <c:pt idx="1879">
                  <c:v>30.031579508707761</c:v>
                </c:pt>
                <c:pt idx="1880">
                  <c:v>29.997316966695561</c:v>
                </c:pt>
                <c:pt idx="1881">
                  <c:v>29.963046658744862</c:v>
                </c:pt>
                <c:pt idx="1882">
                  <c:v>29.928768554625936</c:v>
                </c:pt>
                <c:pt idx="1883">
                  <c:v>29.894482624205882</c:v>
                </c:pt>
                <c:pt idx="1884">
                  <c:v>29.860188837452437</c:v>
                </c:pt>
                <c:pt idx="1885">
                  <c:v>29.825887164437923</c:v>
                </c:pt>
                <c:pt idx="1886">
                  <c:v>29.791577575342508</c:v>
                </c:pt>
                <c:pt idx="1887">
                  <c:v>29.757260040458355</c:v>
                </c:pt>
                <c:pt idx="1888">
                  <c:v>29.722934530193193</c:v>
                </c:pt>
                <c:pt idx="1889">
                  <c:v>29.688601015074173</c:v>
                </c:pt>
                <c:pt idx="1890">
                  <c:v>29.654259465751981</c:v>
                </c:pt>
                <c:pt idx="1891">
                  <c:v>29.61990985300433</c:v>
                </c:pt>
                <c:pt idx="1892">
                  <c:v>29.585552147740295</c:v>
                </c:pt>
                <c:pt idx="1893">
                  <c:v>29.551186321003968</c:v>
                </c:pt>
                <c:pt idx="1894">
                  <c:v>29.516812343978927</c:v>
                </c:pt>
                <c:pt idx="1895">
                  <c:v>29.482430187991572</c:v>
                </c:pt>
                <c:pt idx="1896">
                  <c:v>29.448039824516236</c:v>
                </c:pt>
                <c:pt idx="1897">
                  <c:v>29.413641225178221</c:v>
                </c:pt>
                <c:pt idx="1898">
                  <c:v>29.37923436175868</c:v>
                </c:pt>
                <c:pt idx="1899">
                  <c:v>29.344819206198963</c:v>
                </c:pt>
                <c:pt idx="1900">
                  <c:v>29.310395730603865</c:v>
                </c:pt>
                <c:pt idx="1901">
                  <c:v>29.275963907247103</c:v>
                </c:pt>
                <c:pt idx="1902">
                  <c:v>29.241523708574956</c:v>
                </c:pt>
                <c:pt idx="1903">
                  <c:v>29.207075107210613</c:v>
                </c:pt>
                <c:pt idx="1904">
                  <c:v>29.172618075958702</c:v>
                </c:pt>
                <c:pt idx="1905">
                  <c:v>29.138152587809873</c:v>
                </c:pt>
                <c:pt idx="1906">
                  <c:v>29.103678615945107</c:v>
                </c:pt>
                <c:pt idx="1907">
                  <c:v>29.069196133739837</c:v>
                </c:pt>
                <c:pt idx="1908">
                  <c:v>29.034705114769203</c:v>
                </c:pt>
                <c:pt idx="1909">
                  <c:v>29.000205532811844</c:v>
                </c:pt>
                <c:pt idx="1910">
                  <c:v>28.965697361855245</c:v>
                </c:pt>
                <c:pt idx="1911">
                  <c:v>28.931180576099777</c:v>
                </c:pt>
                <c:pt idx="1912">
                  <c:v>28.896655149963493</c:v>
                </c:pt>
                <c:pt idx="1913">
                  <c:v>28.862121058086917</c:v>
                </c:pt>
                <c:pt idx="1914">
                  <c:v>28.82757827533792</c:v>
                </c:pt>
                <c:pt idx="1915">
                  <c:v>28.793026776816127</c:v>
                </c:pt>
                <c:pt idx="1916">
                  <c:v>28.758466537857778</c:v>
                </c:pt>
                <c:pt idx="1917">
                  <c:v>28.723897534040788</c:v>
                </c:pt>
                <c:pt idx="1918">
                  <c:v>28.689319741189546</c:v>
                </c:pt>
                <c:pt idx="1919">
                  <c:v>28.654733135379416</c:v>
                </c:pt>
                <c:pt idx="1920">
                  <c:v>28.620137692941924</c:v>
                </c:pt>
                <c:pt idx="1921">
                  <c:v>28.585533390470076</c:v>
                </c:pt>
                <c:pt idx="1922">
                  <c:v>28.550920204822408</c:v>
                </c:pt>
                <c:pt idx="1923">
                  <c:v>28.516298113129274</c:v>
                </c:pt>
                <c:pt idx="1924">
                  <c:v>28.481667092796307</c:v>
                </c:pt>
                <c:pt idx="1925">
                  <c:v>28.447027121510612</c:v>
                </c:pt>
                <c:pt idx="1926">
                  <c:v>28.412378177245795</c:v>
                </c:pt>
                <c:pt idx="1927">
                  <c:v>28.377720238266505</c:v>
                </c:pt>
                <c:pt idx="1928">
                  <c:v>28.343053283133845</c:v>
                </c:pt>
                <c:pt idx="1929">
                  <c:v>28.308377290710773</c:v>
                </c:pt>
                <c:pt idx="1930">
                  <c:v>28.27369224016692</c:v>
                </c:pt>
                <c:pt idx="1931">
                  <c:v>28.238998110983815</c:v>
                </c:pt>
                <c:pt idx="1932">
                  <c:v>28.204294882960603</c:v>
                </c:pt>
                <c:pt idx="1933">
                  <c:v>28.169582536218591</c:v>
                </c:pt>
                <c:pt idx="1934">
                  <c:v>28.134861051207235</c:v>
                </c:pt>
                <c:pt idx="1935">
                  <c:v>28.100130408708747</c:v>
                </c:pt>
                <c:pt idx="1936">
                  <c:v>28.065390589843922</c:v>
                </c:pt>
                <c:pt idx="1937">
                  <c:v>28.030641576077457</c:v>
                </c:pt>
                <c:pt idx="1938">
                  <c:v>27.995883349223021</c:v>
                </c:pt>
                <c:pt idx="1939">
                  <c:v>27.961115891448557</c:v>
                </c:pt>
                <c:pt idx="1940">
                  <c:v>27.926339185282366</c:v>
                </c:pt>
                <c:pt idx="1941">
                  <c:v>27.891553213618074</c:v>
                </c:pt>
                <c:pt idx="1942">
                  <c:v>27.856757959719669</c:v>
                </c:pt>
                <c:pt idx="1943">
                  <c:v>27.821953407227596</c:v>
                </c:pt>
                <c:pt idx="1944">
                  <c:v>27.787139540164105</c:v>
                </c:pt>
                <c:pt idx="1945">
                  <c:v>27.752316342938382</c:v>
                </c:pt>
                <c:pt idx="1946">
                  <c:v>27.71748380035234</c:v>
                </c:pt>
                <c:pt idx="1947">
                  <c:v>27.682641897606143</c:v>
                </c:pt>
                <c:pt idx="1948">
                  <c:v>27.647790620303617</c:v>
                </c:pt>
                <c:pt idx="1949">
                  <c:v>27.612929954457645</c:v>
                </c:pt>
                <c:pt idx="1950">
                  <c:v>27.57805988649622</c:v>
                </c:pt>
                <c:pt idx="1951">
                  <c:v>27.543180403267296</c:v>
                </c:pt>
                <c:pt idx="1952">
                  <c:v>27.508291492044844</c:v>
                </c:pt>
                <c:pt idx="1953">
                  <c:v>27.473393140534263</c:v>
                </c:pt>
                <c:pt idx="1954">
                  <c:v>27.438485336877896</c:v>
                </c:pt>
                <c:pt idx="1955">
                  <c:v>27.403568069660899</c:v>
                </c:pt>
                <c:pt idx="1956">
                  <c:v>27.368641327916102</c:v>
                </c:pt>
                <c:pt idx="1957">
                  <c:v>27.333705101130754</c:v>
                </c:pt>
                <c:pt idx="1958">
                  <c:v>27.298759379250793</c:v>
                </c:pt>
                <c:pt idx="1959">
                  <c:v>27.263804152687502</c:v>
                </c:pt>
                <c:pt idx="1960">
                  <c:v>27.228839412322557</c:v>
                </c:pt>
                <c:pt idx="1961">
                  <c:v>27.193865149513744</c:v>
                </c:pt>
                <c:pt idx="1962">
                  <c:v>27.158881356100473</c:v>
                </c:pt>
                <c:pt idx="1963">
                  <c:v>27.123888024409567</c:v>
                </c:pt>
                <c:pt idx="1964">
                  <c:v>27.088885147260694</c:v>
                </c:pt>
                <c:pt idx="1965">
                  <c:v>27.05387271797165</c:v>
                </c:pt>
                <c:pt idx="1966">
                  <c:v>27.018850730364655</c:v>
                </c:pt>
                <c:pt idx="1967">
                  <c:v>26.983819178771348</c:v>
                </c:pt>
                <c:pt idx="1968">
                  <c:v>26.948778058038339</c:v>
                </c:pt>
                <c:pt idx="1969">
                  <c:v>26.913727363533017</c:v>
                </c:pt>
                <c:pt idx="1970">
                  <c:v>26.87866709114903</c:v>
                </c:pt>
                <c:pt idx="1971">
                  <c:v>26.843597237311467</c:v>
                </c:pt>
                <c:pt idx="1972">
                  <c:v>26.808517798982969</c:v>
                </c:pt>
                <c:pt idx="1973">
                  <c:v>26.773428773668609</c:v>
                </c:pt>
                <c:pt idx="1974">
                  <c:v>26.73833015942169</c:v>
                </c:pt>
                <c:pt idx="1975">
                  <c:v>26.703221954849386</c:v>
                </c:pt>
                <c:pt idx="1976">
                  <c:v>26.668104159117565</c:v>
                </c:pt>
                <c:pt idx="1977">
                  <c:v>26.632976771956706</c:v>
                </c:pt>
                <c:pt idx="1978">
                  <c:v>26.59783979366749</c:v>
                </c:pt>
                <c:pt idx="1979">
                  <c:v>26.562693225125532</c:v>
                </c:pt>
                <c:pt idx="1980">
                  <c:v>26.527537067787016</c:v>
                </c:pt>
                <c:pt idx="1981">
                  <c:v>26.492371323694147</c:v>
                </c:pt>
                <c:pt idx="1982">
                  <c:v>26.457195995480625</c:v>
                </c:pt>
                <c:pt idx="1983">
                  <c:v>26.422011086376173</c:v>
                </c:pt>
                <c:pt idx="1984">
                  <c:v>26.386816600212679</c:v>
                </c:pt>
                <c:pt idx="1985">
                  <c:v>26.351612541428846</c:v>
                </c:pt>
                <c:pt idx="1986">
                  <c:v>26.316398915075389</c:v>
                </c:pt>
                <c:pt idx="1987">
                  <c:v>26.281175726820489</c:v>
                </c:pt>
                <c:pt idx="1988">
                  <c:v>26.245942982954638</c:v>
                </c:pt>
                <c:pt idx="1989">
                  <c:v>26.210700690395864</c:v>
                </c:pt>
                <c:pt idx="1990">
                  <c:v>26.175448856694629</c:v>
                </c:pt>
                <c:pt idx="1991">
                  <c:v>26.140187490038834</c:v>
                </c:pt>
                <c:pt idx="1992">
                  <c:v>26.104916599258857</c:v>
                </c:pt>
                <c:pt idx="1993">
                  <c:v>26.069636193832636</c:v>
                </c:pt>
                <c:pt idx="1994">
                  <c:v>26.034346283890208</c:v>
                </c:pt>
                <c:pt idx="1995">
                  <c:v>25.99904688021855</c:v>
                </c:pt>
                <c:pt idx="1996">
                  <c:v>25.963737994266559</c:v>
                </c:pt>
                <c:pt idx="1997">
                  <c:v>25.928419638149855</c:v>
                </c:pt>
                <c:pt idx="1998">
                  <c:v>25.893091824655073</c:v>
                </c:pt>
                <c:pt idx="1999">
                  <c:v>25.857754567244982</c:v>
                </c:pt>
                <c:pt idx="2000">
                  <c:v>25.822407880062521</c:v>
                </c:pt>
                <c:pt idx="2001">
                  <c:v>25.787051777935716</c:v>
                </c:pt>
                <c:pt idx="2002">
                  <c:v>25.751686276382063</c:v>
                </c:pt>
                <c:pt idx="2003">
                  <c:v>25.716311391612944</c:v>
                </c:pt>
                <c:pt idx="2004">
                  <c:v>25.680927140537847</c:v>
                </c:pt>
                <c:pt idx="2005">
                  <c:v>25.64553354076881</c:v>
                </c:pt>
                <c:pt idx="2006">
                  <c:v>25.610130610624445</c:v>
                </c:pt>
                <c:pt idx="2007">
                  <c:v>25.574718369134423</c:v>
                </c:pt>
                <c:pt idx="2008">
                  <c:v>25.539296836043427</c:v>
                </c:pt>
                <c:pt idx="2009">
                  <c:v>25.503866031814788</c:v>
                </c:pt>
                <c:pt idx="2010">
                  <c:v>25.468425977635256</c:v>
                </c:pt>
                <c:pt idx="2011">
                  <c:v>25.432976695418297</c:v>
                </c:pt>
                <c:pt idx="2012">
                  <c:v>25.397518207807973</c:v>
                </c:pt>
                <c:pt idx="2013">
                  <c:v>25.362050538182842</c:v>
                </c:pt>
                <c:pt idx="2014">
                  <c:v>25.326573710659616</c:v>
                </c:pt>
                <c:pt idx="2015">
                  <c:v>25.291087750096839</c:v>
                </c:pt>
                <c:pt idx="2016">
                  <c:v>25.255592682098079</c:v>
                </c:pt>
                <c:pt idx="2017">
                  <c:v>25.22008853301574</c:v>
                </c:pt>
                <c:pt idx="2018">
                  <c:v>25.184575329954345</c:v>
                </c:pt>
                <c:pt idx="2019">
                  <c:v>25.149053100773724</c:v>
                </c:pt>
                <c:pt idx="2020">
                  <c:v>25.113521874092257</c:v>
                </c:pt>
                <c:pt idx="2021">
                  <c:v>25.077981679290069</c:v>
                </c:pt>
                <c:pt idx="2022">
                  <c:v>25.04243254651184</c:v>
                </c:pt>
                <c:pt idx="2023">
                  <c:v>25.006874506670055</c:v>
                </c:pt>
                <c:pt idx="2024">
                  <c:v>24.971307591447733</c:v>
                </c:pt>
                <c:pt idx="2025">
                  <c:v>24.935731833300977</c:v>
                </c:pt>
                <c:pt idx="2026">
                  <c:v>24.900147265462156</c:v>
                </c:pt>
                <c:pt idx="2027">
                  <c:v>24.864553921941976</c:v>
                </c:pt>
                <c:pt idx="2028">
                  <c:v>24.828951837532077</c:v>
                </c:pt>
                <c:pt idx="2029">
                  <c:v>24.79334104780774</c:v>
                </c:pt>
                <c:pt idx="2030">
                  <c:v>24.757721589129879</c:v>
                </c:pt>
                <c:pt idx="2031">
                  <c:v>24.722093498647169</c:v>
                </c:pt>
                <c:pt idx="2032">
                  <c:v>24.686456814298449</c:v>
                </c:pt>
                <c:pt idx="2033">
                  <c:v>24.650811574814714</c:v>
                </c:pt>
                <c:pt idx="2034">
                  <c:v>24.615157819720292</c:v>
                </c:pt>
                <c:pt idx="2035">
                  <c:v>24.579495589335963</c:v>
                </c:pt>
                <c:pt idx="2036">
                  <c:v>24.543824924779255</c:v>
                </c:pt>
                <c:pt idx="2037">
                  <c:v>24.508145867966778</c:v>
                </c:pt>
                <c:pt idx="2038">
                  <c:v>24.472458461615719</c:v>
                </c:pt>
                <c:pt idx="2039">
                  <c:v>24.436762749244785</c:v>
                </c:pt>
                <c:pt idx="2040">
                  <c:v>24.40105877517599</c:v>
                </c:pt>
                <c:pt idx="2041">
                  <c:v>24.365346584535317</c:v>
                </c:pt>
                <c:pt idx="2042">
                  <c:v>24.329626223253833</c:v>
                </c:pt>
                <c:pt idx="2043">
                  <c:v>24.293897738068996</c:v>
                </c:pt>
                <c:pt idx="2044">
                  <c:v>24.258161176524837</c:v>
                </c:pt>
                <c:pt idx="2045">
                  <c:v>24.222416586973136</c:v>
                </c:pt>
                <c:pt idx="2046">
                  <c:v>24.186664018573858</c:v>
                </c:pt>
                <c:pt idx="2047">
                  <c:v>24.150903521295383</c:v>
                </c:pt>
                <c:pt idx="2048">
                  <c:v>24.115135145915161</c:v>
                </c:pt>
                <c:pt idx="2049">
                  <c:v>24.079358944019663</c:v>
                </c:pt>
                <c:pt idx="2050">
                  <c:v>24.043574968004631</c:v>
                </c:pt>
                <c:pt idx="2051">
                  <c:v>24.007783271074942</c:v>
                </c:pt>
                <c:pt idx="2052">
                  <c:v>23.9719839072445</c:v>
                </c:pt>
                <c:pt idx="2053">
                  <c:v>23.936176931335972</c:v>
                </c:pt>
                <c:pt idx="2054">
                  <c:v>23.900362398980377</c:v>
                </c:pt>
                <c:pt idx="2055">
                  <c:v>23.864540366616396</c:v>
                </c:pt>
                <c:pt idx="2056">
                  <c:v>23.828710891490068</c:v>
                </c:pt>
                <c:pt idx="2057">
                  <c:v>23.792874031653689</c:v>
                </c:pt>
                <c:pt idx="2058">
                  <c:v>23.757029845964993</c:v>
                </c:pt>
                <c:pt idx="2059">
                  <c:v>23.721178394086149</c:v>
                </c:pt>
                <c:pt idx="2060">
                  <c:v>23.685319736482626</c:v>
                </c:pt>
                <c:pt idx="2061">
                  <c:v>23.649453934421679</c:v>
                </c:pt>
                <c:pt idx="2062">
                  <c:v>23.613581049971351</c:v>
                </c:pt>
                <c:pt idx="2063">
                  <c:v>23.577701145998468</c:v>
                </c:pt>
                <c:pt idx="2064">
                  <c:v>23.541814286167096</c:v>
                </c:pt>
                <c:pt idx="2065">
                  <c:v>23.505920534937044</c:v>
                </c:pt>
                <c:pt idx="2066">
                  <c:v>23.470019957561284</c:v>
                </c:pt>
                <c:pt idx="2067">
                  <c:v>23.434112620084377</c:v>
                </c:pt>
                <c:pt idx="2068">
                  <c:v>23.398198589340126</c:v>
                </c:pt>
                <c:pt idx="2069">
                  <c:v>23.362277932949191</c:v>
                </c:pt>
                <c:pt idx="2070">
                  <c:v>23.326350719316387</c:v>
                </c:pt>
                <c:pt idx="2071">
                  <c:v>23.290417017628798</c:v>
                </c:pt>
                <c:pt idx="2072">
                  <c:v>23.254476897851749</c:v>
                </c:pt>
                <c:pt idx="2073">
                  <c:v>23.218530430727498</c:v>
                </c:pt>
                <c:pt idx="2074">
                  <c:v>23.182577687770841</c:v>
                </c:pt>
                <c:pt idx="2075">
                  <c:v>23.146618741266703</c:v>
                </c:pt>
                <c:pt idx="2076">
                  <c:v>23.110653664266877</c:v>
                </c:pt>
                <c:pt idx="2077">
                  <c:v>23.074682530585903</c:v>
                </c:pt>
                <c:pt idx="2078">
                  <c:v>23.038705414798613</c:v>
                </c:pt>
                <c:pt idx="2079">
                  <c:v>23.002722392235349</c:v>
                </c:pt>
                <c:pt idx="2080">
                  <c:v>22.966733538978964</c:v>
                </c:pt>
                <c:pt idx="2081">
                  <c:v>22.930738931860336</c:v>
                </c:pt>
                <c:pt idx="2082">
                  <c:v>22.894738648454336</c:v>
                </c:pt>
                <c:pt idx="2083">
                  <c:v>22.858732767076155</c:v>
                </c:pt>
                <c:pt idx="2084">
                  <c:v>22.822721366776189</c:v>
                </c:pt>
                <c:pt idx="2085">
                  <c:v>22.786704527335949</c:v>
                </c:pt>
                <c:pt idx="2086">
                  <c:v>22.750682329263498</c:v>
                </c:pt>
                <c:pt idx="2087">
                  <c:v>22.714654853788399</c:v>
                </c:pt>
                <c:pt idx="2088">
                  <c:v>22.678622182857197</c:v>
                </c:pt>
                <c:pt idx="2089">
                  <c:v>22.642584399128015</c:v>
                </c:pt>
                <c:pt idx="2090">
                  <c:v>22.606541585965779</c:v>
                </c:pt>
                <c:pt idx="2091">
                  <c:v>22.570493827436756</c:v>
                </c:pt>
                <c:pt idx="2092">
                  <c:v>22.534441208302972</c:v>
                </c:pt>
                <c:pt idx="2093">
                  <c:v>22.498383814016965</c:v>
                </c:pt>
                <c:pt idx="2094">
                  <c:v>22.462321730716166</c:v>
                </c:pt>
                <c:pt idx="2095">
                  <c:v>22.426255045216671</c:v>
                </c:pt>
                <c:pt idx="2096">
                  <c:v>22.390183845008075</c:v>
                </c:pt>
                <c:pt idx="2097">
                  <c:v>22.354108218246505</c:v>
                </c:pt>
                <c:pt idx="2098">
                  <c:v>22.318028253749223</c:v>
                </c:pt>
                <c:pt idx="2099">
                  <c:v>22.281944040988027</c:v>
                </c:pt>
                <c:pt idx="2100">
                  <c:v>22.24585567008269</c:v>
                </c:pt>
                <c:pt idx="2101">
                  <c:v>22.209763231794742</c:v>
                </c:pt>
                <c:pt idx="2102">
                  <c:v>22.173666817520726</c:v>
                </c:pt>
                <c:pt idx="2103">
                  <c:v>22.137566519285315</c:v>
                </c:pt>
                <c:pt idx="2104">
                  <c:v>22.101462429734546</c:v>
                </c:pt>
                <c:pt idx="2105">
                  <c:v>22.065354642128629</c:v>
                </c:pt>
                <c:pt idx="2106">
                  <c:v>22.02924325033532</c:v>
                </c:pt>
                <c:pt idx="2107">
                  <c:v>21.99312834882187</c:v>
                </c:pt>
                <c:pt idx="2108">
                  <c:v>21.95701003264853</c:v>
                </c:pt>
                <c:pt idx="2109">
                  <c:v>21.920888397460452</c:v>
                </c:pt>
                <c:pt idx="2110">
                  <c:v>21.88476353948078</c:v>
                </c:pt>
                <c:pt idx="2111">
                  <c:v>21.848635555502135</c:v>
                </c:pt>
                <c:pt idx="2112">
                  <c:v>21.812504542879534</c:v>
                </c:pt>
                <c:pt idx="2113">
                  <c:v>21.776370599522245</c:v>
                </c:pt>
                <c:pt idx="2114">
                  <c:v>21.740233823885795</c:v>
                </c:pt>
                <c:pt idx="2115">
                  <c:v>21.704094314963939</c:v>
                </c:pt>
                <c:pt idx="2116">
                  <c:v>21.667952172280248</c:v>
                </c:pt>
                <c:pt idx="2117">
                  <c:v>21.631807495880466</c:v>
                </c:pt>
                <c:pt idx="2118">
                  <c:v>21.59566038632321</c:v>
                </c:pt>
                <c:pt idx="2119">
                  <c:v>21.559510944672148</c:v>
                </c:pt>
                <c:pt idx="2120">
                  <c:v>21.52335927248734</c:v>
                </c:pt>
                <c:pt idx="2121">
                  <c:v>21.487205471816232</c:v>
                </c:pt>
                <c:pt idx="2122">
                  <c:v>21.451049645185375</c:v>
                </c:pt>
                <c:pt idx="2123">
                  <c:v>21.414891895591275</c:v>
                </c:pt>
                <c:pt idx="2124">
                  <c:v>21.378732326491562</c:v>
                </c:pt>
                <c:pt idx="2125">
                  <c:v>21.342571041796017</c:v>
                </c:pt>
                <c:pt idx="2126">
                  <c:v>21.306408145857318</c:v>
                </c:pt>
                <c:pt idx="2127">
                  <c:v>21.270243743462206</c:v>
                </c:pt>
                <c:pt idx="2128">
                  <c:v>21.234077939822015</c:v>
                </c:pt>
                <c:pt idx="2129">
                  <c:v>21.197910840563292</c:v>
                </c:pt>
                <c:pt idx="2130">
                  <c:v>21.161742551718497</c:v>
                </c:pt>
                <c:pt idx="2131">
                  <c:v>21.12557317971681</c:v>
                </c:pt>
                <c:pt idx="2132">
                  <c:v>21.089402831373974</c:v>
                </c:pt>
                <c:pt idx="2133">
                  <c:v>21.05323161388355</c:v>
                </c:pt>
                <c:pt idx="2134">
                  <c:v>21.017059634806369</c:v>
                </c:pt>
                <c:pt idx="2135">
                  <c:v>20.98088700206139</c:v>
                </c:pt>
                <c:pt idx="2136">
                  <c:v>20.944713823916103</c:v>
                </c:pt>
                <c:pt idx="2137">
                  <c:v>20.908540208975886</c:v>
                </c:pt>
                <c:pt idx="2138">
                  <c:v>20.872366266174865</c:v>
                </c:pt>
                <c:pt idx="2139">
                  <c:v>20.836192104765857</c:v>
                </c:pt>
                <c:pt idx="2140">
                  <c:v>20.800017834310211</c:v>
                </c:pt>
                <c:pt idx="2141">
                  <c:v>20.763843564667582</c:v>
                </c:pt>
                <c:pt idx="2142">
                  <c:v>20.727669405986337</c:v>
                </c:pt>
                <c:pt idx="2143">
                  <c:v>20.691495468693546</c:v>
                </c:pt>
                <c:pt idx="2144">
                  <c:v>20.655321863483938</c:v>
                </c:pt>
                <c:pt idx="2145">
                  <c:v>20.619148701310507</c:v>
                </c:pt>
                <c:pt idx="2146">
                  <c:v>20.582976093374292</c:v>
                </c:pt>
                <c:pt idx="2147">
                  <c:v>20.546804151113541</c:v>
                </c:pt>
                <c:pt idx="2148">
                  <c:v>20.510632986194139</c:v>
                </c:pt>
                <c:pt idx="2149">
                  <c:v>20.474462710498749</c:v>
                </c:pt>
                <c:pt idx="2150">
                  <c:v>20.438293436116734</c:v>
                </c:pt>
                <c:pt idx="2151">
                  <c:v>20.402125275333848</c:v>
                </c:pt>
                <c:pt idx="2152">
                  <c:v>20.36595834062156</c:v>
                </c:pt>
                <c:pt idx="2153">
                  <c:v>20.329792744627348</c:v>
                </c:pt>
                <c:pt idx="2154">
                  <c:v>20.293628600163537</c:v>
                </c:pt>
                <c:pt idx="2155">
                  <c:v>20.257466020197246</c:v>
                </c:pt>
                <c:pt idx="2156">
                  <c:v>20.221305117840007</c:v>
                </c:pt>
                <c:pt idx="2157">
                  <c:v>20.185146006337348</c:v>
                </c:pt>
                <c:pt idx="2158">
                  <c:v>20.148988799058358</c:v>
                </c:pt>
                <c:pt idx="2159">
                  <c:v>20.112833609485033</c:v>
                </c:pt>
                <c:pt idx="2160">
                  <c:v>20.076680551202273</c:v>
                </c:pt>
                <c:pt idx="2161">
                  <c:v>20.040529737887312</c:v>
                </c:pt>
                <c:pt idx="2162">
                  <c:v>20.004381283299161</c:v>
                </c:pt>
                <c:pt idx="2163">
                  <c:v>19.968235301268432</c:v>
                </c:pt>
                <c:pt idx="2164">
                  <c:v>19.932091905686775</c:v>
                </c:pt>
                <c:pt idx="2165">
                  <c:v>19.895951210496889</c:v>
                </c:pt>
                <c:pt idx="2166">
                  <c:v>19.85981332968181</c:v>
                </c:pt>
                <c:pt idx="2167">
                  <c:v>19.823678377254716</c:v>
                </c:pt>
                <c:pt idx="2168">
                  <c:v>19.787546467248632</c:v>
                </c:pt>
                <c:pt idx="2169">
                  <c:v>19.751417713706438</c:v>
                </c:pt>
                <c:pt idx="2170">
                  <c:v>19.715292230670133</c:v>
                </c:pt>
                <c:pt idx="2171">
                  <c:v>19.679170132171148</c:v>
                </c:pt>
                <c:pt idx="2172">
                  <c:v>19.643051532219896</c:v>
                </c:pt>
                <c:pt idx="2173">
                  <c:v>19.606936544795751</c:v>
                </c:pt>
                <c:pt idx="2174">
                  <c:v>19.57082528383684</c:v>
                </c:pt>
                <c:pt idx="2175">
                  <c:v>19.534717863230458</c:v>
                </c:pt>
                <c:pt idx="2176">
                  <c:v>19.498614396802363</c:v>
                </c:pt>
                <c:pt idx="2177">
                  <c:v>19.462514998307491</c:v>
                </c:pt>
                <c:pt idx="2178">
                  <c:v>19.426419781419643</c:v>
                </c:pt>
                <c:pt idx="2179">
                  <c:v>19.390328859722029</c:v>
                </c:pt>
                <c:pt idx="2180">
                  <c:v>19.354242346697141</c:v>
                </c:pt>
                <c:pt idx="2181">
                  <c:v>19.318160355717175</c:v>
                </c:pt>
                <c:pt idx="2182">
                  <c:v>19.282083000034525</c:v>
                </c:pt>
                <c:pt idx="2183">
                  <c:v>19.246010392771851</c:v>
                </c:pt>
                <c:pt idx="2184">
                  <c:v>19.209942646913049</c:v>
                </c:pt>
                <c:pt idx="2185">
                  <c:v>19.173879875293281</c:v>
                </c:pt>
                <c:pt idx="2186">
                  <c:v>19.137822190589894</c:v>
                </c:pt>
                <c:pt idx="2187">
                  <c:v>19.101769705313103</c:v>
                </c:pt>
                <c:pt idx="2188">
                  <c:v>19.065722531796464</c:v>
                </c:pt>
                <c:pt idx="2189">
                  <c:v>19.029680782188422</c:v>
                </c:pt>
                <c:pt idx="2190">
                  <c:v>18.993644568442306</c:v>
                </c:pt>
                <c:pt idx="2191">
                  <c:v>18.957614002307931</c:v>
                </c:pt>
                <c:pt idx="2192">
                  <c:v>18.921589195322607</c:v>
                </c:pt>
                <c:pt idx="2193">
                  <c:v>18.88557025880235</c:v>
                </c:pt>
                <c:pt idx="2194">
                  <c:v>18.84955730383281</c:v>
                </c:pt>
                <c:pt idx="2195">
                  <c:v>18.813550441261114</c:v>
                </c:pt>
                <c:pt idx="2196">
                  <c:v>18.777549781686989</c:v>
                </c:pt>
                <c:pt idx="2197">
                  <c:v>18.741555435454543</c:v>
                </c:pt>
                <c:pt idx="2198">
                  <c:v>18.705567512643512</c:v>
                </c:pt>
                <c:pt idx="2199">
                  <c:v>18.669586123061627</c:v>
                </c:pt>
                <c:pt idx="2200">
                  <c:v>18.633611376235685</c:v>
                </c:pt>
                <c:pt idx="2201">
                  <c:v>18.597643381404438</c:v>
                </c:pt>
                <c:pt idx="2202">
                  <c:v>18.561682247509651</c:v>
                </c:pt>
                <c:pt idx="2203">
                  <c:v>18.525728083188916</c:v>
                </c:pt>
                <c:pt idx="2204">
                  <c:v>18.489780996767941</c:v>
                </c:pt>
                <c:pt idx="2205">
                  <c:v>18.453841096252404</c:v>
                </c:pt>
                <c:pt idx="2206">
                  <c:v>18.417908489320965</c:v>
                </c:pt>
                <c:pt idx="2207">
                  <c:v>18.381983283317858</c:v>
                </c:pt>
                <c:pt idx="2208">
                  <c:v>18.346065585244986</c:v>
                </c:pt>
                <c:pt idx="2209">
                  <c:v>18.310155501755567</c:v>
                </c:pt>
                <c:pt idx="2210">
                  <c:v>18.274253139146794</c:v>
                </c:pt>
                <c:pt idx="2211">
                  <c:v>18.23835860335247</c:v>
                </c:pt>
                <c:pt idx="2212">
                  <c:v>18.202471999936968</c:v>
                </c:pt>
                <c:pt idx="2213">
                  <c:v>18.166593434088011</c:v>
                </c:pt>
                <c:pt idx="2214">
                  <c:v>18.130723010610332</c:v>
                </c:pt>
                <c:pt idx="2215">
                  <c:v>18.094860833919107</c:v>
                </c:pt>
                <c:pt idx="2216">
                  <c:v>18.05900700803392</c:v>
                </c:pt>
                <c:pt idx="2217">
                  <c:v>18.023161636572191</c:v>
                </c:pt>
                <c:pt idx="2218">
                  <c:v>17.987324822743528</c:v>
                </c:pt>
                <c:pt idx="2219">
                  <c:v>17.951496669343648</c:v>
                </c:pt>
                <c:pt idx="2220">
                  <c:v>17.915677278748422</c:v>
                </c:pt>
                <c:pt idx="2221">
                  <c:v>17.879866752908406</c:v>
                </c:pt>
                <c:pt idx="2222">
                  <c:v>17.844065193343546</c:v>
                </c:pt>
                <c:pt idx="2223">
                  <c:v>17.808272701137298</c:v>
                </c:pt>
                <c:pt idx="2224">
                  <c:v>17.772489376931738</c:v>
                </c:pt>
                <c:pt idx="2225">
                  <c:v>17.736715320922368</c:v>
                </c:pt>
                <c:pt idx="2226">
                  <c:v>17.700950632853182</c:v>
                </c:pt>
                <c:pt idx="2227">
                  <c:v>17.665195412011592</c:v>
                </c:pt>
                <c:pt idx="2228">
                  <c:v>17.629449757224265</c:v>
                </c:pt>
                <c:pt idx="2229">
                  <c:v>17.593713766851781</c:v>
                </c:pt>
                <c:pt idx="2230">
                  <c:v>17.557987538785049</c:v>
                </c:pt>
                <c:pt idx="2231">
                  <c:v>17.52227117044054</c:v>
                </c:pt>
                <c:pt idx="2232">
                  <c:v>17.486564758756092</c:v>
                </c:pt>
                <c:pt idx="2233">
                  <c:v>17.450868400187343</c:v>
                </c:pt>
                <c:pt idx="2234">
                  <c:v>17.415182190703504</c:v>
                </c:pt>
                <c:pt idx="2235">
                  <c:v>17.379506225783722</c:v>
                </c:pt>
                <c:pt idx="2236">
                  <c:v>17.343840600413738</c:v>
                </c:pt>
                <c:pt idx="2237">
                  <c:v>17.308185409082153</c:v>
                </c:pt>
                <c:pt idx="2238">
                  <c:v>17.272540745777484</c:v>
                </c:pt>
                <c:pt idx="2239">
                  <c:v>17.236906703984587</c:v>
                </c:pt>
                <c:pt idx="2240">
                  <c:v>17.201283376682284</c:v>
                </c:pt>
                <c:pt idx="2241">
                  <c:v>17.165670856339879</c:v>
                </c:pt>
                <c:pt idx="2242">
                  <c:v>17.130069234915048</c:v>
                </c:pt>
                <c:pt idx="2243">
                  <c:v>17.094478603850664</c:v>
                </c:pt>
                <c:pt idx="2244">
                  <c:v>17.058899054073034</c:v>
                </c:pt>
                <c:pt idx="2245">
                  <c:v>17.023330675989058</c:v>
                </c:pt>
                <c:pt idx="2246">
                  <c:v>16.98777355948479</c:v>
                </c:pt>
                <c:pt idx="2247">
                  <c:v>16.95222779392267</c:v>
                </c:pt>
                <c:pt idx="2248">
                  <c:v>16.916693468140188</c:v>
                </c:pt>
                <c:pt idx="2249">
                  <c:v>16.881170670448327</c:v>
                </c:pt>
                <c:pt idx="2250">
                  <c:v>16.845659488629426</c:v>
                </c:pt>
                <c:pt idx="2251">
                  <c:v>16.810160009936517</c:v>
                </c:pt>
                <c:pt idx="2252">
                  <c:v>16.774672321091405</c:v>
                </c:pt>
                <c:pt idx="2253">
                  <c:v>16.739196508284184</c:v>
                </c:pt>
                <c:pt idx="2254">
                  <c:v>16.703732657171727</c:v>
                </c:pt>
                <c:pt idx="2255">
                  <c:v>16.668280852877118</c:v>
                </c:pt>
                <c:pt idx="2256">
                  <c:v>16.632841179989061</c:v>
                </c:pt>
                <c:pt idx="2257">
                  <c:v>16.597413722561097</c:v>
                </c:pt>
                <c:pt idx="2258">
                  <c:v>16.56199856411153</c:v>
                </c:pt>
                <c:pt idx="2259">
                  <c:v>16.526595787622774</c:v>
                </c:pt>
                <c:pt idx="2260">
                  <c:v>16.491205475541559</c:v>
                </c:pt>
                <c:pt idx="2261">
                  <c:v>16.455827709778873</c:v>
                </c:pt>
                <c:pt idx="2262">
                  <c:v>16.420462571709955</c:v>
                </c:pt>
                <c:pt idx="2263">
                  <c:v>16.385110142174856</c:v>
                </c:pt>
                <c:pt idx="2264">
                  <c:v>16.34977050147867</c:v>
                </c:pt>
                <c:pt idx="2265">
                  <c:v>16.314443729392206</c:v>
                </c:pt>
                <c:pt idx="2266">
                  <c:v>16.279129905152722</c:v>
                </c:pt>
                <c:pt idx="2267">
                  <c:v>16.243829107464816</c:v>
                </c:pt>
                <c:pt idx="2268">
                  <c:v>16.208541414501067</c:v>
                </c:pt>
                <c:pt idx="2269">
                  <c:v>16.173266903903539</c:v>
                </c:pt>
                <c:pt idx="2270">
                  <c:v>16.13800565278499</c:v>
                </c:pt>
                <c:pt idx="2271">
                  <c:v>16.102757737729977</c:v>
                </c:pt>
                <c:pt idx="2272">
                  <c:v>16.067523234796607</c:v>
                </c:pt>
                <c:pt idx="2273">
                  <c:v>16.032302219518051</c:v>
                </c:pt>
                <c:pt idx="2274">
                  <c:v>15.997094766904503</c:v>
                </c:pt>
                <c:pt idx="2275">
                  <c:v>15.961900951444591</c:v>
                </c:pt>
                <c:pt idx="2276">
                  <c:v>15.926720847108216</c:v>
                </c:pt>
                <c:pt idx="2277">
                  <c:v>15.891554527347665</c:v>
                </c:pt>
                <c:pt idx="2278">
                  <c:v>15.856402065100909</c:v>
                </c:pt>
                <c:pt idx="2279">
                  <c:v>15.821263532793141</c:v>
                </c:pt>
                <c:pt idx="2280">
                  <c:v>15.786139002339949</c:v>
                </c:pt>
                <c:pt idx="2281">
                  <c:v>15.751028545149337</c:v>
                </c:pt>
                <c:pt idx="2282">
                  <c:v>15.71593223212507</c:v>
                </c:pt>
                <c:pt idx="2283">
                  <c:v>15.680850133669102</c:v>
                </c:pt>
                <c:pt idx="2284">
                  <c:v>15.645782319684859</c:v>
                </c:pt>
                <c:pt idx="2285">
                  <c:v>15.610728859580192</c:v>
                </c:pt>
                <c:pt idx="2286">
                  <c:v>15.575689822270434</c:v>
                </c:pt>
                <c:pt idx="2287">
                  <c:v>15.540665276182143</c:v>
                </c:pt>
                <c:pt idx="2288">
                  <c:v>15.505655289256268</c:v>
                </c:pt>
                <c:pt idx="2289">
                  <c:v>15.470659928951605</c:v>
                </c:pt>
                <c:pt idx="2290">
                  <c:v>15.435679262248767</c:v>
                </c:pt>
                <c:pt idx="2291">
                  <c:v>15.400713355653856</c:v>
                </c:pt>
                <c:pt idx="2292">
                  <c:v>15.365762275201973</c:v>
                </c:pt>
                <c:pt idx="2293">
                  <c:v>15.33082608646186</c:v>
                </c:pt>
                <c:pt idx="2294">
                  <c:v>15.295904854539238</c:v>
                </c:pt>
                <c:pt idx="2295">
                  <c:v>15.260998644081758</c:v>
                </c:pt>
                <c:pt idx="2296">
                  <c:v>15.226107519282657</c:v>
                </c:pt>
                <c:pt idx="2297">
                  <c:v>15.191231543885539</c:v>
                </c:pt>
                <c:pt idx="2298">
                  <c:v>15.15637078118859</c:v>
                </c:pt>
                <c:pt idx="2299">
                  <c:v>15.121525294049354</c:v>
                </c:pt>
                <c:pt idx="2300">
                  <c:v>15.086695144889287</c:v>
                </c:pt>
                <c:pt idx="2301">
                  <c:v>15.051880395698642</c:v>
                </c:pt>
                <c:pt idx="2302">
                  <c:v>15.017081108041248</c:v>
                </c:pt>
                <c:pt idx="2303">
                  <c:v>14.982297343059393</c:v>
                </c:pt>
                <c:pt idx="2304">
                  <c:v>14.947529161479016</c:v>
                </c:pt>
                <c:pt idx="2305">
                  <c:v>14.912776623614608</c:v>
                </c:pt>
                <c:pt idx="2306">
                  <c:v>14.878039789374821</c:v>
                </c:pt>
                <c:pt idx="2307">
                  <c:v>14.843318718267216</c:v>
                </c:pt>
                <c:pt idx="2308">
                  <c:v>14.808613469404143</c:v>
                </c:pt>
                <c:pt idx="2309">
                  <c:v>14.773924101507831</c:v>
                </c:pt>
                <c:pt idx="2310">
                  <c:v>14.739250672916315</c:v>
                </c:pt>
                <c:pt idx="2311">
                  <c:v>14.704593241588345</c:v>
                </c:pt>
                <c:pt idx="2312">
                  <c:v>14.669951865110162</c:v>
                </c:pt>
                <c:pt idx="2313">
                  <c:v>14.635326600700138</c:v>
                </c:pt>
                <c:pt idx="2314">
                  <c:v>14.60071750521529</c:v>
                </c:pt>
                <c:pt idx="2315">
                  <c:v>14.566124635157092</c:v>
                </c:pt>
                <c:pt idx="2316">
                  <c:v>14.531548046677351</c:v>
                </c:pt>
                <c:pt idx="2317">
                  <c:v>14.496987795584232</c:v>
                </c:pt>
                <c:pt idx="2318">
                  <c:v>14.462443937348361</c:v>
                </c:pt>
                <c:pt idx="2319">
                  <c:v>14.427916527109218</c:v>
                </c:pt>
                <c:pt idx="2320">
                  <c:v>14.393405619681236</c:v>
                </c:pt>
                <c:pt idx="2321">
                  <c:v>14.358911269559984</c:v>
                </c:pt>
                <c:pt idx="2322">
                  <c:v>14.324433530928737</c:v>
                </c:pt>
                <c:pt idx="2323">
                  <c:v>14.289972457664604</c:v>
                </c:pt>
                <c:pt idx="2324">
                  <c:v>14.255528103345657</c:v>
                </c:pt>
                <c:pt idx="2325">
                  <c:v>14.221100521256693</c:v>
                </c:pt>
                <c:pt idx="2326">
                  <c:v>14.186689764396196</c:v>
                </c:pt>
                <c:pt idx="2327">
                  <c:v>14.152295885483037</c:v>
                </c:pt>
                <c:pt idx="2328">
                  <c:v>14.117918936963207</c:v>
                </c:pt>
                <c:pt idx="2329">
                  <c:v>14.083558971016163</c:v>
                </c:pt>
                <c:pt idx="2330">
                  <c:v>14.049216039562161</c:v>
                </c:pt>
                <c:pt idx="2331">
                  <c:v>14.014890194268768</c:v>
                </c:pt>
                <c:pt idx="2332">
                  <c:v>13.980581486557821</c:v>
                </c:pt>
                <c:pt idx="2333">
                  <c:v>13.946289967612209</c:v>
                </c:pt>
                <c:pt idx="2334">
                  <c:v>13.912015688383377</c:v>
                </c:pt>
                <c:pt idx="2335">
                  <c:v>13.87775869959758</c:v>
                </c:pt>
                <c:pt idx="2336">
                  <c:v>13.843519051763613</c:v>
                </c:pt>
                <c:pt idx="2337">
                  <c:v>13.809296795179421</c:v>
                </c:pt>
                <c:pt idx="2338">
                  <c:v>13.775091979939514</c:v>
                </c:pt>
                <c:pt idx="2339">
                  <c:v>13.740904655942046</c:v>
                </c:pt>
                <c:pt idx="2340">
                  <c:v>13.706734872895893</c:v>
                </c:pt>
                <c:pt idx="2341">
                  <c:v>13.672582680328201</c:v>
                </c:pt>
                <c:pt idx="2342">
                  <c:v>13.638448127591181</c:v>
                </c:pt>
                <c:pt idx="2343">
                  <c:v>13.604331263869824</c:v>
                </c:pt>
                <c:pt idx="2344">
                  <c:v>13.570232138188983</c:v>
                </c:pt>
                <c:pt idx="2345">
                  <c:v>13.536150799420794</c:v>
                </c:pt>
                <c:pt idx="2346">
                  <c:v>13.502087296292187</c:v>
                </c:pt>
                <c:pt idx="2347">
                  <c:v>13.468041677391678</c:v>
                </c:pt>
                <c:pt idx="2348">
                  <c:v>13.434013991177615</c:v>
                </c:pt>
                <c:pt idx="2349">
                  <c:v>13.400004285985176</c:v>
                </c:pt>
                <c:pt idx="2350">
                  <c:v>13.3660126100337</c:v>
                </c:pt>
                <c:pt idx="2351">
                  <c:v>13.332039011434533</c:v>
                </c:pt>
                <c:pt idx="2352">
                  <c:v>13.298083538198179</c:v>
                </c:pt>
                <c:pt idx="2353">
                  <c:v>13.264146238241958</c:v>
                </c:pt>
                <c:pt idx="2354">
                  <c:v>13.230227159397462</c:v>
                </c:pt>
                <c:pt idx="2355">
                  <c:v>13.196326349418326</c:v>
                </c:pt>
                <c:pt idx="2356">
                  <c:v>13.162443855987359</c:v>
                </c:pt>
                <c:pt idx="2357">
                  <c:v>13.128579726724467</c:v>
                </c:pt>
                <c:pt idx="2358">
                  <c:v>13.094734009194015</c:v>
                </c:pt>
                <c:pt idx="2359">
                  <c:v>13.060906750912579</c:v>
                </c:pt>
                <c:pt idx="2360">
                  <c:v>13.027097999356103</c:v>
                </c:pt>
                <c:pt idx="2361">
                  <c:v>12.993307801968133</c:v>
                </c:pt>
                <c:pt idx="2362">
                  <c:v>12.959536206166964</c:v>
                </c:pt>
                <c:pt idx="2363">
                  <c:v>12.925783259353077</c:v>
                </c:pt>
                <c:pt idx="2364">
                  <c:v>12.892049008917558</c:v>
                </c:pt>
                <c:pt idx="2365">
                  <c:v>12.858333502248534</c:v>
                </c:pt>
                <c:pt idx="2366">
                  <c:v>12.824636786739731</c:v>
                </c:pt>
                <c:pt idx="2367">
                  <c:v>12.790958909797665</c:v>
                </c:pt>
                <c:pt idx="2368">
                  <c:v>12.757299918849201</c:v>
                </c:pt>
                <c:pt idx="2369">
                  <c:v>12.72365986134915</c:v>
                </c:pt>
                <c:pt idx="2370">
                  <c:v>12.690038784788147</c:v>
                </c:pt>
                <c:pt idx="2371">
                  <c:v>12.656436736699881</c:v>
                </c:pt>
                <c:pt idx="2372">
                  <c:v>12.622853764668779</c:v>
                </c:pt>
                <c:pt idx="2373">
                  <c:v>12.589289916337723</c:v>
                </c:pt>
                <c:pt idx="2374">
                  <c:v>12.555745239415383</c:v>
                </c:pt>
                <c:pt idx="2375">
                  <c:v>12.522219781683919</c:v>
                </c:pt>
                <c:pt idx="2376">
                  <c:v>12.488713591006377</c:v>
                </c:pt>
                <c:pt idx="2377">
                  <c:v>12.455226715334405</c:v>
                </c:pt>
                <c:pt idx="2378">
                  <c:v>12.421759202715741</c:v>
                </c:pt>
                <c:pt idx="2379">
                  <c:v>12.388311101301461</c:v>
                </c:pt>
                <c:pt idx="2380">
                  <c:v>12.354882459353737</c:v>
                </c:pt>
                <c:pt idx="2381">
                  <c:v>12.32147332525315</c:v>
                </c:pt>
                <c:pt idx="2382">
                  <c:v>12.288083747506333</c:v>
                </c:pt>
                <c:pt idx="2383">
                  <c:v>12.254713774753359</c:v>
                </c:pt>
                <c:pt idx="2384">
                  <c:v>12.221363455774778</c:v>
                </c:pt>
                <c:pt idx="2385">
                  <c:v>12.188032839499634</c:v>
                </c:pt>
                <c:pt idx="2386">
                  <c:v>12.154721975012192</c:v>
                </c:pt>
                <c:pt idx="2387">
                  <c:v>12.121430911560189</c:v>
                </c:pt>
                <c:pt idx="2388">
                  <c:v>12.088159698560997</c:v>
                </c:pt>
                <c:pt idx="2389">
                  <c:v>12.054908385610103</c:v>
                </c:pt>
                <c:pt idx="2390">
                  <c:v>12.021677022487456</c:v>
                </c:pt>
                <c:pt idx="2391">
                  <c:v>11.988465659165504</c:v>
                </c:pt>
                <c:pt idx="2392">
                  <c:v>11.955274345815798</c:v>
                </c:pt>
                <c:pt idx="2393">
                  <c:v>11.922103132816435</c:v>
                </c:pt>
                <c:pt idx="2394">
                  <c:v>11.888952070759625</c:v>
                </c:pt>
                <c:pt idx="2395">
                  <c:v>11.855821210458386</c:v>
                </c:pt>
                <c:pt idx="2396">
                  <c:v>11.822710602953727</c:v>
                </c:pt>
                <c:pt idx="2397">
                  <c:v>11.789620299521964</c:v>
                </c:pt>
                <c:pt idx="2398">
                  <c:v>11.756550351681517</c:v>
                </c:pt>
                <c:pt idx="2399">
                  <c:v>11.723500811200317</c:v>
                </c:pt>
                <c:pt idx="2400">
                  <c:v>11.690471730102638</c:v>
                </c:pt>
                <c:pt idx="2401">
                  <c:v>11.657463160675835</c:v>
                </c:pt>
                <c:pt idx="2402">
                  <c:v>11.624475155477704</c:v>
                </c:pt>
                <c:pt idx="2403">
                  <c:v>11.591507767343314</c:v>
                </c:pt>
                <c:pt idx="2404">
                  <c:v>11.558561049391592</c:v>
                </c:pt>
                <c:pt idx="2405">
                  <c:v>11.525635055032502</c:v>
                </c:pt>
                <c:pt idx="2406">
                  <c:v>11.492729837973831</c:v>
                </c:pt>
                <c:pt idx="2407">
                  <c:v>11.459845452227587</c:v>
                </c:pt>
                <c:pt idx="2408">
                  <c:v>11.426981952117286</c:v>
                </c:pt>
                <c:pt idx="2409">
                  <c:v>11.394139392284544</c:v>
                </c:pt>
                <c:pt idx="2410">
                  <c:v>11.361317827695192</c:v>
                </c:pt>
                <c:pt idx="2411">
                  <c:v>11.328517313646531</c:v>
                </c:pt>
                <c:pt idx="2412">
                  <c:v>11.295737905773969</c:v>
                </c:pt>
                <c:pt idx="2413">
                  <c:v>11.262979660056882</c:v>
                </c:pt>
                <c:pt idx="2414">
                  <c:v>11.230242632825775</c:v>
                </c:pt>
                <c:pt idx="2415">
                  <c:v>11.197526880768585</c:v>
                </c:pt>
                <c:pt idx="2416">
                  <c:v>11.164832460936919</c:v>
                </c:pt>
                <c:pt idx="2417">
                  <c:v>11.132159430752775</c:v>
                </c:pt>
                <c:pt idx="2418">
                  <c:v>11.099507848014545</c:v>
                </c:pt>
                <c:pt idx="2419">
                  <c:v>11.06687777090356</c:v>
                </c:pt>
                <c:pt idx="2420">
                  <c:v>11.034269257990239</c:v>
                </c:pt>
                <c:pt idx="2421">
                  <c:v>11.001682368240218</c:v>
                </c:pt>
                <c:pt idx="2422">
                  <c:v>10.969117161020822</c:v>
                </c:pt>
                <c:pt idx="2423">
                  <c:v>10.936573696106924</c:v>
                </c:pt>
                <c:pt idx="2424">
                  <c:v>10.90405203368697</c:v>
                </c:pt>
                <c:pt idx="2425">
                  <c:v>10.871552234369368</c:v>
                </c:pt>
                <c:pt idx="2426">
                  <c:v>10.839074359188004</c:v>
                </c:pt>
                <c:pt idx="2427">
                  <c:v>10.806618469608614</c:v>
                </c:pt>
                <c:pt idx="2428">
                  <c:v>10.774184627534334</c:v>
                </c:pt>
                <c:pt idx="2429">
                  <c:v>10.741772895311852</c:v>
                </c:pt>
                <c:pt idx="2430">
                  <c:v>10.709383335736893</c:v>
                </c:pt>
                <c:pt idx="2431">
                  <c:v>10.677016012060211</c:v>
                </c:pt>
                <c:pt idx="2432">
                  <c:v>10.64467098799309</c:v>
                </c:pt>
                <c:pt idx="2433">
                  <c:v>10.612348327713345</c:v>
                </c:pt>
                <c:pt idx="2434">
                  <c:v>10.580048095870207</c:v>
                </c:pt>
                <c:pt idx="2435">
                  <c:v>10.547770357590714</c:v>
                </c:pt>
                <c:pt idx="2436">
                  <c:v>10.515515178484677</c:v>
                </c:pt>
                <c:pt idx="2437">
                  <c:v>10.483282624650132</c:v>
                </c:pt>
                <c:pt idx="2438">
                  <c:v>10.451072762678983</c:v>
                </c:pt>
                <c:pt idx="2439">
                  <c:v>10.418885659662124</c:v>
                </c:pt>
                <c:pt idx="2440">
                  <c:v>10.386721383194908</c:v>
                </c:pt>
                <c:pt idx="2441">
                  <c:v>10.35458000138204</c:v>
                </c:pt>
                <c:pt idx="2442">
                  <c:v>10.322461582843008</c:v>
                </c:pt>
                <c:pt idx="2443">
                  <c:v>10.29036619671739</c:v>
                </c:pt>
                <c:pt idx="2444">
                  <c:v>10.258293912669279</c:v>
                </c:pt>
                <c:pt idx="2445">
                  <c:v>10.226244800893081</c:v>
                </c:pt>
                <c:pt idx="2446">
                  <c:v>10.194218932117705</c:v>
                </c:pt>
                <c:pt idx="2447">
                  <c:v>10.162216377612094</c:v>
                </c:pt>
                <c:pt idx="2448">
                  <c:v>10.130237209189376</c:v>
                </c:pt>
                <c:pt idx="2449">
                  <c:v>10.09828149921262</c:v>
                </c:pt>
                <c:pt idx="2450">
                  <c:v>10.06634932059848</c:v>
                </c:pt>
                <c:pt idx="2451">
                  <c:v>10.034440746822636</c:v>
                </c:pt>
                <c:pt idx="2452">
                  <c:v>10.002555851923704</c:v>
                </c:pt>
                <c:pt idx="2453">
                  <c:v>9.9706947105087114</c:v>
                </c:pt>
                <c:pt idx="2454">
                  <c:v>9.9388573977565038</c:v>
                </c:pt>
                <c:pt idx="2455">
                  <c:v>9.9070439894229416</c:v>
                </c:pt>
                <c:pt idx="2456">
                  <c:v>9.8752545618451286</c:v>
                </c:pt>
                <c:pt idx="2457">
                  <c:v>9.8434891919453911</c:v>
                </c:pt>
                <c:pt idx="2458">
                  <c:v>9.8117479572354878</c:v>
                </c:pt>
                <c:pt idx="2459">
                  <c:v>9.7800309358215181</c:v>
                </c:pt>
                <c:pt idx="2460">
                  <c:v>9.748338206407027</c:v>
                </c:pt>
                <c:pt idx="2461">
                  <c:v>9.7166698482977001</c:v>
                </c:pt>
                <c:pt idx="2462">
                  <c:v>9.6850259414051063</c:v>
                </c:pt>
                <c:pt idx="2463">
                  <c:v>9.6534065662507444</c:v>
                </c:pt>
                <c:pt idx="2464">
                  <c:v>9.6218118039696936</c:v>
                </c:pt>
                <c:pt idx="2465">
                  <c:v>9.5902417363146562</c:v>
                </c:pt>
                <c:pt idx="2466">
                  <c:v>9.558696445659205</c:v>
                </c:pt>
                <c:pt idx="2467">
                  <c:v>9.5271760150022651</c:v>
                </c:pt>
                <c:pt idx="2468">
                  <c:v>9.4956805279705119</c:v>
                </c:pt>
                <c:pt idx="2469">
                  <c:v>9.4642100688232258</c:v>
                </c:pt>
                <c:pt idx="2470">
                  <c:v>9.4327647224545199</c:v>
                </c:pt>
                <c:pt idx="2471">
                  <c:v>9.4013445743975783</c:v>
                </c:pt>
                <c:pt idx="2472">
                  <c:v>9.3699497108275978</c:v>
                </c:pt>
                <c:pt idx="2473">
                  <c:v>9.3385802185648821</c:v>
                </c:pt>
                <c:pt idx="2474">
                  <c:v>9.3072361850784571</c:v>
                </c:pt>
                <c:pt idx="2475">
                  <c:v>9.2759176984886302</c:v>
                </c:pt>
                <c:pt idx="2476">
                  <c:v>9.2446248475703392</c:v>
                </c:pt>
                <c:pt idx="2477">
                  <c:v>9.2133577217564042</c:v>
                </c:pt>
                <c:pt idx="2478">
                  <c:v>9.1821164111396829</c:v>
                </c:pt>
                <c:pt idx="2479">
                  <c:v>9.150901006476083</c:v>
                </c:pt>
                <c:pt idx="2480">
                  <c:v>9.1197115991878821</c:v>
                </c:pt>
                <c:pt idx="2481">
                  <c:v>9.088548281365723</c:v>
                </c:pt>
                <c:pt idx="2482">
                  <c:v>9.0574111457714714</c:v>
                </c:pt>
                <c:pt idx="2483">
                  <c:v>9.0263002858406001</c:v>
                </c:pt>
                <c:pt idx="2484">
                  <c:v>8.9952157956847536</c:v>
                </c:pt>
                <c:pt idx="2485">
                  <c:v>8.96415777009401</c:v>
                </c:pt>
                <c:pt idx="2486">
                  <c:v>8.9331263045391722</c:v>
                </c:pt>
                <c:pt idx="2487">
                  <c:v>8.9021214951739722</c:v>
                </c:pt>
                <c:pt idx="2488">
                  <c:v>8.8711434388373007</c:v>
                </c:pt>
                <c:pt idx="2489">
                  <c:v>8.8401922330547471</c:v>
                </c:pt>
                <c:pt idx="2490">
                  <c:v>8.8092679760413422</c:v>
                </c:pt>
                <c:pt idx="2491">
                  <c:v>8.7783707667029685</c:v>
                </c:pt>
                <c:pt idx="2492">
                  <c:v>8.7475007046380284</c:v>
                </c:pt>
                <c:pt idx="2493">
                  <c:v>8.7166578901393432</c:v>
                </c:pt>
                <c:pt idx="2494">
                  <c:v>8.6858424241960464</c:v>
                </c:pt>
                <c:pt idx="2495">
                  <c:v>8.6550544084945251</c:v>
                </c:pt>
                <c:pt idx="2496">
                  <c:v>8.6242939454203356</c:v>
                </c:pt>
                <c:pt idx="2497">
                  <c:v>8.5935611380596626</c:v>
                </c:pt>
                <c:pt idx="2498">
                  <c:v>8.5628560901999542</c:v>
                </c:pt>
                <c:pt idx="2499">
                  <c:v>8.5321789063320068</c:v>
                </c:pt>
                <c:pt idx="2500">
                  <c:v>8.5015296916504326</c:v>
                </c:pt>
                <c:pt idx="2501">
                  <c:v>8.4709085520548548</c:v>
                </c:pt>
                <c:pt idx="2502">
                  <c:v>8.4403155941510608</c:v>
                </c:pt>
                <c:pt idx="2503">
                  <c:v>8.4097509252515348</c:v>
                </c:pt>
                <c:pt idx="2504">
                  <c:v>8.3792146533764154</c:v>
                </c:pt>
                <c:pt idx="2505">
                  <c:v>8.3487068872539503</c:v>
                </c:pt>
                <c:pt idx="2506">
                  <c:v>8.3182277363216368</c:v>
                </c:pt>
                <c:pt idx="2507">
                  <c:v>8.2877773107259003</c:v>
                </c:pt>
                <c:pt idx="2508">
                  <c:v>8.2573557213229734</c:v>
                </c:pt>
                <c:pt idx="2509">
                  <c:v>8.22696307967907</c:v>
                </c:pt>
                <c:pt idx="2510">
                  <c:v>8.196599498070734</c:v>
                </c:pt>
                <c:pt idx="2511">
                  <c:v>8.1662650894846518</c:v>
                </c:pt>
                <c:pt idx="2512">
                  <c:v>8.1359599676180459</c:v>
                </c:pt>
                <c:pt idx="2513">
                  <c:v>8.1056842468781234</c:v>
                </c:pt>
                <c:pt idx="2514">
                  <c:v>8.0754380423820411</c:v>
                </c:pt>
                <c:pt idx="2515">
                  <c:v>8.0452214699569904</c:v>
                </c:pt>
                <c:pt idx="2516">
                  <c:v>8.0150346461392203</c:v>
                </c:pt>
                <c:pt idx="2517">
                  <c:v>7.9848776881739436</c:v>
                </c:pt>
                <c:pt idx="2518">
                  <c:v>7.9547507140146259</c:v>
                </c:pt>
                <c:pt idx="2519">
                  <c:v>7.9246538423222699</c:v>
                </c:pt>
                <c:pt idx="2520">
                  <c:v>7.8945871924645417</c:v>
                </c:pt>
                <c:pt idx="2521">
                  <c:v>7.8645508845149816</c:v>
                </c:pt>
                <c:pt idx="2522">
                  <c:v>7.8345450392519469</c:v>
                </c:pt>
                <c:pt idx="2523">
                  <c:v>7.8045697781574761</c:v>
                </c:pt>
                <c:pt idx="2524">
                  <c:v>7.7746252234160345</c:v>
                </c:pt>
                <c:pt idx="2525">
                  <c:v>7.7447114979130536</c:v>
                </c:pt>
                <c:pt idx="2526">
                  <c:v>7.7148287252339234</c:v>
                </c:pt>
                <c:pt idx="2527">
                  <c:v>7.6849770296619893</c:v>
                </c:pt>
                <c:pt idx="2528">
                  <c:v>7.6551565361769143</c:v>
                </c:pt>
                <c:pt idx="2529">
                  <c:v>7.6253673704529321</c:v>
                </c:pt>
                <c:pt idx="2530">
                  <c:v>7.595609658857251</c:v>
                </c:pt>
                <c:pt idx="2531">
                  <c:v>7.5658835284475163</c:v>
                </c:pt>
                <c:pt idx="2532">
                  <c:v>7.5361891069700446</c:v>
                </c:pt>
                <c:pt idx="2533">
                  <c:v>7.5065265228574525</c:v>
                </c:pt>
                <c:pt idx="2534">
                  <c:v>7.4768959052261881</c:v>
                </c:pt>
                <c:pt idx="2535">
                  <c:v>7.4472973838741305</c:v>
                </c:pt>
                <c:pt idx="2536">
                  <c:v>7.4177310892781012</c:v>
                </c:pt>
                <c:pt idx="2537">
                  <c:v>7.3881971525908527</c:v>
                </c:pt>
                <c:pt idx="2538">
                  <c:v>7.3586957056382376</c:v>
                </c:pt>
                <c:pt idx="2539">
                  <c:v>7.3292268809166039</c:v>
                </c:pt>
                <c:pt idx="2540">
                  <c:v>7.2997908115890731</c:v>
                </c:pt>
                <c:pt idx="2541">
                  <c:v>7.2703876314828833</c:v>
                </c:pt>
                <c:pt idx="2542">
                  <c:v>7.2410174750854868</c:v>
                </c:pt>
                <c:pt idx="2543">
                  <c:v>7.2116804775415488</c:v>
                </c:pt>
                <c:pt idx="2544">
                  <c:v>7.1823767746489251</c:v>
                </c:pt>
                <c:pt idx="2545">
                  <c:v>7.1531065028551613</c:v>
                </c:pt>
                <c:pt idx="2546">
                  <c:v>7.123869799253324</c:v>
                </c:pt>
                <c:pt idx="2547">
                  <c:v>7.0946668015780547</c:v>
                </c:pt>
                <c:pt idx="2548">
                  <c:v>7.0654976482017764</c:v>
                </c:pt>
                <c:pt idx="2549">
                  <c:v>7.0363624781299006</c:v>
                </c:pt>
                <c:pt idx="2550">
                  <c:v>7.0072614309964116</c:v>
                </c:pt>
                <c:pt idx="2551">
                  <c:v>6.9781946470596186</c:v>
                </c:pt>
                <c:pt idx="2552">
                  <c:v>6.9491622671971651</c:v>
                </c:pt>
                <c:pt idx="2553">
                  <c:v>6.920164432901073</c:v>
                </c:pt>
                <c:pt idx="2554">
                  <c:v>6.8912012862730858</c:v>
                </c:pt>
                <c:pt idx="2555">
                  <c:v>6.8622729700193394</c:v>
                </c:pt>
                <c:pt idx="2556">
                  <c:v>6.8333796274444385</c:v>
                </c:pt>
                <c:pt idx="2557">
                  <c:v>6.8045214024472962</c:v>
                </c:pt>
                <c:pt idx="2558">
                  <c:v>6.7756984395142714</c:v>
                </c:pt>
                <c:pt idx="2559">
                  <c:v>6.7469108837141745</c:v>
                </c:pt>
                <c:pt idx="2560">
                  <c:v>6.7181588806919725</c:v>
                </c:pt>
                <c:pt idx="2561">
                  <c:v>6.6894425766631285</c:v>
                </c:pt>
                <c:pt idx="2562">
                  <c:v>6.6607621184064723</c:v>
                </c:pt>
                <c:pt idx="2563">
                  <c:v>6.6321176532591437</c:v>
                </c:pt>
                <c:pt idx="2564">
                  <c:v>6.6035093291089701</c:v>
                </c:pt>
                <c:pt idx="2565">
                  <c:v>6.5749372943883735</c:v>
                </c:pt>
                <c:pt idx="2566">
                  <c:v>6.5464016980668207</c:v>
                </c:pt>
                <c:pt idx="2567">
                  <c:v>6.517902689644858</c:v>
                </c:pt>
                <c:pt idx="2568">
                  <c:v>6.4894404191457671</c:v>
                </c:pt>
                <c:pt idx="2569">
                  <c:v>6.4610150371093695</c:v>
                </c:pt>
                <c:pt idx="2570">
                  <c:v>6.4326266945833579</c:v>
                </c:pt>
                <c:pt idx="2571">
                  <c:v>6.4042755431162499</c:v>
                </c:pt>
                <c:pt idx="2572">
                  <c:v>6.3759617347495867</c:v>
                </c:pt>
                <c:pt idx="2573">
                  <c:v>6.3476854220095147</c:v>
                </c:pt>
                <c:pt idx="2574">
                  <c:v>6.319446757898791</c:v>
                </c:pt>
                <c:pt idx="2575">
                  <c:v>6.2912458958885251</c:v>
                </c:pt>
                <c:pt idx="2576">
                  <c:v>6.2630829899091056</c:v>
                </c:pt>
                <c:pt idx="2577">
                  <c:v>6.2349581943421395</c:v>
                </c:pt>
                <c:pt idx="2578">
                  <c:v>6.206871664010932</c:v>
                </c:pt>
                <c:pt idx="2579">
                  <c:v>6.1788235541717231</c:v>
                </c:pt>
                <c:pt idx="2580">
                  <c:v>6.1508140205040798</c:v>
                </c:pt>
                <c:pt idx="2581">
                  <c:v>6.1228432191018474</c:v>
                </c:pt>
                <c:pt idx="2582">
                  <c:v>6.0949113064629765</c:v>
                </c:pt>
                <c:pt idx="2583">
                  <c:v>6.0670184394801669</c:v>
                </c:pt>
                <c:pt idx="2584">
                  <c:v>6.0391647754302671</c:v>
                </c:pt>
                <c:pt idx="2585">
                  <c:v>6.0113504719645192</c:v>
                </c:pt>
                <c:pt idx="2586">
                  <c:v>5.9835756870976393</c:v>
                </c:pt>
                <c:pt idx="2587">
                  <c:v>5.955840579197722</c:v>
                </c:pt>
                <c:pt idx="2588">
                  <c:v>5.9281453069749235</c:v>
                </c:pt>
                <c:pt idx="2589">
                  <c:v>5.9004900294705722</c:v>
                </c:pt>
                <c:pt idx="2590">
                  <c:v>5.8728749060461185</c:v>
                </c:pt>
                <c:pt idx="2591">
                  <c:v>5.8453000963712949</c:v>
                </c:pt>
                <c:pt idx="2592">
                  <c:v>5.8177657604125974</c:v>
                </c:pt>
                <c:pt idx="2593">
                  <c:v>5.7902720584220049</c:v>
                </c:pt>
                <c:pt idx="2594">
                  <c:v>5.7628191509236295</c:v>
                </c:pt>
                <c:pt idx="2595">
                  <c:v>5.7354071987028457</c:v>
                </c:pt>
                <c:pt idx="2596">
                  <c:v>5.7080363627926864</c:v>
                </c:pt>
                <c:pt idx="2597">
                  <c:v>5.6807068044618703</c:v>
                </c:pt>
                <c:pt idx="2598">
                  <c:v>5.6534186852012986</c:v>
                </c:pt>
                <c:pt idx="2599">
                  <c:v>5.6261721667112887</c:v>
                </c:pt>
                <c:pt idx="2600">
                  <c:v>5.5989674108880552</c:v>
                </c:pt>
                <c:pt idx="2601">
                  <c:v>5.5718045798099336</c:v>
                </c:pt>
                <c:pt idx="2602">
                  <c:v>5.5446838357240686</c:v>
                </c:pt>
                <c:pt idx="2603">
                  <c:v>5.5176053410316692</c:v>
                </c:pt>
                <c:pt idx="2604">
                  <c:v>5.49056925827424</c:v>
                </c:pt>
                <c:pt idx="2605">
                  <c:v>5.4635757501189319</c:v>
                </c:pt>
                <c:pt idx="2606">
                  <c:v>5.4366249793434847</c:v>
                </c:pt>
                <c:pt idx="2607">
                  <c:v>5.4097171088218854</c:v>
                </c:pt>
                <c:pt idx="2608">
                  <c:v>5.382852301508243</c:v>
                </c:pt>
                <c:pt idx="2609">
                  <c:v>5.3560307204223587</c:v>
                </c:pt>
                <c:pt idx="2610">
                  <c:v>5.3292525286331145</c:v>
                </c:pt>
                <c:pt idx="2611">
                  <c:v>5.3025178892429903</c:v>
                </c:pt>
                <c:pt idx="2612">
                  <c:v>5.2758269653718282</c:v>
                </c:pt>
                <c:pt idx="2613">
                  <c:v>5.2491799201401559</c:v>
                </c:pt>
                <c:pt idx="2614">
                  <c:v>5.2225769166528533</c:v>
                </c:pt>
                <c:pt idx="2615">
                  <c:v>5.1960181179817795</c:v>
                </c:pt>
                <c:pt idx="2616">
                  <c:v>5.1695036871487297</c:v>
                </c:pt>
                <c:pt idx="2617">
                  <c:v>5.1430337871083669</c:v>
                </c:pt>
                <c:pt idx="2618">
                  <c:v>5.1166085807298112</c:v>
                </c:pt>
                <c:pt idx="2619">
                  <c:v>5.0902282307789957</c:v>
                </c:pt>
                <c:pt idx="2620">
                  <c:v>5.0638928999004946</c:v>
                </c:pt>
                <c:pt idx="2621">
                  <c:v>5.0376027505988761</c:v>
                </c:pt>
                <c:pt idx="2622">
                  <c:v>5.0113579452199293</c:v>
                </c:pt>
                <c:pt idx="2623">
                  <c:v>4.9851586459317074</c:v>
                </c:pt>
                <c:pt idx="2624">
                  <c:v>4.9590050147049274</c:v>
                </c:pt>
                <c:pt idx="2625">
                  <c:v>4.9328972132936704</c:v>
                </c:pt>
                <c:pt idx="2626">
                  <c:v>4.9068354032153385</c:v>
                </c:pt>
                <c:pt idx="2627">
                  <c:v>4.8808197457307356</c:v>
                </c:pt>
                <c:pt idx="2628">
                  <c:v>4.8548504018229872</c:v>
                </c:pt>
                <c:pt idx="2629">
                  <c:v>4.8289275321777838</c:v>
                </c:pt>
                <c:pt idx="2630">
                  <c:v>4.8030512971612742</c:v>
                </c:pt>
                <c:pt idx="2631">
                  <c:v>4.777221856799696</c:v>
                </c:pt>
                <c:pt idx="2632">
                  <c:v>4.7514393707572617</c:v>
                </c:pt>
                <c:pt idx="2633">
                  <c:v>4.7257039983143638</c:v>
                </c:pt>
                <c:pt idx="2634">
                  <c:v>4.7000158983455433</c:v>
                </c:pt>
                <c:pt idx="2635">
                  <c:v>4.6743752292966336</c:v>
                </c:pt>
                <c:pt idx="2636">
                  <c:v>4.6487821491625692</c:v>
                </c:pt>
                <c:pt idx="2637">
                  <c:v>4.6232368154637298</c:v>
                </c:pt>
                <c:pt idx="2638">
                  <c:v>4.5977393852228179</c:v>
                </c:pt>
                <c:pt idx="2639">
                  <c:v>4.5722900149409682</c:v>
                </c:pt>
                <c:pt idx="2640">
                  <c:v>4.5468888605742572</c:v>
                </c:pt>
                <c:pt idx="2641">
                  <c:v>4.52153607750836</c:v>
                </c:pt>
                <c:pt idx="2642">
                  <c:v>4.4962318205352583</c:v>
                </c:pt>
                <c:pt idx="2643">
                  <c:v>4.4709762438268905</c:v>
                </c:pt>
                <c:pt idx="2644">
                  <c:v>4.4457695009110463</c:v>
                </c:pt>
                <c:pt idx="2645">
                  <c:v>4.4206117446447344</c:v>
                </c:pt>
                <c:pt idx="2646">
                  <c:v>4.3955031271892464</c:v>
                </c:pt>
                <c:pt idx="2647">
                  <c:v>4.3704437999830539</c:v>
                </c:pt>
                <c:pt idx="2648">
                  <c:v>4.3454339137159286</c:v>
                </c:pt>
                <c:pt idx="2649">
                  <c:v>4.3204736183011363</c:v>
                </c:pt>
                <c:pt idx="2650">
                  <c:v>4.2955630628493147</c:v>
                </c:pt>
                <c:pt idx="2651">
                  <c:v>4.2707023956396544</c:v>
                </c:pt>
                <c:pt idx="2652">
                  <c:v>4.2458917640928471</c:v>
                </c:pt>
                <c:pt idx="2653">
                  <c:v>4.221131314742637</c:v>
                </c:pt>
                <c:pt idx="2654">
                  <c:v>4.1964211932068363</c:v>
                </c:pt>
                <c:pt idx="2655">
                  <c:v>4.1717615441587981</c:v>
                </c:pt>
                <c:pt idx="2656">
                  <c:v>4.147152511297417</c:v>
                </c:pt>
                <c:pt idx="2657">
                  <c:v>4.1225942373183857</c:v>
                </c:pt>
                <c:pt idx="2658">
                  <c:v>4.0980868638833412</c:v>
                </c:pt>
                <c:pt idx="2659">
                  <c:v>4.0736305315898624</c:v>
                </c:pt>
                <c:pt idx="2660">
                  <c:v>4.0492253799406033</c:v>
                </c:pt>
                <c:pt idx="2661">
                  <c:v>4.0248715473121539</c:v>
                </c:pt>
                <c:pt idx="2662">
                  <c:v>4.0005691709235451</c:v>
                </c:pt>
                <c:pt idx="2663">
                  <c:v>3.9763183868042464</c:v>
                </c:pt>
                <c:pt idx="2664">
                  <c:v>3.95211932976233</c:v>
                </c:pt>
                <c:pt idx="2665">
                  <c:v>3.9279721333512816</c:v>
                </c:pt>
                <c:pt idx="2666">
                  <c:v>3.9038769298373701</c:v>
                </c:pt>
                <c:pt idx="2667">
                  <c:v>3.8798338501663512</c:v>
                </c:pt>
                <c:pt idx="2668">
                  <c:v>3.8558430239295092</c:v>
                </c:pt>
                <c:pt idx="2669">
                  <c:v>3.8319045793292226</c:v>
                </c:pt>
                <c:pt idx="2670">
                  <c:v>3.8080186431448548</c:v>
                </c:pt>
                <c:pt idx="2671">
                  <c:v>3.7841853406978752</c:v>
                </c:pt>
                <c:pt idx="2672">
                  <c:v>3.7604047958164615</c:v>
                </c:pt>
                <c:pt idx="2673">
                  <c:v>3.7366771307989728</c:v>
                </c:pt>
                <c:pt idx="2674">
                  <c:v>3.7130024663791481</c:v>
                </c:pt>
                <c:pt idx="2675">
                  <c:v>3.68938092168856</c:v>
                </c:pt>
                <c:pt idx="2676">
                  <c:v>3.6658126142202208</c:v>
                </c:pt>
                <c:pt idx="2677">
                  <c:v>3.642297659790863</c:v>
                </c:pt>
                <c:pt idx="2678">
                  <c:v>3.6188361725033751</c:v>
                </c:pt>
                <c:pt idx="2679">
                  <c:v>3.5954282647087252</c:v>
                </c:pt>
                <c:pt idx="2680">
                  <c:v>3.5720740469668093</c:v>
                </c:pt>
                <c:pt idx="2681">
                  <c:v>3.5487736280081905</c:v>
                </c:pt>
                <c:pt idx="2682">
                  <c:v>3.5255271146942517</c:v>
                </c:pt>
                <c:pt idx="2683">
                  <c:v>3.5023346119770578</c:v>
                </c:pt>
                <c:pt idx="2684">
                  <c:v>3.4791962228598128</c:v>
                </c:pt>
                <c:pt idx="2685">
                  <c:v>3.4561120483551404</c:v>
                </c:pt>
                <c:pt idx="2686">
                  <c:v>3.4330821874447306</c:v>
                </c:pt>
                <c:pt idx="2687">
                  <c:v>3.410106737037367</c:v>
                </c:pt>
                <c:pt idx="2688">
                  <c:v>3.3871857919266466</c:v>
                </c:pt>
                <c:pt idx="2689">
                  <c:v>3.3643194447492486</c:v>
                </c:pt>
                <c:pt idx="2690">
                  <c:v>3.3415077859409741</c:v>
                </c:pt>
                <c:pt idx="2691">
                  <c:v>3.3187509036942848</c:v>
                </c:pt>
                <c:pt idx="2692">
                  <c:v>3.2960488839134339</c:v>
                </c:pt>
                <c:pt idx="2693">
                  <c:v>3.2734018101713245</c:v>
                </c:pt>
                <c:pt idx="2694">
                  <c:v>3.2508097636637934</c:v>
                </c:pt>
                <c:pt idx="2695">
                  <c:v>3.2282728231648239</c:v>
                </c:pt>
                <c:pt idx="2696">
                  <c:v>3.2057910649808607</c:v>
                </c:pt>
                <c:pt idx="2697">
                  <c:v>3.183364562904389</c:v>
                </c:pt>
                <c:pt idx="2698">
                  <c:v>3.1609933881673422</c:v>
                </c:pt>
                <c:pt idx="2699">
                  <c:v>3.1386776093944762</c:v>
                </c:pt>
                <c:pt idx="2700">
                  <c:v>3.1164172925550289</c:v>
                </c:pt>
                <c:pt idx="2701">
                  <c:v>3.0942125009152055</c:v>
                </c:pt>
                <c:pt idx="2702">
                  <c:v>3.072063294989297</c:v>
                </c:pt>
                <c:pt idx="2703">
                  <c:v>3.0499697324910926</c:v>
                </c:pt>
                <c:pt idx="2704">
                  <c:v>3.0279318682837304</c:v>
                </c:pt>
                <c:pt idx="2705">
                  <c:v>3.005949754330226</c:v>
                </c:pt>
                <c:pt idx="2706">
                  <c:v>2.9840234396425802</c:v>
                </c:pt>
                <c:pt idx="2707">
                  <c:v>2.9621529702310951</c:v>
                </c:pt>
                <c:pt idx="2708">
                  <c:v>2.9403383890526698</c:v>
                </c:pt>
                <c:pt idx="2709">
                  <c:v>2.9185797359589793</c:v>
                </c:pt>
                <c:pt idx="2710">
                  <c:v>2.8968770476435184</c:v>
                </c:pt>
                <c:pt idx="2711">
                  <c:v>2.8752303575891318</c:v>
                </c:pt>
                <c:pt idx="2712">
                  <c:v>2.8536396960144672</c:v>
                </c:pt>
                <c:pt idx="2713">
                  <c:v>2.8321050898194411</c:v>
                </c:pt>
                <c:pt idx="2714">
                  <c:v>2.8106265625309845</c:v>
                </c:pt>
                <c:pt idx="2715">
                  <c:v>2.7892041342483056</c:v>
                </c:pt>
                <c:pt idx="2716">
                  <c:v>2.7678378215865878</c:v>
                </c:pt>
                <c:pt idx="2717">
                  <c:v>2.7465276376215293</c:v>
                </c:pt>
                <c:pt idx="2718">
                  <c:v>2.7252735918325715</c:v>
                </c:pt>
                <c:pt idx="2719">
                  <c:v>2.7040756900452552</c:v>
                </c:pt>
                <c:pt idx="2720">
                  <c:v>2.6829339343742529</c:v>
                </c:pt>
                <c:pt idx="2721">
                  <c:v>2.6618483231646746</c:v>
                </c:pt>
                <c:pt idx="2722">
                  <c:v>2.6408188509336687</c:v>
                </c:pt>
                <c:pt idx="2723">
                  <c:v>2.6198455083106422</c:v>
                </c:pt>
                <c:pt idx="2724">
                  <c:v>2.5989282819780257</c:v>
                </c:pt>
                <c:pt idx="2725">
                  <c:v>2.5780671546104656</c:v>
                </c:pt>
                <c:pt idx="2726">
                  <c:v>2.557262104814269</c:v>
                </c:pt>
                <c:pt idx="2727">
                  <c:v>2.5365131070655917</c:v>
                </c:pt>
                <c:pt idx="2728">
                  <c:v>2.5158201316489324</c:v>
                </c:pt>
                <c:pt idx="2729">
                  <c:v>2.495183144594177</c:v>
                </c:pt>
                <c:pt idx="2730">
                  <c:v>2.4746021076138067</c:v>
                </c:pt>
                <c:pt idx="2731">
                  <c:v>2.4540769780392586</c:v>
                </c:pt>
                <c:pt idx="2732">
                  <c:v>2.4336077087565453</c:v>
                </c:pt>
                <c:pt idx="2733">
                  <c:v>2.413194248141854</c:v>
                </c:pt>
                <c:pt idx="2734">
                  <c:v>2.392836539995971</c:v>
                </c:pt>
                <c:pt idx="2735">
                  <c:v>2.3725345234788549</c:v>
                </c:pt>
                <c:pt idx="2736">
                  <c:v>2.3522881330428778</c:v>
                </c:pt>
                <c:pt idx="2737">
                  <c:v>2.3320972983663149</c:v>
                </c:pt>
                <c:pt idx="2738">
                  <c:v>2.3119619442854984</c:v>
                </c:pt>
                <c:pt idx="2739">
                  <c:v>2.291881990726901</c:v>
                </c:pt>
                <c:pt idx="2740">
                  <c:v>2.2718573526389032</c:v>
                </c:pt>
                <c:pt idx="2741">
                  <c:v>2.2518879399221707</c:v>
                </c:pt>
                <c:pt idx="2742">
                  <c:v>2.2319736573603577</c:v>
                </c:pt>
                <c:pt idx="2743">
                  <c:v>2.212114404549836</c:v>
                </c:pt>
                <c:pt idx="2744">
                  <c:v>2.1923100758285781</c:v>
                </c:pt>
                <c:pt idx="2745">
                  <c:v>2.1725605602054148</c:v>
                </c:pt>
                <c:pt idx="2746">
                  <c:v>2.1528657412875587</c:v>
                </c:pt>
                <c:pt idx="2747">
                  <c:v>2.1332254972087967</c:v>
                </c:pt>
                <c:pt idx="2748">
                  <c:v>2.1136397005561909</c:v>
                </c:pt>
                <c:pt idx="2749">
                  <c:v>2.0941082182963169</c:v>
                </c:pt>
                <c:pt idx="2750">
                  <c:v>2.0746309117017594</c:v>
                </c:pt>
                <c:pt idx="2751">
                  <c:v>2.0552076362764464</c:v>
                </c:pt>
                <c:pt idx="2752">
                  <c:v>2.0358382416800858</c:v>
                </c:pt>
                <c:pt idx="2753">
                  <c:v>2.0165225716528239</c:v>
                </c:pt>
                <c:pt idx="2754">
                  <c:v>1.9972604639394276</c:v>
                </c:pt>
                <c:pt idx="2755">
                  <c:v>1.9780517502117383</c:v>
                </c:pt>
                <c:pt idx="2756">
                  <c:v>1.9588962559923129</c:v>
                </c:pt>
                <c:pt idx="2757">
                  <c:v>1.9397938005758364</c:v>
                </c:pt>
                <c:pt idx="2758">
                  <c:v>1.920744196951881</c:v>
                </c:pt>
                <c:pt idx="2759">
                  <c:v>1.9017472517250331</c:v>
                </c:pt>
                <c:pt idx="2760">
                  <c:v>1.8828027650365344</c:v>
                </c:pt>
                <c:pt idx="2761">
                  <c:v>1.8639105304837953</c:v>
                </c:pt>
                <c:pt idx="2762">
                  <c:v>1.8450703350407995</c:v>
                </c:pt>
                <c:pt idx="2763">
                  <c:v>1.8262819589767862</c:v>
                </c:pt>
                <c:pt idx="2764">
                  <c:v>1.8075451757752516</c:v>
                </c:pt>
                <c:pt idx="2765">
                  <c:v>1.7888597520523344</c:v>
                </c:pt>
                <c:pt idx="2766">
                  <c:v>1.7702254474747356</c:v>
                </c:pt>
                <c:pt idx="2767">
                  <c:v>1.7516420146764864</c:v>
                </c:pt>
                <c:pt idx="2768">
                  <c:v>1.7331091991767635</c:v>
                </c:pt>
                <c:pt idx="2769">
                  <c:v>1.7146267392956349</c:v>
                </c:pt>
                <c:pt idx="2770">
                  <c:v>1.6961943660704764</c:v>
                </c:pt>
                <c:pt idx="2771">
                  <c:v>1.6778118031717821</c:v>
                </c:pt>
                <c:pt idx="2772">
                  <c:v>1.6594787668179665</c:v>
                </c:pt>
                <c:pt idx="2773">
                  <c:v>1.6411949656902483</c:v>
                </c:pt>
                <c:pt idx="2774">
                  <c:v>1.6229601008476593</c:v>
                </c:pt>
                <c:pt idx="2775">
                  <c:v>1.6047738656404607</c:v>
                </c:pt>
                <c:pt idx="2776">
                  <c:v>1.5866359456241748</c:v>
                </c:pt>
                <c:pt idx="2777">
                  <c:v>1.5685460184728028</c:v>
                </c:pt>
                <c:pt idx="2778">
                  <c:v>1.5505037538920896</c:v>
                </c:pt>
                <c:pt idx="2779">
                  <c:v>1.5325088135319678</c:v>
                </c:pt>
                <c:pt idx="2780">
                  <c:v>1.5145608508992132</c:v>
                </c:pt>
                <c:pt idx="2781">
                  <c:v>1.4966595112694991</c:v>
                </c:pt>
                <c:pt idx="2782">
                  <c:v>1.4788044315989937</c:v>
                </c:pt>
                <c:pt idx="2783">
                  <c:v>1.4609952404364193</c:v>
                </c:pt>
                <c:pt idx="2784">
                  <c:v>1.4432315578341546</c:v>
                </c:pt>
                <c:pt idx="2785">
                  <c:v>1.4255129952591872</c:v>
                </c:pt>
                <c:pt idx="2786">
                  <c:v>1.4078391555045924</c:v>
                </c:pt>
                <c:pt idx="2787">
                  <c:v>1.390209632599928</c:v>
                </c:pt>
                <c:pt idx="2788">
                  <c:v>1.3726240117220423</c:v>
                </c:pt>
                <c:pt idx="2789">
                  <c:v>1.3550818691054543</c:v>
                </c:pt>
                <c:pt idx="2790">
                  <c:v>1.3375827719527364</c:v>
                </c:pt>
                <c:pt idx="2791">
                  <c:v>1.3201262783451573</c:v>
                </c:pt>
                <c:pt idx="2792">
                  <c:v>1.302711937152516</c:v>
                </c:pt>
                <c:pt idx="2793">
                  <c:v>1.2853392879436196</c:v>
                </c:pt>
                <c:pt idx="2794">
                  <c:v>1.2680078608964851</c:v>
                </c:pt>
                <c:pt idx="2795">
                  <c:v>1.2507171767084619</c:v>
                </c:pt>
                <c:pt idx="2796">
                  <c:v>1.2334667465066933</c:v>
                </c:pt>
                <c:pt idx="2797">
                  <c:v>1.2162560717584729</c:v>
                </c:pt>
                <c:pt idx="2798">
                  <c:v>1.1990846441817287</c:v>
                </c:pt>
                <c:pt idx="2799">
                  <c:v>1.1819519456557563</c:v>
                </c:pt>
                <c:pt idx="2800">
                  <c:v>1.16485744813164</c:v>
                </c:pt>
                <c:pt idx="2801">
                  <c:v>1.1478006135439875</c:v>
                </c:pt>
                <c:pt idx="2802">
                  <c:v>1.1307808937220849</c:v>
                </c:pt>
                <c:pt idx="2803">
                  <c:v>1.1137977303004793</c:v>
                </c:pt>
                <c:pt idx="2804">
                  <c:v>1.0968505546326235</c:v>
                </c:pt>
                <c:pt idx="2805">
                  <c:v>1.079938787701715</c:v>
                </c:pt>
                <c:pt idx="2806">
                  <c:v>1.0630618400340026</c:v>
                </c:pt>
                <c:pt idx="2807">
                  <c:v>1.0462191116121287</c:v>
                </c:pt>
                <c:pt idx="2808">
                  <c:v>1.0294099917880841</c:v>
                </c:pt>
                <c:pt idx="2809">
                  <c:v>1.0126338591981972</c:v>
                </c:pt>
                <c:pt idx="2810">
                  <c:v>0.99589008167712234</c:v>
                </c:pt>
                <c:pt idx="2811">
                  <c:v>0.97917801617377287</c:v>
                </c:pt>
                <c:pt idx="2812">
                  <c:v>0.96249700866732413</c:v>
                </c:pt>
                <c:pt idx="2813">
                  <c:v>0.94584639408357651</c:v>
                </c:pt>
                <c:pt idx="2814">
                  <c:v>0.9292254962130736</c:v>
                </c:pt>
                <c:pt idx="2815">
                  <c:v>0.91263362762922617</c:v>
                </c:pt>
                <c:pt idx="2816">
                  <c:v>0.89607008960748791</c:v>
                </c:pt>
                <c:pt idx="2817">
                  <c:v>0.87953417204616124</c:v>
                </c:pt>
                <c:pt idx="2818">
                  <c:v>0.86302515338681207</c:v>
                </c:pt>
                <c:pt idx="2819">
                  <c:v>0.84654230053718371</c:v>
                </c:pt>
                <c:pt idx="2820">
                  <c:v>0.8300848687945932</c:v>
                </c:pt>
                <c:pt idx="2821">
                  <c:v>0.81365210177005809</c:v>
                </c:pt>
                <c:pt idx="2822">
                  <c:v>0.79724323131464314</c:v>
                </c:pt>
                <c:pt idx="2823">
                  <c:v>0.78085747744664658</c:v>
                </c:pt>
                <c:pt idx="2824">
                  <c:v>0.7644940482794722</c:v>
                </c:pt>
                <c:pt idx="2825">
                  <c:v>0.74815213995257923</c:v>
                </c:pt>
                <c:pt idx="2826">
                  <c:v>0.7318309365622373</c:v>
                </c:pt>
                <c:pt idx="2827">
                  <c:v>0.7155296100948747</c:v>
                </c:pt>
                <c:pt idx="2828">
                  <c:v>0.69924732036204806</c:v>
                </c:pt>
                <c:pt idx="2829">
                  <c:v>0.6829832149363706</c:v>
                </c:pt>
                <c:pt idx="2830">
                  <c:v>0.66673642909063036</c:v>
                </c:pt>
                <c:pt idx="2831">
                  <c:v>0.65050608573714319</c:v>
                </c:pt>
                <c:pt idx="2832">
                  <c:v>0.63429129537041318</c:v>
                </c:pt>
                <c:pt idx="2833">
                  <c:v>0.6180911560114668</c:v>
                </c:pt>
                <c:pt idx="2834">
                  <c:v>0.60190475315362935</c:v>
                </c:pt>
                <c:pt idx="2835">
                  <c:v>0.58573115971165379</c:v>
                </c:pt>
                <c:pt idx="2836">
                  <c:v>0.56956943597245668</c:v>
                </c:pt>
                <c:pt idx="2837">
                  <c:v>0.55341862954826682</c:v>
                </c:pt>
                <c:pt idx="2838">
                  <c:v>0.53727777533248355</c:v>
                </c:pt>
                <c:pt idx="2839">
                  <c:v>0.52114589545794698</c:v>
                </c:pt>
                <c:pt idx="2840">
                  <c:v>0.50502199925820734</c:v>
                </c:pt>
                <c:pt idx="2841">
                  <c:v>0.48890508323066412</c:v>
                </c:pt>
                <c:pt idx="2842">
                  <c:v>0.47279413100406709</c:v>
                </c:pt>
                <c:pt idx="2843">
                  <c:v>0.45668811330740439</c:v>
                </c:pt>
                <c:pt idx="2844">
                  <c:v>0.44058598794286424</c:v>
                </c:pt>
                <c:pt idx="2845">
                  <c:v>0.42448669976147313</c:v>
                </c:pt>
                <c:pt idx="2846">
                  <c:v>0.40838918064232649</c:v>
                </c:pt>
                <c:pt idx="2847">
                  <c:v>0.39229234947481106</c:v>
                </c:pt>
                <c:pt idx="2848">
                  <c:v>0.37619511214473539</c:v>
                </c:pt>
                <c:pt idx="2849">
                  <c:v>0.36009636152344604</c:v>
                </c:pt>
                <c:pt idx="2850">
                  <c:v>0.34399497746110608</c:v>
                </c:pt>
                <c:pt idx="2851">
                  <c:v>0.32788982678395556</c:v>
                </c:pt>
                <c:pt idx="2852">
                  <c:v>0.31177976329441198</c:v>
                </c:pt>
                <c:pt idx="2853">
                  <c:v>0.29566362777644295</c:v>
                </c:pt>
                <c:pt idx="2854">
                  <c:v>0.27954024800429628</c:v>
                </c:pt>
                <c:pt idx="2855">
                  <c:v>0.26340843875587006</c:v>
                </c:pt>
                <c:pt idx="2856">
                  <c:v>0.2472670018298197</c:v>
                </c:pt>
                <c:pt idx="2857">
                  <c:v>0.23111472606794467</c:v>
                </c:pt>
                <c:pt idx="2858">
                  <c:v>0.21495038738135411</c:v>
                </c:pt>
                <c:pt idx="2859">
                  <c:v>0.19877274878208517</c:v>
                </c:pt>
                <c:pt idx="2860">
                  <c:v>0.18258056041875134</c:v>
                </c:pt>
                <c:pt idx="2861">
                  <c:v>0.16637255961778477</c:v>
                </c:pt>
                <c:pt idx="2862">
                  <c:v>0.15014747092946149</c:v>
                </c:pt>
                <c:pt idx="2863">
                  <c:v>0.13390400617876438</c:v>
                </c:pt>
                <c:pt idx="2864">
                  <c:v>0.11764086452183228</c:v>
                </c:pt>
                <c:pt idx="2865">
                  <c:v>0.10135673250844858</c:v>
                </c:pt>
                <c:pt idx="2866">
                  <c:v>8.5050284148060137E-2</c:v>
                </c:pt>
                <c:pt idx="2867">
                  <c:v>6.8720180984255835E-2</c:v>
                </c:pt>
                <c:pt idx="2868">
                  <c:v>5.2365072172280716E-2</c:v>
                </c:pt>
                <c:pt idx="2869">
                  <c:v>3.5983594564180849E-2</c:v>
                </c:pt>
                <c:pt idx="2870">
                  <c:v>1.9574372798832406E-2</c:v>
                </c:pt>
                <c:pt idx="2871">
                  <c:v>3.1360193995140489E-3</c:v>
                </c:pt>
                <c:pt idx="2872">
                  <c:v>-1.3332865124369134E-2</c:v>
                </c:pt>
                <c:pt idx="2873">
                  <c:v>-2.9833692167378238E-2</c:v>
                </c:pt>
                <c:pt idx="2874">
                  <c:v>-4.6367884912863574E-2</c:v>
                </c:pt>
                <c:pt idx="2875">
                  <c:v>-6.2936878210810718E-2</c:v>
                </c:pt>
                <c:pt idx="2876">
                  <c:v>-7.9542118448722499E-2</c:v>
                </c:pt>
                <c:pt idx="2877">
                  <c:v>-9.6185063416420261E-2</c:v>
                </c:pt>
                <c:pt idx="2878">
                  <c:v>-0.1128671821638942</c:v>
                </c:pt>
                <c:pt idx="2879">
                  <c:v>-0.12958995485111757</c:v>
                </c:pt>
                <c:pt idx="2880">
                  <c:v>-0.14635487259258467</c:v>
                </c:pt>
                <c:pt idx="2881">
                  <c:v>-0.16316343729313731</c:v>
                </c:pt>
                <c:pt idx="2882">
                  <c:v>-0.18001716147703281</c:v>
                </c:pt>
                <c:pt idx="2883">
                  <c:v>-0.19691756811008421</c:v>
                </c:pt>
                <c:pt idx="2884">
                  <c:v>-0.21386619041388677</c:v>
                </c:pt>
                <c:pt idx="2885">
                  <c:v>-0.23086457167261851</c:v>
                </c:pt>
                <c:pt idx="2886">
                  <c:v>-0.24791426503181702</c:v>
                </c:pt>
                <c:pt idx="2887">
                  <c:v>-0.26501683329077175</c:v>
                </c:pt>
                <c:pt idx="2888">
                  <c:v>-0.28217384868515388</c:v>
                </c:pt>
                <c:pt idx="2889">
                  <c:v>-0.29938689266355312</c:v>
                </c:pt>
                <c:pt idx="2890">
                  <c:v>-0.31665755565539416</c:v>
                </c:pt>
                <c:pt idx="2891">
                  <c:v>-0.33398743683052179</c:v>
                </c:pt>
                <c:pt idx="2892">
                  <c:v>-0.35137814385155031</c:v>
                </c:pt>
                <c:pt idx="2893">
                  <c:v>-0.36883129261730441</c:v>
                </c:pt>
                <c:pt idx="2894">
                  <c:v>-0.38634850699897005</c:v>
                </c:pt>
                <c:pt idx="2895">
                  <c:v>-0.40393141856690912</c:v>
                </c:pt>
                <c:pt idx="2896">
                  <c:v>-0.42158166631093014</c:v>
                </c:pt>
                <c:pt idx="2897">
                  <c:v>-0.43930089635024472</c:v>
                </c:pt>
                <c:pt idx="2898">
                  <c:v>-0.45709076163714951</c:v>
                </c:pt>
                <c:pt idx="2899">
                  <c:v>-0.47495292165095182</c:v>
                </c:pt>
                <c:pt idx="2900">
                  <c:v>-0.49288904208439571</c:v>
                </c:pt>
                <c:pt idx="2901">
                  <c:v>-0.51090079452141224</c:v>
                </c:pt>
                <c:pt idx="2902">
                  <c:v>-0.5289898561067421</c:v>
                </c:pt>
                <c:pt idx="2903">
                  <c:v>-0.54715790920706131</c:v>
                </c:pt>
                <c:pt idx="2904">
                  <c:v>-0.56540664106430005</c:v>
                </c:pt>
                <c:pt idx="2905">
                  <c:v>-0.58373774343991058</c:v>
                </c:pt>
                <c:pt idx="2906">
                  <c:v>-0.60215291225162582</c:v>
                </c:pt>
                <c:pt idx="2907">
                  <c:v>-0.62065384720194605</c:v>
                </c:pt>
                <c:pt idx="2908">
                  <c:v>-0.63924225139801893</c:v>
                </c:pt>
                <c:pt idx="2909">
                  <c:v>-0.65791983096388795</c:v>
                </c:pt>
                <c:pt idx="2910">
                  <c:v>-0.67668829464479008</c:v>
                </c:pt>
                <c:pt idx="2911">
                  <c:v>-0.6955493534031143</c:v>
                </c:pt>
                <c:pt idx="2912">
                  <c:v>-0.71450472000678222</c:v>
                </c:pt>
                <c:pt idx="2913">
                  <c:v>-0.73355610861010789</c:v>
                </c:pt>
                <c:pt idx="2914">
                  <c:v>-0.75270523432644909</c:v>
                </c:pt>
                <c:pt idx="2915">
                  <c:v>-0.77195381279391406</c:v>
                </c:pt>
                <c:pt idx="2916">
                  <c:v>-0.79130355973347632</c:v>
                </c:pt>
                <c:pt idx="2917">
                  <c:v>-0.81075619049903525</c:v>
                </c:pt>
                <c:pt idx="2918">
                  <c:v>-0.83031341962228</c:v>
                </c:pt>
                <c:pt idx="2919">
                  <c:v>-0.84997696034847547</c:v>
                </c:pt>
                <c:pt idx="2920">
                  <c:v>-0.86974852416646142</c:v>
                </c:pt>
                <c:pt idx="2921">
                  <c:v>-0.88962982033221816</c:v>
                </c:pt>
                <c:pt idx="2922">
                  <c:v>-0.90962255538560921</c:v>
                </c:pt>
                <c:pt idx="2923">
                  <c:v>-0.92972843266077076</c:v>
                </c:pt>
                <c:pt idx="2924">
                  <c:v>-0.94994915179074235</c:v>
                </c:pt>
                <c:pt idx="2925">
                  <c:v>-0.97028640820630252</c:v>
                </c:pt>
                <c:pt idx="2926">
                  <c:v>-0.99074189262885026</c:v>
                </c:pt>
                <c:pt idx="2927">
                  <c:v>-1.011317290558615</c:v>
                </c:pt>
                <c:pt idx="2928">
                  <c:v>-1.0320142817566864</c:v>
                </c:pt>
                <c:pt idx="2929">
                  <c:v>-1.0528345397234593</c:v>
                </c:pt>
                <c:pt idx="2930">
                  <c:v>-1.0737797311716899</c:v>
                </c:pt>
                <c:pt idx="2931">
                  <c:v>-1.0948515154951854</c:v>
                </c:pt>
                <c:pt idx="2932">
                  <c:v>-1.1160515442341217</c:v>
                </c:pt>
                <c:pt idx="2933">
                  <c:v>-1.1373814605359491</c:v>
                </c:pt>
                <c:pt idx="2934">
                  <c:v>-1.1588428986139463</c:v>
                </c:pt>
                <c:pt idx="2935">
                  <c:v>-1.1804374832011015</c:v>
                </c:pt>
                <c:pt idx="2936">
                  <c:v>-1.2021668290028802</c:v>
                </c:pt>
                <c:pt idx="2937">
                  <c:v>-1.2240325401464061</c:v>
                </c:pt>
                <c:pt idx="2938">
                  <c:v>-1.2460362096288278</c:v>
                </c:pt>
                <c:pt idx="2939">
                  <c:v>-1.2681794187620934</c:v>
                </c:pt>
                <c:pt idx="2940">
                  <c:v>-1.2904637366185341</c:v>
                </c:pt>
                <c:pt idx="2941">
                  <c:v>-1.3128907194741499</c:v>
                </c:pt>
                <c:pt idx="2942">
                  <c:v>-1.3354619102515699</c:v>
                </c:pt>
                <c:pt idx="2943">
                  <c:v>-1.3581788379631845</c:v>
                </c:pt>
                <c:pt idx="2944">
                  <c:v>-1.3810430171542385</c:v>
                </c:pt>
                <c:pt idx="2945">
                  <c:v>-1.404055947346283</c:v>
                </c:pt>
                <c:pt idx="2946">
                  <c:v>-1.4272191124821254</c:v>
                </c:pt>
                <c:pt idx="2947">
                  <c:v>-1.450533980372406</c:v>
                </c:pt>
                <c:pt idx="2948">
                  <c:v>-1.4740020021431905</c:v>
                </c:pt>
                <c:pt idx="2949">
                  <c:v>-1.4976246116866478</c:v>
                </c:pt>
                <c:pt idx="2950">
                  <c:v>-1.5214032251139695</c:v>
                </c:pt>
                <c:pt idx="2951">
                  <c:v>-1.5453392402121024</c:v>
                </c:pt>
                <c:pt idx="2952">
                  <c:v>-1.569434035903269</c:v>
                </c:pt>
                <c:pt idx="2953">
                  <c:v>-1.5936889717091716</c:v>
                </c:pt>
                <c:pt idx="2954">
                  <c:v>-1.6181053872193054</c:v>
                </c:pt>
                <c:pt idx="2955">
                  <c:v>-1.6426846015647572</c:v>
                </c:pt>
                <c:pt idx="2956">
                  <c:v>-1.667427912896533</c:v>
                </c:pt>
                <c:pt idx="2957">
                  <c:v>-1.6923365978706073</c:v>
                </c:pt>
                <c:pt idx="2958">
                  <c:v>-1.7174119111389645</c:v>
                </c:pt>
                <c:pt idx="2959">
                  <c:v>-1.7426550848470894</c:v>
                </c:pt>
                <c:pt idx="2960">
                  <c:v>-1.7680673281389865</c:v>
                </c:pt>
                <c:pt idx="2961">
                  <c:v>-1.7936498266700909</c:v>
                </c:pt>
                <c:pt idx="2962">
                  <c:v>-1.8194037421273102</c:v>
                </c:pt>
                <c:pt idx="2963">
                  <c:v>-1.8453302117590134</c:v>
                </c:pt>
                <c:pt idx="2964">
                  <c:v>-1.8714303479124414</c:v>
                </c:pt>
                <c:pt idx="2965">
                  <c:v>-1.8977052375821173</c:v>
                </c:pt>
                <c:pt idx="2966">
                  <c:v>-1.9241559419666523</c:v>
                </c:pt>
                <c:pt idx="2967">
                  <c:v>-1.9507834960368764</c:v>
                </c:pt>
                <c:pt idx="2968">
                  <c:v>-1.9775889081139275</c:v>
                </c:pt>
                <c:pt idx="2969">
                  <c:v>-2.0045731594587886</c:v>
                </c:pt>
                <c:pt idx="2970">
                  <c:v>-2.0317372038735266</c:v>
                </c:pt>
                <c:pt idx="2971">
                  <c:v>-2.0590819673137233</c:v>
                </c:pt>
                <c:pt idx="2972">
                  <c:v>-2.0866083475139332</c:v>
                </c:pt>
                <c:pt idx="2973">
                  <c:v>-2.1143172136254016</c:v>
                </c:pt>
                <c:pt idx="2974">
                  <c:v>-2.1422094058666103</c:v>
                </c:pt>
                <c:pt idx="2975">
                  <c:v>-2.1702857351878029</c:v>
                </c:pt>
                <c:pt idx="2976">
                  <c:v>-2.1985469829484168</c:v>
                </c:pt>
                <c:pt idx="2977">
                  <c:v>-2.2269939006095942</c:v>
                </c:pt>
                <c:pt idx="2978">
                  <c:v>-2.2556272094399601</c:v>
                </c:pt>
                <c:pt idx="2979">
                  <c:v>-2.2844476002365219</c:v>
                </c:pt>
                <c:pt idx="2980">
                  <c:v>-2.3134557330611196</c:v>
                </c:pt>
                <c:pt idx="2981">
                  <c:v>-2.3426522369908236</c:v>
                </c:pt>
                <c:pt idx="2982">
                  <c:v>-2.37203770988559</c:v>
                </c:pt>
                <c:pt idx="2983">
                  <c:v>-2.4016127181694378</c:v>
                </c:pt>
                <c:pt idx="2984">
                  <c:v>-2.4313777966299051</c:v>
                </c:pt>
                <c:pt idx="2985">
                  <c:v>-2.4613334482320295</c:v>
                </c:pt>
                <c:pt idx="2986">
                  <c:v>-2.4914801439495684</c:v>
                </c:pt>
                <c:pt idx="2987">
                  <c:v>-2.5218183226125426</c:v>
                </c:pt>
                <c:pt idx="2988">
                  <c:v>-2.5523483907712627</c:v>
                </c:pt>
                <c:pt idx="2989">
                  <c:v>-2.5830707225784275</c:v>
                </c:pt>
                <c:pt idx="2990">
                  <c:v>-2.6139856596862447</c:v>
                </c:pt>
                <c:pt idx="2991">
                  <c:v>-2.6450935111627101</c:v>
                </c:pt>
                <c:pt idx="2992">
                  <c:v>-2.6763945534238838</c:v>
                </c:pt>
                <c:pt idx="2993">
                  <c:v>-2.7078890301840137</c:v>
                </c:pt>
                <c:pt idx="2994">
                  <c:v>-2.7395771524227164</c:v>
                </c:pt>
                <c:pt idx="2995">
                  <c:v>-2.7714590983698035</c:v>
                </c:pt>
                <c:pt idx="2996">
                  <c:v>-2.8035350135078829</c:v>
                </c:pt>
                <c:pt idx="2997">
                  <c:v>-2.8358050105912502</c:v>
                </c:pt>
                <c:pt idx="2998">
                  <c:v>-2.8682691696838098</c:v>
                </c:pt>
                <c:pt idx="2999">
                  <c:v>-2.9009275382129935</c:v>
                </c:pt>
                <c:pt idx="3000">
                  <c:v>-2.9337801310416807</c:v>
                </c:pt>
                <c:pt idx="3001">
                  <c:v>-2.9668269305576263</c:v>
                </c:pt>
                <c:pt idx="3002">
                  <c:v>-3.000067886779354</c:v>
                </c:pt>
                <c:pt idx="3003">
                  <c:v>-3.0335029174798041</c:v>
                </c:pt>
                <c:pt idx="3004">
                  <c:v>-3.0671319083262949</c:v>
                </c:pt>
                <c:pt idx="3005">
                  <c:v>-3.1009547130380843</c:v>
                </c:pt>
                <c:pt idx="3006">
                  <c:v>-3.1349711535594906</c:v>
                </c:pt>
                <c:pt idx="3007">
                  <c:v>-3.1691810202510857</c:v>
                </c:pt>
                <c:pt idx="3008">
                  <c:v>-3.2035840720950866</c:v>
                </c:pt>
                <c:pt idx="3009">
                  <c:v>-3.2381800369185902</c:v>
                </c:pt>
                <c:pt idx="3010">
                  <c:v>-3.2729686116316592</c:v>
                </c:pt>
                <c:pt idx="3011">
                  <c:v>-3.3079494624816483</c:v>
                </c:pt>
                <c:pt idx="3012">
                  <c:v>-3.3431222253217769</c:v>
                </c:pt>
                <c:pt idx="3013">
                  <c:v>-3.3784865058962832</c:v>
                </c:pt>
                <c:pt idx="3014">
                  <c:v>-3.4140418801392007</c:v>
                </c:pt>
                <c:pt idx="3015">
                  <c:v>-3.449787894487399</c:v>
                </c:pt>
                <c:pt idx="3016">
                  <c:v>-3.48572406620917</c:v>
                </c:pt>
                <c:pt idx="3017">
                  <c:v>-3.5218498837452685</c:v>
                </c:pt>
                <c:pt idx="3018">
                  <c:v>-3.5581648070639065</c:v>
                </c:pt>
                <c:pt idx="3019">
                  <c:v>-3.5946682680289621</c:v>
                </c:pt>
                <c:pt idx="3020">
                  <c:v>-3.6313596707809275</c:v>
                </c:pt>
                <c:pt idx="3021">
                  <c:v>-3.6682383921299824</c:v>
                </c:pt>
                <c:pt idx="3022">
                  <c:v>-3.7053037819614776</c:v>
                </c:pt>
                <c:pt idx="3023">
                  <c:v>-3.7425551636526153</c:v>
                </c:pt>
                <c:pt idx="3024">
                  <c:v>-3.7799918345005996</c:v>
                </c:pt>
                <c:pt idx="3025">
                  <c:v>-3.8176130661616132</c:v>
                </c:pt>
                <c:pt idx="3026">
                  <c:v>-3.8554181050999108</c:v>
                </c:pt>
                <c:pt idx="3027">
                  <c:v>-3.8934061730469853</c:v>
                </c:pt>
                <c:pt idx="3028">
                  <c:v>-3.9315764674703928</c:v>
                </c:pt>
                <c:pt idx="3029">
                  <c:v>-3.9699281620517128</c:v>
                </c:pt>
                <c:pt idx="3030">
                  <c:v>-4.0084604071724712</c:v>
                </c:pt>
                <c:pt idx="3031">
                  <c:v>-4.0471723304095155</c:v>
                </c:pt>
                <c:pt idx="3032">
                  <c:v>-4.0860630370367792</c:v>
                </c:pt>
                <c:pt idx="3033">
                  <c:v>-4.1251316105353943</c:v>
                </c:pt>
                <c:pt idx="3034">
                  <c:v>-4.1643771131101923</c:v>
                </c:pt>
                <c:pt idx="3035">
                  <c:v>-4.2037985862125185</c:v>
                </c:pt>
                <c:pt idx="3036">
                  <c:v>-4.2433950510694016</c:v>
                </c:pt>
                <c:pt idx="3037">
                  <c:v>-4.283165509217512</c:v>
                </c:pt>
                <c:pt idx="3038">
                  <c:v>-4.3231089430431826</c:v>
                </c:pt>
                <c:pt idx="3039">
                  <c:v>-4.3632243163261082</c:v>
                </c:pt>
                <c:pt idx="3040">
                  <c:v>-4.4035105747874228</c:v>
                </c:pt>
                <c:pt idx="3041">
                  <c:v>-4.4439666466416758</c:v>
                </c:pt>
                <c:pt idx="3042">
                  <c:v>-4.4845914431521496</c:v>
                </c:pt>
                <c:pt idx="3043">
                  <c:v>-4.5253838591883175</c:v>
                </c:pt>
                <c:pt idx="3044">
                  <c:v>-4.5663427737863138</c:v>
                </c:pt>
                <c:pt idx="3045">
                  <c:v>-4.6074670507111684</c:v>
                </c:pt>
                <c:pt idx="3046">
                  <c:v>-4.6487555390201756</c:v>
                </c:pt>
                <c:pt idx="3047">
                  <c:v>-4.690207073627958</c:v>
                </c:pt>
                <c:pt idx="3048">
                  <c:v>-4.7318204758717677</c:v>
                </c:pt>
                <c:pt idx="3049">
                  <c:v>-4.7735945540769693</c:v>
                </c:pt>
                <c:pt idx="3050">
                  <c:v>-4.8155281041226488</c:v>
                </c:pt>
                <c:pt idx="3051">
                  <c:v>-4.8576199100066662</c:v>
                </c:pt>
                <c:pt idx="3052">
                  <c:v>-4.8998687444089537</c:v>
                </c:pt>
                <c:pt idx="3053">
                  <c:v>-4.9422733692552816</c:v>
                </c:pt>
                <c:pt idx="3054">
                  <c:v>-4.9848325362770067</c:v>
                </c:pt>
                <c:pt idx="3055">
                  <c:v>-5.0275449875708702</c:v>
                </c:pt>
                <c:pt idx="3056">
                  <c:v>-5.0704094561546622</c:v>
                </c:pt>
                <c:pt idx="3057">
                  <c:v>-5.1134246665213912</c:v>
                </c:pt>
                <c:pt idx="3058">
                  <c:v>-5.1565893351898575</c:v>
                </c:pt>
                <c:pt idx="3059">
                  <c:v>-5.1999021712511562</c:v>
                </c:pt>
                <c:pt idx="3060">
                  <c:v>-5.2433618769126955</c:v>
                </c:pt>
                <c:pt idx="3061">
                  <c:v>-5.2869671480371396</c:v>
                </c:pt>
                <c:pt idx="3062">
                  <c:v>-5.3307166746773582</c:v>
                </c:pt>
                <c:pt idx="3063">
                  <c:v>-5.3746091416066646</c:v>
                </c:pt>
                <c:pt idx="3064">
                  <c:v>-5.4186432288442541</c:v>
                </c:pt>
                <c:pt idx="3065">
                  <c:v>-5.462817612174856</c:v>
                </c:pt>
                <c:pt idx="3066">
                  <c:v>-5.5071309636641717</c:v>
                </c:pt>
                <c:pt idx="3067">
                  <c:v>-5.5515819521672096</c:v>
                </c:pt>
                <c:pt idx="3068">
                  <c:v>-5.5961692438312802</c:v>
                </c:pt>
                <c:pt idx="3069">
                  <c:v>-5.6408915025930675</c:v>
                </c:pt>
                <c:pt idx="3070">
                  <c:v>-5.6857473906691318</c:v>
                </c:pt>
                <c:pt idx="3071">
                  <c:v>-5.7307355690396893</c:v>
                </c:pt>
                <c:pt idx="3072">
                  <c:v>-5.7758546979254035</c:v>
                </c:pt>
                <c:pt idx="3073">
                  <c:v>-5.8211034372579373</c:v>
                </c:pt>
                <c:pt idx="3074">
                  <c:v>-5.8664804471429068</c:v>
                </c:pt>
                <c:pt idx="3075">
                  <c:v>-5.911984388315128</c:v>
                </c:pt>
                <c:pt idx="3076">
                  <c:v>-5.9576139225874156</c:v>
                </c:pt>
                <c:pt idx="3077">
                  <c:v>-6.0033677132908378</c:v>
                </c:pt>
                <c:pt idx="3078">
                  <c:v>-6.0492444257079097</c:v>
                </c:pt>
                <c:pt idx="3079">
                  <c:v>-6.0952427274978129</c:v>
                </c:pt>
                <c:pt idx="3080">
                  <c:v>-6.1413612891126688</c:v>
                </c:pt>
                <c:pt idx="3081">
                  <c:v>-6.1875987842080393</c:v>
                </c:pt>
                <c:pt idx="3082">
                  <c:v>-6.2339538900426197</c:v>
                </c:pt>
                <c:pt idx="3083">
                  <c:v>-6.2804252878717879</c:v>
                </c:pt>
                <c:pt idx="3084">
                  <c:v>-6.3270116633315983</c:v>
                </c:pt>
                <c:pt idx="3085">
                  <c:v>-6.3737117068148939</c:v>
                </c:pt>
                <c:pt idx="3086">
                  <c:v>-6.4205241138391997</c:v>
                </c:pt>
                <c:pt idx="3087">
                  <c:v>-6.4674475854055515</c:v>
                </c:pt>
                <c:pt idx="3088">
                  <c:v>-6.5144808283493907</c:v>
                </c:pt>
                <c:pt idx="3089">
                  <c:v>-6.5616225556827796</c:v>
                </c:pt>
                <c:pt idx="3090">
                  <c:v>-6.6088714869278498</c:v>
                </c:pt>
                <c:pt idx="3091">
                  <c:v>-6.6562263484417636</c:v>
                </c:pt>
                <c:pt idx="3092">
                  <c:v>-6.7036858737334049</c:v>
                </c:pt>
                <c:pt idx="3093">
                  <c:v>-6.7512488037711682</c:v>
                </c:pt>
                <c:pt idx="3094">
                  <c:v>-6.7989138872819757</c:v>
                </c:pt>
                <c:pt idx="3095">
                  <c:v>-6.8466798810425793</c:v>
                </c:pt>
                <c:pt idx="3096">
                  <c:v>-6.8945455501615713</c:v>
                </c:pt>
                <c:pt idx="3097">
                  <c:v>-6.9425096683527743</c:v>
                </c:pt>
                <c:pt idx="3098">
                  <c:v>-6.9905710182012673</c:v>
                </c:pt>
                <c:pt idx="3099">
                  <c:v>-7.0387283914194434</c:v>
                </c:pt>
                <c:pt idx="3100">
                  <c:v>-7.0869805890960951</c:v>
                </c:pt>
                <c:pt idx="3101">
                  <c:v>-7.1353264219362735</c:v>
                </c:pt>
                <c:pt idx="3102">
                  <c:v>-7.1837647104931834</c:v>
                </c:pt>
                <c:pt idx="3103">
                  <c:v>-7.2322942853920615</c:v>
                </c:pt>
                <c:pt idx="3104">
                  <c:v>-7.2809139875454774</c:v>
                </c:pt>
                <c:pt idx="3105">
                  <c:v>-7.3296226683607504</c:v>
                </c:pt>
                <c:pt idx="3106">
                  <c:v>-7.3784191899399234</c:v>
                </c:pt>
                <c:pt idx="3107">
                  <c:v>-7.4273024252706197</c:v>
                </c:pt>
                <c:pt idx="3108">
                  <c:v>-7.4762712584103053</c:v>
                </c:pt>
                <c:pt idx="3109">
                  <c:v>-7.5253245846621351</c:v>
                </c:pt>
                <c:pt idx="3110">
                  <c:v>-7.5744613107430361</c:v>
                </c:pt>
                <c:pt idx="3111">
                  <c:v>-7.6236803549448817</c:v>
                </c:pt>
                <c:pt idx="3112">
                  <c:v>-7.6729806472874227</c:v>
                </c:pt>
                <c:pt idx="3113">
                  <c:v>-7.7223611296648844</c:v>
                </c:pt>
                <c:pt idx="3114">
                  <c:v>-7.7718207559835042</c:v>
                </c:pt>
                <c:pt idx="3115">
                  <c:v>-7.8213584922942765</c:v>
                </c:pt>
                <c:pt idx="3116">
                  <c:v>-7.8709733169167233</c:v>
                </c:pt>
                <c:pt idx="3117">
                  <c:v>-7.9206642205566471</c:v>
                </c:pt>
                <c:pt idx="3118">
                  <c:v>-7.970430206416907</c:v>
                </c:pt>
                <c:pt idx="3119">
                  <c:v>-8.0202702903011378</c:v>
                </c:pt>
                <c:pt idx="3120">
                  <c:v>-8.0701835007115559</c:v>
                </c:pt>
                <c:pt idx="3121">
                  <c:v>-8.1201688789394293</c:v>
                </c:pt>
                <c:pt idx="3122">
                  <c:v>-8.1702254791501723</c:v>
                </c:pt>
                <c:pt idx="3123">
                  <c:v>-8.2203523684607944</c:v>
                </c:pt>
                <c:pt idx="3124">
                  <c:v>-8.2705486270128556</c:v>
                </c:pt>
                <c:pt idx="3125">
                  <c:v>-8.3208133480382855</c:v>
                </c:pt>
                <c:pt idx="3126">
                  <c:v>-8.3711456379194153</c:v>
                </c:pt>
                <c:pt idx="3127">
                  <c:v>-8.4215446162437075</c:v>
                </c:pt>
                <c:pt idx="3128">
                  <c:v>-8.4720094158522929</c:v>
                </c:pt>
                <c:pt idx="3129">
                  <c:v>-8.5225391828835146</c:v>
                </c:pt>
                <c:pt idx="3130">
                  <c:v>-8.5731330768106453</c:v>
                </c:pt>
                <c:pt idx="3131">
                  <c:v>-8.6237902704743998</c:v>
                </c:pt>
                <c:pt idx="3132">
                  <c:v>-8.6745099501100569</c:v>
                </c:pt>
                <c:pt idx="3133">
                  <c:v>-8.7252913153705087</c:v>
                </c:pt>
                <c:pt idx="3134">
                  <c:v>-8.7761335793428437</c:v>
                </c:pt>
                <c:pt idx="3135">
                  <c:v>-8.8270359685611428</c:v>
                </c:pt>
                <c:pt idx="3136">
                  <c:v>-8.8779977230147491</c:v>
                </c:pt>
                <c:pt idx="3137">
                  <c:v>-8.9290180961507701</c:v>
                </c:pt>
                <c:pt idx="3138">
                  <c:v>-8.9800963548739823</c:v>
                </c:pt>
                <c:pt idx="3139">
                  <c:v>-9.0312317795401</c:v>
                </c:pt>
                <c:pt idx="3140">
                  <c:v>-9.0824236639467948</c:v>
                </c:pt>
                <c:pt idx="3141">
                  <c:v>-9.1336713153195799</c:v>
                </c:pt>
                <c:pt idx="3142">
                  <c:v>-9.1849740542942087</c:v>
                </c:pt>
                <c:pt idx="3143">
                  <c:v>-9.2363312148943795</c:v>
                </c:pt>
                <c:pt idx="3144">
                  <c:v>-9.2877421445064812</c:v>
                </c:pt>
                <c:pt idx="3145">
                  <c:v>-9.3392062038505337</c:v>
                </c:pt>
                <c:pt idx="3146">
                  <c:v>-9.3907227669470732</c:v>
                </c:pt>
                <c:pt idx="3147">
                  <c:v>-9.4422912210814189</c:v>
                </c:pt>
                <c:pt idx="3148">
                  <c:v>-9.4939109667630319</c:v>
                </c:pt>
                <c:pt idx="3149">
                  <c:v>-9.5455814176843106</c:v>
                </c:pt>
                <c:pt idx="3150">
                  <c:v>-9.5973020006731495</c:v>
                </c:pt>
                <c:pt idx="3151">
                  <c:v>-9.6490721556448715</c:v>
                </c:pt>
                <c:pt idx="3152">
                  <c:v>-9.7008913355495334</c:v>
                </c:pt>
                <c:pt idx="3153">
                  <c:v>-9.7527590063177918</c:v>
                </c:pt>
                <c:pt idx="3154">
                  <c:v>-9.8046746468033099</c:v>
                </c:pt>
                <c:pt idx="3155">
                  <c:v>-9.8566377487221821</c:v>
                </c:pt>
                <c:pt idx="3156">
                  <c:v>-9.9086478165905447</c:v>
                </c:pt>
                <c:pt idx="3157">
                  <c:v>-9.9607043676593072</c:v>
                </c:pt>
                <c:pt idx="3158">
                  <c:v>-10.012806931846615</c:v>
                </c:pt>
                <c:pt idx="3159">
                  <c:v>-10.064955051668017</c:v>
                </c:pt>
                <c:pt idx="3160">
                  <c:v>-10.117148282164463</c:v>
                </c:pt>
                <c:pt idx="3161">
                  <c:v>-10.169386190828245</c:v>
                </c:pt>
                <c:pt idx="3162">
                  <c:v>-10.2216683575268</c:v>
                </c:pt>
                <c:pt idx="3163">
                  <c:v>-10.273994374424547</c:v>
                </c:pt>
                <c:pt idx="3164">
                  <c:v>-10.326363845902851</c:v>
                </c:pt>
                <c:pt idx="3165">
                  <c:v>-10.37877638847861</c:v>
                </c:pt>
                <c:pt idx="3166">
                  <c:v>-10.431231630720614</c:v>
                </c:pt>
                <c:pt idx="3167">
                  <c:v>-10.483729213164814</c:v>
                </c:pt>
                <c:pt idx="3168">
                  <c:v>-10.536268788227073</c:v>
                </c:pt>
                <c:pt idx="3169">
                  <c:v>-10.588850020115787</c:v>
                </c:pt>
                <c:pt idx="3170">
                  <c:v>-10.641472584741882</c:v>
                </c:pt>
                <c:pt idx="3171">
                  <c:v>-10.694136169628411</c:v>
                </c:pt>
                <c:pt idx="3172">
                  <c:v>-10.746840473818066</c:v>
                </c:pt>
                <c:pt idx="3173">
                  <c:v>-10.799585207780101</c:v>
                </c:pt>
                <c:pt idx="3174">
                  <c:v>-10.852370093316114</c:v>
                </c:pt>
                <c:pt idx="3175">
                  <c:v>-10.90519486346388</c:v>
                </c:pt>
                <c:pt idx="3176">
                  <c:v>-10.958059262401536</c:v>
                </c:pt>
                <c:pt idx="3177">
                  <c:v>-11.010963045349911</c:v>
                </c:pt>
                <c:pt idx="3178">
                  <c:v>-11.063905978473624</c:v>
                </c:pt>
                <c:pt idx="3179">
                  <c:v>-11.116887838782549</c:v>
                </c:pt>
                <c:pt idx="3180">
                  <c:v>-11.169908414031672</c:v>
                </c:pt>
                <c:pt idx="3181">
                  <c:v>-11.222967502619836</c:v>
                </c:pt>
                <c:pt idx="3182">
                  <c:v>-11.276064913489343</c:v>
                </c:pt>
                <c:pt idx="3183">
                  <c:v>-11.329200466022654</c:v>
                </c:pt>
                <c:pt idx="3184">
                  <c:v>-11.382373989941083</c:v>
                </c:pt>
                <c:pt idx="3185">
                  <c:v>-11.435585325200829</c:v>
                </c:pt>
                <c:pt idx="3186">
                  <c:v>-11.488834321889271</c:v>
                </c:pt>
                <c:pt idx="3187">
                  <c:v>-11.542120840121621</c:v>
                </c:pt>
                <c:pt idx="3188">
                  <c:v>-11.595444749936309</c:v>
                </c:pt>
                <c:pt idx="3189">
                  <c:v>-11.648805931189049</c:v>
                </c:pt>
                <c:pt idx="3190">
                  <c:v>-11.702204273449798</c:v>
                </c:pt>
                <c:pt idx="3191">
                  <c:v>-11.755639675895612</c:v>
                </c:pt>
                <c:pt idx="3192">
                  <c:v>-11.809112047205904</c:v>
                </c:pt>
                <c:pt idx="3193">
                  <c:v>-11.862621305456774</c:v>
                </c:pt>
                <c:pt idx="3194">
                  <c:v>-11.916167378014343</c:v>
                </c:pt>
                <c:pt idx="3195">
                  <c:v>-11.969750201429711</c:v>
                </c:pt>
                <c:pt idx="3196">
                  <c:v>-12.023369721332013</c:v>
                </c:pt>
                <c:pt idx="3197">
                  <c:v>-12.07702589232273</c:v>
                </c:pt>
                <c:pt idx="3198">
                  <c:v>-12.130718677869474</c:v>
                </c:pt>
                <c:pt idx="3199">
                  <c:v>-12.184448050199475</c:v>
                </c:pt>
                <c:pt idx="3200">
                  <c:v>-12.238213990194094</c:v>
                </c:pt>
                <c:pt idx="3201">
                  <c:v>-12.292016487282051</c:v>
                </c:pt>
                <c:pt idx="3202">
                  <c:v>-12.345855539334117</c:v>
                </c:pt>
                <c:pt idx="3203">
                  <c:v>-12.399731152556848</c:v>
                </c:pt>
                <c:pt idx="3204">
                  <c:v>-12.453643341387487</c:v>
                </c:pt>
                <c:pt idx="3205">
                  <c:v>-12.507592128387877</c:v>
                </c:pt>
                <c:pt idx="3206">
                  <c:v>-12.56157754413961</c:v>
                </c:pt>
                <c:pt idx="3207">
                  <c:v>-12.615599627139133</c:v>
                </c:pt>
                <c:pt idx="3208">
                  <c:v>-12.66965842369232</c:v>
                </c:pt>
                <c:pt idx="3209">
                  <c:v>-12.723753987810994</c:v>
                </c:pt>
                <c:pt idx="3210">
                  <c:v>-12.777886381107809</c:v>
                </c:pt>
                <c:pt idx="3211">
                  <c:v>-12.832055672692629</c:v>
                </c:pt>
                <c:pt idx="3212">
                  <c:v>-12.886261939069614</c:v>
                </c:pt>
                <c:pt idx="3213">
                  <c:v>-12.940505264032986</c:v>
                </c:pt>
                <c:pt idx="3214">
                  <c:v>-12.994785738565275</c:v>
                </c:pt>
                <c:pt idx="3215">
                  <c:v>-13.049103460733974</c:v>
                </c:pt>
                <c:pt idx="3216">
                  <c:v>-13.103458535590093</c:v>
                </c:pt>
                <c:pt idx="3217">
                  <c:v>-13.157851075066613</c:v>
                </c:pt>
                <c:pt idx="3218">
                  <c:v>-13.212281197876802</c:v>
                </c:pt>
                <c:pt idx="3219">
                  <c:v>-13.266749029414115</c:v>
                </c:pt>
                <c:pt idx="3220">
                  <c:v>-13.321254701651647</c:v>
                </c:pt>
                <c:pt idx="3221">
                  <c:v>-13.375798353042525</c:v>
                </c:pt>
                <c:pt idx="3222">
                  <c:v>-13.430380128420085</c:v>
                </c:pt>
                <c:pt idx="3223">
                  <c:v>-13.485000178900563</c:v>
                </c:pt>
                <c:pt idx="3224">
                  <c:v>-13.539658661782909</c:v>
                </c:pt>
                <c:pt idx="3225">
                  <c:v>-13.594355740452318</c:v>
                </c:pt>
                <c:pt idx="3226">
                  <c:v>-13.649091584282896</c:v>
                </c:pt>
                <c:pt idx="3227">
                  <c:v>-13.703866368541153</c:v>
                </c:pt>
                <c:pt idx="3228">
                  <c:v>-13.758680274288901</c:v>
                </c:pt>
                <c:pt idx="3229">
                  <c:v>-13.81353348828914</c:v>
                </c:pt>
                <c:pt idx="3230">
                  <c:v>-13.86842620291038</c:v>
                </c:pt>
                <c:pt idx="3231">
                  <c:v>-13.923358616032145</c:v>
                </c:pt>
                <c:pt idx="3232">
                  <c:v>-13.97833093095154</c:v>
                </c:pt>
                <c:pt idx="3233">
                  <c:v>-14.033343356289912</c:v>
                </c:pt>
                <c:pt idx="3234">
                  <c:v>-14.088396105900273</c:v>
                </c:pt>
                <c:pt idx="3235">
                  <c:v>-14.143489398775664</c:v>
                </c:pt>
                <c:pt idx="3236">
                  <c:v>-14.198623458957085</c:v>
                </c:pt>
                <c:pt idx="3237">
                  <c:v>-14.253798515443577</c:v>
                </c:pt>
                <c:pt idx="3238">
                  <c:v>-14.309014802101288</c:v>
                </c:pt>
                <c:pt idx="3239">
                  <c:v>-14.364272557574706</c:v>
                </c:pt>
                <c:pt idx="3240">
                  <c:v>-14.419572025197684</c:v>
                </c:pt>
                <c:pt idx="3241">
                  <c:v>-14.474913452904483</c:v>
                </c:pt>
                <c:pt idx="3242">
                  <c:v>-14.530297093143247</c:v>
                </c:pt>
                <c:pt idx="3243">
                  <c:v>-14.585723202788758</c:v>
                </c:pt>
                <c:pt idx="3244">
                  <c:v>-14.641192043055312</c:v>
                </c:pt>
                <c:pt idx="3245">
                  <c:v>-14.696703879412683</c:v>
                </c:pt>
                <c:pt idx="3246">
                  <c:v>-14.752258981499589</c:v>
                </c:pt>
                <c:pt idx="3247">
                  <c:v>-14.807857623040206</c:v>
                </c:pt>
                <c:pt idx="3248">
                  <c:v>-14.86350008176067</c:v>
                </c:pt>
                <c:pt idx="3249">
                  <c:v>-14.919186639305522</c:v>
                </c:pt>
                <c:pt idx="3250">
                  <c:v>-14.974917581155564</c:v>
                </c:pt>
                <c:pt idx="3251">
                  <c:v>-15.030693196546402</c:v>
                </c:pt>
                <c:pt idx="3252">
                  <c:v>-15.086513778387431</c:v>
                </c:pt>
                <c:pt idx="3253">
                  <c:v>-15.142379623180842</c:v>
                </c:pt>
                <c:pt idx="3254">
                  <c:v>-15.198291030943052</c:v>
                </c:pt>
                <c:pt idx="3255">
                  <c:v>-15.25424830512474</c:v>
                </c:pt>
                <c:pt idx="3256">
                  <c:v>-15.310251752532828</c:v>
                </c:pt>
                <c:pt idx="3257">
                  <c:v>-15.366301683253258</c:v>
                </c:pt>
                <c:pt idx="3258">
                  <c:v>-15.422398410573091</c:v>
                </c:pt>
                <c:pt idx="3259">
                  <c:v>-15.478542250904891</c:v>
                </c:pt>
                <c:pt idx="3260">
                  <c:v>-15.534733523710925</c:v>
                </c:pt>
                <c:pt idx="3261">
                  <c:v>-15.59097255142785</c:v>
                </c:pt>
                <c:pt idx="3262">
                  <c:v>-15.647259659392581</c:v>
                </c:pt>
                <c:pt idx="3263">
                  <c:v>-15.70359517576869</c:v>
                </c:pt>
                <c:pt idx="3264">
                  <c:v>-15.759979431473404</c:v>
                </c:pt>
                <c:pt idx="3265">
                  <c:v>-15.816412760105081</c:v>
                </c:pt>
                <c:pt idx="3266">
                  <c:v>-15.872895497871502</c:v>
                </c:pt>
                <c:pt idx="3267">
                  <c:v>-15.92942798351916</c:v>
                </c:pt>
                <c:pt idx="3268">
                  <c:v>-15.986010558262684</c:v>
                </c:pt>
                <c:pt idx="3269">
                  <c:v>-16.042643565714961</c:v>
                </c:pt>
                <c:pt idx="3270">
                  <c:v>-16.099327351818481</c:v>
                </c:pt>
                <c:pt idx="3271">
                  <c:v>-16.156062264776921</c:v>
                </c:pt>
                <c:pt idx="3272">
                  <c:v>-16.212848654986797</c:v>
                </c:pt>
                <c:pt idx="3273">
                  <c:v>-16.269686874971047</c:v>
                </c:pt>
                <c:pt idx="3274">
                  <c:v>-16.32657727931219</c:v>
                </c:pt>
                <c:pt idx="3275">
                  <c:v>-16.38352022458724</c:v>
                </c:pt>
                <c:pt idx="3276">
                  <c:v>-16.440516069301346</c:v>
                </c:pt>
                <c:pt idx="3277">
                  <c:v>-16.497565173824285</c:v>
                </c:pt>
                <c:pt idx="3278">
                  <c:v>-16.554667900326525</c:v>
                </c:pt>
                <c:pt idx="3279">
                  <c:v>-16.611824612715253</c:v>
                </c:pt>
                <c:pt idx="3280">
                  <c:v>-16.66903567657274</c:v>
                </c:pt>
                <c:pt idx="3281">
                  <c:v>-16.72630145909373</c:v>
                </c:pt>
                <c:pt idx="3282">
                  <c:v>-16.783622329024372</c:v>
                </c:pt>
                <c:pt idx="3283">
                  <c:v>-16.84099865660157</c:v>
                </c:pt>
                <c:pt idx="3284">
                  <c:v>-16.898430813492848</c:v>
                </c:pt>
                <c:pt idx="3285">
                  <c:v>-16.955919172737019</c:v>
                </c:pt>
                <c:pt idx="3286">
                  <c:v>-17.013464108684918</c:v>
                </c:pt>
                <c:pt idx="3287">
                  <c:v>-17.071065996942036</c:v>
                </c:pt>
                <c:pt idx="3288">
                  <c:v>-17.12872521431002</c:v>
                </c:pt>
                <c:pt idx="3289">
                  <c:v>-17.186442138730335</c:v>
                </c:pt>
                <c:pt idx="3290">
                  <c:v>-17.244217149227783</c:v>
                </c:pt>
                <c:pt idx="3291">
                  <c:v>-17.302050625854367</c:v>
                </c:pt>
                <c:pt idx="3292">
                  <c:v>-17.359942949634689</c:v>
                </c:pt>
                <c:pt idx="3293">
                  <c:v>-17.417894502511327</c:v>
                </c:pt>
                <c:pt idx="3294">
                  <c:v>-17.475905667290082</c:v>
                </c:pt>
                <c:pt idx="3295">
                  <c:v>-17.533976827587878</c:v>
                </c:pt>
                <c:pt idx="3296">
                  <c:v>-17.592108367779179</c:v>
                </c:pt>
                <c:pt idx="3297">
                  <c:v>-17.650300672943725</c:v>
                </c:pt>
                <c:pt idx="3298">
                  <c:v>-17.708554128815695</c:v>
                </c:pt>
                <c:pt idx="3299">
                  <c:v>-17.766869121731865</c:v>
                </c:pt>
                <c:pt idx="3300">
                  <c:v>-17.825246038581803</c:v>
                </c:pt>
                <c:pt idx="3301">
                  <c:v>-17.883685266757659</c:v>
                </c:pt>
                <c:pt idx="3302">
                  <c:v>-17.942187194104978</c:v>
                </c:pt>
                <c:pt idx="3303">
                  <c:v>-18.000752208874058</c:v>
                </c:pt>
                <c:pt idx="3304">
                  <c:v>-18.059380699671784</c:v>
                </c:pt>
                <c:pt idx="3305">
                  <c:v>-18.118073055414129</c:v>
                </c:pt>
                <c:pt idx="3306">
                  <c:v>-18.176829665278994</c:v>
                </c:pt>
                <c:pt idx="3307">
                  <c:v>-18.235650918659672</c:v>
                </c:pt>
                <c:pt idx="3308">
                  <c:v>-18.294537205119433</c:v>
                </c:pt>
                <c:pt idx="3309">
                  <c:v>-18.353488914345693</c:v>
                </c:pt>
                <c:pt idx="3310">
                  <c:v>-18.41250643610519</c:v>
                </c:pt>
                <c:pt idx="3311">
                  <c:v>-18.471590160200336</c:v>
                </c:pt>
                <c:pt idx="3312">
                  <c:v>-18.530740476424558</c:v>
                </c:pt>
                <c:pt idx="3313">
                  <c:v>-18.589957774520286</c:v>
                </c:pt>
                <c:pt idx="3314">
                  <c:v>-18.649242444135051</c:v>
                </c:pt>
                <c:pt idx="3315">
                  <c:v>-18.708594874780307</c:v>
                </c:pt>
                <c:pt idx="3316">
                  <c:v>-18.768015455789346</c:v>
                </c:pt>
                <c:pt idx="3317">
                  <c:v>-18.82750457627688</c:v>
                </c:pt>
                <c:pt idx="3318">
                  <c:v>-18.88706262509756</c:v>
                </c:pt>
                <c:pt idx="3319">
                  <c:v>-18.946689990806771</c:v>
                </c:pt>
                <c:pt idx="3320">
                  <c:v>-19.006387061620522</c:v>
                </c:pt>
                <c:pt idx="3321">
                  <c:v>-19.066154225377446</c:v>
                </c:pt>
                <c:pt idx="3322">
                  <c:v>-19.125991869498652</c:v>
                </c:pt>
                <c:pt idx="3323">
                  <c:v>-19.185900380951459</c:v>
                </c:pt>
                <c:pt idx="3324">
                  <c:v>-19.245880146211064</c:v>
                </c:pt>
                <c:pt idx="3325">
                  <c:v>-19.305931551223473</c:v>
                </c:pt>
                <c:pt idx="3326">
                  <c:v>-19.366054981369601</c:v>
                </c:pt>
                <c:pt idx="3327">
                  <c:v>-19.426250821428582</c:v>
                </c:pt>
                <c:pt idx="3328">
                  <c:v>-19.486519455542791</c:v>
                </c:pt>
                <c:pt idx="3329">
                  <c:v>-19.54686126718282</c:v>
                </c:pt>
                <c:pt idx="3330">
                  <c:v>-19.607276639112307</c:v>
                </c:pt>
                <c:pt idx="3331">
                  <c:v>-19.667765953355058</c:v>
                </c:pt>
                <c:pt idx="3332">
                  <c:v>-19.728329591160094</c:v>
                </c:pt>
                <c:pt idx="3333">
                  <c:v>-19.788967932969793</c:v>
                </c:pt>
                <c:pt idx="3334">
                  <c:v>-19.8496813583861</c:v>
                </c:pt>
                <c:pt idx="3335">
                  <c:v>-19.910470246139585</c:v>
                </c:pt>
                <c:pt idx="3336">
                  <c:v>-19.971334974056532</c:v>
                </c:pt>
                <c:pt idx="3337">
                  <c:v>-20.032275919028507</c:v>
                </c:pt>
                <c:pt idx="3338">
                  <c:v>-20.09329345698136</c:v>
                </c:pt>
                <c:pt idx="3339">
                  <c:v>-20.154387962844464</c:v>
                </c:pt>
                <c:pt idx="3340">
                  <c:v>-20.215559810521778</c:v>
                </c:pt>
                <c:pt idx="3341">
                  <c:v>-20.276809372861017</c:v>
                </c:pt>
                <c:pt idx="3342">
                  <c:v>-20.338137021626046</c:v>
                </c:pt>
                <c:pt idx="3343">
                  <c:v>-20.399543127467417</c:v>
                </c:pt>
                <c:pt idx="3344">
                  <c:v>-20.461028059894424</c:v>
                </c:pt>
                <c:pt idx="3345">
                  <c:v>-20.522592187247618</c:v>
                </c:pt>
                <c:pt idx="3346">
                  <c:v>-20.584235876671517</c:v>
                </c:pt>
                <c:pt idx="3347">
                  <c:v>-20.645959494087212</c:v>
                </c:pt>
                <c:pt idx="3348">
                  <c:v>-20.707763404166588</c:v>
                </c:pt>
                <c:pt idx="3349">
                  <c:v>-20.769647970306316</c:v>
                </c:pt>
                <c:pt idx="3350">
                  <c:v>-20.83161355460167</c:v>
                </c:pt>
                <c:pt idx="3351">
                  <c:v>-20.893660517821843</c:v>
                </c:pt>
                <c:pt idx="3352">
                  <c:v>-20.955789219385217</c:v>
                </c:pt>
                <c:pt idx="3353">
                  <c:v>-21.018000017334558</c:v>
                </c:pt>
                <c:pt idx="3354">
                  <c:v>-21.080293268313429</c:v>
                </c:pt>
                <c:pt idx="3355">
                  <c:v>-21.142669327542826</c:v>
                </c:pt>
                <c:pt idx="3356">
                  <c:v>-21.205128548797102</c:v>
                </c:pt>
                <c:pt idx="3357">
                  <c:v>-21.267671284382498</c:v>
                </c:pt>
                <c:pt idx="3358">
                  <c:v>-21.330297885113531</c:v>
                </c:pt>
                <c:pt idx="3359">
                  <c:v>-21.393008700291976</c:v>
                </c:pt>
                <c:pt idx="3360">
                  <c:v>-21.455804077684682</c:v>
                </c:pt>
                <c:pt idx="3361">
                  <c:v>-21.518684363502331</c:v>
                </c:pt>
                <c:pt idx="3362">
                  <c:v>-21.581649902378963</c:v>
                </c:pt>
                <c:pt idx="3363">
                  <c:v>-21.644701037351282</c:v>
                </c:pt>
                <c:pt idx="3364">
                  <c:v>-21.707838109838402</c:v>
                </c:pt>
                <c:pt idx="3365">
                  <c:v>-21.771061459622363</c:v>
                </c:pt>
                <c:pt idx="3366">
                  <c:v>-21.834371424828735</c:v>
                </c:pt>
                <c:pt idx="3367">
                  <c:v>-21.897768341907337</c:v>
                </c:pt>
                <c:pt idx="3368">
                  <c:v>-21.961252545613963</c:v>
                </c:pt>
                <c:pt idx="3369">
                  <c:v>-22.024824368991794</c:v>
                </c:pt>
                <c:pt idx="3370">
                  <c:v>-22.088484143353327</c:v>
                </c:pt>
                <c:pt idx="3371">
                  <c:v>-22.152232198263526</c:v>
                </c:pt>
                <c:pt idx="3372">
                  <c:v>-22.216068861521549</c:v>
                </c:pt>
                <c:pt idx="3373">
                  <c:v>-22.279994459144593</c:v>
                </c:pt>
                <c:pt idx="3374">
                  <c:v>-22.344009315351027</c:v>
                </c:pt>
                <c:pt idx="3375">
                  <c:v>-22.408113752544114</c:v>
                </c:pt>
                <c:pt idx="3376">
                  <c:v>-22.472308091296249</c:v>
                </c:pt>
                <c:pt idx="3377">
                  <c:v>-22.53659265033334</c:v>
                </c:pt>
                <c:pt idx="3378">
                  <c:v>-22.600967746519487</c:v>
                </c:pt>
                <c:pt idx="3379">
                  <c:v>-22.665433694842235</c:v>
                </c:pt>
                <c:pt idx="3380">
                  <c:v>-22.729990808397929</c:v>
                </c:pt>
                <c:pt idx="3381">
                  <c:v>-22.794639398377321</c:v>
                </c:pt>
                <c:pt idx="3382">
                  <c:v>-22.859379774051597</c:v>
                </c:pt>
                <c:pt idx="3383">
                  <c:v>-22.924212242759022</c:v>
                </c:pt>
                <c:pt idx="3384">
                  <c:v>-22.989137109891224</c:v>
                </c:pt>
                <c:pt idx="3385">
                  <c:v>-23.054154678880501</c:v>
                </c:pt>
                <c:pt idx="3386">
                  <c:v>-23.119265251186857</c:v>
                </c:pt>
                <c:pt idx="3387">
                  <c:v>-23.184469126285535</c:v>
                </c:pt>
                <c:pt idx="3388">
                  <c:v>-23.249766601655367</c:v>
                </c:pt>
                <c:pt idx="3389">
                  <c:v>-23.315157972766201</c:v>
                </c:pt>
                <c:pt idx="3390">
                  <c:v>-23.380643533067968</c:v>
                </c:pt>
                <c:pt idx="3391">
                  <c:v>-23.446223573979232</c:v>
                </c:pt>
                <c:pt idx="3392">
                  <c:v>-23.51189838487603</c:v>
                </c:pt>
                <c:pt idx="3393">
                  <c:v>-23.577668253081654</c:v>
                </c:pt>
                <c:pt idx="3394">
                  <c:v>-23.643533463855753</c:v>
                </c:pt>
                <c:pt idx="3395">
                  <c:v>-23.709494300384677</c:v>
                </c:pt>
                <c:pt idx="3396">
                  <c:v>-23.775551043771138</c:v>
                </c:pt>
                <c:pt idx="3397">
                  <c:v>-23.841703973025115</c:v>
                </c:pt>
                <c:pt idx="3398">
                  <c:v>-23.907953365054396</c:v>
                </c:pt>
                <c:pt idx="3399">
                  <c:v>-23.974299494655249</c:v>
                </c:pt>
                <c:pt idx="3400">
                  <c:v>-24.040742634504312</c:v>
                </c:pt>
                <c:pt idx="3401">
                  <c:v>-24.107283055149264</c:v>
                </c:pt>
                <c:pt idx="3402">
                  <c:v>-24.173921025001498</c:v>
                </c:pt>
                <c:pt idx="3403">
                  <c:v>-24.240656810327181</c:v>
                </c:pt>
                <c:pt idx="3404">
                  <c:v>-24.307490675240501</c:v>
                </c:pt>
                <c:pt idx="3405">
                  <c:v>-24.374422881695253</c:v>
                </c:pt>
                <c:pt idx="3406">
                  <c:v>-24.441453689478408</c:v>
                </c:pt>
                <c:pt idx="3407">
                  <c:v>-24.508583356202465</c:v>
                </c:pt>
                <c:pt idx="3408">
                  <c:v>-24.575812137299504</c:v>
                </c:pt>
                <c:pt idx="3409">
                  <c:v>-24.643140286013825</c:v>
                </c:pt>
                <c:pt idx="3410">
                  <c:v>-24.710568053396322</c:v>
                </c:pt>
                <c:pt idx="3411">
                  <c:v>-24.778095688297963</c:v>
                </c:pt>
                <c:pt idx="3412">
                  <c:v>-24.84572343736474</c:v>
                </c:pt>
                <c:pt idx="3413">
                  <c:v>-24.913451545031599</c:v>
                </c:pt>
                <c:pt idx="3414">
                  <c:v>-24.981280253516843</c:v>
                </c:pt>
                <c:pt idx="3415">
                  <c:v>-25.049209802817714</c:v>
                </c:pt>
                <c:pt idx="3416">
                  <c:v>-25.117240430705206</c:v>
                </c:pt>
                <c:pt idx="3417">
                  <c:v>-25.185372372719549</c:v>
                </c:pt>
                <c:pt idx="3418">
                  <c:v>-25.25360586216561</c:v>
                </c:pt>
                <c:pt idx="3419">
                  <c:v>-25.321941130108499</c:v>
                </c:pt>
                <c:pt idx="3420">
                  <c:v>-25.390378405370594</c:v>
                </c:pt>
                <c:pt idx="3421">
                  <c:v>-25.458917914526076</c:v>
                </c:pt>
                <c:pt idx="3422">
                  <c:v>-25.527559881899275</c:v>
                </c:pt>
                <c:pt idx="3423">
                  <c:v>-25.596304529559934</c:v>
                </c:pt>
                <c:pt idx="3424">
                  <c:v>-25.665152077320585</c:v>
                </c:pt>
                <c:pt idx="3425">
                  <c:v>-25.734102742733739</c:v>
                </c:pt>
                <c:pt idx="3426">
                  <c:v>-25.803156741088827</c:v>
                </c:pt>
                <c:pt idx="3427">
                  <c:v>-25.87231428540985</c:v>
                </c:pt>
                <c:pt idx="3428">
                  <c:v>-25.941575586453226</c:v>
                </c:pt>
                <c:pt idx="3429">
                  <c:v>-26.010940852705396</c:v>
                </c:pt>
                <c:pt idx="3430">
                  <c:v>-26.080410290381021</c:v>
                </c:pt>
                <c:pt idx="3431">
                  <c:v>-26.149984103421122</c:v>
                </c:pt>
                <c:pt idx="3432">
                  <c:v>-26.219662493491644</c:v>
                </c:pt>
                <c:pt idx="3433">
                  <c:v>-26.289445659982324</c:v>
                </c:pt>
                <c:pt idx="3434">
                  <c:v>-26.359333800005125</c:v>
                </c:pt>
                <c:pt idx="3435">
                  <c:v>-26.429327108393114</c:v>
                </c:pt>
                <c:pt idx="3436">
                  <c:v>-26.499425777700701</c:v>
                </c:pt>
                <c:pt idx="3437">
                  <c:v>-26.569629998201684</c:v>
                </c:pt>
                <c:pt idx="3438">
                  <c:v>-26.639939957889574</c:v>
                </c:pt>
                <c:pt idx="3439">
                  <c:v>-26.710355842477366</c:v>
                </c:pt>
                <c:pt idx="3440">
                  <c:v>-26.780877835397199</c:v>
                </c:pt>
                <c:pt idx="3441">
                  <c:v>-26.851506117800366</c:v>
                </c:pt>
                <c:pt idx="3442">
                  <c:v>-26.922240868558255</c:v>
                </c:pt>
                <c:pt idx="3443">
                  <c:v>-26.993082264261897</c:v>
                </c:pt>
                <c:pt idx="3444">
                  <c:v>-27.064030479223074</c:v>
                </c:pt>
                <c:pt idx="3445">
                  <c:v>-27.135085685475243</c:v>
                </c:pt>
                <c:pt idx="3446">
                  <c:v>-27.206248052774143</c:v>
                </c:pt>
                <c:pt idx="3447">
                  <c:v>-27.277517748599045</c:v>
                </c:pt>
                <c:pt idx="3448">
                  <c:v>-27.348894938154025</c:v>
                </c:pt>
                <c:pt idx="3449">
                  <c:v>-27.420379784369469</c:v>
                </c:pt>
                <c:pt idx="3450">
                  <c:v>-27.49197244790356</c:v>
                </c:pt>
                <c:pt idx="3451">
                  <c:v>-27.563673087144434</c:v>
                </c:pt>
                <c:pt idx="3452">
                  <c:v>-27.635481858211261</c:v>
                </c:pt>
                <c:pt idx="3453">
                  <c:v>-27.70739891495738</c:v>
                </c:pt>
                <c:pt idx="3454">
                  <c:v>-27.779424408971572</c:v>
                </c:pt>
                <c:pt idx="3455">
                  <c:v>-27.851558489581365</c:v>
                </c:pt>
                <c:pt idx="3456">
                  <c:v>-27.923801303854397</c:v>
                </c:pt>
                <c:pt idx="3457">
                  <c:v>-27.996152996602618</c:v>
                </c:pt>
                <c:pt idx="3458">
                  <c:v>-28.068613710383605</c:v>
                </c:pt>
                <c:pt idx="3459">
                  <c:v>-28.141183585504844</c:v>
                </c:pt>
                <c:pt idx="3460">
                  <c:v>-28.213862760025794</c:v>
                </c:pt>
                <c:pt idx="3461">
                  <c:v>-28.286651369761884</c:v>
                </c:pt>
                <c:pt idx="3462">
                  <c:v>-28.35954954828782</c:v>
                </c:pt>
                <c:pt idx="3463">
                  <c:v>-28.432557426940768</c:v>
                </c:pt>
                <c:pt idx="3464">
                  <c:v>-28.505675134824386</c:v>
                </c:pt>
                <c:pt idx="3465">
                  <c:v>-28.57890279881294</c:v>
                </c:pt>
                <c:pt idx="3466">
                  <c:v>-28.652240543554285</c:v>
                </c:pt>
                <c:pt idx="3467">
                  <c:v>-28.725688491475438</c:v>
                </c:pt>
                <c:pt idx="3468">
                  <c:v>-28.799246762785447</c:v>
                </c:pt>
                <c:pt idx="3469">
                  <c:v>-28.872915475480717</c:v>
                </c:pt>
                <c:pt idx="3470">
                  <c:v>-28.946694745349085</c:v>
                </c:pt>
                <c:pt idx="3471">
                  <c:v>-29.020584685974583</c:v>
                </c:pt>
                <c:pt idx="3472">
                  <c:v>-29.094585408742439</c:v>
                </c:pt>
                <c:pt idx="3473">
                  <c:v>-29.168697022843517</c:v>
                </c:pt>
                <c:pt idx="3474">
                  <c:v>-29.242919635279797</c:v>
                </c:pt>
                <c:pt idx="3475">
                  <c:v>-29.317253350869457</c:v>
                </c:pt>
                <c:pt idx="3476">
                  <c:v>-29.391698272252057</c:v>
                </c:pt>
                <c:pt idx="3477">
                  <c:v>-29.466254499894013</c:v>
                </c:pt>
                <c:pt idx="3478">
                  <c:v>-29.540922132094046</c:v>
                </c:pt>
                <c:pt idx="3479">
                  <c:v>-29.615701264989191</c:v>
                </c:pt>
                <c:pt idx="3480">
                  <c:v>-29.690591992560176</c:v>
                </c:pt>
                <c:pt idx="3481">
                  <c:v>-29.765594406637486</c:v>
                </c:pt>
                <c:pt idx="3482">
                  <c:v>-29.84070859690766</c:v>
                </c:pt>
                <c:pt idx="3483">
                  <c:v>-29.915934650918881</c:v>
                </c:pt>
                <c:pt idx="3484">
                  <c:v>-29.991272654087837</c:v>
                </c:pt>
                <c:pt idx="3485">
                  <c:v>-30.066722689705671</c:v>
                </c:pt>
                <c:pt idx="3486">
                  <c:v>-30.142284838944665</c:v>
                </c:pt>
                <c:pt idx="3487">
                  <c:v>-30.217959180864717</c:v>
                </c:pt>
                <c:pt idx="3488">
                  <c:v>-30.293745792420388</c:v>
                </c:pt>
                <c:pt idx="3489">
                  <c:v>-30.369644748467167</c:v>
                </c:pt>
                <c:pt idx="3490">
                  <c:v>-30.44565612176897</c:v>
                </c:pt>
                <c:pt idx="3491">
                  <c:v>-30.521779983004905</c:v>
                </c:pt>
                <c:pt idx="3492">
                  <c:v>-30.598016400776412</c:v>
                </c:pt>
                <c:pt idx="3493">
                  <c:v>-30.674365441614672</c:v>
                </c:pt>
                <c:pt idx="3494">
                  <c:v>-30.750827169987708</c:v>
                </c:pt>
                <c:pt idx="3495">
                  <c:v>-30.827401648308268</c:v>
                </c:pt>
                <c:pt idx="3496">
                  <c:v>-30.904088936940969</c:v>
                </c:pt>
                <c:pt idx="3497">
                  <c:v>-30.980889094210312</c:v>
                </c:pt>
                <c:pt idx="3498">
                  <c:v>-31.057802176407883</c:v>
                </c:pt>
                <c:pt idx="3499">
                  <c:v>-31.134828237801205</c:v>
                </c:pt>
                <c:pt idx="3500">
                  <c:v>-31.21196733064059</c:v>
                </c:pt>
                <c:pt idx="3501">
                  <c:v>-31.289219505168177</c:v>
                </c:pt>
                <c:pt idx="3502">
                  <c:v>-31.366584809625447</c:v>
                </c:pt>
                <c:pt idx="3503">
                  <c:v>-31.444063290261475</c:v>
                </c:pt>
                <c:pt idx="3504">
                  <c:v>-31.521654991341848</c:v>
                </c:pt>
                <c:pt idx="3505">
                  <c:v>-31.599359955156462</c:v>
                </c:pt>
                <c:pt idx="3506">
                  <c:v>-31.677178222028299</c:v>
                </c:pt>
                <c:pt idx="3507">
                  <c:v>-31.755109830322045</c:v>
                </c:pt>
                <c:pt idx="3508">
                  <c:v>-31.833154816453018</c:v>
                </c:pt>
                <c:pt idx="3509">
                  <c:v>-31.911313214895408</c:v>
                </c:pt>
                <c:pt idx="3510">
                  <c:v>-31.989585058191601</c:v>
                </c:pt>
                <c:pt idx="3511">
                  <c:v>-32.067970376960787</c:v>
                </c:pt>
                <c:pt idx="3512">
                  <c:v>-32.146469199908395</c:v>
                </c:pt>
                <c:pt idx="3513">
                  <c:v>-32.225081553835018</c:v>
                </c:pt>
                <c:pt idx="3514">
                  <c:v>-32.303807463645292</c:v>
                </c:pt>
                <c:pt idx="3515">
                  <c:v>-32.382646952357625</c:v>
                </c:pt>
                <c:pt idx="3516">
                  <c:v>-32.461600041113343</c:v>
                </c:pt>
                <c:pt idx="3517">
                  <c:v>-32.54066674918613</c:v>
                </c:pt>
                <c:pt idx="3518">
                  <c:v>-32.619847093991382</c:v>
                </c:pt>
                <c:pt idx="3519">
                  <c:v>-32.699141091096003</c:v>
                </c:pt>
                <c:pt idx="3520">
                  <c:v>-32.778548754228069</c:v>
                </c:pt>
                <c:pt idx="3521">
                  <c:v>-32.858070095286052</c:v>
                </c:pt>
                <c:pt idx="3522">
                  <c:v>-32.937705124349058</c:v>
                </c:pt>
                <c:pt idx="3523">
                  <c:v>-33.017453849686461</c:v>
                </c:pt>
                <c:pt idx="3524">
                  <c:v>-33.097316277767987</c:v>
                </c:pt>
                <c:pt idx="3525">
                  <c:v>-33.177292413273626</c:v>
                </c:pt>
                <c:pt idx="3526">
                  <c:v>-33.257382259103053</c:v>
                </c:pt>
                <c:pt idx="3527">
                  <c:v>-33.337585816386699</c:v>
                </c:pt>
                <c:pt idx="3528">
                  <c:v>-33.417903084495215</c:v>
                </c:pt>
                <c:pt idx="3529">
                  <c:v>-33.498334061049732</c:v>
                </c:pt>
                <c:pt idx="3530">
                  <c:v>-33.578878741932357</c:v>
                </c:pt>
                <c:pt idx="3531">
                  <c:v>-33.659537121296125</c:v>
                </c:pt>
                <c:pt idx="3532">
                  <c:v>-33.740309191575783</c:v>
                </c:pt>
                <c:pt idx="3533">
                  <c:v>-33.821194943497616</c:v>
                </c:pt>
                <c:pt idx="3534">
                  <c:v>-33.902194366090363</c:v>
                </c:pt>
                <c:pt idx="3535">
                  <c:v>-33.983307446695711</c:v>
                </c:pt>
                <c:pt idx="3536">
                  <c:v>-34.064534170978234</c:v>
                </c:pt>
                <c:pt idx="3537">
                  <c:v>-34.145874522936474</c:v>
                </c:pt>
                <c:pt idx="3538">
                  <c:v>-34.227328484913713</c:v>
                </c:pt>
                <c:pt idx="3539">
                  <c:v>-34.308896037607994</c:v>
                </c:pt>
                <c:pt idx="3540">
                  <c:v>-34.390577160083332</c:v>
                </c:pt>
                <c:pt idx="3541">
                  <c:v>-34.472371829780244</c:v>
                </c:pt>
                <c:pt idx="3542">
                  <c:v>-34.554280022526299</c:v>
                </c:pt>
                <c:pt idx="3543">
                  <c:v>-34.636301712547287</c:v>
                </c:pt>
                <c:pt idx="3544">
                  <c:v>-34.718436872477803</c:v>
                </c:pt>
                <c:pt idx="3545">
                  <c:v>-34.800685473371928</c:v>
                </c:pt>
                <c:pt idx="3546">
                  <c:v>-34.88304748471441</c:v>
                </c:pt>
                <c:pt idx="3547">
                  <c:v>-34.965522874431116</c:v>
                </c:pt>
                <c:pt idx="3548">
                  <c:v>-35.048111608900541</c:v>
                </c:pt>
                <c:pt idx="3549">
                  <c:v>-35.130813652964001</c:v>
                </c:pt>
                <c:pt idx="3550">
                  <c:v>-35.213628969937233</c:v>
                </c:pt>
                <c:pt idx="3551">
                  <c:v>-35.296557521620691</c:v>
                </c:pt>
                <c:pt idx="3552">
                  <c:v>-35.37959926831094</c:v>
                </c:pt>
                <c:pt idx="3553">
                  <c:v>-35.462754168811628</c:v>
                </c:pt>
                <c:pt idx="3554">
                  <c:v>-35.546022180444197</c:v>
                </c:pt>
                <c:pt idx="3555">
                  <c:v>-35.629403259058861</c:v>
                </c:pt>
                <c:pt idx="3556">
                  <c:v>-35.712897359046096</c:v>
                </c:pt>
                <c:pt idx="3557">
                  <c:v>-35.796504433346691</c:v>
                </c:pt>
                <c:pt idx="3558">
                  <c:v>-35.880224433463567</c:v>
                </c:pt>
                <c:pt idx="3559">
                  <c:v>-35.964057309472544</c:v>
                </c:pt>
                <c:pt idx="3560">
                  <c:v>-36.048003010032808</c:v>
                </c:pt>
                <c:pt idx="3561">
                  <c:v>-36.132061482398676</c:v>
                </c:pt>
                <c:pt idx="3562">
                  <c:v>-36.216232672429669</c:v>
                </c:pt>
                <c:pt idx="3563">
                  <c:v>-36.300516524602259</c:v>
                </c:pt>
                <c:pt idx="3564">
                  <c:v>-36.384912982020403</c:v>
                </c:pt>
                <c:pt idx="3565">
                  <c:v>-36.469421986426234</c:v>
                </c:pt>
                <c:pt idx="3566">
                  <c:v>-36.554043478211284</c:v>
                </c:pt>
                <c:pt idx="3567">
                  <c:v>-36.638777396427159</c:v>
                </c:pt>
                <c:pt idx="3568">
                  <c:v>-36.723623678796876</c:v>
                </c:pt>
                <c:pt idx="3569">
                  <c:v>-36.808582261724482</c:v>
                </c:pt>
                <c:pt idx="3570">
                  <c:v>-36.893653080307132</c:v>
                </c:pt>
                <c:pt idx="3571">
                  <c:v>-36.978836068345252</c:v>
                </c:pt>
                <c:pt idx="3572">
                  <c:v>-37.064131158353135</c:v>
                </c:pt>
                <c:pt idx="3573">
                  <c:v>-37.149538281569896</c:v>
                </c:pt>
                <c:pt idx="3574">
                  <c:v>-37.235057367969816</c:v>
                </c:pt>
                <c:pt idx="3575">
                  <c:v>-37.320688346273492</c:v>
                </c:pt>
                <c:pt idx="3576">
                  <c:v>-37.406431143957477</c:v>
                </c:pt>
                <c:pt idx="3577">
                  <c:v>-37.492285687265898</c:v>
                </c:pt>
                <c:pt idx="3578">
                  <c:v>-37.578251901219957</c:v>
                </c:pt>
                <c:pt idx="3579">
                  <c:v>-37.664329709628966</c:v>
                </c:pt>
                <c:pt idx="3580">
                  <c:v>-37.750519035100446</c:v>
                </c:pt>
                <c:pt idx="3581">
                  <c:v>-37.836819799050396</c:v>
                </c:pt>
                <c:pt idx="3582">
                  <c:v>-37.923231921713743</c:v>
                </c:pt>
                <c:pt idx="3583">
                  <c:v>-38.009755322154184</c:v>
                </c:pt>
                <c:pt idx="3584">
                  <c:v>-38.096389918274767</c:v>
                </c:pt>
                <c:pt idx="3585">
                  <c:v>-38.183135626827735</c:v>
                </c:pt>
                <c:pt idx="3586">
                  <c:v>-38.269992363424173</c:v>
                </c:pt>
                <c:pt idx="3587">
                  <c:v>-38.356960042544664</c:v>
                </c:pt>
                <c:pt idx="3588">
                  <c:v>-38.44403857754866</c:v>
                </c:pt>
                <c:pt idx="3589">
                  <c:v>-38.531227880684021</c:v>
                </c:pt>
                <c:pt idx="3590">
                  <c:v>-38.618527863097498</c:v>
                </c:pt>
                <c:pt idx="3591">
                  <c:v>-38.705938434843731</c:v>
                </c:pt>
                <c:pt idx="3592">
                  <c:v>-38.793459504894876</c:v>
                </c:pt>
                <c:pt idx="3593">
                  <c:v>-38.881090981150322</c:v>
                </c:pt>
                <c:pt idx="3594">
                  <c:v>-38.96883277044585</c:v>
                </c:pt>
                <c:pt idx="3595">
                  <c:v>-39.056684778563017</c:v>
                </c:pt>
                <c:pt idx="3596">
                  <c:v>-39.144646910238279</c:v>
                </c:pt>
                <c:pt idx="3597">
                  <c:v>-39.232719069172234</c:v>
                </c:pt>
                <c:pt idx="3598">
                  <c:v>-39.320901158038495</c:v>
                </c:pt>
                <c:pt idx="3599">
                  <c:v>-39.409193078492535</c:v>
                </c:pt>
                <c:pt idx="3600">
                  <c:v>-39.497594731181003</c:v>
                </c:pt>
                <c:pt idx="3601">
                  <c:v>-39.586106015749671</c:v>
                </c:pt>
                <c:pt idx="3602">
                  <c:v>-39.674726830852705</c:v>
                </c:pt>
                <c:pt idx="3603">
                  <c:v>-39.763457074160812</c:v>
                </c:pt>
                <c:pt idx="3604">
                  <c:v>-39.852296642369737</c:v>
                </c:pt>
                <c:pt idx="3605">
                  <c:v>-39.941245431208635</c:v>
                </c:pt>
                <c:pt idx="3606">
                  <c:v>-40.030303335448238</c:v>
                </c:pt>
                <c:pt idx="3607">
                  <c:v>-40.119470248908769</c:v>
                </c:pt>
                <c:pt idx="3608">
                  <c:v>-40.208746064468087</c:v>
                </c:pt>
                <c:pt idx="3609">
                  <c:v>-40.298130674069199</c:v>
                </c:pt>
                <c:pt idx="3610">
                  <c:v>-40.387623968728484</c:v>
                </c:pt>
                <c:pt idx="3611">
                  <c:v>-40.477225838543056</c:v>
                </c:pt>
                <c:pt idx="3612">
                  <c:v>-40.566936172697822</c:v>
                </c:pt>
                <c:pt idx="3613">
                  <c:v>-40.656754859473367</c:v>
                </c:pt>
                <c:pt idx="3614">
                  <c:v>-40.746681786253319</c:v>
                </c:pt>
                <c:pt idx="3615">
                  <c:v>-40.836716839530766</c:v>
                </c:pt>
                <c:pt idx="3616">
                  <c:v>-40.926859904915361</c:v>
                </c:pt>
                <c:pt idx="3617">
                  <c:v>-41.017110867140843</c:v>
                </c:pt>
                <c:pt idx="3618">
                  <c:v>-41.10746961007095</c:v>
                </c:pt>
                <c:pt idx="3619">
                  <c:v>-41.197936016706294</c:v>
                </c:pt>
                <c:pt idx="3620">
                  <c:v>-41.28850996919067</c:v>
                </c:pt>
                <c:pt idx="3621">
                  <c:v>-41.37919134881755</c:v>
                </c:pt>
                <c:pt idx="3622">
                  <c:v>-41.469980036035835</c:v>
                </c:pt>
                <c:pt idx="3623">
                  <c:v>-41.560875910456325</c:v>
                </c:pt>
                <c:pt idx="3624">
                  <c:v>-41.651878850857173</c:v>
                </c:pt>
                <c:pt idx="3625">
                  <c:v>-41.742988735189655</c:v>
                </c:pt>
                <c:pt idx="3626">
                  <c:v>-41.834205440583851</c:v>
                </c:pt>
                <c:pt idx="3627">
                  <c:v>-41.9255288433543</c:v>
                </c:pt>
                <c:pt idx="3628">
                  <c:v>-42.016958819004415</c:v>
                </c:pt>
                <c:pt idx="3629">
                  <c:v>-42.10849524223255</c:v>
                </c:pt>
                <c:pt idx="3630">
                  <c:v>-42.200137986936241</c:v>
                </c:pt>
                <c:pt idx="3631">
                  <c:v>-42.291886926217586</c:v>
                </c:pt>
                <c:pt idx="3632">
                  <c:v>-42.383741932387252</c:v>
                </c:pt>
                <c:pt idx="3633">
                  <c:v>-42.475702876969514</c:v>
                </c:pt>
                <c:pt idx="3634">
                  <c:v>-42.567769630706422</c:v>
                </c:pt>
                <c:pt idx="3635">
                  <c:v>-42.659942063561672</c:v>
                </c:pt>
                <c:pt idx="3636">
                  <c:v>-42.752220044725071</c:v>
                </c:pt>
                <c:pt idx="3637">
                  <c:v>-42.844603442616233</c:v>
                </c:pt>
                <c:pt idx="3638">
                  <c:v>-42.937092124887791</c:v>
                </c:pt>
                <c:pt idx="3639">
                  <c:v>-43.029685958430044</c:v>
                </c:pt>
                <c:pt idx="3640">
                  <c:v>-43.122384809373045</c:v>
                </c:pt>
                <c:pt idx="3641">
                  <c:v>-43.215188543090434</c:v>
                </c:pt>
                <c:pt idx="3642">
                  <c:v>-43.308097024202716</c:v>
                </c:pt>
                <c:pt idx="3643">
                  <c:v>-43.401110116579574</c:v>
                </c:pt>
                <c:pt idx="3644">
                  <c:v>-43.494227683343006</c:v>
                </c:pt>
                <c:pt idx="3645">
                  <c:v>-43.58744958686944</c:v>
                </c:pt>
                <c:pt idx="3646">
                  <c:v>-43.680775688792437</c:v>
                </c:pt>
                <c:pt idx="3647">
                  <c:v>-43.774205850004968</c:v>
                </c:pt>
                <c:pt idx="3648">
                  <c:v>-43.867739930661145</c:v>
                </c:pt>
                <c:pt idx="3649">
                  <c:v>-43.961377790178091</c:v>
                </c:pt>
                <c:pt idx="3650">
                  <c:v>-44.055119287237801</c:v>
                </c:pt>
                <c:pt idx="3651">
                  <c:v>-44.148964279788927</c:v>
                </c:pt>
                <c:pt idx="3652">
                  <c:v>-44.242912625047317</c:v>
                </c:pt>
                <c:pt idx="3653">
                  <c:v>-44.336964179498317</c:v>
                </c:pt>
                <c:pt idx="3654">
                  <c:v>-44.431118798896676</c:v>
                </c:pt>
                <c:pt idx="3655">
                  <c:v>-44.525376338268039</c:v>
                </c:pt>
                <c:pt idx="3656">
                  <c:v>-44.619736651909527</c:v>
                </c:pt>
                <c:pt idx="3657">
                  <c:v>-44.714199593390248</c:v>
                </c:pt>
                <c:pt idx="3658">
                  <c:v>-44.808765015551622</c:v>
                </c:pt>
                <c:pt idx="3659">
                  <c:v>-44.903432770507372</c:v>
                </c:pt>
                <c:pt idx="3660">
                  <c:v>-44.998202709643735</c:v>
                </c:pt>
                <c:pt idx="3661">
                  <c:v>-45.093074683619179</c:v>
                </c:pt>
                <c:pt idx="3662">
                  <c:v>-45.188048542364221</c:v>
                </c:pt>
                <c:pt idx="3663">
                  <c:v>-45.283124135080698</c:v>
                </c:pt>
                <c:pt idx="3664">
                  <c:v>-45.37830131024127</c:v>
                </c:pt>
                <c:pt idx="3665">
                  <c:v>-45.473579915588203</c:v>
                </c:pt>
                <c:pt idx="3666">
                  <c:v>-45.568959798133235</c:v>
                </c:pt>
                <c:pt idx="3667">
                  <c:v>-45.664440804155205</c:v>
                </c:pt>
                <c:pt idx="3668">
                  <c:v>-45.760022779199986</c:v>
                </c:pt>
                <c:pt idx="3669">
                  <c:v>-45.855705568077724</c:v>
                </c:pt>
                <c:pt idx="3670">
                  <c:v>-45.951489014861899</c:v>
                </c:pt>
                <c:pt idx="3671">
                  <c:v>-46.047372962887493</c:v>
                </c:pt>
                <c:pt idx="3672">
                  <c:v>-46.143357254748679</c:v>
                </c:pt>
                <c:pt idx="3673">
                  <c:v>-46.239441732297273</c:v>
                </c:pt>
                <c:pt idx="3674">
                  <c:v>-46.335626236639349</c:v>
                </c:pt>
                <c:pt idx="3675">
                  <c:v>-46.431910608133734</c:v>
                </c:pt>
                <c:pt idx="3676">
                  <c:v>-46.528294686388847</c:v>
                </c:pt>
                <c:pt idx="3677">
                  <c:v>-46.624778310260325</c:v>
                </c:pt>
                <c:pt idx="3678">
                  <c:v>-46.721361317847482</c:v>
                </c:pt>
                <c:pt idx="3679">
                  <c:v>-46.818043546490856</c:v>
                </c:pt>
                <c:pt idx="3680">
                  <c:v>-46.914824832768403</c:v>
                </c:pt>
                <c:pt idx="3681">
                  <c:v>-47.011705012492406</c:v>
                </c:pt>
                <c:pt idx="3682">
                  <c:v>-47.108683920705857</c:v>
                </c:pt>
                <c:pt idx="3683">
                  <c:v>-47.205761391678543</c:v>
                </c:pt>
                <c:pt idx="3684">
                  <c:v>-47.302937258903512</c:v>
                </c:pt>
                <c:pt idx="3685">
                  <c:v>-47.400211355092821</c:v>
                </c:pt>
                <c:pt idx="3686">
                  <c:v>-47.497583512173371</c:v>
                </c:pt>
                <c:pt idx="3687">
                  <c:v>-47.595053561282896</c:v>
                </c:pt>
                <c:pt idx="3688">
                  <c:v>-47.692621332765398</c:v>
                </c:pt>
                <c:pt idx="3689">
                  <c:v>-47.790286656165968</c:v>
                </c:pt>
                <c:pt idx="3690">
                  <c:v>-47.888049360227392</c:v>
                </c:pt>
                <c:pt idx="3691">
                  <c:v>-47.985909272884015</c:v>
                </c:pt>
                <c:pt idx="3692">
                  <c:v>-48.08386622125748</c:v>
                </c:pt>
                <c:pt idx="3693">
                  <c:v>-48.181920031651075</c:v>
                </c:pt>
                <c:pt idx="3694">
                  <c:v>-48.280070529545441</c:v>
                </c:pt>
                <c:pt idx="3695">
                  <c:v>-48.378317539591968</c:v>
                </c:pt>
                <c:pt idx="3696">
                  <c:v>-48.476660885608325</c:v>
                </c:pt>
                <c:pt idx="3697">
                  <c:v>-48.575100390572324</c:v>
                </c:pt>
                <c:pt idx="3698">
                  <c:v>-48.67363587661626</c:v>
                </c:pt>
                <c:pt idx="3699">
                  <c:v>-48.772267165020978</c:v>
                </c:pt>
                <c:pt idx="3700">
                  <c:v>-48.870994076210444</c:v>
                </c:pt>
                <c:pt idx="3701">
                  <c:v>-48.969816429744739</c:v>
                </c:pt>
                <c:pt idx="3702">
                  <c:v>-49.068734044314475</c:v>
                </c:pt>
                <c:pt idx="3703">
                  <c:v>-49.167746737734497</c:v>
                </c:pt>
                <c:pt idx="3704">
                  <c:v>-49.266854326937306</c:v>
                </c:pt>
                <c:pt idx="3705">
                  <c:v>-49.366056627966593</c:v>
                </c:pt>
                <c:pt idx="3706">
                  <c:v>-49.465353455970451</c:v>
                </c:pt>
                <c:pt idx="3707">
                  <c:v>-49.564744625194869</c:v>
                </c:pt>
                <c:pt idx="3708">
                  <c:v>-49.664229948976782</c:v>
                </c:pt>
                <c:pt idx="3709">
                  <c:v>-49.763809239737462</c:v>
                </c:pt>
                <c:pt idx="3710">
                  <c:v>-49.863482308975179</c:v>
                </c:pt>
                <c:pt idx="3711">
                  <c:v>-49.96324896725816</c:v>
                </c:pt>
                <c:pt idx="3712">
                  <c:v>-50.06310902421766</c:v>
                </c:pt>
                <c:pt idx="3713">
                  <c:v>-50.163062288540161</c:v>
                </c:pt>
                <c:pt idx="3714">
                  <c:v>-50.263108567960927</c:v>
                </c:pt>
                <c:pt idx="3715">
                  <c:v>-50.363247669255891</c:v>
                </c:pt>
                <c:pt idx="3716">
                  <c:v>-50.463479398234199</c:v>
                </c:pt>
                <c:pt idx="3717">
                  <c:v>-50.563803559731042</c:v>
                </c:pt>
                <c:pt idx="3718">
                  <c:v>-50.664219957599705</c:v>
                </c:pt>
                <c:pt idx="3719">
                  <c:v>-50.764728394704299</c:v>
                </c:pt>
                <c:pt idx="3720">
                  <c:v>-50.865328672911332</c:v>
                </c:pt>
                <c:pt idx="3721">
                  <c:v>-50.96602059308254</c:v>
                </c:pt>
                <c:pt idx="3722">
                  <c:v>-51.066803955066732</c:v>
                </c:pt>
                <c:pt idx="3723">
                  <c:v>-51.167678557691971</c:v>
                </c:pt>
                <c:pt idx="3724">
                  <c:v>-51.268644198757499</c:v>
                </c:pt>
                <c:pt idx="3725">
                  <c:v>-51.369700675026266</c:v>
                </c:pt>
                <c:pt idx="3726">
                  <c:v>-51.470847782215913</c:v>
                </c:pt>
                <c:pt idx="3727">
                  <c:v>-51.572085314991241</c:v>
                </c:pt>
                <c:pt idx="3728">
                  <c:v>-51.673413066956691</c:v>
                </c:pt>
                <c:pt idx="3729">
                  <c:v>-51.77483083064687</c:v>
                </c:pt>
                <c:pt idx="3730">
                  <c:v>-51.876338397519561</c:v>
                </c:pt>
                <c:pt idx="3731">
                  <c:v>-51.97793555794668</c:v>
                </c:pt>
                <c:pt idx="3732">
                  <c:v>-52.07962210120678</c:v>
                </c:pt>
                <c:pt idx="3733">
                  <c:v>-52.181397815476359</c:v>
                </c:pt>
                <c:pt idx="3734">
                  <c:v>-52.283262487821489</c:v>
                </c:pt>
                <c:pt idx="3735">
                  <c:v>-52.385215904189678</c:v>
                </c:pt>
                <c:pt idx="3736">
                  <c:v>-52.487257849402205</c:v>
                </c:pt>
                <c:pt idx="3737">
                  <c:v>-52.589388107144543</c:v>
                </c:pt>
                <c:pt idx="3738">
                  <c:v>-52.691606459959416</c:v>
                </c:pt>
                <c:pt idx="3739">
                  <c:v>-52.793912689237331</c:v>
                </c:pt>
                <c:pt idx="3740">
                  <c:v>-52.896306575209486</c:v>
                </c:pt>
                <c:pt idx="3741">
                  <c:v>-52.998787896938083</c:v>
                </c:pt>
                <c:pt idx="3742">
                  <c:v>-53.101356432309885</c:v>
                </c:pt>
                <c:pt idx="3743">
                  <c:v>-53.204011958025916</c:v>
                </c:pt>
                <c:pt idx="3744">
                  <c:v>-53.30675424959491</c:v>
                </c:pt>
                <c:pt idx="3745">
                  <c:v>-53.409583081324357</c:v>
                </c:pt>
                <c:pt idx="3746">
                  <c:v>-53.512498226312118</c:v>
                </c:pt>
                <c:pt idx="3747">
                  <c:v>-53.615499456438904</c:v>
                </c:pt>
                <c:pt idx="3748">
                  <c:v>-53.718586542359532</c:v>
                </c:pt>
                <c:pt idx="3749">
                  <c:v>-53.821759253495706</c:v>
                </c:pt>
                <c:pt idx="3750">
                  <c:v>-53.925017358026899</c:v>
                </c:pt>
                <c:pt idx="3751">
                  <c:v>-54.028360622882907</c:v>
                </c:pt>
                <c:pt idx="3752">
                  <c:v>-54.131788813736144</c:v>
                </c:pt>
                <c:pt idx="3753">
                  <c:v>-54.235301694993211</c:v>
                </c:pt>
                <c:pt idx="3754">
                  <c:v>-54.338899029787306</c:v>
                </c:pt>
                <c:pt idx="3755">
                  <c:v>-54.442580579970837</c:v>
                </c:pt>
                <c:pt idx="3756">
                  <c:v>-54.546346106106718</c:v>
                </c:pt>
                <c:pt idx="3757">
                  <c:v>-54.65019536746162</c:v>
                </c:pt>
                <c:pt idx="3758">
                  <c:v>-54.754128121997752</c:v>
                </c:pt>
                <c:pt idx="3759">
                  <c:v>-54.858144126366078</c:v>
                </c:pt>
                <c:pt idx="3760">
                  <c:v>-54.962243135897936</c:v>
                </c:pt>
                <c:pt idx="3761">
                  <c:v>-55.066424904598065</c:v>
                </c:pt>
                <c:pt idx="3762">
                  <c:v>-55.170689185137945</c:v>
                </c:pt>
                <c:pt idx="3763">
                  <c:v>-55.275035728847193</c:v>
                </c:pt>
                <c:pt idx="3764">
                  <c:v>-55.379464285707975</c:v>
                </c:pt>
                <c:pt idx="3765">
                  <c:v>-55.483974604346564</c:v>
                </c:pt>
                <c:pt idx="3766">
                  <c:v>-55.588566432027704</c:v>
                </c:pt>
                <c:pt idx="3767">
                  <c:v>-55.693239514646784</c:v>
                </c:pt>
                <c:pt idx="3768">
                  <c:v>-55.797993596723501</c:v>
                </c:pt>
                <c:pt idx="3769">
                  <c:v>-55.902828421394986</c:v>
                </c:pt>
                <c:pt idx="3770">
                  <c:v>-56.0077437304097</c:v>
                </c:pt>
                <c:pt idx="3771">
                  <c:v>-56.112739264120954</c:v>
                </c:pt>
                <c:pt idx="3772">
                  <c:v>-56.21781476147963</c:v>
                </c:pt>
                <c:pt idx="3773">
                  <c:v>-56.322969960029489</c:v>
                </c:pt>
                <c:pt idx="3774">
                  <c:v>-56.42820459590012</c:v>
                </c:pt>
                <c:pt idx="3775">
                  <c:v>-56.533518403801075</c:v>
                </c:pt>
                <c:pt idx="3776">
                  <c:v>-56.638911117016526</c:v>
                </c:pt>
                <c:pt idx="3777">
                  <c:v>-56.744382467398715</c:v>
                </c:pt>
                <c:pt idx="3778">
                  <c:v>-56.849932185363585</c:v>
                </c:pt>
                <c:pt idx="3779">
                  <c:v>-56.955559999883896</c:v>
                </c:pt>
                <c:pt idx="3780">
                  <c:v>-57.061265638485274</c:v>
                </c:pt>
                <c:pt idx="3781">
                  <c:v>-57.167048827240166</c:v>
                </c:pt>
                <c:pt idx="3782">
                  <c:v>-57.272909290763103</c:v>
                </c:pt>
                <c:pt idx="3783">
                  <c:v>-57.378846752206016</c:v>
                </c:pt>
                <c:pt idx="3784">
                  <c:v>-57.484860933253088</c:v>
                </c:pt>
                <c:pt idx="3785">
                  <c:v>-57.590951554116756</c:v>
                </c:pt>
                <c:pt idx="3786">
                  <c:v>-57.69711833353233</c:v>
                </c:pt>
                <c:pt idx="3787">
                  <c:v>-57.803360988755458</c:v>
                </c:pt>
                <c:pt idx="3788">
                  <c:v>-57.90967923555548</c:v>
                </c:pt>
                <c:pt idx="3789">
                  <c:v>-58.016072788213975</c:v>
                </c:pt>
                <c:pt idx="3790">
                  <c:v>-58.122541359519452</c:v>
                </c:pt>
                <c:pt idx="3791">
                  <c:v>-58.229084660764443</c:v>
                </c:pt>
                <c:pt idx="3792">
                  <c:v>-58.335702401741443</c:v>
                </c:pt>
                <c:pt idx="3793">
                  <c:v>-58.442394290740253</c:v>
                </c:pt>
                <c:pt idx="3794">
                  <c:v>-58.549160034544727</c:v>
                </c:pt>
                <c:pt idx="3795">
                  <c:v>-58.655999338429197</c:v>
                </c:pt>
                <c:pt idx="3796">
                  <c:v>-58.762911906156646</c:v>
                </c:pt>
                <c:pt idx="3797">
                  <c:v>-58.86989743997573</c:v>
                </c:pt>
                <c:pt idx="3798">
                  <c:v>-58.976955640618158</c:v>
                </c:pt>
                <c:pt idx="3799">
                  <c:v>-59.0840862072967</c:v>
                </c:pt>
                <c:pt idx="3800">
                  <c:v>-59.191288837703226</c:v>
                </c:pt>
                <c:pt idx="3801">
                  <c:v>-59.298563228006998</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89.99720799175789</c:v>
                </c:pt>
                <c:pt idx="1">
                  <c:v>89.997197382128633</c:v>
                </c:pt>
                <c:pt idx="2">
                  <c:v>89.997186732182797</c:v>
                </c:pt>
                <c:pt idx="3">
                  <c:v>89.997176041767176</c:v>
                </c:pt>
                <c:pt idx="4">
                  <c:v>89.997165310728022</c:v>
                </c:pt>
                <c:pt idx="5">
                  <c:v>89.997154538910934</c:v>
                </c:pt>
                <c:pt idx="6">
                  <c:v>89.997143726160985</c:v>
                </c:pt>
                <c:pt idx="7">
                  <c:v>89.997132872322581</c:v>
                </c:pt>
                <c:pt idx="8">
                  <c:v>89.997121977239644</c:v>
                </c:pt>
                <c:pt idx="9">
                  <c:v>89.997111040755399</c:v>
                </c:pt>
                <c:pt idx="10">
                  <c:v>89.997100062712548</c:v>
                </c:pt>
                <c:pt idx="11">
                  <c:v>89.997089042953164</c:v>
                </c:pt>
                <c:pt idx="12">
                  <c:v>89.997077981318711</c:v>
                </c:pt>
                <c:pt idx="13">
                  <c:v>89.997066877650056</c:v>
                </c:pt>
                <c:pt idx="14">
                  <c:v>89.997055731787526</c:v>
                </c:pt>
                <c:pt idx="15">
                  <c:v>89.997044543570709</c:v>
                </c:pt>
                <c:pt idx="16">
                  <c:v>89.997033312838724</c:v>
                </c:pt>
                <c:pt idx="17">
                  <c:v>89.997022039429979</c:v>
                </c:pt>
                <c:pt idx="18">
                  <c:v>89.997010723182299</c:v>
                </c:pt>
                <c:pt idx="19">
                  <c:v>89.9969993639329</c:v>
                </c:pt>
                <c:pt idx="20">
                  <c:v>89.996987961518414</c:v>
                </c:pt>
                <c:pt idx="21">
                  <c:v>89.996976515774762</c:v>
                </c:pt>
                <c:pt idx="22">
                  <c:v>89.996965026537296</c:v>
                </c:pt>
                <c:pt idx="23">
                  <c:v>89.996953493640774</c:v>
                </c:pt>
                <c:pt idx="24">
                  <c:v>89.996941916919297</c:v>
                </c:pt>
                <c:pt idx="25">
                  <c:v>89.996930296206287</c:v>
                </c:pt>
                <c:pt idx="26">
                  <c:v>89.99691863133458</c:v>
                </c:pt>
                <c:pt idx="27">
                  <c:v>89.996906922136418</c:v>
                </c:pt>
                <c:pt idx="28">
                  <c:v>89.996895168443331</c:v>
                </c:pt>
                <c:pt idx="29">
                  <c:v>89.996883370086252</c:v>
                </c:pt>
                <c:pt idx="30">
                  <c:v>89.996871526895418</c:v>
                </c:pt>
                <c:pt idx="31">
                  <c:v>89.996859638700514</c:v>
                </c:pt>
                <c:pt idx="32">
                  <c:v>89.996847705330495</c:v>
                </c:pt>
                <c:pt idx="33">
                  <c:v>89.99683572661371</c:v>
                </c:pt>
                <c:pt idx="34">
                  <c:v>89.996823702377839</c:v>
                </c:pt>
                <c:pt idx="35">
                  <c:v>89.996811632449877</c:v>
                </c:pt>
                <c:pt idx="36">
                  <c:v>89.996799516656253</c:v>
                </c:pt>
                <c:pt idx="37">
                  <c:v>89.996787354822629</c:v>
                </c:pt>
                <c:pt idx="38">
                  <c:v>89.996775146774098</c:v>
                </c:pt>
                <c:pt idx="39">
                  <c:v>89.996762892334999</c:v>
                </c:pt>
                <c:pt idx="40">
                  <c:v>89.996750591329061</c:v>
                </c:pt>
                <c:pt idx="41">
                  <c:v>89.996738243579358</c:v>
                </c:pt>
                <c:pt idx="42">
                  <c:v>89.996725848908241</c:v>
                </c:pt>
                <c:pt idx="43">
                  <c:v>89.996713407137406</c:v>
                </c:pt>
                <c:pt idx="44">
                  <c:v>89.996700918087868</c:v>
                </c:pt>
                <c:pt idx="45">
                  <c:v>89.99668838158</c:v>
                </c:pt>
                <c:pt idx="46">
                  <c:v>89.996675797433412</c:v>
                </c:pt>
                <c:pt idx="47">
                  <c:v>89.996663165467126</c:v>
                </c:pt>
                <c:pt idx="48">
                  <c:v>89.996650485499416</c:v>
                </c:pt>
                <c:pt idx="49">
                  <c:v>89.996637757347855</c:v>
                </c:pt>
                <c:pt idx="50">
                  <c:v>89.996624980829367</c:v>
                </c:pt>
                <c:pt idx="51">
                  <c:v>89.996612155760147</c:v>
                </c:pt>
                <c:pt idx="52">
                  <c:v>89.996599281955696</c:v>
                </c:pt>
                <c:pt idx="53">
                  <c:v>89.996586359230847</c:v>
                </c:pt>
                <c:pt idx="54">
                  <c:v>89.996573387399678</c:v>
                </c:pt>
                <c:pt idx="55">
                  <c:v>89.996560366275588</c:v>
                </c:pt>
                <c:pt idx="56">
                  <c:v>89.996547295671263</c:v>
                </c:pt>
                <c:pt idx="57">
                  <c:v>89.996534175398708</c:v>
                </c:pt>
                <c:pt idx="58">
                  <c:v>89.996521005269145</c:v>
                </c:pt>
                <c:pt idx="59">
                  <c:v>89.996507785093144</c:v>
                </c:pt>
                <c:pt idx="60">
                  <c:v>89.996494514680521</c:v>
                </c:pt>
                <c:pt idx="61">
                  <c:v>89.996481193840367</c:v>
                </c:pt>
                <c:pt idx="62">
                  <c:v>89.996467822381064</c:v>
                </c:pt>
                <c:pt idx="63">
                  <c:v>89.996454400110281</c:v>
                </c:pt>
                <c:pt idx="64">
                  <c:v>89.996440926834893</c:v>
                </c:pt>
                <c:pt idx="65">
                  <c:v>89.996427402361135</c:v>
                </c:pt>
                <c:pt idx="66">
                  <c:v>89.996413826494404</c:v>
                </c:pt>
                <c:pt idx="67">
                  <c:v>89.996400199039442</c:v>
                </c:pt>
                <c:pt idx="68">
                  <c:v>89.996386519800183</c:v>
                </c:pt>
                <c:pt idx="69">
                  <c:v>89.99637278857989</c:v>
                </c:pt>
                <c:pt idx="70">
                  <c:v>89.996359005180977</c:v>
                </c:pt>
                <c:pt idx="71">
                  <c:v>89.996345169405217</c:v>
                </c:pt>
                <c:pt idx="72">
                  <c:v>89.996331281053557</c:v>
                </c:pt>
                <c:pt idx="73">
                  <c:v>89.996317339926236</c:v>
                </c:pt>
                <c:pt idx="74">
                  <c:v>89.996303345822653</c:v>
                </c:pt>
                <c:pt idx="75">
                  <c:v>89.996289298541555</c:v>
                </c:pt>
                <c:pt idx="76">
                  <c:v>89.996275197880834</c:v>
                </c:pt>
                <c:pt idx="77">
                  <c:v>89.996261043637659</c:v>
                </c:pt>
                <c:pt idx="78">
                  <c:v>89.996246835608403</c:v>
                </c:pt>
                <c:pt idx="79">
                  <c:v>89.996232573588699</c:v>
                </c:pt>
                <c:pt idx="80">
                  <c:v>89.996218257373371</c:v>
                </c:pt>
                <c:pt idx="81">
                  <c:v>89.996203886756504</c:v>
                </c:pt>
                <c:pt idx="82">
                  <c:v>89.99618946153133</c:v>
                </c:pt>
                <c:pt idx="83">
                  <c:v>89.996174981490384</c:v>
                </c:pt>
                <c:pt idx="84">
                  <c:v>89.996160446425321</c:v>
                </c:pt>
                <c:pt idx="85">
                  <c:v>89.996145856127072</c:v>
                </c:pt>
                <c:pt idx="86">
                  <c:v>89.996131210385769</c:v>
                </c:pt>
                <c:pt idx="87">
                  <c:v>89.996116508990696</c:v>
                </c:pt>
                <c:pt idx="88">
                  <c:v>89.996101751730379</c:v>
                </c:pt>
                <c:pt idx="89">
                  <c:v>89.996086938392551</c:v>
                </c:pt>
                <c:pt idx="90">
                  <c:v>89.996072068764093</c:v>
                </c:pt>
                <c:pt idx="91">
                  <c:v>89.996057142631116</c:v>
                </c:pt>
                <c:pt idx="92">
                  <c:v>89.996042159778895</c:v>
                </c:pt>
                <c:pt idx="93">
                  <c:v>89.996027119991894</c:v>
                </c:pt>
                <c:pt idx="94">
                  <c:v>89.99601202305378</c:v>
                </c:pt>
                <c:pt idx="95">
                  <c:v>89.995996868747383</c:v>
                </c:pt>
                <c:pt idx="96">
                  <c:v>89.995981656854667</c:v>
                </c:pt>
                <c:pt idx="97">
                  <c:v>89.995966387156841</c:v>
                </c:pt>
                <c:pt idx="98">
                  <c:v>89.995951059434205</c:v>
                </c:pt>
                <c:pt idx="99">
                  <c:v>89.99593567346632</c:v>
                </c:pt>
                <c:pt idx="100">
                  <c:v>89.995920229031853</c:v>
                </c:pt>
                <c:pt idx="101">
                  <c:v>89.995904725908559</c:v>
                </c:pt>
                <c:pt idx="102">
                  <c:v>89.995889163873514</c:v>
                </c:pt>
                <c:pt idx="103">
                  <c:v>89.995873542702768</c:v>
                </c:pt>
                <c:pt idx="104">
                  <c:v>89.99585786217169</c:v>
                </c:pt>
                <c:pt idx="105">
                  <c:v>89.995842122054626</c:v>
                </c:pt>
                <c:pt idx="106">
                  <c:v>89.995826322125225</c:v>
                </c:pt>
                <c:pt idx="107">
                  <c:v>89.995810462156157</c:v>
                </c:pt>
                <c:pt idx="108">
                  <c:v>89.995794541919295</c:v>
                </c:pt>
                <c:pt idx="109">
                  <c:v>89.995778561185588</c:v>
                </c:pt>
                <c:pt idx="110">
                  <c:v>89.995762519725204</c:v>
                </c:pt>
                <c:pt idx="111">
                  <c:v>89.99574641730733</c:v>
                </c:pt>
                <c:pt idx="112">
                  <c:v>89.995730253700373</c:v>
                </c:pt>
                <c:pt idx="113">
                  <c:v>89.99571402867177</c:v>
                </c:pt>
                <c:pt idx="114">
                  <c:v>89.995697741988153</c:v>
                </c:pt>
                <c:pt idx="115">
                  <c:v>89.995681393415211</c:v>
                </c:pt>
                <c:pt idx="116">
                  <c:v>89.995664982717784</c:v>
                </c:pt>
                <c:pt idx="117">
                  <c:v>89.995648509659802</c:v>
                </c:pt>
                <c:pt idx="118">
                  <c:v>89.995631974004297</c:v>
                </c:pt>
                <c:pt idx="119">
                  <c:v>89.995615375513367</c:v>
                </c:pt>
                <c:pt idx="120">
                  <c:v>89.995598713948269</c:v>
                </c:pt>
                <c:pt idx="121">
                  <c:v>89.995581989069322</c:v>
                </c:pt>
                <c:pt idx="122">
                  <c:v>89.995565200635923</c:v>
                </c:pt>
                <c:pt idx="123">
                  <c:v>89.995548348406544</c:v>
                </c:pt>
                <c:pt idx="124">
                  <c:v>89.995531432138833</c:v>
                </c:pt>
                <c:pt idx="125">
                  <c:v>89.995514451589372</c:v>
                </c:pt>
                <c:pt idx="126">
                  <c:v>89.99549740651392</c:v>
                </c:pt>
                <c:pt idx="127">
                  <c:v>89.995480296667296</c:v>
                </c:pt>
                <c:pt idx="128">
                  <c:v>89.99546312180334</c:v>
                </c:pt>
                <c:pt idx="129">
                  <c:v>89.995445881674982</c:v>
                </c:pt>
                <c:pt idx="130">
                  <c:v>89.995428576034271</c:v>
                </c:pt>
                <c:pt idx="131">
                  <c:v>89.995411204632219</c:v>
                </c:pt>
                <c:pt idx="132">
                  <c:v>89.995393767218943</c:v>
                </c:pt>
                <c:pt idx="133">
                  <c:v>89.995376263543577</c:v>
                </c:pt>
                <c:pt idx="134">
                  <c:v>89.995358693354376</c:v>
                </c:pt>
                <c:pt idx="135">
                  <c:v>89.995341056398559</c:v>
                </c:pt>
                <c:pt idx="136">
                  <c:v>89.995323352422403</c:v>
                </c:pt>
                <c:pt idx="137">
                  <c:v>89.995305581171266</c:v>
                </c:pt>
                <c:pt idx="138">
                  <c:v>89.995287742389479</c:v>
                </c:pt>
                <c:pt idx="139">
                  <c:v>89.995269835820423</c:v>
                </c:pt>
                <c:pt idx="140">
                  <c:v>89.995251861206526</c:v>
                </c:pt>
                <c:pt idx="141">
                  <c:v>89.995233818289208</c:v>
                </c:pt>
                <c:pt idx="142">
                  <c:v>89.995215706808935</c:v>
                </c:pt>
                <c:pt idx="143">
                  <c:v>89.995197526505137</c:v>
                </c:pt>
                <c:pt idx="144">
                  <c:v>89.995179277116293</c:v>
                </c:pt>
                <c:pt idx="145">
                  <c:v>89.995160958379898</c:v>
                </c:pt>
                <c:pt idx="146">
                  <c:v>89.995142570032442</c:v>
                </c:pt>
                <c:pt idx="147">
                  <c:v>89.995124111809389</c:v>
                </c:pt>
                <c:pt idx="148">
                  <c:v>89.995105583445209</c:v>
                </c:pt>
                <c:pt idx="149">
                  <c:v>89.99508698467335</c:v>
                </c:pt>
                <c:pt idx="150">
                  <c:v>89.995068315226291</c:v>
                </c:pt>
                <c:pt idx="151">
                  <c:v>89.995049574835463</c:v>
                </c:pt>
                <c:pt idx="152">
                  <c:v>89.995030763231284</c:v>
                </c:pt>
                <c:pt idx="153">
                  <c:v>89.995011880143139</c:v>
                </c:pt>
                <c:pt idx="154">
                  <c:v>89.9949929252994</c:v>
                </c:pt>
                <c:pt idx="155">
                  <c:v>89.994973898427375</c:v>
                </c:pt>
                <c:pt idx="156">
                  <c:v>89.994954799253364</c:v>
                </c:pt>
                <c:pt idx="157">
                  <c:v>89.994935627502656</c:v>
                </c:pt>
                <c:pt idx="158">
                  <c:v>89.994916382899419</c:v>
                </c:pt>
                <c:pt idx="159">
                  <c:v>89.994897065166825</c:v>
                </c:pt>
                <c:pt idx="160">
                  <c:v>89.994877674026995</c:v>
                </c:pt>
                <c:pt idx="161">
                  <c:v>89.994858209200984</c:v>
                </c:pt>
                <c:pt idx="162">
                  <c:v>89.994838670408782</c:v>
                </c:pt>
                <c:pt idx="163">
                  <c:v>89.994819057369298</c:v>
                </c:pt>
                <c:pt idx="164">
                  <c:v>89.994799369800404</c:v>
                </c:pt>
                <c:pt idx="165">
                  <c:v>89.994779607418934</c:v>
                </c:pt>
                <c:pt idx="166">
                  <c:v>89.994759769940558</c:v>
                </c:pt>
                <c:pt idx="167">
                  <c:v>89.994739857079892</c:v>
                </c:pt>
                <c:pt idx="168">
                  <c:v>89.994719868550519</c:v>
                </c:pt>
                <c:pt idx="169">
                  <c:v>89.994699804064908</c:v>
                </c:pt>
                <c:pt idx="170">
                  <c:v>89.994679663334395</c:v>
                </c:pt>
                <c:pt idx="171">
                  <c:v>89.994659446069292</c:v>
                </c:pt>
                <c:pt idx="172">
                  <c:v>89.994639151978703</c:v>
                </c:pt>
                <c:pt idx="173">
                  <c:v>89.994618780770764</c:v>
                </c:pt>
                <c:pt idx="174">
                  <c:v>89.994598332152393</c:v>
                </c:pt>
                <c:pt idx="175">
                  <c:v>89.994577805829451</c:v>
                </c:pt>
                <c:pt idx="176">
                  <c:v>89.994557201506638</c:v>
                </c:pt>
                <c:pt idx="177">
                  <c:v>89.994536518887571</c:v>
                </c:pt>
                <c:pt idx="178">
                  <c:v>89.994515757674733</c:v>
                </c:pt>
                <c:pt idx="179">
                  <c:v>89.994494917569455</c:v>
                </c:pt>
                <c:pt idx="180">
                  <c:v>89.994473998271957</c:v>
                </c:pt>
                <c:pt idx="181">
                  <c:v>89.994452999481325</c:v>
                </c:pt>
                <c:pt idx="182">
                  <c:v>89.994431920895437</c:v>
                </c:pt>
                <c:pt idx="183">
                  <c:v>89.994410762211146</c:v>
                </c:pt>
                <c:pt idx="184">
                  <c:v>89.994389523124013</c:v>
                </c:pt>
                <c:pt idx="185">
                  <c:v>89.994368203328548</c:v>
                </c:pt>
                <c:pt idx="186">
                  <c:v>89.994346802518038</c:v>
                </c:pt>
                <c:pt idx="187">
                  <c:v>89.994325320384647</c:v>
                </c:pt>
                <c:pt idx="188">
                  <c:v>89.994303756619345</c:v>
                </c:pt>
                <c:pt idx="189">
                  <c:v>89.994282110911939</c:v>
                </c:pt>
                <c:pt idx="190">
                  <c:v>89.994260382951055</c:v>
                </c:pt>
                <c:pt idx="191">
                  <c:v>89.994238572424109</c:v>
                </c:pt>
                <c:pt idx="192">
                  <c:v>89.994216679017356</c:v>
                </c:pt>
                <c:pt idx="193">
                  <c:v>89.994194702415868</c:v>
                </c:pt>
                <c:pt idx="194">
                  <c:v>89.994172642303496</c:v>
                </c:pt>
                <c:pt idx="195">
                  <c:v>89.994150498362913</c:v>
                </c:pt>
                <c:pt idx="196">
                  <c:v>89.994128270275581</c:v>
                </c:pt>
                <c:pt idx="197">
                  <c:v>89.994105957721743</c:v>
                </c:pt>
                <c:pt idx="198">
                  <c:v>89.994083560380375</c:v>
                </c:pt>
                <c:pt idx="199">
                  <c:v>89.994061077929359</c:v>
                </c:pt>
                <c:pt idx="200">
                  <c:v>89.994038510045257</c:v>
                </c:pt>
                <c:pt idx="201">
                  <c:v>89.994015856403436</c:v>
                </c:pt>
                <c:pt idx="202">
                  <c:v>89.993993116677984</c:v>
                </c:pt>
                <c:pt idx="203">
                  <c:v>89.993970290541796</c:v>
                </c:pt>
                <c:pt idx="204">
                  <c:v>89.99394737766653</c:v>
                </c:pt>
                <c:pt idx="205">
                  <c:v>89.993924377722593</c:v>
                </c:pt>
                <c:pt idx="206">
                  <c:v>89.9939012903791</c:v>
                </c:pt>
                <c:pt idx="207">
                  <c:v>89.993878115303943</c:v>
                </c:pt>
                <c:pt idx="208">
                  <c:v>89.993854852163736</c:v>
                </c:pt>
                <c:pt idx="209">
                  <c:v>89.993831500623841</c:v>
                </c:pt>
                <c:pt idx="210">
                  <c:v>89.993808060348371</c:v>
                </c:pt>
                <c:pt idx="211">
                  <c:v>89.993784531000088</c:v>
                </c:pt>
                <c:pt idx="212">
                  <c:v>89.993760912240532</c:v>
                </c:pt>
                <c:pt idx="213">
                  <c:v>89.993737203729964</c:v>
                </c:pt>
                <c:pt idx="214">
                  <c:v>89.993713405127323</c:v>
                </c:pt>
                <c:pt idx="215">
                  <c:v>89.993689516090228</c:v>
                </c:pt>
                <c:pt idx="216">
                  <c:v>89.993665536275088</c:v>
                </c:pt>
                <c:pt idx="217">
                  <c:v>89.993641465336907</c:v>
                </c:pt>
                <c:pt idx="218">
                  <c:v>89.993617302929451</c:v>
                </c:pt>
                <c:pt idx="219">
                  <c:v>89.993593048705108</c:v>
                </c:pt>
                <c:pt idx="220">
                  <c:v>89.993568702314988</c:v>
                </c:pt>
                <c:pt idx="221">
                  <c:v>89.993544263408879</c:v>
                </c:pt>
                <c:pt idx="222">
                  <c:v>89.993519731635217</c:v>
                </c:pt>
                <c:pt idx="223">
                  <c:v>89.99349510664112</c:v>
                </c:pt>
                <c:pt idx="224">
                  <c:v>89.993470388072325</c:v>
                </c:pt>
                <c:pt idx="225">
                  <c:v>89.993445575573261</c:v>
                </c:pt>
                <c:pt idx="226">
                  <c:v>89.99342066878701</c:v>
                </c:pt>
                <c:pt idx="227">
                  <c:v>89.993395667355259</c:v>
                </c:pt>
                <c:pt idx="228">
                  <c:v>89.993370570918387</c:v>
                </c:pt>
                <c:pt idx="229">
                  <c:v>89.993345379115354</c:v>
                </c:pt>
                <c:pt idx="230">
                  <c:v>89.993320091583797</c:v>
                </c:pt>
                <c:pt idx="231">
                  <c:v>89.993294707959933</c:v>
                </c:pt>
                <c:pt idx="232">
                  <c:v>89.993269227878628</c:v>
                </c:pt>
                <c:pt idx="233">
                  <c:v>89.993243650973341</c:v>
                </c:pt>
                <c:pt idx="234">
                  <c:v>89.993217976876124</c:v>
                </c:pt>
                <c:pt idx="235">
                  <c:v>89.993192205217682</c:v>
                </c:pt>
                <c:pt idx="236">
                  <c:v>89.993166335627294</c:v>
                </c:pt>
                <c:pt idx="237">
                  <c:v>89.993140367732778</c:v>
                </c:pt>
                <c:pt idx="238">
                  <c:v>89.993114301160603</c:v>
                </c:pt>
                <c:pt idx="239">
                  <c:v>89.993088135535814</c:v>
                </c:pt>
                <c:pt idx="240">
                  <c:v>89.993061870482009</c:v>
                </c:pt>
                <c:pt idx="241">
                  <c:v>89.993035505621336</c:v>
                </c:pt>
                <c:pt idx="242">
                  <c:v>89.993009040574563</c:v>
                </c:pt>
                <c:pt idx="243">
                  <c:v>89.992982474960996</c:v>
                </c:pt>
                <c:pt idx="244">
                  <c:v>89.992955808398435</c:v>
                </c:pt>
                <c:pt idx="245">
                  <c:v>89.992929040503341</c:v>
                </c:pt>
                <c:pt idx="246">
                  <c:v>89.992902170890616</c:v>
                </c:pt>
                <c:pt idx="247">
                  <c:v>89.99287519917371</c:v>
                </c:pt>
                <c:pt idx="248">
                  <c:v>89.992848124964695</c:v>
                </c:pt>
                <c:pt idx="249">
                  <c:v>89.99282094787408</c:v>
                </c:pt>
                <c:pt idx="250">
                  <c:v>89.992793667510895</c:v>
                </c:pt>
                <c:pt idx="251">
                  <c:v>89.992766283482737</c:v>
                </c:pt>
                <c:pt idx="252">
                  <c:v>89.992738795395695</c:v>
                </c:pt>
                <c:pt idx="253">
                  <c:v>89.992711202854323</c:v>
                </c:pt>
                <c:pt idx="254">
                  <c:v>89.992683505461684</c:v>
                </c:pt>
                <c:pt idx="255">
                  <c:v>89.992655702819405</c:v>
                </c:pt>
                <c:pt idx="256">
                  <c:v>89.992627794527493</c:v>
                </c:pt>
                <c:pt idx="257">
                  <c:v>89.992599780184491</c:v>
                </c:pt>
                <c:pt idx="258">
                  <c:v>89.992571659387423</c:v>
                </c:pt>
                <c:pt idx="259">
                  <c:v>89.992543431731775</c:v>
                </c:pt>
                <c:pt idx="260">
                  <c:v>89.992515096811474</c:v>
                </c:pt>
                <c:pt idx="261">
                  <c:v>89.992486654218908</c:v>
                </c:pt>
                <c:pt idx="262">
                  <c:v>89.992458103544934</c:v>
                </c:pt>
                <c:pt idx="263">
                  <c:v>89.992429444378885</c:v>
                </c:pt>
                <c:pt idx="264">
                  <c:v>89.992400676308478</c:v>
                </c:pt>
                <c:pt idx="265">
                  <c:v>89.992371798919834</c:v>
                </c:pt>
                <c:pt idx="266">
                  <c:v>89.992342811797613</c:v>
                </c:pt>
                <c:pt idx="267">
                  <c:v>89.992313714524798</c:v>
                </c:pt>
                <c:pt idx="268">
                  <c:v>89.992284506682836</c:v>
                </c:pt>
                <c:pt idx="269">
                  <c:v>89.992255187851541</c:v>
                </c:pt>
                <c:pt idx="270">
                  <c:v>89.992225757609219</c:v>
                </c:pt>
                <c:pt idx="271">
                  <c:v>89.992196215532445</c:v>
                </c:pt>
                <c:pt idx="272">
                  <c:v>89.992166561196328</c:v>
                </c:pt>
                <c:pt idx="273">
                  <c:v>89.992136794174215</c:v>
                </c:pt>
                <c:pt idx="274">
                  <c:v>89.992106914037933</c:v>
                </c:pt>
                <c:pt idx="275">
                  <c:v>89.992076920357675</c:v>
                </c:pt>
                <c:pt idx="276">
                  <c:v>89.992046812701957</c:v>
                </c:pt>
                <c:pt idx="277">
                  <c:v>89.992016590637675</c:v>
                </c:pt>
                <c:pt idx="278">
                  <c:v>89.991986253730104</c:v>
                </c:pt>
                <c:pt idx="279">
                  <c:v>89.991955801542829</c:v>
                </c:pt>
                <c:pt idx="280">
                  <c:v>89.991925233637815</c:v>
                </c:pt>
                <c:pt idx="281">
                  <c:v>89.991894549575292</c:v>
                </c:pt>
                <c:pt idx="282">
                  <c:v>89.991863748913929</c:v>
                </c:pt>
                <c:pt idx="283">
                  <c:v>89.991832831210601</c:v>
                </c:pt>
                <c:pt idx="284">
                  <c:v>89.99180179602061</c:v>
                </c:pt>
                <c:pt idx="285">
                  <c:v>89.991770642897464</c:v>
                </c:pt>
                <c:pt idx="286">
                  <c:v>89.991739371393052</c:v>
                </c:pt>
                <c:pt idx="287">
                  <c:v>89.991707981057516</c:v>
                </c:pt>
                <c:pt idx="288">
                  <c:v>89.991676471439334</c:v>
                </c:pt>
                <c:pt idx="289">
                  <c:v>89.991644842085194</c:v>
                </c:pt>
                <c:pt idx="290">
                  <c:v>89.991613092540149</c:v>
                </c:pt>
                <c:pt idx="291">
                  <c:v>89.991581222347449</c:v>
                </c:pt>
                <c:pt idx="292">
                  <c:v>89.991549231048666</c:v>
                </c:pt>
                <c:pt idx="293">
                  <c:v>89.991517118183594</c:v>
                </c:pt>
                <c:pt idx="294">
                  <c:v>89.991484883290269</c:v>
                </c:pt>
                <c:pt idx="295">
                  <c:v>89.991452525905018</c:v>
                </c:pt>
                <c:pt idx="296">
                  <c:v>89.991420045562364</c:v>
                </c:pt>
                <c:pt idx="297">
                  <c:v>89.991387441795098</c:v>
                </c:pt>
                <c:pt idx="298">
                  <c:v>89.991354714134189</c:v>
                </c:pt>
                <c:pt idx="299">
                  <c:v>89.991321862108848</c:v>
                </c:pt>
                <c:pt idx="300">
                  <c:v>89.991288885246533</c:v>
                </c:pt>
                <c:pt idx="301">
                  <c:v>89.99125578307283</c:v>
                </c:pt>
                <c:pt idx="302">
                  <c:v>89.991222555111577</c:v>
                </c:pt>
                <c:pt idx="303">
                  <c:v>89.991189200884804</c:v>
                </c:pt>
                <c:pt idx="304">
                  <c:v>89.991155719912697</c:v>
                </c:pt>
                <c:pt idx="305">
                  <c:v>89.991122111713622</c:v>
                </c:pt>
                <c:pt idx="306">
                  <c:v>89.991088375804168</c:v>
                </c:pt>
                <c:pt idx="307">
                  <c:v>89.991054511698991</c:v>
                </c:pt>
                <c:pt idx="308">
                  <c:v>89.991020518910958</c:v>
                </c:pt>
                <c:pt idx="309">
                  <c:v>89.990986396951129</c:v>
                </c:pt>
                <c:pt idx="310">
                  <c:v>89.990952145328649</c:v>
                </c:pt>
                <c:pt idx="311">
                  <c:v>89.990917763550769</c:v>
                </c:pt>
                <c:pt idx="312">
                  <c:v>89.990883251122924</c:v>
                </c:pt>
                <c:pt idx="313">
                  <c:v>89.990848607548685</c:v>
                </c:pt>
                <c:pt idx="314">
                  <c:v>89.990813832329664</c:v>
                </c:pt>
                <c:pt idx="315">
                  <c:v>89.990778924965639</c:v>
                </c:pt>
                <c:pt idx="316">
                  <c:v>89.990743884954497</c:v>
                </c:pt>
                <c:pt idx="317">
                  <c:v>89.990708711792138</c:v>
                </c:pt>
                <c:pt idx="318">
                  <c:v>89.990673404972611</c:v>
                </c:pt>
                <c:pt idx="319">
                  <c:v>89.99063796398805</c:v>
                </c:pt>
                <c:pt idx="320">
                  <c:v>89.990602388328611</c:v>
                </c:pt>
                <c:pt idx="321">
                  <c:v>89.990566677482562</c:v>
                </c:pt>
                <c:pt idx="322">
                  <c:v>89.99053083093618</c:v>
                </c:pt>
                <c:pt idx="323">
                  <c:v>89.990494848173853</c:v>
                </c:pt>
                <c:pt idx="324">
                  <c:v>89.990458728677922</c:v>
                </c:pt>
                <c:pt idx="325">
                  <c:v>89.990422471928852</c:v>
                </c:pt>
                <c:pt idx="326">
                  <c:v>89.990386077405063</c:v>
                </c:pt>
                <c:pt idx="327">
                  <c:v>89.99034954458304</c:v>
                </c:pt>
                <c:pt idx="328">
                  <c:v>89.990312872937238</c:v>
                </c:pt>
                <c:pt idx="329">
                  <c:v>89.99027606194015</c:v>
                </c:pt>
                <c:pt idx="330">
                  <c:v>89.990239111062266</c:v>
                </c:pt>
                <c:pt idx="331">
                  <c:v>89.990202019772042</c:v>
                </c:pt>
                <c:pt idx="332">
                  <c:v>89.990164787535917</c:v>
                </c:pt>
                <c:pt idx="333">
                  <c:v>89.9901274138183</c:v>
                </c:pt>
                <c:pt idx="334">
                  <c:v>89.990089898081607</c:v>
                </c:pt>
                <c:pt idx="335">
                  <c:v>89.990052239786124</c:v>
                </c:pt>
                <c:pt idx="336">
                  <c:v>89.99001443839019</c:v>
                </c:pt>
                <c:pt idx="337">
                  <c:v>89.989976493349985</c:v>
                </c:pt>
                <c:pt idx="338">
                  <c:v>89.989938404119727</c:v>
                </c:pt>
                <c:pt idx="339">
                  <c:v>89.989900170151472</c:v>
                </c:pt>
                <c:pt idx="340">
                  <c:v>89.989861790895247</c:v>
                </c:pt>
                <c:pt idx="341">
                  <c:v>89.989823265798961</c:v>
                </c:pt>
                <c:pt idx="342">
                  <c:v>89.989784594308432</c:v>
                </c:pt>
                <c:pt idx="343">
                  <c:v>89.989745775867362</c:v>
                </c:pt>
                <c:pt idx="344">
                  <c:v>89.989706809917379</c:v>
                </c:pt>
                <c:pt idx="345">
                  <c:v>89.98966769589795</c:v>
                </c:pt>
                <c:pt idx="346">
                  <c:v>89.989628433246438</c:v>
                </c:pt>
                <c:pt idx="347">
                  <c:v>89.989589021398032</c:v>
                </c:pt>
                <c:pt idx="348">
                  <c:v>89.989549459785792</c:v>
                </c:pt>
                <c:pt idx="349">
                  <c:v>89.989509747840657</c:v>
                </c:pt>
                <c:pt idx="350">
                  <c:v>89.989469884991337</c:v>
                </c:pt>
                <c:pt idx="351">
                  <c:v>89.989429870664466</c:v>
                </c:pt>
                <c:pt idx="352">
                  <c:v>89.98938970428442</c:v>
                </c:pt>
                <c:pt idx="353">
                  <c:v>89.989349385273385</c:v>
                </c:pt>
                <c:pt idx="354">
                  <c:v>89.989308913051403</c:v>
                </c:pt>
                <c:pt idx="355">
                  <c:v>89.989268287036282</c:v>
                </c:pt>
                <c:pt idx="356">
                  <c:v>89.989227506643616</c:v>
                </c:pt>
                <c:pt idx="357">
                  <c:v>89.989186571286808</c:v>
                </c:pt>
                <c:pt idx="358">
                  <c:v>89.989145480376976</c:v>
                </c:pt>
                <c:pt idx="359">
                  <c:v>89.989104233323062</c:v>
                </c:pt>
                <c:pt idx="360">
                  <c:v>89.989062829531719</c:v>
                </c:pt>
                <c:pt idx="361">
                  <c:v>89.98902126840737</c:v>
                </c:pt>
                <c:pt idx="362">
                  <c:v>89.988979549352166</c:v>
                </c:pt>
                <c:pt idx="363">
                  <c:v>89.988937671765953</c:v>
                </c:pt>
                <c:pt idx="364">
                  <c:v>89.988895635046376</c:v>
                </c:pt>
                <c:pt idx="365">
                  <c:v>89.988853438588734</c:v>
                </c:pt>
                <c:pt idx="366">
                  <c:v>89.988811081786039</c:v>
                </c:pt>
                <c:pt idx="367">
                  <c:v>89.988768564028973</c:v>
                </c:pt>
                <c:pt idx="368">
                  <c:v>89.988725884705943</c:v>
                </c:pt>
                <c:pt idx="369">
                  <c:v>89.988683043203011</c:v>
                </c:pt>
                <c:pt idx="370">
                  <c:v>89.988640038903938</c:v>
                </c:pt>
                <c:pt idx="371">
                  <c:v>89.988596871190069</c:v>
                </c:pt>
                <c:pt idx="372">
                  <c:v>89.98855353944046</c:v>
                </c:pt>
                <c:pt idx="373">
                  <c:v>89.988510043031837</c:v>
                </c:pt>
                <c:pt idx="374">
                  <c:v>89.988466381338455</c:v>
                </c:pt>
                <c:pt idx="375">
                  <c:v>89.988422553732292</c:v>
                </c:pt>
                <c:pt idx="376">
                  <c:v>89.98837855958287</c:v>
                </c:pt>
                <c:pt idx="377">
                  <c:v>89.988334398257351</c:v>
                </c:pt>
                <c:pt idx="378">
                  <c:v>89.988290069120509</c:v>
                </c:pt>
                <c:pt idx="379">
                  <c:v>89.988245571534634</c:v>
                </c:pt>
                <c:pt idx="380">
                  <c:v>89.988200904859696</c:v>
                </c:pt>
                <c:pt idx="381">
                  <c:v>89.988156068453137</c:v>
                </c:pt>
                <c:pt idx="382">
                  <c:v>89.988111061669983</c:v>
                </c:pt>
                <c:pt idx="383">
                  <c:v>89.988065883862873</c:v>
                </c:pt>
                <c:pt idx="384">
                  <c:v>89.988020534381903</c:v>
                </c:pt>
                <c:pt idx="385">
                  <c:v>89.987975012574751</c:v>
                </c:pt>
                <c:pt idx="386">
                  <c:v>89.987929317786566</c:v>
                </c:pt>
                <c:pt idx="387">
                  <c:v>89.987883449360069</c:v>
                </c:pt>
                <c:pt idx="388">
                  <c:v>89.987837406635478</c:v>
                </c:pt>
                <c:pt idx="389">
                  <c:v>89.987791188950425</c:v>
                </c:pt>
                <c:pt idx="390">
                  <c:v>89.987744795640111</c:v>
                </c:pt>
                <c:pt idx="391">
                  <c:v>89.987698226037182</c:v>
                </c:pt>
                <c:pt idx="392">
                  <c:v>89.987651479471765</c:v>
                </c:pt>
                <c:pt idx="393">
                  <c:v>89.987604555271389</c:v>
                </c:pt>
                <c:pt idx="394">
                  <c:v>89.987557452761081</c:v>
                </c:pt>
                <c:pt idx="395">
                  <c:v>89.98751017126331</c:v>
                </c:pt>
                <c:pt idx="396">
                  <c:v>89.98746271009793</c:v>
                </c:pt>
                <c:pt idx="397">
                  <c:v>89.987415068582223</c:v>
                </c:pt>
                <c:pt idx="398">
                  <c:v>89.987367246030871</c:v>
                </c:pt>
                <c:pt idx="399">
                  <c:v>89.987319241755984</c:v>
                </c:pt>
                <c:pt idx="400">
                  <c:v>89.987271055067026</c:v>
                </c:pt>
                <c:pt idx="401">
                  <c:v>89.987222685270837</c:v>
                </c:pt>
                <c:pt idx="402">
                  <c:v>89.987174131671679</c:v>
                </c:pt>
                <c:pt idx="403">
                  <c:v>89.987125393571077</c:v>
                </c:pt>
                <c:pt idx="404">
                  <c:v>89.987076470267979</c:v>
                </c:pt>
                <c:pt idx="405">
                  <c:v>89.987027361058608</c:v>
                </c:pt>
                <c:pt idx="406">
                  <c:v>89.986978065236599</c:v>
                </c:pt>
                <c:pt idx="407">
                  <c:v>89.986928582092816</c:v>
                </c:pt>
                <c:pt idx="408">
                  <c:v>89.986878910915465</c:v>
                </c:pt>
                <c:pt idx="409">
                  <c:v>89.986829050990082</c:v>
                </c:pt>
                <c:pt idx="410">
                  <c:v>89.986779001599388</c:v>
                </c:pt>
                <c:pt idx="411">
                  <c:v>89.986728762023475</c:v>
                </c:pt>
                <c:pt idx="412">
                  <c:v>89.986678331539679</c:v>
                </c:pt>
                <c:pt idx="413">
                  <c:v>89.986627709422578</c:v>
                </c:pt>
                <c:pt idx="414">
                  <c:v>89.986576894943965</c:v>
                </c:pt>
                <c:pt idx="415">
                  <c:v>89.98652588737292</c:v>
                </c:pt>
                <c:pt idx="416">
                  <c:v>89.986474685975722</c:v>
                </c:pt>
                <c:pt idx="417">
                  <c:v>89.98642329001585</c:v>
                </c:pt>
                <c:pt idx="418">
                  <c:v>89.986371698753999</c:v>
                </c:pt>
                <c:pt idx="419">
                  <c:v>89.986319911448078</c:v>
                </c:pt>
                <c:pt idx="420">
                  <c:v>89.986267927353097</c:v>
                </c:pt>
                <c:pt idx="421">
                  <c:v>89.986215745721339</c:v>
                </c:pt>
                <c:pt idx="422">
                  <c:v>89.986163365802142</c:v>
                </c:pt>
                <c:pt idx="423">
                  <c:v>89.986110786842119</c:v>
                </c:pt>
                <c:pt idx="424">
                  <c:v>89.986058008084896</c:v>
                </c:pt>
                <c:pt idx="425">
                  <c:v>89.986005028771288</c:v>
                </c:pt>
                <c:pt idx="426">
                  <c:v>89.985951848139223</c:v>
                </c:pt>
                <c:pt idx="427">
                  <c:v>89.985898465423688</c:v>
                </c:pt>
                <c:pt idx="428">
                  <c:v>89.985844879856856</c:v>
                </c:pt>
                <c:pt idx="429">
                  <c:v>89.98579109066786</c:v>
                </c:pt>
                <c:pt idx="430">
                  <c:v>89.98573709708306</c:v>
                </c:pt>
                <c:pt idx="431">
                  <c:v>89.985682898325692</c:v>
                </c:pt>
                <c:pt idx="432">
                  <c:v>89.98562849361619</c:v>
                </c:pt>
                <c:pt idx="433">
                  <c:v>89.985573882171977</c:v>
                </c:pt>
                <c:pt idx="434">
                  <c:v>89.985519063207462</c:v>
                </c:pt>
                <c:pt idx="435">
                  <c:v>89.985464035934129</c:v>
                </c:pt>
                <c:pt idx="436">
                  <c:v>89.985408799560432</c:v>
                </c:pt>
                <c:pt idx="437">
                  <c:v>89.985353353291828</c:v>
                </c:pt>
                <c:pt idx="438">
                  <c:v>89.985297696330747</c:v>
                </c:pt>
                <c:pt idx="439">
                  <c:v>89.985241827876635</c:v>
                </c:pt>
                <c:pt idx="440">
                  <c:v>89.985185747125811</c:v>
                </c:pt>
                <c:pt idx="441">
                  <c:v>89.985129453271625</c:v>
                </c:pt>
                <c:pt idx="442">
                  <c:v>89.985072945504285</c:v>
                </c:pt>
                <c:pt idx="443">
                  <c:v>89.985016223010973</c:v>
                </c:pt>
                <c:pt idx="444">
                  <c:v>89.984959284975773</c:v>
                </c:pt>
                <c:pt idx="445">
                  <c:v>89.984902130579684</c:v>
                </c:pt>
                <c:pt idx="446">
                  <c:v>89.98484475900058</c:v>
                </c:pt>
                <c:pt idx="447">
                  <c:v>89.984787169413167</c:v>
                </c:pt>
                <c:pt idx="448">
                  <c:v>89.984729360989078</c:v>
                </c:pt>
                <c:pt idx="449">
                  <c:v>89.984671332896795</c:v>
                </c:pt>
                <c:pt idx="450">
                  <c:v>89.984613084301586</c:v>
                </c:pt>
                <c:pt idx="451">
                  <c:v>89.984554614365592</c:v>
                </c:pt>
                <c:pt idx="452">
                  <c:v>89.984495922247817</c:v>
                </c:pt>
                <c:pt idx="453">
                  <c:v>89.984437007103949</c:v>
                </c:pt>
                <c:pt idx="454">
                  <c:v>89.984377868086554</c:v>
                </c:pt>
                <c:pt idx="455">
                  <c:v>89.984318504344984</c:v>
                </c:pt>
                <c:pt idx="456">
                  <c:v>89.984258915025279</c:v>
                </c:pt>
                <c:pt idx="457">
                  <c:v>89.984199099270356</c:v>
                </c:pt>
                <c:pt idx="458">
                  <c:v>89.984139056219746</c:v>
                </c:pt>
                <c:pt idx="459">
                  <c:v>89.9840787850098</c:v>
                </c:pt>
                <c:pt idx="460">
                  <c:v>89.984018284773597</c:v>
                </c:pt>
                <c:pt idx="461">
                  <c:v>89.983957554640824</c:v>
                </c:pt>
                <c:pt idx="462">
                  <c:v>89.983896593737967</c:v>
                </c:pt>
                <c:pt idx="463">
                  <c:v>89.983835401188131</c:v>
                </c:pt>
                <c:pt idx="464">
                  <c:v>89.98377397611111</c:v>
                </c:pt>
                <c:pt idx="465">
                  <c:v>89.983712317623358</c:v>
                </c:pt>
                <c:pt idx="466">
                  <c:v>89.983650424837975</c:v>
                </c:pt>
                <c:pt idx="467">
                  <c:v>89.983588296864667</c:v>
                </c:pt>
                <c:pt idx="468">
                  <c:v>89.983525932809783</c:v>
                </c:pt>
                <c:pt idx="469">
                  <c:v>89.983463331776264</c:v>
                </c:pt>
                <c:pt idx="470">
                  <c:v>89.983400492863638</c:v>
                </c:pt>
                <c:pt idx="471">
                  <c:v>89.983337415168023</c:v>
                </c:pt>
                <c:pt idx="472">
                  <c:v>89.9832740977821</c:v>
                </c:pt>
                <c:pt idx="473">
                  <c:v>89.983210539795124</c:v>
                </c:pt>
                <c:pt idx="474">
                  <c:v>89.983146740292838</c:v>
                </c:pt>
                <c:pt idx="475">
                  <c:v>89.983082698357521</c:v>
                </c:pt>
                <c:pt idx="476">
                  <c:v>89.983018413068066</c:v>
                </c:pt>
                <c:pt idx="477">
                  <c:v>89.982953883499704</c:v>
                </c:pt>
                <c:pt idx="478">
                  <c:v>89.982889108724294</c:v>
                </c:pt>
                <c:pt idx="479">
                  <c:v>89.982824087810087</c:v>
                </c:pt>
                <c:pt idx="480">
                  <c:v>89.982758819821782</c:v>
                </c:pt>
                <c:pt idx="481">
                  <c:v>89.982693303820611</c:v>
                </c:pt>
                <c:pt idx="482">
                  <c:v>89.982627538864179</c:v>
                </c:pt>
                <c:pt idx="483">
                  <c:v>89.982561524006485</c:v>
                </c:pt>
                <c:pt idx="484">
                  <c:v>89.982495258298016</c:v>
                </c:pt>
                <c:pt idx="485">
                  <c:v>89.982428740785565</c:v>
                </c:pt>
                <c:pt idx="486">
                  <c:v>89.982361970512358</c:v>
                </c:pt>
                <c:pt idx="487">
                  <c:v>89.982294946517968</c:v>
                </c:pt>
                <c:pt idx="488">
                  <c:v>89.98222766783833</c:v>
                </c:pt>
                <c:pt idx="489">
                  <c:v>89.982160133505715</c:v>
                </c:pt>
                <c:pt idx="490">
                  <c:v>89.982092342548668</c:v>
                </c:pt>
                <c:pt idx="491">
                  <c:v>89.98202429399214</c:v>
                </c:pt>
                <c:pt idx="492">
                  <c:v>89.981955986857258</c:v>
                </c:pt>
                <c:pt idx="493">
                  <c:v>89.98188742016157</c:v>
                </c:pt>
                <c:pt idx="494">
                  <c:v>89.981818592918785</c:v>
                </c:pt>
                <c:pt idx="495">
                  <c:v>89.981749504138861</c:v>
                </c:pt>
                <c:pt idx="496">
                  <c:v>89.981680152828091</c:v>
                </c:pt>
                <c:pt idx="497">
                  <c:v>89.981610537988885</c:v>
                </c:pt>
                <c:pt idx="498">
                  <c:v>89.98154065861992</c:v>
                </c:pt>
                <c:pt idx="499">
                  <c:v>89.98147051371609</c:v>
                </c:pt>
                <c:pt idx="500">
                  <c:v>89.98140010226841</c:v>
                </c:pt>
                <c:pt idx="501">
                  <c:v>89.981329423264086</c:v>
                </c:pt>
                <c:pt idx="502">
                  <c:v>89.981258475686502</c:v>
                </c:pt>
                <c:pt idx="503">
                  <c:v>89.981187258515149</c:v>
                </c:pt>
                <c:pt idx="504">
                  <c:v>89.981115770725651</c:v>
                </c:pt>
                <c:pt idx="505">
                  <c:v>89.98104401128974</c:v>
                </c:pt>
                <c:pt idx="506">
                  <c:v>89.980971979175237</c:v>
                </c:pt>
                <c:pt idx="507">
                  <c:v>89.980899673346045</c:v>
                </c:pt>
                <c:pt idx="508">
                  <c:v>89.980827092762169</c:v>
                </c:pt>
                <c:pt idx="509">
                  <c:v>89.980754236379582</c:v>
                </c:pt>
                <c:pt idx="510">
                  <c:v>89.980681103150332</c:v>
                </c:pt>
                <c:pt idx="511">
                  <c:v>89.980607692022517</c:v>
                </c:pt>
                <c:pt idx="512">
                  <c:v>89.980534001940214</c:v>
                </c:pt>
                <c:pt idx="513">
                  <c:v>89.980460031843478</c:v>
                </c:pt>
                <c:pt idx="514">
                  <c:v>89.980385780668328</c:v>
                </c:pt>
                <c:pt idx="515">
                  <c:v>89.980311247346748</c:v>
                </c:pt>
                <c:pt idx="516">
                  <c:v>89.980236430806698</c:v>
                </c:pt>
                <c:pt idx="517">
                  <c:v>89.980161329972063</c:v>
                </c:pt>
                <c:pt idx="518">
                  <c:v>89.980085943762546</c:v>
                </c:pt>
                <c:pt idx="519">
                  <c:v>89.980010271093889</c:v>
                </c:pt>
                <c:pt idx="520">
                  <c:v>89.97993431087761</c:v>
                </c:pt>
                <c:pt idx="521">
                  <c:v>89.979858062021137</c:v>
                </c:pt>
                <c:pt idx="522">
                  <c:v>89.979781523427732</c:v>
                </c:pt>
                <c:pt idx="523">
                  <c:v>89.979704693996496</c:v>
                </c:pt>
                <c:pt idx="524">
                  <c:v>89.979627572622348</c:v>
                </c:pt>
                <c:pt idx="525">
                  <c:v>89.979550158195991</c:v>
                </c:pt>
                <c:pt idx="526">
                  <c:v>89.979472449603946</c:v>
                </c:pt>
                <c:pt idx="527">
                  <c:v>89.979394445728488</c:v>
                </c:pt>
                <c:pt idx="528">
                  <c:v>89.97931614544764</c:v>
                </c:pt>
                <c:pt idx="529">
                  <c:v>89.979237547635179</c:v>
                </c:pt>
                <c:pt idx="530">
                  <c:v>89.97915865116056</c:v>
                </c:pt>
                <c:pt idx="531">
                  <c:v>89.979079454889032</c:v>
                </c:pt>
                <c:pt idx="532">
                  <c:v>89.97899995768141</c:v>
                </c:pt>
                <c:pt idx="533">
                  <c:v>89.978920158394303</c:v>
                </c:pt>
                <c:pt idx="534">
                  <c:v>89.9788400558799</c:v>
                </c:pt>
                <c:pt idx="535">
                  <c:v>89.978759648986056</c:v>
                </c:pt>
                <c:pt idx="536">
                  <c:v>89.97867893655625</c:v>
                </c:pt>
                <c:pt idx="537">
                  <c:v>89.978597917429525</c:v>
                </c:pt>
                <c:pt idx="538">
                  <c:v>89.97851659044062</c:v>
                </c:pt>
                <c:pt idx="539">
                  <c:v>89.978434954419711</c:v>
                </c:pt>
                <c:pt idx="540">
                  <c:v>89.978353008192656</c:v>
                </c:pt>
                <c:pt idx="541">
                  <c:v>89.978270750580748</c:v>
                </c:pt>
                <c:pt idx="542">
                  <c:v>89.978188180400863</c:v>
                </c:pt>
                <c:pt idx="543">
                  <c:v>89.978105296465387</c:v>
                </c:pt>
                <c:pt idx="544">
                  <c:v>89.978022097582141</c:v>
                </c:pt>
                <c:pt idx="545">
                  <c:v>89.977938582554486</c:v>
                </c:pt>
                <c:pt idx="546">
                  <c:v>89.977854750181166</c:v>
                </c:pt>
                <c:pt idx="547">
                  <c:v>89.977770599256431</c:v>
                </c:pt>
                <c:pt idx="548">
                  <c:v>89.977686128569914</c:v>
                </c:pt>
                <c:pt idx="549">
                  <c:v>89.977601336906645</c:v>
                </c:pt>
                <c:pt idx="550">
                  <c:v>89.977516223047047</c:v>
                </c:pt>
                <c:pt idx="551">
                  <c:v>89.977430785766899</c:v>
                </c:pt>
                <c:pt idx="552">
                  <c:v>89.977345023837373</c:v>
                </c:pt>
                <c:pt idx="553">
                  <c:v>89.977258936024938</c:v>
                </c:pt>
                <c:pt idx="554">
                  <c:v>89.977172521091333</c:v>
                </c:pt>
                <c:pt idx="555">
                  <c:v>89.977085777793718</c:v>
                </c:pt>
                <c:pt idx="556">
                  <c:v>89.97699870488438</c:v>
                </c:pt>
                <c:pt idx="557">
                  <c:v>89.976911301110988</c:v>
                </c:pt>
                <c:pt idx="558">
                  <c:v>89.976823565216392</c:v>
                </c:pt>
                <c:pt idx="559">
                  <c:v>89.976735495938684</c:v>
                </c:pt>
                <c:pt idx="560">
                  <c:v>89.976647092011177</c:v>
                </c:pt>
                <c:pt idx="561">
                  <c:v>89.976558352162328</c:v>
                </c:pt>
                <c:pt idx="562">
                  <c:v>89.97646927511579</c:v>
                </c:pt>
                <c:pt idx="563">
                  <c:v>89.976379859590395</c:v>
                </c:pt>
                <c:pt idx="564">
                  <c:v>89.976290104300048</c:v>
                </c:pt>
                <c:pt idx="565">
                  <c:v>89.976200007953864</c:v>
                </c:pt>
                <c:pt idx="566">
                  <c:v>89.976109569255939</c:v>
                </c:pt>
                <c:pt idx="567">
                  <c:v>89.976018786905485</c:v>
                </c:pt>
                <c:pt idx="568">
                  <c:v>89.975927659596849</c:v>
                </c:pt>
                <c:pt idx="569">
                  <c:v>89.975836186019322</c:v>
                </c:pt>
                <c:pt idx="570">
                  <c:v>89.975744364857277</c:v>
                </c:pt>
                <c:pt idx="571">
                  <c:v>89.97565219479003</c:v>
                </c:pt>
                <c:pt idx="572">
                  <c:v>89.975559674491933</c:v>
                </c:pt>
                <c:pt idx="573">
                  <c:v>89.975466802632283</c:v>
                </c:pt>
                <c:pt idx="574">
                  <c:v>89.975373577875331</c:v>
                </c:pt>
                <c:pt idx="575">
                  <c:v>89.975279998880254</c:v>
                </c:pt>
                <c:pt idx="576">
                  <c:v>89.975186064301113</c:v>
                </c:pt>
                <c:pt idx="577">
                  <c:v>89.975091772786882</c:v>
                </c:pt>
                <c:pt idx="578">
                  <c:v>89.974997122981378</c:v>
                </c:pt>
                <c:pt idx="579">
                  <c:v>89.974902113523299</c:v>
                </c:pt>
                <c:pt idx="580">
                  <c:v>89.974806743046159</c:v>
                </c:pt>
                <c:pt idx="581">
                  <c:v>89.974711010178282</c:v>
                </c:pt>
                <c:pt idx="582">
                  <c:v>89.974614913542766</c:v>
                </c:pt>
                <c:pt idx="583">
                  <c:v>89.97451845175749</c:v>
                </c:pt>
                <c:pt idx="584">
                  <c:v>89.974421623435106</c:v>
                </c:pt>
                <c:pt idx="585">
                  <c:v>89.974324427182921</c:v>
                </c:pt>
                <c:pt idx="586">
                  <c:v>89.974226861603071</c:v>
                </c:pt>
                <c:pt idx="587">
                  <c:v>89.974128925292291</c:v>
                </c:pt>
                <c:pt idx="588">
                  <c:v>89.974030616842001</c:v>
                </c:pt>
                <c:pt idx="589">
                  <c:v>89.973931934838291</c:v>
                </c:pt>
                <c:pt idx="590">
                  <c:v>89.973832877861895</c:v>
                </c:pt>
                <c:pt idx="591">
                  <c:v>89.973733444488104</c:v>
                </c:pt>
                <c:pt idx="592">
                  <c:v>89.973633633286838</c:v>
                </c:pt>
                <c:pt idx="593">
                  <c:v>89.973533442822557</c:v>
                </c:pt>
                <c:pt idx="594">
                  <c:v>89.97343287165431</c:v>
                </c:pt>
                <c:pt idx="595">
                  <c:v>89.973331918335631</c:v>
                </c:pt>
                <c:pt idx="596">
                  <c:v>89.973230581414612</c:v>
                </c:pt>
                <c:pt idx="597">
                  <c:v>89.973128859433743</c:v>
                </c:pt>
                <c:pt idx="598">
                  <c:v>89.97302675093006</c:v>
                </c:pt>
                <c:pt idx="599">
                  <c:v>89.972924254435014</c:v>
                </c:pt>
                <c:pt idx="600">
                  <c:v>89.972821368474456</c:v>
                </c:pt>
                <c:pt idx="601">
                  <c:v>89.972718091568709</c:v>
                </c:pt>
                <c:pt idx="602">
                  <c:v>89.972614422232368</c:v>
                </c:pt>
                <c:pt idx="603">
                  <c:v>89.972510358974475</c:v>
                </c:pt>
                <c:pt idx="604">
                  <c:v>89.972405900298384</c:v>
                </c:pt>
                <c:pt idx="605">
                  <c:v>89.972301044701737</c:v>
                </c:pt>
                <c:pt idx="606">
                  <c:v>89.972195790676508</c:v>
                </c:pt>
                <c:pt idx="607">
                  <c:v>89.972090136708943</c:v>
                </c:pt>
                <c:pt idx="608">
                  <c:v>89.971984081279501</c:v>
                </c:pt>
                <c:pt idx="609">
                  <c:v>89.971877622862877</c:v>
                </c:pt>
                <c:pt idx="610">
                  <c:v>89.97177075992802</c:v>
                </c:pt>
                <c:pt idx="611">
                  <c:v>89.971663490938028</c:v>
                </c:pt>
                <c:pt idx="612">
                  <c:v>89.971555814350154</c:v>
                </c:pt>
                <c:pt idx="613">
                  <c:v>89.971447728615829</c:v>
                </c:pt>
                <c:pt idx="614">
                  <c:v>89.971339232180526</c:v>
                </c:pt>
                <c:pt idx="615">
                  <c:v>89.971230323483923</c:v>
                </c:pt>
                <c:pt idx="616">
                  <c:v>89.97112100095967</c:v>
                </c:pt>
                <c:pt idx="617">
                  <c:v>89.97101126303555</c:v>
                </c:pt>
                <c:pt idx="618">
                  <c:v>89.970901108133319</c:v>
                </c:pt>
                <c:pt idx="619">
                  <c:v>89.970790534668751</c:v>
                </c:pt>
                <c:pt idx="620">
                  <c:v>89.970679541051609</c:v>
                </c:pt>
                <c:pt idx="621">
                  <c:v>89.970568125685645</c:v>
                </c:pt>
                <c:pt idx="622">
                  <c:v>89.970456286968485</c:v>
                </c:pt>
                <c:pt idx="623">
                  <c:v>89.970344023291744</c:v>
                </c:pt>
                <c:pt idx="624">
                  <c:v>89.970231333040857</c:v>
                </c:pt>
                <c:pt idx="625">
                  <c:v>89.970118214595175</c:v>
                </c:pt>
                <c:pt idx="626">
                  <c:v>89.970004666327867</c:v>
                </c:pt>
                <c:pt idx="627">
                  <c:v>89.969890686605979</c:v>
                </c:pt>
                <c:pt idx="628">
                  <c:v>89.969776273790259</c:v>
                </c:pt>
                <c:pt idx="629">
                  <c:v>89.969661426235319</c:v>
                </c:pt>
                <c:pt idx="630">
                  <c:v>89.96954614228946</c:v>
                </c:pt>
                <c:pt idx="631">
                  <c:v>89.969430420294771</c:v>
                </c:pt>
                <c:pt idx="632">
                  <c:v>89.969314258586991</c:v>
                </c:pt>
                <c:pt idx="633">
                  <c:v>89.969197655495549</c:v>
                </c:pt>
                <c:pt idx="634">
                  <c:v>89.969080609343578</c:v>
                </c:pt>
                <c:pt idx="635">
                  <c:v>89.968963118447761</c:v>
                </c:pt>
                <c:pt idx="636">
                  <c:v>89.968845181118439</c:v>
                </c:pt>
                <c:pt idx="637">
                  <c:v>89.968726795659563</c:v>
                </c:pt>
                <c:pt idx="638">
                  <c:v>89.968607960368587</c:v>
                </c:pt>
                <c:pt idx="639">
                  <c:v>89.968488673536527</c:v>
                </c:pt>
                <c:pt idx="640">
                  <c:v>89.968368933447891</c:v>
                </c:pt>
                <c:pt idx="641">
                  <c:v>89.968248738380694</c:v>
                </c:pt>
                <c:pt idx="642">
                  <c:v>89.968128086606441</c:v>
                </c:pt>
                <c:pt idx="643">
                  <c:v>89.968006976389972</c:v>
                </c:pt>
                <c:pt idx="644">
                  <c:v>89.967885405989634</c:v>
                </c:pt>
                <c:pt idx="645">
                  <c:v>89.967763373657121</c:v>
                </c:pt>
                <c:pt idx="646">
                  <c:v>89.967640877637521</c:v>
                </c:pt>
                <c:pt idx="647">
                  <c:v>89.967517916169228</c:v>
                </c:pt>
                <c:pt idx="648">
                  <c:v>89.967394487483901</c:v>
                </c:pt>
                <c:pt idx="649">
                  <c:v>89.967270589806589</c:v>
                </c:pt>
                <c:pt idx="650">
                  <c:v>89.967146221355506</c:v>
                </c:pt>
                <c:pt idx="651">
                  <c:v>89.967021380342175</c:v>
                </c:pt>
                <c:pt idx="652">
                  <c:v>89.966896064971266</c:v>
                </c:pt>
                <c:pt idx="653">
                  <c:v>89.966770273440687</c:v>
                </c:pt>
                <c:pt idx="654">
                  <c:v>89.96664400394144</c:v>
                </c:pt>
                <c:pt idx="655">
                  <c:v>89.966517254657703</c:v>
                </c:pt>
                <c:pt idx="656">
                  <c:v>89.966390023766778</c:v>
                </c:pt>
                <c:pt idx="657">
                  <c:v>89.966262309438989</c:v>
                </c:pt>
                <c:pt idx="658">
                  <c:v>89.966134109837711</c:v>
                </c:pt>
                <c:pt idx="659">
                  <c:v>89.966005423119441</c:v>
                </c:pt>
                <c:pt idx="660">
                  <c:v>89.965876247433556</c:v>
                </c:pt>
                <c:pt idx="661">
                  <c:v>89.96574658092247</c:v>
                </c:pt>
                <c:pt idx="662">
                  <c:v>89.965616421721549</c:v>
                </c:pt>
                <c:pt idx="663">
                  <c:v>89.965485767959066</c:v>
                </c:pt>
                <c:pt idx="664">
                  <c:v>89.965354617756134</c:v>
                </c:pt>
                <c:pt idx="665">
                  <c:v>89.965222969226829</c:v>
                </c:pt>
                <c:pt idx="666">
                  <c:v>89.965090820478039</c:v>
                </c:pt>
                <c:pt idx="667">
                  <c:v>89.964958169609389</c:v>
                </c:pt>
                <c:pt idx="668">
                  <c:v>89.964825014713355</c:v>
                </c:pt>
                <c:pt idx="669">
                  <c:v>89.964691353875182</c:v>
                </c:pt>
                <c:pt idx="670">
                  <c:v>89.964557185172808</c:v>
                </c:pt>
                <c:pt idx="671">
                  <c:v>89.964422506676897</c:v>
                </c:pt>
                <c:pt idx="672">
                  <c:v>89.964287316450736</c:v>
                </c:pt>
                <c:pt idx="673">
                  <c:v>89.964151612550353</c:v>
                </c:pt>
                <c:pt idx="674">
                  <c:v>89.964015393024326</c:v>
                </c:pt>
                <c:pt idx="675">
                  <c:v>89.963878655913831</c:v>
                </c:pt>
                <c:pt idx="676">
                  <c:v>89.963741399252598</c:v>
                </c:pt>
                <c:pt idx="677">
                  <c:v>89.963603621066966</c:v>
                </c:pt>
                <c:pt idx="678">
                  <c:v>89.963465319375686</c:v>
                </c:pt>
                <c:pt idx="679">
                  <c:v>89.963326492190006</c:v>
                </c:pt>
                <c:pt idx="680">
                  <c:v>89.963187137513671</c:v>
                </c:pt>
                <c:pt idx="681">
                  <c:v>89.963047253342836</c:v>
                </c:pt>
                <c:pt idx="682">
                  <c:v>89.962906837665997</c:v>
                </c:pt>
                <c:pt idx="683">
                  <c:v>89.962765888464077</c:v>
                </c:pt>
                <c:pt idx="684">
                  <c:v>89.962624403710265</c:v>
                </c:pt>
                <c:pt idx="685">
                  <c:v>89.962482381370137</c:v>
                </c:pt>
                <c:pt idx="686">
                  <c:v>89.962339819401464</c:v>
                </c:pt>
                <c:pt idx="687">
                  <c:v>89.962196715754345</c:v>
                </c:pt>
                <c:pt idx="688">
                  <c:v>89.962053068371006</c:v>
                </c:pt>
                <c:pt idx="689">
                  <c:v>89.961908875185941</c:v>
                </c:pt>
                <c:pt idx="690">
                  <c:v>89.961764134125772</c:v>
                </c:pt>
                <c:pt idx="691">
                  <c:v>89.961618843109235</c:v>
                </c:pt>
                <c:pt idx="692">
                  <c:v>89.961473000047164</c:v>
                </c:pt>
                <c:pt idx="693">
                  <c:v>89.961326602842533</c:v>
                </c:pt>
                <c:pt idx="694">
                  <c:v>89.961179649390246</c:v>
                </c:pt>
                <c:pt idx="695">
                  <c:v>89.961032137577277</c:v>
                </c:pt>
                <c:pt idx="696">
                  <c:v>89.960884065282599</c:v>
                </c:pt>
                <c:pt idx="697">
                  <c:v>89.960735430377056</c:v>
                </c:pt>
                <c:pt idx="698">
                  <c:v>89.960586230723507</c:v>
                </c:pt>
                <c:pt idx="699">
                  <c:v>89.960436464176595</c:v>
                </c:pt>
                <c:pt idx="700">
                  <c:v>89.960286128582922</c:v>
                </c:pt>
                <c:pt idx="701">
                  <c:v>89.96013522178086</c:v>
                </c:pt>
                <c:pt idx="702">
                  <c:v>89.959983741600567</c:v>
                </c:pt>
                <c:pt idx="703">
                  <c:v>89.959831685863961</c:v>
                </c:pt>
                <c:pt idx="704">
                  <c:v>89.959679052384757</c:v>
                </c:pt>
                <c:pt idx="705">
                  <c:v>89.959525838968304</c:v>
                </c:pt>
                <c:pt idx="706">
                  <c:v>89.959372043411619</c:v>
                </c:pt>
                <c:pt idx="707">
                  <c:v>89.959217663503424</c:v>
                </c:pt>
                <c:pt idx="708">
                  <c:v>89.959062697023938</c:v>
                </c:pt>
                <c:pt idx="709">
                  <c:v>89.958907141745087</c:v>
                </c:pt>
                <c:pt idx="710">
                  <c:v>89.95875099543025</c:v>
                </c:pt>
                <c:pt idx="711">
                  <c:v>89.958594255834313</c:v>
                </c:pt>
                <c:pt idx="712">
                  <c:v>89.958436920703676</c:v>
                </c:pt>
                <c:pt idx="713">
                  <c:v>89.958278987776183</c:v>
                </c:pt>
                <c:pt idx="714">
                  <c:v>89.958120454781067</c:v>
                </c:pt>
                <c:pt idx="715">
                  <c:v>89.957961319438994</c:v>
                </c:pt>
                <c:pt idx="716">
                  <c:v>89.957801579461915</c:v>
                </c:pt>
                <c:pt idx="717">
                  <c:v>89.957641232553115</c:v>
                </c:pt>
                <c:pt idx="718">
                  <c:v>89.957480276407196</c:v>
                </c:pt>
                <c:pt idx="719">
                  <c:v>89.957318708709963</c:v>
                </c:pt>
                <c:pt idx="720">
                  <c:v>89.95715652713848</c:v>
                </c:pt>
                <c:pt idx="721">
                  <c:v>89.95699372936096</c:v>
                </c:pt>
                <c:pt idx="722">
                  <c:v>89.956830313036789</c:v>
                </c:pt>
                <c:pt idx="723">
                  <c:v>89.956666275816474</c:v>
                </c:pt>
                <c:pt idx="724">
                  <c:v>89.956501615341537</c:v>
                </c:pt>
                <c:pt idx="725">
                  <c:v>89.956336329244678</c:v>
                </c:pt>
                <c:pt idx="726">
                  <c:v>89.956170415149487</c:v>
                </c:pt>
                <c:pt idx="727">
                  <c:v>89.9560038706706</c:v>
                </c:pt>
                <c:pt idx="728">
                  <c:v>89.955836693413602</c:v>
                </c:pt>
                <c:pt idx="729">
                  <c:v>89.955668880974969</c:v>
                </c:pt>
                <c:pt idx="730">
                  <c:v>89.955500430942053</c:v>
                </c:pt>
                <c:pt idx="731">
                  <c:v>89.955331340893082</c:v>
                </c:pt>
                <c:pt idx="732">
                  <c:v>89.955161608397049</c:v>
                </c:pt>
                <c:pt idx="733">
                  <c:v>89.95499123101375</c:v>
                </c:pt>
                <c:pt idx="734">
                  <c:v>89.954820206293718</c:v>
                </c:pt>
                <c:pt idx="735">
                  <c:v>89.954648531778162</c:v>
                </c:pt>
                <c:pt idx="736">
                  <c:v>89.95447620499904</c:v>
                </c:pt>
                <c:pt idx="737">
                  <c:v>89.954303223478817</c:v>
                </c:pt>
                <c:pt idx="738">
                  <c:v>89.954129584730723</c:v>
                </c:pt>
                <c:pt idx="739">
                  <c:v>89.953955286258335</c:v>
                </c:pt>
                <c:pt idx="740">
                  <c:v>89.953780325555996</c:v>
                </c:pt>
                <c:pt idx="741">
                  <c:v>89.953604700108372</c:v>
                </c:pt>
                <c:pt idx="742">
                  <c:v>89.953428407390646</c:v>
                </c:pt>
                <c:pt idx="743">
                  <c:v>89.953251444868414</c:v>
                </c:pt>
                <c:pt idx="744">
                  <c:v>89.953073809997619</c:v>
                </c:pt>
                <c:pt idx="745">
                  <c:v>89.952895500224628</c:v>
                </c:pt>
                <c:pt idx="746">
                  <c:v>89.952716512986044</c:v>
                </c:pt>
                <c:pt idx="747">
                  <c:v>89.952536845708806</c:v>
                </c:pt>
                <c:pt idx="748">
                  <c:v>89.952356495810037</c:v>
                </c:pt>
                <c:pt idx="749">
                  <c:v>89.952175460697077</c:v>
                </c:pt>
                <c:pt idx="750">
                  <c:v>89.951993737767438</c:v>
                </c:pt>
                <c:pt idx="751">
                  <c:v>89.95181132440878</c:v>
                </c:pt>
                <c:pt idx="752">
                  <c:v>89.95162821799876</c:v>
                </c:pt>
                <c:pt idx="753">
                  <c:v>89.951444415905215</c:v>
                </c:pt>
                <c:pt idx="754">
                  <c:v>89.951259915485906</c:v>
                </c:pt>
                <c:pt idx="755">
                  <c:v>89.951074714088563</c:v>
                </c:pt>
                <c:pt idx="756">
                  <c:v>89.950888809050937</c:v>
                </c:pt>
                <c:pt idx="757">
                  <c:v>89.950702197700593</c:v>
                </c:pt>
                <c:pt idx="758">
                  <c:v>89.950514877355005</c:v>
                </c:pt>
                <c:pt idx="759">
                  <c:v>89.950326845321413</c:v>
                </c:pt>
                <c:pt idx="760">
                  <c:v>89.950138098896957</c:v>
                </c:pt>
                <c:pt idx="761">
                  <c:v>89.949948635368358</c:v>
                </c:pt>
                <c:pt idx="762">
                  <c:v>89.949758452012233</c:v>
                </c:pt>
                <c:pt idx="763">
                  <c:v>89.949567546094684</c:v>
                </c:pt>
                <c:pt idx="764">
                  <c:v>89.949375914871567</c:v>
                </c:pt>
                <c:pt idx="765">
                  <c:v>89.949183555588306</c:v>
                </c:pt>
                <c:pt idx="766">
                  <c:v>89.948990465479824</c:v>
                </c:pt>
                <c:pt idx="767">
                  <c:v>89.948796641770571</c:v>
                </c:pt>
                <c:pt idx="768">
                  <c:v>89.948602081674537</c:v>
                </c:pt>
                <c:pt idx="769">
                  <c:v>89.948406782395068</c:v>
                </c:pt>
                <c:pt idx="770">
                  <c:v>89.948210741124925</c:v>
                </c:pt>
                <c:pt idx="771">
                  <c:v>89.948013955046193</c:v>
                </c:pt>
                <c:pt idx="772">
                  <c:v>89.94781642133033</c:v>
                </c:pt>
                <c:pt idx="773">
                  <c:v>89.947618137138036</c:v>
                </c:pt>
                <c:pt idx="774">
                  <c:v>89.947419099619225</c:v>
                </c:pt>
                <c:pt idx="775">
                  <c:v>89.947219305912995</c:v>
                </c:pt>
                <c:pt idx="776">
                  <c:v>89.947018753147631</c:v>
                </c:pt>
                <c:pt idx="777">
                  <c:v>89.94681743844049</c:v>
                </c:pt>
                <c:pt idx="778">
                  <c:v>89.946615358898015</c:v>
                </c:pt>
                <c:pt idx="779">
                  <c:v>89.946412511615677</c:v>
                </c:pt>
                <c:pt idx="780">
                  <c:v>89.94620889367792</c:v>
                </c:pt>
                <c:pt idx="781">
                  <c:v>89.946004502158118</c:v>
                </c:pt>
                <c:pt idx="782">
                  <c:v>89.945799334118576</c:v>
                </c:pt>
                <c:pt idx="783">
                  <c:v>89.94559338661044</c:v>
                </c:pt>
                <c:pt idx="784">
                  <c:v>89.945386656673691</c:v>
                </c:pt>
                <c:pt idx="785">
                  <c:v>89.945179141337022</c:v>
                </c:pt>
                <c:pt idx="786">
                  <c:v>89.944970837617916</c:v>
                </c:pt>
                <c:pt idx="787">
                  <c:v>89.944761742522573</c:v>
                </c:pt>
                <c:pt idx="788">
                  <c:v>89.944551853045752</c:v>
                </c:pt>
                <c:pt idx="789">
                  <c:v>89.944341166170872</c:v>
                </c:pt>
                <c:pt idx="790">
                  <c:v>89.944129678869928</c:v>
                </c:pt>
                <c:pt idx="791">
                  <c:v>89.943917388103372</c:v>
                </c:pt>
                <c:pt idx="792">
                  <c:v>89.943704290820193</c:v>
                </c:pt>
                <c:pt idx="793">
                  <c:v>89.94349038395778</c:v>
                </c:pt>
                <c:pt idx="794">
                  <c:v>89.94327566444187</c:v>
                </c:pt>
                <c:pt idx="795">
                  <c:v>89.943060129186648</c:v>
                </c:pt>
                <c:pt idx="796">
                  <c:v>89.942843775094502</c:v>
                </c:pt>
                <c:pt idx="797">
                  <c:v>89.942626599056084</c:v>
                </c:pt>
                <c:pt idx="798">
                  <c:v>89.942408597950291</c:v>
                </c:pt>
                <c:pt idx="799">
                  <c:v>89.942189768644198</c:v>
                </c:pt>
                <c:pt idx="800">
                  <c:v>89.941970107992972</c:v>
                </c:pt>
                <c:pt idx="801">
                  <c:v>89.941749612839828</c:v>
                </c:pt>
                <c:pt idx="802">
                  <c:v>89.941528280016087</c:v>
                </c:pt>
                <c:pt idx="803">
                  <c:v>89.941306106341003</c:v>
                </c:pt>
                <c:pt idx="804">
                  <c:v>89.941083088621752</c:v>
                </c:pt>
                <c:pt idx="805">
                  <c:v>89.940859223653476</c:v>
                </c:pt>
                <c:pt idx="806">
                  <c:v>89.940634508219091</c:v>
                </c:pt>
                <c:pt idx="807">
                  <c:v>89.94040893908938</c:v>
                </c:pt>
                <c:pt idx="808">
                  <c:v>89.940182513022847</c:v>
                </c:pt>
                <c:pt idx="809">
                  <c:v>89.939955226765704</c:v>
                </c:pt>
                <c:pt idx="810">
                  <c:v>89.93972707705187</c:v>
                </c:pt>
                <c:pt idx="811">
                  <c:v>89.93949806060283</c:v>
                </c:pt>
                <c:pt idx="812">
                  <c:v>89.939268174127662</c:v>
                </c:pt>
                <c:pt idx="813">
                  <c:v>89.939037414322996</c:v>
                </c:pt>
                <c:pt idx="814">
                  <c:v>89.938805777872915</c:v>
                </c:pt>
                <c:pt idx="815">
                  <c:v>89.938573261448894</c:v>
                </c:pt>
                <c:pt idx="816">
                  <c:v>89.938339861709835</c:v>
                </c:pt>
                <c:pt idx="817">
                  <c:v>89.938105575302004</c:v>
                </c:pt>
                <c:pt idx="818">
                  <c:v>89.937870398858948</c:v>
                </c:pt>
                <c:pt idx="819">
                  <c:v>89.937634329001355</c:v>
                </c:pt>
                <c:pt idx="820">
                  <c:v>89.937397362337236</c:v>
                </c:pt>
                <c:pt idx="821">
                  <c:v>89.937159495461643</c:v>
                </c:pt>
                <c:pt idx="822">
                  <c:v>89.936920724956821</c:v>
                </c:pt>
                <c:pt idx="823">
                  <c:v>89.936681047391971</c:v>
                </c:pt>
                <c:pt idx="824">
                  <c:v>89.936440459323336</c:v>
                </c:pt>
                <c:pt idx="825">
                  <c:v>89.936198957294124</c:v>
                </c:pt>
                <c:pt idx="826">
                  <c:v>89.935956537834386</c:v>
                </c:pt>
                <c:pt idx="827">
                  <c:v>89.935713197461098</c:v>
                </c:pt>
                <c:pt idx="828">
                  <c:v>89.935468932677963</c:v>
                </c:pt>
                <c:pt idx="829">
                  <c:v>89.935223739975484</c:v>
                </c:pt>
                <c:pt idx="830">
                  <c:v>89.934977615830832</c:v>
                </c:pt>
                <c:pt idx="831">
                  <c:v>89.934730556707876</c:v>
                </c:pt>
                <c:pt idx="832">
                  <c:v>89.934482559057045</c:v>
                </c:pt>
                <c:pt idx="833">
                  <c:v>89.934233619315322</c:v>
                </c:pt>
                <c:pt idx="834">
                  <c:v>89.933983733906203</c:v>
                </c:pt>
                <c:pt idx="835">
                  <c:v>89.933732899239601</c:v>
                </c:pt>
                <c:pt idx="836">
                  <c:v>89.933481111711899</c:v>
                </c:pt>
                <c:pt idx="837">
                  <c:v>89.933228367705738</c:v>
                </c:pt>
                <c:pt idx="838">
                  <c:v>89.932974663590102</c:v>
                </c:pt>
                <c:pt idx="839">
                  <c:v>89.932719995720234</c:v>
                </c:pt>
                <c:pt idx="840">
                  <c:v>89.932464360437507</c:v>
                </c:pt>
                <c:pt idx="841">
                  <c:v>89.932207754069523</c:v>
                </c:pt>
                <c:pt idx="842">
                  <c:v>89.931950172929874</c:v>
                </c:pt>
                <c:pt idx="843">
                  <c:v>89.931691613318264</c:v>
                </c:pt>
                <c:pt idx="844">
                  <c:v>89.931432071520319</c:v>
                </c:pt>
                <c:pt idx="845">
                  <c:v>89.931171543807636</c:v>
                </c:pt>
                <c:pt idx="846">
                  <c:v>89.930910026437687</c:v>
                </c:pt>
                <c:pt idx="847">
                  <c:v>89.930647515653732</c:v>
                </c:pt>
                <c:pt idx="848">
                  <c:v>89.930384007684864</c:v>
                </c:pt>
                <c:pt idx="849">
                  <c:v>89.93011949874581</c:v>
                </c:pt>
                <c:pt idx="850">
                  <c:v>89.929853985037042</c:v>
                </c:pt>
                <c:pt idx="851">
                  <c:v>89.929587462744578</c:v>
                </c:pt>
                <c:pt idx="852">
                  <c:v>89.929319928040016</c:v>
                </c:pt>
                <c:pt idx="853">
                  <c:v>89.929051377080484</c:v>
                </c:pt>
                <c:pt idx="854">
                  <c:v>89.928781806008502</c:v>
                </c:pt>
                <c:pt idx="855">
                  <c:v>89.928511210951982</c:v>
                </c:pt>
                <c:pt idx="856">
                  <c:v>89.92823958802424</c:v>
                </c:pt>
                <c:pt idx="857">
                  <c:v>89.927966933323788</c:v>
                </c:pt>
                <c:pt idx="858">
                  <c:v>89.927693242934424</c:v>
                </c:pt>
                <c:pt idx="859">
                  <c:v>89.927418512925101</c:v>
                </c:pt>
                <c:pt idx="860">
                  <c:v>89.927142739349861</c:v>
                </c:pt>
                <c:pt idx="861">
                  <c:v>89.926865918247827</c:v>
                </c:pt>
                <c:pt idx="862">
                  <c:v>89.926588045643129</c:v>
                </c:pt>
                <c:pt idx="863">
                  <c:v>89.926309117544832</c:v>
                </c:pt>
                <c:pt idx="864">
                  <c:v>89.926029129946897</c:v>
                </c:pt>
                <c:pt idx="865">
                  <c:v>89.925748078828093</c:v>
                </c:pt>
                <c:pt idx="866">
                  <c:v>89.92546596015201</c:v>
                </c:pt>
                <c:pt idx="867">
                  <c:v>89.925182769866922</c:v>
                </c:pt>
                <c:pt idx="868">
                  <c:v>89.924898503905737</c:v>
                </c:pt>
                <c:pt idx="869">
                  <c:v>89.924613158186062</c:v>
                </c:pt>
                <c:pt idx="870">
                  <c:v>89.924326728609941</c:v>
                </c:pt>
                <c:pt idx="871">
                  <c:v>89.924039211063956</c:v>
                </c:pt>
                <c:pt idx="872">
                  <c:v>89.923750601419144</c:v>
                </c:pt>
                <c:pt idx="873">
                  <c:v>89.923460895530866</c:v>
                </c:pt>
                <c:pt idx="874">
                  <c:v>89.923170089238781</c:v>
                </c:pt>
                <c:pt idx="875">
                  <c:v>89.922878178366872</c:v>
                </c:pt>
                <c:pt idx="876">
                  <c:v>89.92258515872328</c:v>
                </c:pt>
                <c:pt idx="877">
                  <c:v>89.922291026100226</c:v>
                </c:pt>
                <c:pt idx="878">
                  <c:v>89.921995776274088</c:v>
                </c:pt>
                <c:pt idx="879">
                  <c:v>89.921699405005242</c:v>
                </c:pt>
                <c:pt idx="880">
                  <c:v>89.92140190803795</c:v>
                </c:pt>
                <c:pt idx="881">
                  <c:v>89.921103281100486</c:v>
                </c:pt>
                <c:pt idx="882">
                  <c:v>89.920803519904837</c:v>
                </c:pt>
                <c:pt idx="883">
                  <c:v>89.920502620146834</c:v>
                </c:pt>
                <c:pt idx="884">
                  <c:v>89.920200577506009</c:v>
                </c:pt>
                <c:pt idx="885">
                  <c:v>89.919897387645577</c:v>
                </c:pt>
                <c:pt idx="886">
                  <c:v>89.919593046212256</c:v>
                </c:pt>
                <c:pt idx="887">
                  <c:v>89.919287548836351</c:v>
                </c:pt>
                <c:pt idx="888">
                  <c:v>89.918980891131696</c:v>
                </c:pt>
                <c:pt idx="889">
                  <c:v>89.918673068695355</c:v>
                </c:pt>
                <c:pt idx="890">
                  <c:v>89.918364077107952</c:v>
                </c:pt>
                <c:pt idx="891">
                  <c:v>89.918053911933214</c:v>
                </c:pt>
                <c:pt idx="892">
                  <c:v>89.917742568718168</c:v>
                </c:pt>
                <c:pt idx="893">
                  <c:v>89.91743004299299</c:v>
                </c:pt>
                <c:pt idx="894">
                  <c:v>89.917116330270929</c:v>
                </c:pt>
                <c:pt idx="895">
                  <c:v>89.916801426048295</c:v>
                </c:pt>
                <c:pt idx="896">
                  <c:v>89.916485325804302</c:v>
                </c:pt>
                <c:pt idx="897">
                  <c:v>89.916168025001127</c:v>
                </c:pt>
                <c:pt idx="898">
                  <c:v>89.915849519083764</c:v>
                </c:pt>
                <c:pt idx="899">
                  <c:v>89.915529803479942</c:v>
                </c:pt>
                <c:pt idx="900">
                  <c:v>89.915208873600136</c:v>
                </c:pt>
                <c:pt idx="901">
                  <c:v>89.914886724837501</c:v>
                </c:pt>
                <c:pt idx="902">
                  <c:v>89.914563352567711</c:v>
                </c:pt>
                <c:pt idx="903">
                  <c:v>89.914238752148918</c:v>
                </c:pt>
                <c:pt idx="904">
                  <c:v>89.913912918921838</c:v>
                </c:pt>
                <c:pt idx="905">
                  <c:v>89.913585848209451</c:v>
                </c:pt>
                <c:pt idx="906">
                  <c:v>89.913257535317157</c:v>
                </c:pt>
                <c:pt idx="907">
                  <c:v>89.912927975532511</c:v>
                </c:pt>
                <c:pt idx="908">
                  <c:v>89.912597164125302</c:v>
                </c:pt>
                <c:pt idx="909">
                  <c:v>89.912265096347426</c:v>
                </c:pt>
                <c:pt idx="910">
                  <c:v>89.911931767432833</c:v>
                </c:pt>
                <c:pt idx="911">
                  <c:v>89.911597172597453</c:v>
                </c:pt>
                <c:pt idx="912">
                  <c:v>89.911261307039126</c:v>
                </c:pt>
                <c:pt idx="913">
                  <c:v>89.910924165937544</c:v>
                </c:pt>
                <c:pt idx="914">
                  <c:v>89.910585744454167</c:v>
                </c:pt>
                <c:pt idx="915">
                  <c:v>89.910246037732193</c:v>
                </c:pt>
                <c:pt idx="916">
                  <c:v>89.909905040896419</c:v>
                </c:pt>
                <c:pt idx="917">
                  <c:v>89.909562749053279</c:v>
                </c:pt>
                <c:pt idx="918">
                  <c:v>89.909219157290636</c:v>
                </c:pt>
                <c:pt idx="919">
                  <c:v>89.908874260677848</c:v>
                </c:pt>
                <c:pt idx="920">
                  <c:v>89.908528054265645</c:v>
                </c:pt>
                <c:pt idx="921">
                  <c:v>89.908180533085982</c:v>
                </c:pt>
                <c:pt idx="922">
                  <c:v>89.907831692152143</c:v>
                </c:pt>
                <c:pt idx="923">
                  <c:v>89.90748152645844</c:v>
                </c:pt>
                <c:pt idx="924">
                  <c:v>89.907130030980426</c:v>
                </c:pt>
                <c:pt idx="925">
                  <c:v>89.906777200674554</c:v>
                </c:pt>
                <c:pt idx="926">
                  <c:v>89.906423030478251</c:v>
                </c:pt>
                <c:pt idx="927">
                  <c:v>89.906067515309857</c:v>
                </c:pt>
                <c:pt idx="928">
                  <c:v>89.905710650068457</c:v>
                </c:pt>
                <c:pt idx="929">
                  <c:v>89.905352429633922</c:v>
                </c:pt>
                <c:pt idx="930">
                  <c:v>89.904992848866726</c:v>
                </c:pt>
                <c:pt idx="931">
                  <c:v>89.904631902607974</c:v>
                </c:pt>
                <c:pt idx="932">
                  <c:v>89.904269585679259</c:v>
                </c:pt>
                <c:pt idx="933">
                  <c:v>89.903905892882662</c:v>
                </c:pt>
                <c:pt idx="934">
                  <c:v>89.903540819000554</c:v>
                </c:pt>
                <c:pt idx="935">
                  <c:v>89.903174358795681</c:v>
                </c:pt>
                <c:pt idx="936">
                  <c:v>89.902806507010951</c:v>
                </c:pt>
                <c:pt idx="937">
                  <c:v>89.90243725836946</c:v>
                </c:pt>
                <c:pt idx="938">
                  <c:v>89.902066607574369</c:v>
                </c:pt>
                <c:pt idx="939">
                  <c:v>89.901694549308814</c:v>
                </c:pt>
                <c:pt idx="940">
                  <c:v>89.90132107823591</c:v>
                </c:pt>
                <c:pt idx="941">
                  <c:v>89.900946188998546</c:v>
                </c:pt>
                <c:pt idx="942">
                  <c:v>89.900569876219464</c:v>
                </c:pt>
                <c:pt idx="943">
                  <c:v>89.900192134501083</c:v>
                </c:pt>
                <c:pt idx="944">
                  <c:v>89.899812958425414</c:v>
                </c:pt>
                <c:pt idx="945">
                  <c:v>89.89943234255405</c:v>
                </c:pt>
                <c:pt idx="946">
                  <c:v>89.899050281428032</c:v>
                </c:pt>
                <c:pt idx="947">
                  <c:v>89.898666769567839</c:v>
                </c:pt>
                <c:pt idx="948">
                  <c:v>89.898281801473232</c:v>
                </c:pt>
                <c:pt idx="949">
                  <c:v>89.897895371623221</c:v>
                </c:pt>
                <c:pt idx="950">
                  <c:v>89.897507474475987</c:v>
                </c:pt>
                <c:pt idx="951">
                  <c:v>89.897118104468817</c:v>
                </c:pt>
                <c:pt idx="952">
                  <c:v>89.896727256017996</c:v>
                </c:pt>
                <c:pt idx="953">
                  <c:v>89.896334923518708</c:v>
                </c:pt>
                <c:pt idx="954">
                  <c:v>89.895941101345002</c:v>
                </c:pt>
                <c:pt idx="955">
                  <c:v>89.895545783849769</c:v>
                </c:pt>
                <c:pt idx="956">
                  <c:v>89.895148965364527</c:v>
                </c:pt>
                <c:pt idx="957">
                  <c:v>89.894750640199433</c:v>
                </c:pt>
                <c:pt idx="958">
                  <c:v>89.894350802643189</c:v>
                </c:pt>
                <c:pt idx="959">
                  <c:v>89.893949446962907</c:v>
                </c:pt>
                <c:pt idx="960">
                  <c:v>89.893546567404158</c:v>
                </c:pt>
                <c:pt idx="961">
                  <c:v>89.893142158190756</c:v>
                </c:pt>
                <c:pt idx="962">
                  <c:v>89.892736213524742</c:v>
                </c:pt>
                <c:pt idx="963">
                  <c:v>89.892328727586289</c:v>
                </c:pt>
                <c:pt idx="964">
                  <c:v>89.891919694533627</c:v>
                </c:pt>
                <c:pt idx="965">
                  <c:v>89.891509108502987</c:v>
                </c:pt>
                <c:pt idx="966">
                  <c:v>89.891096963608476</c:v>
                </c:pt>
                <c:pt idx="967">
                  <c:v>89.890683253941958</c:v>
                </c:pt>
                <c:pt idx="968">
                  <c:v>89.890267973573103</c:v>
                </c:pt>
                <c:pt idx="969">
                  <c:v>89.88985111654921</c:v>
                </c:pt>
                <c:pt idx="970">
                  <c:v>89.889432676895112</c:v>
                </c:pt>
                <c:pt idx="971">
                  <c:v>89.889012648613118</c:v>
                </c:pt>
                <c:pt idx="972">
                  <c:v>89.888591025682956</c:v>
                </c:pt>
                <c:pt idx="973">
                  <c:v>89.888167802061659</c:v>
                </c:pt>
                <c:pt idx="974">
                  <c:v>89.88774297168348</c:v>
                </c:pt>
                <c:pt idx="975">
                  <c:v>89.887316528459849</c:v>
                </c:pt>
                <c:pt idx="976">
                  <c:v>89.886888466279203</c:v>
                </c:pt>
                <c:pt idx="977">
                  <c:v>89.886458779006958</c:v>
                </c:pt>
                <c:pt idx="978">
                  <c:v>89.886027460485465</c:v>
                </c:pt>
                <c:pt idx="979">
                  <c:v>89.885594504533856</c:v>
                </c:pt>
                <c:pt idx="980">
                  <c:v>89.885159904947969</c:v>
                </c:pt>
                <c:pt idx="981">
                  <c:v>89.884723655500281</c:v>
                </c:pt>
                <c:pt idx="982">
                  <c:v>89.884285749939764</c:v>
                </c:pt>
                <c:pt idx="983">
                  <c:v>89.88384618199197</c:v>
                </c:pt>
                <c:pt idx="984">
                  <c:v>89.883404945358706</c:v>
                </c:pt>
                <c:pt idx="985">
                  <c:v>89.882962033718087</c:v>
                </c:pt>
                <c:pt idx="986">
                  <c:v>89.882517440724484</c:v>
                </c:pt>
                <c:pt idx="987">
                  <c:v>89.882071160008309</c:v>
                </c:pt>
                <c:pt idx="988">
                  <c:v>89.881623185175997</c:v>
                </c:pt>
                <c:pt idx="989">
                  <c:v>89.881173509809955</c:v>
                </c:pt>
                <c:pt idx="990">
                  <c:v>89.880722127468417</c:v>
                </c:pt>
                <c:pt idx="991">
                  <c:v>89.880269031685359</c:v>
                </c:pt>
                <c:pt idx="992">
                  <c:v>89.879814215970413</c:v>
                </c:pt>
                <c:pt idx="993">
                  <c:v>89.879357673808784</c:v>
                </c:pt>
                <c:pt idx="994">
                  <c:v>89.878899398661204</c:v>
                </c:pt>
                <c:pt idx="995">
                  <c:v>89.878439383963752</c:v>
                </c:pt>
                <c:pt idx="996">
                  <c:v>89.877977623127848</c:v>
                </c:pt>
                <c:pt idx="997">
                  <c:v>89.877514109540044</c:v>
                </c:pt>
                <c:pt idx="998">
                  <c:v>89.877048836562111</c:v>
                </c:pt>
                <c:pt idx="999">
                  <c:v>89.87658179753079</c:v>
                </c:pt>
                <c:pt idx="1000">
                  <c:v>89.876112985757771</c:v>
                </c:pt>
                <c:pt idx="1001">
                  <c:v>89.875642394529621</c:v>
                </c:pt>
                <c:pt idx="1002">
                  <c:v>89.875170017107578</c:v>
                </c:pt>
                <c:pt idx="1003">
                  <c:v>89.874695846727633</c:v>
                </c:pt>
                <c:pt idx="1004">
                  <c:v>89.874219876600264</c:v>
                </c:pt>
                <c:pt idx="1005">
                  <c:v>89.873742099910487</c:v>
                </c:pt>
                <c:pt idx="1006">
                  <c:v>89.873262509817607</c:v>
                </c:pt>
                <c:pt idx="1007">
                  <c:v>89.872781099455324</c:v>
                </c:pt>
                <c:pt idx="1008">
                  <c:v>89.872297861931457</c:v>
                </c:pt>
                <c:pt idx="1009">
                  <c:v>89.871812790327908</c:v>
                </c:pt>
                <c:pt idx="1010">
                  <c:v>89.871325877700599</c:v>
                </c:pt>
                <c:pt idx="1011">
                  <c:v>89.870837117079418</c:v>
                </c:pt>
                <c:pt idx="1012">
                  <c:v>89.870346501467935</c:v>
                </c:pt>
                <c:pt idx="1013">
                  <c:v>89.86985402384353</c:v>
                </c:pt>
                <c:pt idx="1014">
                  <c:v>89.869359677157163</c:v>
                </c:pt>
                <c:pt idx="1015">
                  <c:v>89.868863454333308</c:v>
                </c:pt>
                <c:pt idx="1016">
                  <c:v>89.868365348269862</c:v>
                </c:pt>
                <c:pt idx="1017">
                  <c:v>89.867865351838063</c:v>
                </c:pt>
                <c:pt idx="1018">
                  <c:v>89.867363457882377</c:v>
                </c:pt>
                <c:pt idx="1019">
                  <c:v>89.866859659220324</c:v>
                </c:pt>
                <c:pt idx="1020">
                  <c:v>89.866353948642555</c:v>
                </c:pt>
                <c:pt idx="1021">
                  <c:v>89.865846318912617</c:v>
                </c:pt>
                <c:pt idx="1022">
                  <c:v>89.86533676276683</c:v>
                </c:pt>
                <c:pt idx="1023">
                  <c:v>89.864825272914331</c:v>
                </c:pt>
                <c:pt idx="1024">
                  <c:v>89.864311842036841</c:v>
                </c:pt>
                <c:pt idx="1025">
                  <c:v>89.863796462788613</c:v>
                </c:pt>
                <c:pt idx="1026">
                  <c:v>89.863279127796346</c:v>
                </c:pt>
                <c:pt idx="1027">
                  <c:v>89.862759829659069</c:v>
                </c:pt>
                <c:pt idx="1028">
                  <c:v>89.862238560948043</c:v>
                </c:pt>
                <c:pt idx="1029">
                  <c:v>89.861715314206634</c:v>
                </c:pt>
                <c:pt idx="1030">
                  <c:v>89.861190081950227</c:v>
                </c:pt>
                <c:pt idx="1031">
                  <c:v>89.860662856666181</c:v>
                </c:pt>
                <c:pt idx="1032">
                  <c:v>89.860133630813664</c:v>
                </c:pt>
                <c:pt idx="1033">
                  <c:v>89.85960239682349</c:v>
                </c:pt>
                <c:pt idx="1034">
                  <c:v>89.859069147098182</c:v>
                </c:pt>
                <c:pt idx="1035">
                  <c:v>89.858533874011727</c:v>
                </c:pt>
                <c:pt idx="1036">
                  <c:v>89.857996569909517</c:v>
                </c:pt>
                <c:pt idx="1037">
                  <c:v>89.857457227108284</c:v>
                </c:pt>
                <c:pt idx="1038">
                  <c:v>89.856915837895912</c:v>
                </c:pt>
                <c:pt idx="1039">
                  <c:v>89.856372394531377</c:v>
                </c:pt>
                <c:pt idx="1040">
                  <c:v>89.85582688924471</c:v>
                </c:pt>
                <c:pt idx="1041">
                  <c:v>89.855279314236782</c:v>
                </c:pt>
                <c:pt idx="1042">
                  <c:v>89.854729661679173</c:v>
                </c:pt>
                <c:pt idx="1043">
                  <c:v>89.854177923714275</c:v>
                </c:pt>
                <c:pt idx="1044">
                  <c:v>89.853624092454936</c:v>
                </c:pt>
                <c:pt idx="1045">
                  <c:v>89.853068159984517</c:v>
                </c:pt>
                <c:pt idx="1046">
                  <c:v>89.852510118356676</c:v>
                </c:pt>
                <c:pt idx="1047">
                  <c:v>89.851949959595331</c:v>
                </c:pt>
                <c:pt idx="1048">
                  <c:v>89.851387675694596</c:v>
                </c:pt>
                <c:pt idx="1049">
                  <c:v>89.850823258618504</c:v>
                </c:pt>
                <c:pt idx="1050">
                  <c:v>89.850256700301102</c:v>
                </c:pt>
                <c:pt idx="1051">
                  <c:v>89.849687992646196</c:v>
                </c:pt>
                <c:pt idx="1052">
                  <c:v>89.849117127527293</c:v>
                </c:pt>
                <c:pt idx="1053">
                  <c:v>89.848544096787478</c:v>
                </c:pt>
                <c:pt idx="1054">
                  <c:v>89.847968892239336</c:v>
                </c:pt>
                <c:pt idx="1055">
                  <c:v>89.847391505664817</c:v>
                </c:pt>
                <c:pt idx="1056">
                  <c:v>89.8468119288151</c:v>
                </c:pt>
                <c:pt idx="1057">
                  <c:v>89.846230153410545</c:v>
                </c:pt>
                <c:pt idx="1058">
                  <c:v>89.845646171140544</c:v>
                </c:pt>
                <c:pt idx="1059">
                  <c:v>89.845059973663368</c:v>
                </c:pt>
                <c:pt idx="1060">
                  <c:v>89.844471552606137</c:v>
                </c:pt>
                <c:pt idx="1061">
                  <c:v>89.843880899564681</c:v>
                </c:pt>
                <c:pt idx="1062">
                  <c:v>89.843288006103322</c:v>
                </c:pt>
                <c:pt idx="1063">
                  <c:v>89.842692863755019</c:v>
                </c:pt>
                <c:pt idx="1064">
                  <c:v>89.842095464020872</c:v>
                </c:pt>
                <c:pt idx="1065">
                  <c:v>89.841495798370417</c:v>
                </c:pt>
                <c:pt idx="1066">
                  <c:v>89.840893858241202</c:v>
                </c:pt>
                <c:pt idx="1067">
                  <c:v>89.840289635038857</c:v>
                </c:pt>
                <c:pt idx="1068">
                  <c:v>89.839683120136812</c:v>
                </c:pt>
                <c:pt idx="1069">
                  <c:v>89.839074304876405</c:v>
                </c:pt>
                <c:pt idx="1070">
                  <c:v>89.838463180566549</c:v>
                </c:pt>
                <c:pt idx="1071">
                  <c:v>89.837849738483698</c:v>
                </c:pt>
                <c:pt idx="1072">
                  <c:v>89.837233969871832</c:v>
                </c:pt>
                <c:pt idx="1073">
                  <c:v>89.836615865942164</c:v>
                </c:pt>
                <c:pt idx="1074">
                  <c:v>89.835995417873093</c:v>
                </c:pt>
                <c:pt idx="1075">
                  <c:v>89.835372616810176</c:v>
                </c:pt>
                <c:pt idx="1076">
                  <c:v>89.834747453865873</c:v>
                </c:pt>
                <c:pt idx="1077">
                  <c:v>89.834119920119491</c:v>
                </c:pt>
                <c:pt idx="1078">
                  <c:v>89.833490006617097</c:v>
                </c:pt>
                <c:pt idx="1079">
                  <c:v>89.832857704371293</c:v>
                </c:pt>
                <c:pt idx="1080">
                  <c:v>89.832223004361254</c:v>
                </c:pt>
                <c:pt idx="1081">
                  <c:v>89.831585897532463</c:v>
                </c:pt>
                <c:pt idx="1082">
                  <c:v>89.830946374796639</c:v>
                </c:pt>
                <c:pt idx="1083">
                  <c:v>89.830304427031678</c:v>
                </c:pt>
                <c:pt idx="1084">
                  <c:v>89.829660045081411</c:v>
                </c:pt>
                <c:pt idx="1085">
                  <c:v>89.829013219755637</c:v>
                </c:pt>
                <c:pt idx="1086">
                  <c:v>89.828363941829807</c:v>
                </c:pt>
                <c:pt idx="1087">
                  <c:v>89.827712202045106</c:v>
                </c:pt>
                <c:pt idx="1088">
                  <c:v>89.827057991108163</c:v>
                </c:pt>
                <c:pt idx="1089">
                  <c:v>89.826401299691028</c:v>
                </c:pt>
                <c:pt idx="1090">
                  <c:v>89.825742118431037</c:v>
                </c:pt>
                <c:pt idx="1091">
                  <c:v>89.825080437930623</c:v>
                </c:pt>
                <c:pt idx="1092">
                  <c:v>89.824416248757274</c:v>
                </c:pt>
                <c:pt idx="1093">
                  <c:v>89.823749541443362</c:v>
                </c:pt>
                <c:pt idx="1094">
                  <c:v>89.82308030648602</c:v>
                </c:pt>
                <c:pt idx="1095">
                  <c:v>89.822408534347062</c:v>
                </c:pt>
                <c:pt idx="1096">
                  <c:v>89.821734215452764</c:v>
                </c:pt>
                <c:pt idx="1097">
                  <c:v>89.821057340193818</c:v>
                </c:pt>
                <c:pt idx="1098">
                  <c:v>89.820377898925244</c:v>
                </c:pt>
                <c:pt idx="1099">
                  <c:v>89.819695881966055</c:v>
                </c:pt>
                <c:pt idx="1100">
                  <c:v>89.819011279599437</c:v>
                </c:pt>
                <c:pt idx="1101">
                  <c:v>89.81832408207238</c:v>
                </c:pt>
                <c:pt idx="1102">
                  <c:v>89.817634279595595</c:v>
                </c:pt>
                <c:pt idx="1103">
                  <c:v>89.816941862343512</c:v>
                </c:pt>
                <c:pt idx="1104">
                  <c:v>89.816246820453998</c:v>
                </c:pt>
                <c:pt idx="1105">
                  <c:v>89.815549144028296</c:v>
                </c:pt>
                <c:pt idx="1106">
                  <c:v>89.814848823130902</c:v>
                </c:pt>
                <c:pt idx="1107">
                  <c:v>89.814145847789433</c:v>
                </c:pt>
                <c:pt idx="1108">
                  <c:v>89.813440207994446</c:v>
                </c:pt>
                <c:pt idx="1109">
                  <c:v>89.812731893699407</c:v>
                </c:pt>
                <c:pt idx="1110">
                  <c:v>89.812020894820435</c:v>
                </c:pt>
                <c:pt idx="1111">
                  <c:v>89.811307201236303</c:v>
                </c:pt>
                <c:pt idx="1112">
                  <c:v>89.810590802788184</c:v>
                </c:pt>
                <c:pt idx="1113">
                  <c:v>89.809871689279589</c:v>
                </c:pt>
                <c:pt idx="1114">
                  <c:v>89.809149850476246</c:v>
                </c:pt>
                <c:pt idx="1115">
                  <c:v>89.808425276105893</c:v>
                </c:pt>
                <c:pt idx="1116">
                  <c:v>89.807697955858231</c:v>
                </c:pt>
                <c:pt idx="1117">
                  <c:v>89.806967879384757</c:v>
                </c:pt>
                <c:pt idx="1118">
                  <c:v>89.806235036298574</c:v>
                </c:pt>
                <c:pt idx="1119">
                  <c:v>89.805499416174385</c:v>
                </c:pt>
                <c:pt idx="1120">
                  <c:v>89.804761008548184</c:v>
                </c:pt>
                <c:pt idx="1121">
                  <c:v>89.804019802917281</c:v>
                </c:pt>
                <c:pt idx="1122">
                  <c:v>89.803275788740109</c:v>
                </c:pt>
                <c:pt idx="1123">
                  <c:v>89.802528955436031</c:v>
                </c:pt>
                <c:pt idx="1124">
                  <c:v>89.801779292385305</c:v>
                </c:pt>
                <c:pt idx="1125">
                  <c:v>89.801026788928851</c:v>
                </c:pt>
                <c:pt idx="1126">
                  <c:v>89.800271434368199</c:v>
                </c:pt>
                <c:pt idx="1127">
                  <c:v>89.799513217965242</c:v>
                </c:pt>
                <c:pt idx="1128">
                  <c:v>89.798752128942311</c:v>
                </c:pt>
                <c:pt idx="1129">
                  <c:v>89.797988156481708</c:v>
                </c:pt>
                <c:pt idx="1130">
                  <c:v>89.797221289725897</c:v>
                </c:pt>
                <c:pt idx="1131">
                  <c:v>89.796451517777115</c:v>
                </c:pt>
                <c:pt idx="1132">
                  <c:v>89.795678829697451</c:v>
                </c:pt>
                <c:pt idx="1133">
                  <c:v>89.794903214508452</c:v>
                </c:pt>
                <c:pt idx="1134">
                  <c:v>89.794124661191262</c:v>
                </c:pt>
                <c:pt idx="1135">
                  <c:v>89.793343158686241</c:v>
                </c:pt>
                <c:pt idx="1136">
                  <c:v>89.792558695892993</c:v>
                </c:pt>
                <c:pt idx="1137">
                  <c:v>89.791771261670078</c:v>
                </c:pt>
                <c:pt idx="1138">
                  <c:v>89.790980844835062</c:v>
                </c:pt>
                <c:pt idx="1139">
                  <c:v>89.790187434164153</c:v>
                </c:pt>
                <c:pt idx="1140">
                  <c:v>89.789391018392209</c:v>
                </c:pt>
                <c:pt idx="1141">
                  <c:v>89.78859158621259</c:v>
                </c:pt>
                <c:pt idx="1142">
                  <c:v>89.787789126276934</c:v>
                </c:pt>
                <c:pt idx="1143">
                  <c:v>89.78698362719507</c:v>
                </c:pt>
                <c:pt idx="1144">
                  <c:v>89.786175077534836</c:v>
                </c:pt>
                <c:pt idx="1145">
                  <c:v>89.785363465822016</c:v>
                </c:pt>
                <c:pt idx="1146">
                  <c:v>89.784548780540078</c:v>
                </c:pt>
                <c:pt idx="1147">
                  <c:v>89.783731010130168</c:v>
                </c:pt>
                <c:pt idx="1148">
                  <c:v>89.782910142990787</c:v>
                </c:pt>
                <c:pt idx="1149">
                  <c:v>89.782086167477843</c:v>
                </c:pt>
                <c:pt idx="1150">
                  <c:v>89.781259071904302</c:v>
                </c:pt>
                <c:pt idx="1151">
                  <c:v>89.780428844540253</c:v>
                </c:pt>
                <c:pt idx="1152">
                  <c:v>89.779595473612588</c:v>
                </c:pt>
                <c:pt idx="1153">
                  <c:v>89.778758947304908</c:v>
                </c:pt>
                <c:pt idx="1154">
                  <c:v>89.77791925375746</c:v>
                </c:pt>
                <c:pt idx="1155">
                  <c:v>89.777076381066834</c:v>
                </c:pt>
                <c:pt idx="1156">
                  <c:v>89.776230317285936</c:v>
                </c:pt>
                <c:pt idx="1157">
                  <c:v>89.775381050423832</c:v>
                </c:pt>
                <c:pt idx="1158">
                  <c:v>89.77452856844549</c:v>
                </c:pt>
                <c:pt idx="1159">
                  <c:v>89.773672859271755</c:v>
                </c:pt>
                <c:pt idx="1160">
                  <c:v>89.772813910779163</c:v>
                </c:pt>
                <c:pt idx="1161">
                  <c:v>89.77195171079974</c:v>
                </c:pt>
                <c:pt idx="1162">
                  <c:v>89.771086247120905</c:v>
                </c:pt>
                <c:pt idx="1163">
                  <c:v>89.770217507485313</c:v>
                </c:pt>
                <c:pt idx="1164">
                  <c:v>89.769345479590669</c:v>
                </c:pt>
                <c:pt idx="1165">
                  <c:v>89.768470151089659</c:v>
                </c:pt>
                <c:pt idx="1166">
                  <c:v>89.767591509589636</c:v>
                </c:pt>
                <c:pt idx="1167">
                  <c:v>89.766709542652663</c:v>
                </c:pt>
                <c:pt idx="1168">
                  <c:v>89.765824237795258</c:v>
                </c:pt>
                <c:pt idx="1169">
                  <c:v>89.764935582488192</c:v>
                </c:pt>
                <c:pt idx="1170">
                  <c:v>89.764043564156452</c:v>
                </c:pt>
                <c:pt idx="1171">
                  <c:v>89.763148170179022</c:v>
                </c:pt>
                <c:pt idx="1172">
                  <c:v>89.762249387888701</c:v>
                </c:pt>
                <c:pt idx="1173">
                  <c:v>89.761347204572004</c:v>
                </c:pt>
                <c:pt idx="1174">
                  <c:v>89.760441607468991</c:v>
                </c:pt>
                <c:pt idx="1175">
                  <c:v>89.759532583773108</c:v>
                </c:pt>
                <c:pt idx="1176">
                  <c:v>89.758620120631022</c:v>
                </c:pt>
                <c:pt idx="1177">
                  <c:v>89.757704205142474</c:v>
                </c:pt>
                <c:pt idx="1178">
                  <c:v>89.756784824360111</c:v>
                </c:pt>
                <c:pt idx="1179">
                  <c:v>89.75586196528937</c:v>
                </c:pt>
                <c:pt idx="1180">
                  <c:v>89.754935614888225</c:v>
                </c:pt>
                <c:pt idx="1181">
                  <c:v>89.754005760067173</c:v>
                </c:pt>
                <c:pt idx="1182">
                  <c:v>89.75307238768896</c:v>
                </c:pt>
                <c:pt idx="1183">
                  <c:v>89.752135484568441</c:v>
                </c:pt>
                <c:pt idx="1184">
                  <c:v>89.751195037472499</c:v>
                </c:pt>
                <c:pt idx="1185">
                  <c:v>89.750251033119739</c:v>
                </c:pt>
                <c:pt idx="1186">
                  <c:v>89.74930345818052</c:v>
                </c:pt>
                <c:pt idx="1187">
                  <c:v>89.74835229927659</c:v>
                </c:pt>
                <c:pt idx="1188">
                  <c:v>89.747397542981147</c:v>
                </c:pt>
                <c:pt idx="1189">
                  <c:v>89.746439175818438</c:v>
                </c:pt>
                <c:pt idx="1190">
                  <c:v>89.745477184263805</c:v>
                </c:pt>
                <c:pt idx="1191">
                  <c:v>89.744511554743397</c:v>
                </c:pt>
                <c:pt idx="1192">
                  <c:v>89.743542273634091</c:v>
                </c:pt>
                <c:pt idx="1193">
                  <c:v>89.742569327263254</c:v>
                </c:pt>
                <c:pt idx="1194">
                  <c:v>89.741592701908658</c:v>
                </c:pt>
                <c:pt idx="1195">
                  <c:v>89.740612383798222</c:v>
                </c:pt>
                <c:pt idx="1196">
                  <c:v>89.739628359109986</c:v>
                </c:pt>
                <c:pt idx="1197">
                  <c:v>89.738640613971739</c:v>
                </c:pt>
                <c:pt idx="1198">
                  <c:v>89.737649134461194</c:v>
                </c:pt>
                <c:pt idx="1199">
                  <c:v>89.736653906605369</c:v>
                </c:pt>
                <c:pt idx="1200">
                  <c:v>89.735654916380895</c:v>
                </c:pt>
                <c:pt idx="1201">
                  <c:v>89.734652149713455</c:v>
                </c:pt>
                <c:pt idx="1202">
                  <c:v>89.73364559247787</c:v>
                </c:pt>
                <c:pt idx="1203">
                  <c:v>89.732635230497863</c:v>
                </c:pt>
                <c:pt idx="1204">
                  <c:v>89.731621049545907</c:v>
                </c:pt>
                <c:pt idx="1205">
                  <c:v>89.730603035342952</c:v>
                </c:pt>
                <c:pt idx="1206">
                  <c:v>89.729581173558444</c:v>
                </c:pt>
                <c:pt idx="1207">
                  <c:v>89.728555449810003</c:v>
                </c:pt>
                <c:pt idx="1208">
                  <c:v>89.727525849663309</c:v>
                </c:pt>
                <c:pt idx="1209">
                  <c:v>89.726492358632015</c:v>
                </c:pt>
                <c:pt idx="1210">
                  <c:v>89.725454962177452</c:v>
                </c:pt>
                <c:pt idx="1211">
                  <c:v>89.724413645708523</c:v>
                </c:pt>
                <c:pt idx="1212">
                  <c:v>89.723368394581556</c:v>
                </c:pt>
                <c:pt idx="1213">
                  <c:v>89.722319194100066</c:v>
                </c:pt>
                <c:pt idx="1214">
                  <c:v>89.721266029514709</c:v>
                </c:pt>
                <c:pt idx="1215">
                  <c:v>89.720208886022931</c:v>
                </c:pt>
                <c:pt idx="1216">
                  <c:v>89.719147748769032</c:v>
                </c:pt>
                <c:pt idx="1217">
                  <c:v>89.718082602843808</c:v>
                </c:pt>
                <c:pt idx="1218">
                  <c:v>89.717013433284393</c:v>
                </c:pt>
                <c:pt idx="1219">
                  <c:v>89.715940225074263</c:v>
                </c:pt>
                <c:pt idx="1220">
                  <c:v>89.714862963142878</c:v>
                </c:pt>
                <c:pt idx="1221">
                  <c:v>89.713781632365553</c:v>
                </c:pt>
                <c:pt idx="1222">
                  <c:v>89.712696217563391</c:v>
                </c:pt>
                <c:pt idx="1223">
                  <c:v>89.711606703503008</c:v>
                </c:pt>
                <c:pt idx="1224">
                  <c:v>89.710513074896411</c:v>
                </c:pt>
                <c:pt idx="1225">
                  <c:v>89.709415316400708</c:v>
                </c:pt>
                <c:pt idx="1226">
                  <c:v>89.70831341261821</c:v>
                </c:pt>
                <c:pt idx="1227">
                  <c:v>89.707207348095935</c:v>
                </c:pt>
                <c:pt idx="1228">
                  <c:v>89.706097107325746</c:v>
                </c:pt>
                <c:pt idx="1229">
                  <c:v>89.704982674743889</c:v>
                </c:pt>
                <c:pt idx="1230">
                  <c:v>89.703864034730998</c:v>
                </c:pt>
                <c:pt idx="1231">
                  <c:v>89.702741171611933</c:v>
                </c:pt>
                <c:pt idx="1232">
                  <c:v>89.701614069655477</c:v>
                </c:pt>
                <c:pt idx="1233">
                  <c:v>89.700482713074365</c:v>
                </c:pt>
                <c:pt idx="1234">
                  <c:v>89.699347086024844</c:v>
                </c:pt>
                <c:pt idx="1235">
                  <c:v>89.698207172606743</c:v>
                </c:pt>
                <c:pt idx="1236">
                  <c:v>89.697062956863221</c:v>
                </c:pt>
                <c:pt idx="1237">
                  <c:v>89.695914422780504</c:v>
                </c:pt>
                <c:pt idx="1238">
                  <c:v>89.694761554287851</c:v>
                </c:pt>
                <c:pt idx="1239">
                  <c:v>89.693604335257248</c:v>
                </c:pt>
                <c:pt idx="1240">
                  <c:v>89.6924427495034</c:v>
                </c:pt>
                <c:pt idx="1241">
                  <c:v>89.691276780783426</c:v>
                </c:pt>
                <c:pt idx="1242">
                  <c:v>89.690106412796624</c:v>
                </c:pt>
                <c:pt idx="1243">
                  <c:v>89.688931629184538</c:v>
                </c:pt>
                <c:pt idx="1244">
                  <c:v>89.687752413530518</c:v>
                </c:pt>
                <c:pt idx="1245">
                  <c:v>89.686568749359807</c:v>
                </c:pt>
                <c:pt idx="1246">
                  <c:v>89.685380620139071</c:v>
                </c:pt>
                <c:pt idx="1247">
                  <c:v>89.68418800927644</c:v>
                </c:pt>
                <c:pt idx="1248">
                  <c:v>89.682990900121325</c:v>
                </c:pt>
                <c:pt idx="1249">
                  <c:v>89.68178927596415</c:v>
                </c:pt>
                <c:pt idx="1250">
                  <c:v>89.680583120036204</c:v>
                </c:pt>
                <c:pt idx="1251">
                  <c:v>89.679372415509476</c:v>
                </c:pt>
                <c:pt idx="1252">
                  <c:v>89.678157145496556</c:v>
                </c:pt>
                <c:pt idx="1253">
                  <c:v>89.676937293050329</c:v>
                </c:pt>
                <c:pt idx="1254">
                  <c:v>89.675712841163843</c:v>
                </c:pt>
                <c:pt idx="1255">
                  <c:v>89.674483772770188</c:v>
                </c:pt>
                <c:pt idx="1256">
                  <c:v>89.673250070742256</c:v>
                </c:pt>
                <c:pt idx="1257">
                  <c:v>89.672011717892644</c:v>
                </c:pt>
                <c:pt idx="1258">
                  <c:v>89.670768696973383</c:v>
                </c:pt>
                <c:pt idx="1259">
                  <c:v>89.669520990675835</c:v>
                </c:pt>
                <c:pt idx="1260">
                  <c:v>89.668268581630429</c:v>
                </c:pt>
                <c:pt idx="1261">
                  <c:v>89.667011452406669</c:v>
                </c:pt>
                <c:pt idx="1262">
                  <c:v>89.665749585512614</c:v>
                </c:pt>
                <c:pt idx="1263">
                  <c:v>89.664482963395201</c:v>
                </c:pt>
                <c:pt idx="1264">
                  <c:v>89.663211568439564</c:v>
                </c:pt>
                <c:pt idx="1265">
                  <c:v>89.661935382969276</c:v>
                </c:pt>
                <c:pt idx="1266">
                  <c:v>89.660654389245778</c:v>
                </c:pt>
                <c:pt idx="1267">
                  <c:v>89.659368569468569</c:v>
                </c:pt>
                <c:pt idx="1268">
                  <c:v>89.658077905774817</c:v>
                </c:pt>
                <c:pt idx="1269">
                  <c:v>89.656782380239235</c:v>
                </c:pt>
                <c:pt idx="1270">
                  <c:v>89.655481974873865</c:v>
                </c:pt>
                <c:pt idx="1271">
                  <c:v>89.654176671628022</c:v>
                </c:pt>
                <c:pt idx="1272">
                  <c:v>89.652866452387968</c:v>
                </c:pt>
                <c:pt idx="1273">
                  <c:v>89.651551298976884</c:v>
                </c:pt>
                <c:pt idx="1274">
                  <c:v>89.650231193154553</c:v>
                </c:pt>
                <c:pt idx="1275">
                  <c:v>89.648906116617283</c:v>
                </c:pt>
                <c:pt idx="1276">
                  <c:v>89.647576050997614</c:v>
                </c:pt>
                <c:pt idx="1277">
                  <c:v>89.646240977864437</c:v>
                </c:pt>
                <c:pt idx="1278">
                  <c:v>89.644900878722353</c:v>
                </c:pt>
                <c:pt idx="1279">
                  <c:v>89.64355573501193</c:v>
                </c:pt>
                <c:pt idx="1280">
                  <c:v>89.642205528109344</c:v>
                </c:pt>
                <c:pt idx="1281">
                  <c:v>89.640850239326056</c:v>
                </c:pt>
                <c:pt idx="1282">
                  <c:v>89.639489849908998</c:v>
                </c:pt>
                <c:pt idx="1283">
                  <c:v>89.638124341040012</c:v>
                </c:pt>
                <c:pt idx="1284">
                  <c:v>89.636753693836027</c:v>
                </c:pt>
                <c:pt idx="1285">
                  <c:v>89.63537788934859</c:v>
                </c:pt>
                <c:pt idx="1286">
                  <c:v>89.633996908563802</c:v>
                </c:pt>
                <c:pt idx="1287">
                  <c:v>89.632610732402327</c:v>
                </c:pt>
                <c:pt idx="1288">
                  <c:v>89.631219341718818</c:v>
                </c:pt>
                <c:pt idx="1289">
                  <c:v>89.62982271730219</c:v>
                </c:pt>
                <c:pt idx="1290">
                  <c:v>89.628420839875048</c:v>
                </c:pt>
                <c:pt idx="1291">
                  <c:v>89.627013690093861</c:v>
                </c:pt>
                <c:pt idx="1292">
                  <c:v>89.625601248548463</c:v>
                </c:pt>
                <c:pt idx="1293">
                  <c:v>89.62418349576221</c:v>
                </c:pt>
                <c:pt idx="1294">
                  <c:v>89.622760412191482</c:v>
                </c:pt>
                <c:pt idx="1295">
                  <c:v>89.621331978225768</c:v>
                </c:pt>
                <c:pt idx="1296">
                  <c:v>89.619898174187355</c:v>
                </c:pt>
                <c:pt idx="1297">
                  <c:v>89.618458980331198</c:v>
                </c:pt>
                <c:pt idx="1298">
                  <c:v>89.61701437684475</c:v>
                </c:pt>
                <c:pt idx="1299">
                  <c:v>89.615564343847836</c:v>
                </c:pt>
                <c:pt idx="1300">
                  <c:v>89.61410886139231</c:v>
                </c:pt>
                <c:pt idx="1301">
                  <c:v>89.612647909462126</c:v>
                </c:pt>
                <c:pt idx="1302">
                  <c:v>89.611181467972983</c:v>
                </c:pt>
                <c:pt idx="1303">
                  <c:v>89.609709516772284</c:v>
                </c:pt>
                <c:pt idx="1304">
                  <c:v>89.608232035638792</c:v>
                </c:pt>
                <c:pt idx="1305">
                  <c:v>89.606749004282676</c:v>
                </c:pt>
                <c:pt idx="1306">
                  <c:v>89.605260402345223</c:v>
                </c:pt>
                <c:pt idx="1307">
                  <c:v>89.603766209398628</c:v>
                </c:pt>
                <c:pt idx="1308">
                  <c:v>89.602266404945922</c:v>
                </c:pt>
                <c:pt idx="1309">
                  <c:v>89.600760968420772</c:v>
                </c:pt>
                <c:pt idx="1310">
                  <c:v>89.599249879187298</c:v>
                </c:pt>
                <c:pt idx="1311">
                  <c:v>89.597733116539899</c:v>
                </c:pt>
                <c:pt idx="1312">
                  <c:v>89.596210659703146</c:v>
                </c:pt>
                <c:pt idx="1313">
                  <c:v>89.594682487831491</c:v>
                </c:pt>
                <c:pt idx="1314">
                  <c:v>89.593148580009327</c:v>
                </c:pt>
                <c:pt idx="1315">
                  <c:v>89.591608915250504</c:v>
                </c:pt>
                <c:pt idx="1316">
                  <c:v>89.5900634724985</c:v>
                </c:pt>
                <c:pt idx="1317">
                  <c:v>89.588512230625938</c:v>
                </c:pt>
                <c:pt idx="1318">
                  <c:v>89.586955168434741</c:v>
                </c:pt>
                <c:pt idx="1319">
                  <c:v>89.585392264655709</c:v>
                </c:pt>
                <c:pt idx="1320">
                  <c:v>89.583823497948529</c:v>
                </c:pt>
                <c:pt idx="1321">
                  <c:v>89.582248846901493</c:v>
                </c:pt>
                <c:pt idx="1322">
                  <c:v>89.580668290031397</c:v>
                </c:pt>
                <c:pt idx="1323">
                  <c:v>89.579081805783375</c:v>
                </c:pt>
                <c:pt idx="1324">
                  <c:v>89.577489372530763</c:v>
                </c:pt>
                <c:pt idx="1325">
                  <c:v>89.575890968574868</c:v>
                </c:pt>
                <c:pt idx="1326">
                  <c:v>89.574286572144914</c:v>
                </c:pt>
                <c:pt idx="1327">
                  <c:v>89.572676161397752</c:v>
                </c:pt>
                <c:pt idx="1328">
                  <c:v>89.571059714417828</c:v>
                </c:pt>
                <c:pt idx="1329">
                  <c:v>89.569437209217057</c:v>
                </c:pt>
                <c:pt idx="1330">
                  <c:v>89.567808623734351</c:v>
                </c:pt>
                <c:pt idx="1331">
                  <c:v>89.56617393583592</c:v>
                </c:pt>
                <c:pt idx="1332">
                  <c:v>89.564533123314845</c:v>
                </c:pt>
                <c:pt idx="1333">
                  <c:v>89.562886163890951</c:v>
                </c:pt>
                <c:pt idx="1334">
                  <c:v>89.561233035210648</c:v>
                </c:pt>
                <c:pt idx="1335">
                  <c:v>89.559573714846991</c:v>
                </c:pt>
                <c:pt idx="1336">
                  <c:v>89.557908180299052</c:v>
                </c:pt>
                <c:pt idx="1337">
                  <c:v>89.556236408992305</c:v>
                </c:pt>
                <c:pt idx="1338">
                  <c:v>89.55455837827823</c:v>
                </c:pt>
                <c:pt idx="1339">
                  <c:v>89.552874065434096</c:v>
                </c:pt>
                <c:pt idx="1340">
                  <c:v>89.55118344766295</c:v>
                </c:pt>
                <c:pt idx="1341">
                  <c:v>89.549486502093316</c:v>
                </c:pt>
                <c:pt idx="1342">
                  <c:v>89.547783205779368</c:v>
                </c:pt>
                <c:pt idx="1343">
                  <c:v>89.546073535700316</c:v>
                </c:pt>
                <c:pt idx="1344">
                  <c:v>89.544357468760751</c:v>
                </c:pt>
                <c:pt idx="1345">
                  <c:v>89.542634981790101</c:v>
                </c:pt>
                <c:pt idx="1346">
                  <c:v>89.540906051542692</c:v>
                </c:pt>
                <c:pt idx="1347">
                  <c:v>89.539170654697671</c:v>
                </c:pt>
                <c:pt idx="1348">
                  <c:v>89.537428767858671</c:v>
                </c:pt>
                <c:pt idx="1349">
                  <c:v>89.535680367553809</c:v>
                </c:pt>
                <c:pt idx="1350">
                  <c:v>89.533925430235499</c:v>
                </c:pt>
                <c:pt idx="1351">
                  <c:v>89.532163932280355</c:v>
                </c:pt>
                <c:pt idx="1352">
                  <c:v>89.530395849989006</c:v>
                </c:pt>
                <c:pt idx="1353">
                  <c:v>89.528621159586066</c:v>
                </c:pt>
                <c:pt idx="1354">
                  <c:v>89.526839837219839</c:v>
                </c:pt>
                <c:pt idx="1355">
                  <c:v>89.5250518589623</c:v>
                </c:pt>
                <c:pt idx="1356">
                  <c:v>89.52325720080897</c:v>
                </c:pt>
                <c:pt idx="1357">
                  <c:v>89.521455838678776</c:v>
                </c:pt>
                <c:pt idx="1358">
                  <c:v>89.519647748413831</c:v>
                </c:pt>
                <c:pt idx="1359">
                  <c:v>89.517832905779485</c:v>
                </c:pt>
                <c:pt idx="1360">
                  <c:v>89.516011286464021</c:v>
                </c:pt>
                <c:pt idx="1361">
                  <c:v>89.514182866078713</c:v>
                </c:pt>
                <c:pt idx="1362">
                  <c:v>89.512347620157513</c:v>
                </c:pt>
                <c:pt idx="1363">
                  <c:v>89.510505524157168</c:v>
                </c:pt>
                <c:pt idx="1364">
                  <c:v>89.508656553456689</c:v>
                </c:pt>
                <c:pt idx="1365">
                  <c:v>89.506800683357824</c:v>
                </c:pt>
                <c:pt idx="1366">
                  <c:v>89.504937889084403</c:v>
                </c:pt>
                <c:pt idx="1367">
                  <c:v>89.50306814578262</c:v>
                </c:pt>
                <c:pt idx="1368">
                  <c:v>89.501191428520528</c:v>
                </c:pt>
                <c:pt idx="1369">
                  <c:v>89.499307712288442</c:v>
                </c:pt>
                <c:pt idx="1370">
                  <c:v>89.497416971998277</c:v>
                </c:pt>
                <c:pt idx="1371">
                  <c:v>89.495519182483889</c:v>
                </c:pt>
                <c:pt idx="1372">
                  <c:v>89.493614318500619</c:v>
                </c:pt>
                <c:pt idx="1373">
                  <c:v>89.491702354725504</c:v>
                </c:pt>
                <c:pt idx="1374">
                  <c:v>89.489783265756998</c:v>
                </c:pt>
                <c:pt idx="1375">
                  <c:v>89.487857026114767</c:v>
                </c:pt>
                <c:pt idx="1376">
                  <c:v>89.485923610239894</c:v>
                </c:pt>
                <c:pt idx="1377">
                  <c:v>89.483982992494575</c:v>
                </c:pt>
                <c:pt idx="1378">
                  <c:v>89.482035147162037</c:v>
                </c:pt>
                <c:pt idx="1379">
                  <c:v>89.480080048446439</c:v>
                </c:pt>
                <c:pt idx="1380">
                  <c:v>89.478117670472884</c:v>
                </c:pt>
                <c:pt idx="1381">
                  <c:v>89.476147987287277</c:v>
                </c:pt>
                <c:pt idx="1382">
                  <c:v>89.474170972856086</c:v>
                </c:pt>
                <c:pt idx="1383">
                  <c:v>89.472186601066596</c:v>
                </c:pt>
                <c:pt idx="1384">
                  <c:v>89.470194845726482</c:v>
                </c:pt>
                <c:pt idx="1385">
                  <c:v>89.468195680563966</c:v>
                </c:pt>
                <c:pt idx="1386">
                  <c:v>89.46618907922759</c:v>
                </c:pt>
                <c:pt idx="1387">
                  <c:v>89.464175015286187</c:v>
                </c:pt>
                <c:pt idx="1388">
                  <c:v>89.462153462228912</c:v>
                </c:pt>
                <c:pt idx="1389">
                  <c:v>89.460124393465009</c:v>
                </c:pt>
                <c:pt idx="1390">
                  <c:v>89.458087782323801</c:v>
                </c:pt>
                <c:pt idx="1391">
                  <c:v>89.456043602054692</c:v>
                </c:pt>
                <c:pt idx="1392">
                  <c:v>89.453991825826961</c:v>
                </c:pt>
                <c:pt idx="1393">
                  <c:v>89.451932426729897</c:v>
                </c:pt>
                <c:pt idx="1394">
                  <c:v>89.449865377772525</c:v>
                </c:pt>
                <c:pt idx="1395">
                  <c:v>89.44779065188375</c:v>
                </c:pt>
                <c:pt idx="1396">
                  <c:v>89.445708221912113</c:v>
                </c:pt>
                <c:pt idx="1397">
                  <c:v>89.443618060625937</c:v>
                </c:pt>
                <c:pt idx="1398">
                  <c:v>89.44152014071301</c:v>
                </c:pt>
                <c:pt idx="1399">
                  <c:v>89.4394144347809</c:v>
                </c:pt>
                <c:pt idx="1400">
                  <c:v>89.437300915356587</c:v>
                </c:pt>
                <c:pt idx="1401">
                  <c:v>89.435179554886588</c:v>
                </c:pt>
                <c:pt idx="1402">
                  <c:v>89.433050325736872</c:v>
                </c:pt>
                <c:pt idx="1403">
                  <c:v>89.430913200192848</c:v>
                </c:pt>
                <c:pt idx="1404">
                  <c:v>89.428768150459248</c:v>
                </c:pt>
                <c:pt idx="1405">
                  <c:v>89.426615148660346</c:v>
                </c:pt>
                <c:pt idx="1406">
                  <c:v>89.424454166839496</c:v>
                </c:pt>
                <c:pt idx="1407">
                  <c:v>89.422285176959619</c:v>
                </c:pt>
                <c:pt idx="1408">
                  <c:v>89.420108150902735</c:v>
                </c:pt>
                <c:pt idx="1409">
                  <c:v>89.417923060470272</c:v>
                </c:pt>
                <c:pt idx="1410">
                  <c:v>89.415729877382773</c:v>
                </c:pt>
                <c:pt idx="1411">
                  <c:v>89.41352857328026</c:v>
                </c:pt>
                <c:pt idx="1412">
                  <c:v>89.411319119721725</c:v>
                </c:pt>
                <c:pt idx="1413">
                  <c:v>89.409101488185584</c:v>
                </c:pt>
                <c:pt idx="1414">
                  <c:v>89.406875650069438</c:v>
                </c:pt>
                <c:pt idx="1415">
                  <c:v>89.404641576690096</c:v>
                </c:pt>
                <c:pt idx="1416">
                  <c:v>89.402399239283696</c:v>
                </c:pt>
                <c:pt idx="1417">
                  <c:v>89.400148609005527</c:v>
                </c:pt>
                <c:pt idx="1418">
                  <c:v>89.397889656930175</c:v>
                </c:pt>
                <c:pt idx="1419">
                  <c:v>89.395622354051511</c:v>
                </c:pt>
                <c:pt idx="1420">
                  <c:v>89.393346671282757</c:v>
                </c:pt>
                <c:pt idx="1421">
                  <c:v>89.391062579456388</c:v>
                </c:pt>
                <c:pt idx="1422">
                  <c:v>89.388770049324222</c:v>
                </c:pt>
                <c:pt idx="1423">
                  <c:v>89.386469051557526</c:v>
                </c:pt>
                <c:pt idx="1424">
                  <c:v>89.384159556746965</c:v>
                </c:pt>
                <c:pt idx="1425">
                  <c:v>89.3818415354026</c:v>
                </c:pt>
                <c:pt idx="1426">
                  <c:v>89.379514957954044</c:v>
                </c:pt>
                <c:pt idx="1427">
                  <c:v>89.377179794750418</c:v>
                </c:pt>
                <c:pt idx="1428">
                  <c:v>89.374836016060456</c:v>
                </c:pt>
                <c:pt idx="1429">
                  <c:v>89.37248359207257</c:v>
                </c:pt>
                <c:pt idx="1430">
                  <c:v>89.370122492894808</c:v>
                </c:pt>
                <c:pt idx="1431">
                  <c:v>89.367752688555029</c:v>
                </c:pt>
                <c:pt idx="1432">
                  <c:v>89.365374149000914</c:v>
                </c:pt>
                <c:pt idx="1433">
                  <c:v>89.362986844100092</c:v>
                </c:pt>
                <c:pt idx="1434">
                  <c:v>89.360590743640088</c:v>
                </c:pt>
                <c:pt idx="1435">
                  <c:v>89.358185817328589</c:v>
                </c:pt>
                <c:pt idx="1436">
                  <c:v>89.355772034793347</c:v>
                </c:pt>
                <c:pt idx="1437">
                  <c:v>89.353349365582446</c:v>
                </c:pt>
                <c:pt idx="1438">
                  <c:v>89.350917779164106</c:v>
                </c:pt>
                <c:pt idx="1439">
                  <c:v>89.348477244927238</c:v>
                </c:pt>
                <c:pt idx="1440">
                  <c:v>89.346027732181099</c:v>
                </c:pt>
                <c:pt idx="1441">
                  <c:v>89.343569210155749</c:v>
                </c:pt>
                <c:pt idx="1442">
                  <c:v>89.341101648001754</c:v>
                </c:pt>
                <c:pt idx="1443">
                  <c:v>89.338625014790736</c:v>
                </c:pt>
                <c:pt idx="1444">
                  <c:v>89.336139279515336</c:v>
                </c:pt>
                <c:pt idx="1445">
                  <c:v>89.333644411089168</c:v>
                </c:pt>
                <c:pt idx="1446">
                  <c:v>89.331140378347285</c:v>
                </c:pt>
                <c:pt idx="1447">
                  <c:v>89.328627150045961</c:v>
                </c:pt>
                <c:pt idx="1448">
                  <c:v>89.326104694863076</c:v>
                </c:pt>
                <c:pt idx="1449">
                  <c:v>89.3235729813983</c:v>
                </c:pt>
                <c:pt idx="1450">
                  <c:v>89.321031978172996</c:v>
                </c:pt>
                <c:pt idx="1451">
                  <c:v>89.318481653630514</c:v>
                </c:pt>
                <c:pt idx="1452">
                  <c:v>89.315921976136579</c:v>
                </c:pt>
                <c:pt idx="1453">
                  <c:v>89.313352913979045</c:v>
                </c:pt>
                <c:pt idx="1454">
                  <c:v>89.310774435368401</c:v>
                </c:pt>
                <c:pt idx="1455">
                  <c:v>89.308186508437714</c:v>
                </c:pt>
                <c:pt idx="1456">
                  <c:v>89.305589101243058</c:v>
                </c:pt>
                <c:pt idx="1457">
                  <c:v>89.302982181763596</c:v>
                </c:pt>
                <c:pt idx="1458">
                  <c:v>89.300365717901627</c:v>
                </c:pt>
                <c:pt idx="1459">
                  <c:v>89.297739677483136</c:v>
                </c:pt>
                <c:pt idx="1460">
                  <c:v>89.295104028257654</c:v>
                </c:pt>
                <c:pt idx="1461">
                  <c:v>89.292458737898727</c:v>
                </c:pt>
                <c:pt idx="1462">
                  <c:v>89.289803774003971</c:v>
                </c:pt>
                <c:pt idx="1463">
                  <c:v>89.287139104095445</c:v>
                </c:pt>
                <c:pt idx="1464">
                  <c:v>89.284464695619874</c:v>
                </c:pt>
                <c:pt idx="1465">
                  <c:v>89.281780515948626</c:v>
                </c:pt>
                <c:pt idx="1466">
                  <c:v>89.279086532378457</c:v>
                </c:pt>
                <c:pt idx="1467">
                  <c:v>89.276382712131394</c:v>
                </c:pt>
                <c:pt idx="1468">
                  <c:v>89.273669022354994</c:v>
                </c:pt>
                <c:pt idx="1469">
                  <c:v>89.270945430122893</c:v>
                </c:pt>
                <c:pt idx="1470">
                  <c:v>89.268211902434757</c:v>
                </c:pt>
                <c:pt idx="1471">
                  <c:v>89.265468406216897</c:v>
                </c:pt>
                <c:pt idx="1472">
                  <c:v>89.262714908322252</c:v>
                </c:pt>
                <c:pt idx="1473">
                  <c:v>89.259951375530903</c:v>
                </c:pt>
                <c:pt idx="1474">
                  <c:v>89.257177774550286</c:v>
                </c:pt>
                <c:pt idx="1475">
                  <c:v>89.254394072015572</c:v>
                </c:pt>
                <c:pt idx="1476">
                  <c:v>89.251600234489871</c:v>
                </c:pt>
                <c:pt idx="1477">
                  <c:v>89.248796228464727</c:v>
                </c:pt>
                <c:pt idx="1478">
                  <c:v>89.24598202036033</c:v>
                </c:pt>
                <c:pt idx="1479">
                  <c:v>89.243157576525917</c:v>
                </c:pt>
                <c:pt idx="1480">
                  <c:v>89.240322863240081</c:v>
                </c:pt>
                <c:pt idx="1481">
                  <c:v>89.237477846711229</c:v>
                </c:pt>
                <c:pt idx="1482">
                  <c:v>89.234622493077808</c:v>
                </c:pt>
                <c:pt idx="1483">
                  <c:v>89.231756768408857</c:v>
                </c:pt>
                <c:pt idx="1484">
                  <c:v>89.22888063870424</c:v>
                </c:pt>
                <c:pt idx="1485">
                  <c:v>89.225994069895108</c:v>
                </c:pt>
                <c:pt idx="1486">
                  <c:v>89.223097027844318</c:v>
                </c:pt>
                <c:pt idx="1487">
                  <c:v>89.220189478346825</c:v>
                </c:pt>
                <c:pt idx="1488">
                  <c:v>89.217271387130083</c:v>
                </c:pt>
                <c:pt idx="1489">
                  <c:v>89.214342719854585</c:v>
                </c:pt>
                <c:pt idx="1490">
                  <c:v>89.211403442114133</c:v>
                </c:pt>
                <c:pt idx="1491">
                  <c:v>89.208453519436375</c:v>
                </c:pt>
                <c:pt idx="1492">
                  <c:v>89.205492917283209</c:v>
                </c:pt>
                <c:pt idx="1493">
                  <c:v>89.20252160105143</c:v>
                </c:pt>
                <c:pt idx="1494">
                  <c:v>89.199539536072976</c:v>
                </c:pt>
                <c:pt idx="1495">
                  <c:v>89.196546687615594</c:v>
                </c:pt>
                <c:pt idx="1496">
                  <c:v>89.193543020883169</c:v>
                </c:pt>
                <c:pt idx="1497">
                  <c:v>89.190528501016317</c:v>
                </c:pt>
                <c:pt idx="1498">
                  <c:v>89.187503093092985</c:v>
                </c:pt>
                <c:pt idx="1499">
                  <c:v>89.184466762128764</c:v>
                </c:pt>
                <c:pt idx="1500">
                  <c:v>89.181419473077668</c:v>
                </c:pt>
                <c:pt idx="1501">
                  <c:v>89.17836119083249</c:v>
                </c:pt>
                <c:pt idx="1502">
                  <c:v>89.175291880225444</c:v>
                </c:pt>
                <c:pt idx="1503">
                  <c:v>89.172211506028745</c:v>
                </c:pt>
                <c:pt idx="1504">
                  <c:v>89.169120032955064</c:v>
                </c:pt>
                <c:pt idx="1505">
                  <c:v>89.166017425658339</c:v>
                </c:pt>
                <c:pt idx="1506">
                  <c:v>89.162903648734158</c:v>
                </c:pt>
                <c:pt idx="1507">
                  <c:v>89.159778666720428</c:v>
                </c:pt>
                <c:pt idx="1508">
                  <c:v>89.156642444098097</c:v>
                </c:pt>
                <c:pt idx="1509">
                  <c:v>89.153494945291612</c:v>
                </c:pt>
                <c:pt idx="1510">
                  <c:v>89.1503361346698</c:v>
                </c:pt>
                <c:pt idx="1511">
                  <c:v>89.147165976546248</c:v>
                </c:pt>
                <c:pt idx="1512">
                  <c:v>89.143984435180116</c:v>
                </c:pt>
                <c:pt idx="1513">
                  <c:v>89.140791474776918</c:v>
                </c:pt>
                <c:pt idx="1514">
                  <c:v>89.137587059488951</c:v>
                </c:pt>
                <c:pt idx="1515">
                  <c:v>89.13437115341614</c:v>
                </c:pt>
                <c:pt idx="1516">
                  <c:v>89.131143720606914</c:v>
                </c:pt>
                <c:pt idx="1517">
                  <c:v>89.127904725058571</c:v>
                </c:pt>
                <c:pt idx="1518">
                  <c:v>89.124654130718369</c:v>
                </c:pt>
                <c:pt idx="1519">
                  <c:v>89.121391901483989</c:v>
                </c:pt>
                <c:pt idx="1520">
                  <c:v>89.118118001204579</c:v>
                </c:pt>
                <c:pt idx="1521">
                  <c:v>89.114832393681198</c:v>
                </c:pt>
                <c:pt idx="1522">
                  <c:v>89.111535042667967</c:v>
                </c:pt>
                <c:pt idx="1523">
                  <c:v>89.108225911872594</c:v>
                </c:pt>
                <c:pt idx="1524">
                  <c:v>89.104904964957313</c:v>
                </c:pt>
                <c:pt idx="1525">
                  <c:v>89.101572165539721</c:v>
                </c:pt>
                <c:pt idx="1526">
                  <c:v>89.098227477193547</c:v>
                </c:pt>
                <c:pt idx="1527">
                  <c:v>89.094870863449614</c:v>
                </c:pt>
                <c:pt idx="1528">
                  <c:v>89.091502287796544</c:v>
                </c:pt>
                <c:pt idx="1529">
                  <c:v>89.088121713681844</c:v>
                </c:pt>
                <c:pt idx="1530">
                  <c:v>89.084729104512732</c:v>
                </c:pt>
                <c:pt idx="1531">
                  <c:v>89.081324423656895</c:v>
                </c:pt>
                <c:pt idx="1532">
                  <c:v>89.077907634443676</c:v>
                </c:pt>
                <c:pt idx="1533">
                  <c:v>89.074478700164789</c:v>
                </c:pt>
                <c:pt idx="1534">
                  <c:v>89.07103758407554</c:v>
                </c:pt>
                <c:pt idx="1535">
                  <c:v>89.067584249395424</c:v>
                </c:pt>
                <c:pt idx="1536">
                  <c:v>89.064118659309457</c:v>
                </c:pt>
                <c:pt idx="1537">
                  <c:v>89.060640776969038</c:v>
                </c:pt>
                <c:pt idx="1538">
                  <c:v>89.057150565492904</c:v>
                </c:pt>
                <c:pt idx="1539">
                  <c:v>89.053647987968375</c:v>
                </c:pt>
                <c:pt idx="1540">
                  <c:v>89.050133007452104</c:v>
                </c:pt>
                <c:pt idx="1541">
                  <c:v>89.04660558697141</c:v>
                </c:pt>
                <c:pt idx="1542">
                  <c:v>89.043065689525193</c:v>
                </c:pt>
                <c:pt idx="1543">
                  <c:v>89.039513278085209</c:v>
                </c:pt>
                <c:pt idx="1544">
                  <c:v>89.035948315596897</c:v>
                </c:pt>
                <c:pt idx="1545">
                  <c:v>89.03237076498084</c:v>
                </c:pt>
                <c:pt idx="1546">
                  <c:v>89.028780589133646</c:v>
                </c:pt>
                <c:pt idx="1547">
                  <c:v>89.025177750929259</c:v>
                </c:pt>
                <c:pt idx="1548">
                  <c:v>89.021562213220221</c:v>
                </c:pt>
                <c:pt idx="1549">
                  <c:v>89.017933938838567</c:v>
                </c:pt>
                <c:pt idx="1550">
                  <c:v>89.014292890597417</c:v>
                </c:pt>
                <c:pt idx="1551">
                  <c:v>89.010639031291817</c:v>
                </c:pt>
                <c:pt idx="1552">
                  <c:v>89.006972323700481</c:v>
                </c:pt>
                <c:pt idx="1553">
                  <c:v>89.003292730586551</c:v>
                </c:pt>
                <c:pt idx="1554">
                  <c:v>88.999600214699285</c:v>
                </c:pt>
                <c:pt idx="1555">
                  <c:v>88.995894738775206</c:v>
                </c:pt>
                <c:pt idx="1556">
                  <c:v>88.992176265539271</c:v>
                </c:pt>
                <c:pt idx="1557">
                  <c:v>88.988444757706475</c:v>
                </c:pt>
                <c:pt idx="1558">
                  <c:v>88.984700177983271</c:v>
                </c:pt>
                <c:pt idx="1559">
                  <c:v>88.980942489068525</c:v>
                </c:pt>
                <c:pt idx="1560">
                  <c:v>88.977171653655503</c:v>
                </c:pt>
                <c:pt idx="1561">
                  <c:v>88.97338763443264</c:v>
                </c:pt>
                <c:pt idx="1562">
                  <c:v>88.96959039408577</c:v>
                </c:pt>
                <c:pt idx="1563">
                  <c:v>88.965779895298809</c:v>
                </c:pt>
                <c:pt idx="1564">
                  <c:v>88.961956100755728</c:v>
                </c:pt>
                <c:pt idx="1565">
                  <c:v>88.958118973141964</c:v>
                </c:pt>
                <c:pt idx="1566">
                  <c:v>88.954268475145909</c:v>
                </c:pt>
                <c:pt idx="1567">
                  <c:v>88.950404569460346</c:v>
                </c:pt>
                <c:pt idx="1568">
                  <c:v>88.946527218784283</c:v>
                </c:pt>
                <c:pt idx="1569">
                  <c:v>88.942636385824244</c:v>
                </c:pt>
                <c:pt idx="1570">
                  <c:v>88.938732033296148</c:v>
                </c:pt>
                <c:pt idx="1571">
                  <c:v>88.934814123926785</c:v>
                </c:pt>
                <c:pt idx="1572">
                  <c:v>88.930882620455563</c:v>
                </c:pt>
                <c:pt idx="1573">
                  <c:v>88.926937485636046</c:v>
                </c:pt>
                <c:pt idx="1574">
                  <c:v>88.922978682237769</c:v>
                </c:pt>
                <c:pt idx="1575">
                  <c:v>88.919006173048047</c:v>
                </c:pt>
                <c:pt idx="1576">
                  <c:v>88.915019920873448</c:v>
                </c:pt>
                <c:pt idx="1577">
                  <c:v>88.911019888541873</c:v>
                </c:pt>
                <c:pt idx="1578">
                  <c:v>88.907006038904214</c:v>
                </c:pt>
                <c:pt idx="1579">
                  <c:v>88.90297833483605</c:v>
                </c:pt>
                <c:pt idx="1580">
                  <c:v>88.898936739239801</c:v>
                </c:pt>
                <c:pt idx="1581">
                  <c:v>88.894881215046183</c:v>
                </c:pt>
                <c:pt idx="1582">
                  <c:v>88.890811725216437</c:v>
                </c:pt>
                <c:pt idx="1583">
                  <c:v>88.886728232744218</c:v>
                </c:pt>
                <c:pt idx="1584">
                  <c:v>88.882630700657202</c:v>
                </c:pt>
                <c:pt idx="1585">
                  <c:v>88.878519092019573</c:v>
                </c:pt>
                <c:pt idx="1586">
                  <c:v>88.874393369933514</c:v>
                </c:pt>
                <c:pt idx="1587">
                  <c:v>88.870253497541626</c:v>
                </c:pt>
                <c:pt idx="1588">
                  <c:v>88.866099438028641</c:v>
                </c:pt>
                <c:pt idx="1589">
                  <c:v>88.861931154623718</c:v>
                </c:pt>
                <c:pt idx="1590">
                  <c:v>88.857748610602414</c:v>
                </c:pt>
                <c:pt idx="1591">
                  <c:v>88.853551769289069</c:v>
                </c:pt>
                <c:pt idx="1592">
                  <c:v>88.84934059405839</c:v>
                </c:pt>
                <c:pt idx="1593">
                  <c:v>88.845115048338201</c:v>
                </c:pt>
                <c:pt idx="1594">
                  <c:v>88.840875095611452</c:v>
                </c:pt>
                <c:pt idx="1595">
                  <c:v>88.836620699418276</c:v>
                </c:pt>
                <c:pt idx="1596">
                  <c:v>88.832351823358593</c:v>
                </c:pt>
                <c:pt idx="1597">
                  <c:v>88.82806843109401</c:v>
                </c:pt>
                <c:pt idx="1598">
                  <c:v>88.823770486350327</c:v>
                </c:pt>
                <c:pt idx="1599">
                  <c:v>88.819457952920217</c:v>
                </c:pt>
                <c:pt idx="1600">
                  <c:v>88.815130794664867</c:v>
                </c:pt>
                <c:pt idx="1601">
                  <c:v>88.810788975516957</c:v>
                </c:pt>
                <c:pt idx="1602">
                  <c:v>88.806432459482934</c:v>
                </c:pt>
                <c:pt idx="1603">
                  <c:v>88.802061210645419</c:v>
                </c:pt>
                <c:pt idx="1604">
                  <c:v>88.797675193165773</c:v>
                </c:pt>
                <c:pt idx="1605">
                  <c:v>88.793274371286586</c:v>
                </c:pt>
                <c:pt idx="1606">
                  <c:v>88.788858709334278</c:v>
                </c:pt>
                <c:pt idx="1607">
                  <c:v>88.784428171721601</c:v>
                </c:pt>
                <c:pt idx="1608">
                  <c:v>88.779982722950209</c:v>
                </c:pt>
                <c:pt idx="1609">
                  <c:v>88.775522327613643</c:v>
                </c:pt>
                <c:pt idx="1610">
                  <c:v>88.771046950399523</c:v>
                </c:pt>
                <c:pt idx="1611">
                  <c:v>88.766556556092596</c:v>
                </c:pt>
                <c:pt idx="1612">
                  <c:v>88.762051109577499</c:v>
                </c:pt>
                <c:pt idx="1613">
                  <c:v>88.757530575841216</c:v>
                </c:pt>
                <c:pt idx="1614">
                  <c:v>88.752994919976317</c:v>
                </c:pt>
                <c:pt idx="1615">
                  <c:v>88.74844410718336</c:v>
                </c:pt>
                <c:pt idx="1616">
                  <c:v>88.743878102774218</c:v>
                </c:pt>
                <c:pt idx="1617">
                  <c:v>88.73929687217472</c:v>
                </c:pt>
                <c:pt idx="1618">
                  <c:v>88.734700380927407</c:v>
                </c:pt>
                <c:pt idx="1619">
                  <c:v>88.730088594695175</c:v>
                </c:pt>
                <c:pt idx="1620">
                  <c:v>88.725461479263444</c:v>
                </c:pt>
                <c:pt idx="1621">
                  <c:v>88.720819000543898</c:v>
                </c:pt>
                <c:pt idx="1622">
                  <c:v>88.716161124577212</c:v>
                </c:pt>
                <c:pt idx="1623">
                  <c:v>88.711487817536323</c:v>
                </c:pt>
                <c:pt idx="1624">
                  <c:v>88.706799045729511</c:v>
                </c:pt>
                <c:pt idx="1625">
                  <c:v>88.702094775603513</c:v>
                </c:pt>
                <c:pt idx="1626">
                  <c:v>88.697374973746932</c:v>
                </c:pt>
                <c:pt idx="1627">
                  <c:v>88.692639606893621</c:v>
                </c:pt>
                <c:pt idx="1628">
                  <c:v>88.687888641925412</c:v>
                </c:pt>
                <c:pt idx="1629">
                  <c:v>88.683122045876161</c:v>
                </c:pt>
                <c:pt idx="1630">
                  <c:v>88.678339785934611</c:v>
                </c:pt>
                <c:pt idx="1631">
                  <c:v>88.673541829448212</c:v>
                </c:pt>
                <c:pt idx="1632">
                  <c:v>88.668728143926117</c:v>
                </c:pt>
                <c:pt idx="1633">
                  <c:v>88.663898697043209</c:v>
                </c:pt>
                <c:pt idx="1634">
                  <c:v>88.65905345664315</c:v>
                </c:pt>
                <c:pt idx="1635">
                  <c:v>88.65419239074231</c:v>
                </c:pt>
                <c:pt idx="1636">
                  <c:v>88.64931546753327</c:v>
                </c:pt>
                <c:pt idx="1637">
                  <c:v>88.644422655388198</c:v>
                </c:pt>
                <c:pt idx="1638">
                  <c:v>88.639513922863188</c:v>
                </c:pt>
                <c:pt idx="1639">
                  <c:v>88.634589238701281</c:v>
                </c:pt>
                <c:pt idx="1640">
                  <c:v>88.629648571836867</c:v>
                </c:pt>
                <c:pt idx="1641">
                  <c:v>88.624691891398768</c:v>
                </c:pt>
                <c:pt idx="1642">
                  <c:v>88.6197191667151</c:v>
                </c:pt>
                <c:pt idx="1643">
                  <c:v>88.614730367316199</c:v>
                </c:pt>
                <c:pt idx="1644">
                  <c:v>88.60972546293911</c:v>
                </c:pt>
                <c:pt idx="1645">
                  <c:v>88.604704423531558</c:v>
                </c:pt>
                <c:pt idx="1646">
                  <c:v>88.599667219255721</c:v>
                </c:pt>
                <c:pt idx="1647">
                  <c:v>88.594613820492611</c:v>
                </c:pt>
                <c:pt idx="1648">
                  <c:v>88.589544197845669</c:v>
                </c:pt>
                <c:pt idx="1649">
                  <c:v>88.584458322145906</c:v>
                </c:pt>
                <c:pt idx="1650">
                  <c:v>88.57935616445512</c:v>
                </c:pt>
                <c:pt idx="1651">
                  <c:v>88.574237696070455</c:v>
                </c:pt>
                <c:pt idx="1652">
                  <c:v>88.569102888529073</c:v>
                </c:pt>
                <c:pt idx="1653">
                  <c:v>88.563951713612084</c:v>
                </c:pt>
                <c:pt idx="1654">
                  <c:v>88.558784143348845</c:v>
                </c:pt>
                <c:pt idx="1655">
                  <c:v>88.553600150021964</c:v>
                </c:pt>
                <c:pt idx="1656">
                  <c:v>88.548399706171168</c:v>
                </c:pt>
                <c:pt idx="1657">
                  <c:v>88.543182784598258</c:v>
                </c:pt>
                <c:pt idx="1658">
                  <c:v>88.537949358371478</c:v>
                </c:pt>
                <c:pt idx="1659">
                  <c:v>88.532699400829998</c:v>
                </c:pt>
                <c:pt idx="1660">
                  <c:v>88.527432885589022</c:v>
                </c:pt>
                <c:pt idx="1661">
                  <c:v>88.522149786544134</c:v>
                </c:pt>
                <c:pt idx="1662">
                  <c:v>88.516850077876256</c:v>
                </c:pt>
                <c:pt idx="1663">
                  <c:v>88.511533734056329</c:v>
                </c:pt>
                <c:pt idx="1664">
                  <c:v>88.506200729850164</c:v>
                </c:pt>
                <c:pt idx="1665">
                  <c:v>88.500851040323681</c:v>
                </c:pt>
                <c:pt idx="1666">
                  <c:v>88.49548464084755</c:v>
                </c:pt>
                <c:pt idx="1667">
                  <c:v>88.490101507102111</c:v>
                </c:pt>
                <c:pt idx="1668">
                  <c:v>88.484701615082926</c:v>
                </c:pt>
                <c:pt idx="1669">
                  <c:v>88.479284941105391</c:v>
                </c:pt>
                <c:pt idx="1670">
                  <c:v>88.473851461810256</c:v>
                </c:pt>
                <c:pt idx="1671">
                  <c:v>88.468401154168603</c:v>
                </c:pt>
                <c:pt idx="1672">
                  <c:v>88.46293399548729</c:v>
                </c:pt>
                <c:pt idx="1673">
                  <c:v>88.457449963414277</c:v>
                </c:pt>
                <c:pt idx="1674">
                  <c:v>88.451949035943741</c:v>
                </c:pt>
                <c:pt idx="1675">
                  <c:v>88.446431191421951</c:v>
                </c:pt>
                <c:pt idx="1676">
                  <c:v>88.440896408552291</c:v>
                </c:pt>
                <c:pt idx="1677">
                  <c:v>88.435344666401221</c:v>
                </c:pt>
                <c:pt idx="1678">
                  <c:v>88.429775944403673</c:v>
                </c:pt>
                <c:pt idx="1679">
                  <c:v>88.424190222368352</c:v>
                </c:pt>
                <c:pt idx="1680">
                  <c:v>88.418587480484291</c:v>
                </c:pt>
                <c:pt idx="1681">
                  <c:v>88.41296769932589</c:v>
                </c:pt>
                <c:pt idx="1682">
                  <c:v>88.407330859858845</c:v>
                </c:pt>
                <c:pt idx="1683">
                  <c:v>88.401676943446205</c:v>
                </c:pt>
                <c:pt idx="1684">
                  <c:v>88.396005931854191</c:v>
                </c:pt>
                <c:pt idx="1685">
                  <c:v>88.390317807258299</c:v>
                </c:pt>
                <c:pt idx="1686">
                  <c:v>88.384612552248981</c:v>
                </c:pt>
                <c:pt idx="1687">
                  <c:v>88.378890149838568</c:v>
                </c:pt>
                <c:pt idx="1688">
                  <c:v>88.373150583465971</c:v>
                </c:pt>
                <c:pt idx="1689">
                  <c:v>88.367393837004457</c:v>
                </c:pt>
                <c:pt idx="1690">
                  <c:v>88.361619894767216</c:v>
                </c:pt>
                <c:pt idx="1691">
                  <c:v>88.355828741513236</c:v>
                </c:pt>
                <c:pt idx="1692">
                  <c:v>88.350020362454714</c:v>
                </c:pt>
                <c:pt idx="1693">
                  <c:v>88.344194743262491</c:v>
                </c:pt>
                <c:pt idx="1694">
                  <c:v>88.338351870073325</c:v>
                </c:pt>
                <c:pt idx="1695">
                  <c:v>88.332491729496056</c:v>
                </c:pt>
                <c:pt idx="1696">
                  <c:v>88.326614308618147</c:v>
                </c:pt>
                <c:pt idx="1697">
                  <c:v>88.320719595012733</c:v>
                </c:pt>
                <c:pt idx="1698">
                  <c:v>88.314807576745224</c:v>
                </c:pt>
                <c:pt idx="1699">
                  <c:v>88.308878242379762</c:v>
                </c:pt>
                <c:pt idx="1700">
                  <c:v>88.302931580986822</c:v>
                </c:pt>
                <c:pt idx="1701">
                  <c:v>88.296967582149136</c:v>
                </c:pt>
                <c:pt idx="1702">
                  <c:v>88.290986235969754</c:v>
                </c:pt>
                <c:pt idx="1703">
                  <c:v>88.284987533078422</c:v>
                </c:pt>
                <c:pt idx="1704">
                  <c:v>88.278971464638602</c:v>
                </c:pt>
                <c:pt idx="1705">
                  <c:v>88.272938022355319</c:v>
                </c:pt>
                <c:pt idx="1706">
                  <c:v>88.266887198481811</c:v>
                </c:pt>
                <c:pt idx="1707">
                  <c:v>88.260818985826987</c:v>
                </c:pt>
                <c:pt idx="1708">
                  <c:v>88.254733377762633</c:v>
                </c:pt>
                <c:pt idx="1709">
                  <c:v>88.248630368231545</c:v>
                </c:pt>
                <c:pt idx="1710">
                  <c:v>88.242509951753917</c:v>
                </c:pt>
                <c:pt idx="1711">
                  <c:v>88.236372123435785</c:v>
                </c:pt>
                <c:pt idx="1712">
                  <c:v>88.230216878976293</c:v>
                </c:pt>
                <c:pt idx="1713">
                  <c:v>88.22404421467543</c:v>
                </c:pt>
                <c:pt idx="1714">
                  <c:v>88.217854127441811</c:v>
                </c:pt>
                <c:pt idx="1715">
                  <c:v>88.211646614800443</c:v>
                </c:pt>
                <c:pt idx="1716">
                  <c:v>88.205421674900435</c:v>
                </c:pt>
                <c:pt idx="1717">
                  <c:v>88.199179306523448</c:v>
                </c:pt>
                <c:pt idx="1718">
                  <c:v>88.192919509091311</c:v>
                </c:pt>
                <c:pt idx="1719">
                  <c:v>88.186642282673986</c:v>
                </c:pt>
                <c:pt idx="1720">
                  <c:v>88.180347627998017</c:v>
                </c:pt>
                <c:pt idx="1721">
                  <c:v>88.174035546454874</c:v>
                </c:pt>
                <c:pt idx="1722">
                  <c:v>88.167706040108456</c:v>
                </c:pt>
                <c:pt idx="1723">
                  <c:v>88.161359111704527</c:v>
                </c:pt>
                <c:pt idx="1724">
                  <c:v>88.154994764678122</c:v>
                </c:pt>
                <c:pt idx="1725">
                  <c:v>88.148613003162765</c:v>
                </c:pt>
                <c:pt idx="1726">
                  <c:v>88.142213831998646</c:v>
                </c:pt>
                <c:pt idx="1727">
                  <c:v>88.135797256741014</c:v>
                </c:pt>
                <c:pt idx="1728">
                  <c:v>88.129363283669775</c:v>
                </c:pt>
                <c:pt idx="1729">
                  <c:v>88.122911919796977</c:v>
                </c:pt>
                <c:pt idx="1730">
                  <c:v>88.116443172876586</c:v>
                </c:pt>
                <c:pt idx="1731">
                  <c:v>88.109957051412977</c:v>
                </c:pt>
                <c:pt idx="1732">
                  <c:v>88.103453564669948</c:v>
                </c:pt>
                <c:pt idx="1733">
                  <c:v>88.096932722679554</c:v>
                </c:pt>
                <c:pt idx="1734">
                  <c:v>88.090394536251907</c:v>
                </c:pt>
                <c:pt idx="1735">
                  <c:v>88.083839016983205</c:v>
                </c:pt>
                <c:pt idx="1736">
                  <c:v>88.077266177265827</c:v>
                </c:pt>
                <c:pt idx="1737">
                  <c:v>88.070676030297392</c:v>
                </c:pt>
                <c:pt idx="1738">
                  <c:v>88.064068590090017</c:v>
                </c:pt>
                <c:pt idx="1739">
                  <c:v>88.057443871479805</c:v>
                </c:pt>
                <c:pt idx="1740">
                  <c:v>88.050801890136484</c:v>
                </c:pt>
                <c:pt idx="1741">
                  <c:v>88.044142662572597</c:v>
                </c:pt>
                <c:pt idx="1742">
                  <c:v>88.037466206153425</c:v>
                </c:pt>
                <c:pt idx="1743">
                  <c:v>88.030772539106962</c:v>
                </c:pt>
                <c:pt idx="1744">
                  <c:v>88.024061680533023</c:v>
                </c:pt>
                <c:pt idx="1745">
                  <c:v>88.017333650413562</c:v>
                </c:pt>
                <c:pt idx="1746">
                  <c:v>88.010588469622576</c:v>
                </c:pt>
                <c:pt idx="1747">
                  <c:v>88.003826159935556</c:v>
                </c:pt>
                <c:pt idx="1748">
                  <c:v>87.99704674404056</c:v>
                </c:pt>
                <c:pt idx="1749">
                  <c:v>87.990250245547287</c:v>
                </c:pt>
                <c:pt idx="1750">
                  <c:v>87.983436688997543</c:v>
                </c:pt>
                <c:pt idx="1751">
                  <c:v>87.976606099876292</c:v>
                </c:pt>
                <c:pt idx="1752">
                  <c:v>87.969758504620629</c:v>
                </c:pt>
                <c:pt idx="1753">
                  <c:v>87.962893930631182</c:v>
                </c:pt>
                <c:pt idx="1754">
                  <c:v>87.956012406282341</c:v>
                </c:pt>
                <c:pt idx="1755">
                  <c:v>87.94911396093238</c:v>
                </c:pt>
                <c:pt idx="1756">
                  <c:v>87.942198624934662</c:v>
                </c:pt>
                <c:pt idx="1757">
                  <c:v>87.935266429647939</c:v>
                </c:pt>
                <c:pt idx="1758">
                  <c:v>87.928317407447068</c:v>
                </c:pt>
                <c:pt idx="1759">
                  <c:v>87.921351591733895</c:v>
                </c:pt>
                <c:pt idx="1760">
                  <c:v>87.914369016948115</c:v>
                </c:pt>
                <c:pt idx="1761">
                  <c:v>87.907369718578124</c:v>
                </c:pt>
                <c:pt idx="1762">
                  <c:v>87.900353733172409</c:v>
                </c:pt>
                <c:pt idx="1763">
                  <c:v>87.893321098349915</c:v>
                </c:pt>
                <c:pt idx="1764">
                  <c:v>87.886271852811376</c:v>
                </c:pt>
                <c:pt idx="1765">
                  <c:v>87.879206036351349</c:v>
                </c:pt>
                <c:pt idx="1766">
                  <c:v>87.872123689868403</c:v>
                </c:pt>
                <c:pt idx="1767">
                  <c:v>87.865024855376475</c:v>
                </c:pt>
                <c:pt idx="1768">
                  <c:v>87.857909576017335</c:v>
                </c:pt>
                <c:pt idx="1769">
                  <c:v>87.850777896070852</c:v>
                </c:pt>
                <c:pt idx="1770">
                  <c:v>87.843629860967084</c:v>
                </c:pt>
                <c:pt idx="1771">
                  <c:v>87.836465517298052</c:v>
                </c:pt>
                <c:pt idx="1772">
                  <c:v>87.829284912828598</c:v>
                </c:pt>
                <c:pt idx="1773">
                  <c:v>87.822088096508992</c:v>
                </c:pt>
                <c:pt idx="1774">
                  <c:v>87.814875118486214</c:v>
                </c:pt>
                <c:pt idx="1775">
                  <c:v>87.807646030115706</c:v>
                </c:pt>
                <c:pt idx="1776">
                  <c:v>87.800400883973737</c:v>
                </c:pt>
                <c:pt idx="1777">
                  <c:v>87.793139733868671</c:v>
                </c:pt>
                <c:pt idx="1778">
                  <c:v>87.785862634853686</c:v>
                </c:pt>
                <c:pt idx="1779">
                  <c:v>87.77856964323847</c:v>
                </c:pt>
                <c:pt idx="1780">
                  <c:v>87.771260816601355</c:v>
                </c:pt>
                <c:pt idx="1781">
                  <c:v>87.763936213801571</c:v>
                </c:pt>
                <c:pt idx="1782">
                  <c:v>87.756595894991605</c:v>
                </c:pt>
                <c:pt idx="1783">
                  <c:v>87.749239921629353</c:v>
                </c:pt>
                <c:pt idx="1784">
                  <c:v>87.741868356490301</c:v>
                </c:pt>
                <c:pt idx="1785">
                  <c:v>87.734481263680621</c:v>
                </c:pt>
                <c:pt idx="1786">
                  <c:v>87.727078708648918</c:v>
                </c:pt>
                <c:pt idx="1787">
                  <c:v>87.719660758199183</c:v>
                </c:pt>
                <c:pt idx="1788">
                  <c:v>87.712227480503145</c:v>
                </c:pt>
                <c:pt idx="1789">
                  <c:v>87.704778945112963</c:v>
                </c:pt>
                <c:pt idx="1790">
                  <c:v>87.697315222974396</c:v>
                </c:pt>
                <c:pt idx="1791">
                  <c:v>87.6898363864385</c:v>
                </c:pt>
                <c:pt idx="1792">
                  <c:v>87.682342509275415</c:v>
                </c:pt>
                <c:pt idx="1793">
                  <c:v>87.674833666686951</c:v>
                </c:pt>
                <c:pt idx="1794">
                  <c:v>87.667309935318784</c:v>
                </c:pt>
                <c:pt idx="1795">
                  <c:v>87.659771393274724</c:v>
                </c:pt>
                <c:pt idx="1796">
                  <c:v>87.652218120128666</c:v>
                </c:pt>
                <c:pt idx="1797">
                  <c:v>87.644650196937604</c:v>
                </c:pt>
                <c:pt idx="1798">
                  <c:v>87.637067706255635</c:v>
                </c:pt>
                <c:pt idx="1799">
                  <c:v>87.629470732145862</c:v>
                </c:pt>
                <c:pt idx="1800">
                  <c:v>87.621859360194591</c:v>
                </c:pt>
                <c:pt idx="1801">
                  <c:v>87.614233677523885</c:v>
                </c:pt>
                <c:pt idx="1802">
                  <c:v>87.606593772805155</c:v>
                </c:pt>
                <c:pt idx="1803">
                  <c:v>87.598939736272428</c:v>
                </c:pt>
                <c:pt idx="1804">
                  <c:v>87.591271659735312</c:v>
                </c:pt>
                <c:pt idx="1805">
                  <c:v>87.583589636593004</c:v>
                </c:pt>
                <c:pt idx="1806">
                  <c:v>87.575893761847027</c:v>
                </c:pt>
                <c:pt idx="1807">
                  <c:v>87.568184132115093</c:v>
                </c:pt>
                <c:pt idx="1808">
                  <c:v>87.560460845644442</c:v>
                </c:pt>
                <c:pt idx="1809">
                  <c:v>87.552724002325363</c:v>
                </c:pt>
                <c:pt idx="1810">
                  <c:v>87.544973703704585</c:v>
                </c:pt>
                <c:pt idx="1811">
                  <c:v>87.5372100529992</c:v>
                </c:pt>
                <c:pt idx="1812">
                  <c:v>87.529433155109757</c:v>
                </c:pt>
                <c:pt idx="1813">
                  <c:v>87.521643116634209</c:v>
                </c:pt>
                <c:pt idx="1814">
                  <c:v>87.513840045881793</c:v>
                </c:pt>
                <c:pt idx="1815">
                  <c:v>87.506024052885664</c:v>
                </c:pt>
                <c:pt idx="1816">
                  <c:v>87.498195249418202</c:v>
                </c:pt>
                <c:pt idx="1817">
                  <c:v>87.490353749003148</c:v>
                </c:pt>
                <c:pt idx="1818">
                  <c:v>87.482499666930408</c:v>
                </c:pt>
                <c:pt idx="1819">
                  <c:v>87.474633120269019</c:v>
                </c:pt>
                <c:pt idx="1820">
                  <c:v>87.46675422788185</c:v>
                </c:pt>
                <c:pt idx="1821">
                  <c:v>87.458863110438017</c:v>
                </c:pt>
                <c:pt idx="1822">
                  <c:v>87.450959890428166</c:v>
                </c:pt>
                <c:pt idx="1823">
                  <c:v>87.443044692177224</c:v>
                </c:pt>
                <c:pt idx="1824">
                  <c:v>87.435117641858682</c:v>
                </c:pt>
                <c:pt idx="1825">
                  <c:v>87.427178867508147</c:v>
                </c:pt>
                <c:pt idx="1826">
                  <c:v>87.419228499037445</c:v>
                </c:pt>
                <c:pt idx="1827">
                  <c:v>87.411266668247848</c:v>
                </c:pt>
                <c:pt idx="1828">
                  <c:v>87.403293508845096</c:v>
                </c:pt>
                <c:pt idx="1829">
                  <c:v>87.395309156451631</c:v>
                </c:pt>
                <c:pt idx="1830">
                  <c:v>87.387313748621565</c:v>
                </c:pt>
                <c:pt idx="1831">
                  <c:v>87.37930742485446</c:v>
                </c:pt>
                <c:pt idx="1832">
                  <c:v>87.371290326608246</c:v>
                </c:pt>
                <c:pt idx="1833">
                  <c:v>87.363262597313764</c:v>
                </c:pt>
                <c:pt idx="1834">
                  <c:v>87.355224382388414</c:v>
                </c:pt>
                <c:pt idx="1835">
                  <c:v>87.347175829250205</c:v>
                </c:pt>
                <c:pt idx="1836">
                  <c:v>87.339117087330507</c:v>
                </c:pt>
                <c:pt idx="1837">
                  <c:v>87.331048308088739</c:v>
                </c:pt>
                <c:pt idx="1838">
                  <c:v>87.322969645025964</c:v>
                </c:pt>
                <c:pt idx="1839">
                  <c:v>87.314881253698076</c:v>
                </c:pt>
                <c:pt idx="1840">
                  <c:v>87.306783291730142</c:v>
                </c:pt>
                <c:pt idx="1841">
                  <c:v>87.29867591882936</c:v>
                </c:pt>
                <c:pt idx="1842">
                  <c:v>87.290559296799003</c:v>
                </c:pt>
                <c:pt idx="1843">
                  <c:v>87.282433589552298</c:v>
                </c:pt>
                <c:pt idx="1844">
                  <c:v>87.27429896312502</c:v>
                </c:pt>
                <c:pt idx="1845">
                  <c:v>87.266155585690413</c:v>
                </c:pt>
                <c:pt idx="1846">
                  <c:v>87.25800362757056</c:v>
                </c:pt>
                <c:pt idx="1847">
                  <c:v>87.249843261252749</c:v>
                </c:pt>
                <c:pt idx="1848">
                  <c:v>87.241674661399429</c:v>
                </c:pt>
                <c:pt idx="1849">
                  <c:v>87.233498004864217</c:v>
                </c:pt>
                <c:pt idx="1850">
                  <c:v>87.225313470704322</c:v>
                </c:pt>
                <c:pt idx="1851">
                  <c:v>87.217121240192569</c:v>
                </c:pt>
                <c:pt idx="1852">
                  <c:v>87.208921496832673</c:v>
                </c:pt>
                <c:pt idx="1853">
                  <c:v>87.200714426370638</c:v>
                </c:pt>
                <c:pt idx="1854">
                  <c:v>87.192500216808284</c:v>
                </c:pt>
                <c:pt idx="1855">
                  <c:v>87.184279058416948</c:v>
                </c:pt>
                <c:pt idx="1856">
                  <c:v>87.176051143748879</c:v>
                </c:pt>
                <c:pt idx="1857">
                  <c:v>87.167816667651351</c:v>
                </c:pt>
                <c:pt idx="1858">
                  <c:v>87.159575827278786</c:v>
                </c:pt>
                <c:pt idx="1859">
                  <c:v>87.151328822105611</c:v>
                </c:pt>
                <c:pt idx="1860">
                  <c:v>87.143075853938655</c:v>
                </c:pt>
                <c:pt idx="1861">
                  <c:v>87.134817126929732</c:v>
                </c:pt>
                <c:pt idx="1862">
                  <c:v>87.1265528475883</c:v>
                </c:pt>
                <c:pt idx="1863">
                  <c:v>87.118283224793089</c:v>
                </c:pt>
                <c:pt idx="1864">
                  <c:v>87.110008469805194</c:v>
                </c:pt>
                <c:pt idx="1865">
                  <c:v>87.101728796278991</c:v>
                </c:pt>
                <c:pt idx="1866">
                  <c:v>87.093444420276114</c:v>
                </c:pt>
                <c:pt idx="1867">
                  <c:v>87.085155560274501</c:v>
                </c:pt>
                <c:pt idx="1868">
                  <c:v>87.076862437183479</c:v>
                </c:pt>
                <c:pt idx="1869">
                  <c:v>87.068565274352224</c:v>
                </c:pt>
                <c:pt idx="1870">
                  <c:v>87.060264297583586</c:v>
                </c:pt>
                <c:pt idx="1871">
                  <c:v>87.051959735144749</c:v>
                </c:pt>
                <c:pt idx="1872">
                  <c:v>87.043651817778198</c:v>
                </c:pt>
                <c:pt idx="1873">
                  <c:v>87.035340778714087</c:v>
                </c:pt>
                <c:pt idx="1874">
                  <c:v>87.027026853679473</c:v>
                </c:pt>
                <c:pt idx="1875">
                  <c:v>87.018710280910597</c:v>
                </c:pt>
                <c:pt idx="1876">
                  <c:v>87.010391301163722</c:v>
                </c:pt>
                <c:pt idx="1877">
                  <c:v>87.002070157724077</c:v>
                </c:pt>
                <c:pt idx="1878">
                  <c:v>86.99374709641873</c:v>
                </c:pt>
                <c:pt idx="1879">
                  <c:v>86.985422365625482</c:v>
                </c:pt>
                <c:pt idx="1880">
                  <c:v>86.977096216282746</c:v>
                </c:pt>
                <c:pt idx="1881">
                  <c:v>86.968768901901086</c:v>
                </c:pt>
                <c:pt idx="1882">
                  <c:v>86.960440678571047</c:v>
                </c:pt>
                <c:pt idx="1883">
                  <c:v>86.952111804973683</c:v>
                </c:pt>
                <c:pt idx="1884">
                  <c:v>86.943782542392</c:v>
                </c:pt>
                <c:pt idx="1885">
                  <c:v>86.935453154716342</c:v>
                </c:pt>
                <c:pt idx="1886">
                  <c:v>86.927123908457162</c:v>
                </c:pt>
                <c:pt idx="1887">
                  <c:v>86.918795072751749</c:v>
                </c:pt>
                <c:pt idx="1888">
                  <c:v>86.910466919373718</c:v>
                </c:pt>
                <c:pt idx="1889">
                  <c:v>86.902139722742461</c:v>
                </c:pt>
                <c:pt idx="1890">
                  <c:v>86.893813759929841</c:v>
                </c:pt>
                <c:pt idx="1891">
                  <c:v>86.885489310669215</c:v>
                </c:pt>
                <c:pt idx="1892">
                  <c:v>86.87716665736373</c:v>
                </c:pt>
                <c:pt idx="1893">
                  <c:v>86.868846085093764</c:v>
                </c:pt>
                <c:pt idx="1894">
                  <c:v>86.860527881624122</c:v>
                </c:pt>
                <c:pt idx="1895">
                  <c:v>86.852212337411416</c:v>
                </c:pt>
                <c:pt idx="1896">
                  <c:v>86.843899745612333</c:v>
                </c:pt>
                <c:pt idx="1897">
                  <c:v>86.835590402088371</c:v>
                </c:pt>
                <c:pt idx="1898">
                  <c:v>86.827284605414391</c:v>
                </c:pt>
                <c:pt idx="1899">
                  <c:v>86.818982656883421</c:v>
                </c:pt>
                <c:pt idx="1900">
                  <c:v>86.810684860514769</c:v>
                </c:pt>
                <c:pt idx="1901">
                  <c:v>86.802391523057608</c:v>
                </c:pt>
                <c:pt idx="1902">
                  <c:v>86.794102953998433</c:v>
                </c:pt>
                <c:pt idx="1903">
                  <c:v>86.78581946556541</c:v>
                </c:pt>
                <c:pt idx="1904">
                  <c:v>86.777541372734149</c:v>
                </c:pt>
                <c:pt idx="1905">
                  <c:v>86.769268993231279</c:v>
                </c:pt>
                <c:pt idx="1906">
                  <c:v>86.761002647541375</c:v>
                </c:pt>
                <c:pt idx="1907">
                  <c:v>86.752742658908446</c:v>
                </c:pt>
                <c:pt idx="1908">
                  <c:v>86.744489353342274</c:v>
                </c:pt>
                <c:pt idx="1909">
                  <c:v>86.736243059621046</c:v>
                </c:pt>
                <c:pt idx="1910">
                  <c:v>86.728004109294289</c:v>
                </c:pt>
                <c:pt idx="1911">
                  <c:v>86.719772836687298</c:v>
                </c:pt>
                <c:pt idx="1912">
                  <c:v>86.711549578903387</c:v>
                </c:pt>
                <c:pt idx="1913">
                  <c:v>86.703334675825388</c:v>
                </c:pt>
                <c:pt idx="1914">
                  <c:v>86.695128470120125</c:v>
                </c:pt>
                <c:pt idx="1915">
                  <c:v>86.686931307237856</c:v>
                </c:pt>
                <c:pt idx="1916">
                  <c:v>86.678743535415805</c:v>
                </c:pt>
                <c:pt idx="1917">
                  <c:v>86.670565505678567</c:v>
                </c:pt>
                <c:pt idx="1918">
                  <c:v>86.662397571838113</c:v>
                </c:pt>
                <c:pt idx="1919">
                  <c:v>86.654240090496131</c:v>
                </c:pt>
                <c:pt idx="1920">
                  <c:v>86.646093421043986</c:v>
                </c:pt>
                <c:pt idx="1921">
                  <c:v>86.637957925660501</c:v>
                </c:pt>
                <c:pt idx="1922">
                  <c:v>86.629833969314873</c:v>
                </c:pt>
                <c:pt idx="1923">
                  <c:v>86.621721919762237</c:v>
                </c:pt>
                <c:pt idx="1924">
                  <c:v>86.613622147546067</c:v>
                </c:pt>
                <c:pt idx="1925">
                  <c:v>86.605535025993902</c:v>
                </c:pt>
                <c:pt idx="1926">
                  <c:v>86.597460931216659</c:v>
                </c:pt>
                <c:pt idx="1927">
                  <c:v>86.58940024210608</c:v>
                </c:pt>
                <c:pt idx="1928">
                  <c:v>86.581353340332086</c:v>
                </c:pt>
                <c:pt idx="1929">
                  <c:v>86.573320610339877</c:v>
                </c:pt>
                <c:pt idx="1930">
                  <c:v>86.565302439346439</c:v>
                </c:pt>
                <c:pt idx="1931">
                  <c:v>86.55729921733662</c:v>
                </c:pt>
                <c:pt idx="1932">
                  <c:v>86.549311337058796</c:v>
                </c:pt>
                <c:pt idx="1933">
                  <c:v>86.541339194020296</c:v>
                </c:pt>
                <c:pt idx="1934">
                  <c:v>86.533383186482496</c:v>
                </c:pt>
                <c:pt idx="1935">
                  <c:v>86.525443715455481</c:v>
                </c:pt>
                <c:pt idx="1936">
                  <c:v>86.517521184691375</c:v>
                </c:pt>
                <c:pt idx="1937">
                  <c:v>86.509616000679941</c:v>
                </c:pt>
                <c:pt idx="1938">
                  <c:v>86.501728572638584</c:v>
                </c:pt>
                <c:pt idx="1939">
                  <c:v>86.493859312509286</c:v>
                </c:pt>
                <c:pt idx="1940">
                  <c:v>86.486008634947041</c:v>
                </c:pt>
                <c:pt idx="1941">
                  <c:v>86.478176957315057</c:v>
                </c:pt>
                <c:pt idx="1942">
                  <c:v>86.470364699673837</c:v>
                </c:pt>
                <c:pt idx="1943">
                  <c:v>86.462572284774083</c:v>
                </c:pt>
                <c:pt idx="1944">
                  <c:v>86.454800138045542</c:v>
                </c:pt>
                <c:pt idx="1945">
                  <c:v>86.447048687589415</c:v>
                </c:pt>
                <c:pt idx="1946">
                  <c:v>86.439318364165317</c:v>
                </c:pt>
                <c:pt idx="1947">
                  <c:v>86.43160960118324</c:v>
                </c:pt>
                <c:pt idx="1948">
                  <c:v>86.423922834690245</c:v>
                </c:pt>
                <c:pt idx="1949">
                  <c:v>86.416258503359458</c:v>
                </c:pt>
                <c:pt idx="1950">
                  <c:v>86.408617048478391</c:v>
                </c:pt>
                <c:pt idx="1951">
                  <c:v>86.400998913935055</c:v>
                </c:pt>
                <c:pt idx="1952">
                  <c:v>86.393404546206114</c:v>
                </c:pt>
                <c:pt idx="1953">
                  <c:v>86.385834394342794</c:v>
                </c:pt>
                <c:pt idx="1954">
                  <c:v>86.37828890995533</c:v>
                </c:pt>
                <c:pt idx="1955">
                  <c:v>86.370768547201124</c:v>
                </c:pt>
                <c:pt idx="1956">
                  <c:v>86.363273762766312</c:v>
                </c:pt>
                <c:pt idx="1957">
                  <c:v>86.35580501585315</c:v>
                </c:pt>
                <c:pt idx="1958">
                  <c:v>86.348362768161536</c:v>
                </c:pt>
                <c:pt idx="1959">
                  <c:v>86.340947483873848</c:v>
                </c:pt>
                <c:pt idx="1960">
                  <c:v>86.33355962963654</c:v>
                </c:pt>
                <c:pt idx="1961">
                  <c:v>86.326199674543162</c:v>
                </c:pt>
                <c:pt idx="1962">
                  <c:v>86.318868090115714</c:v>
                </c:pt>
                <c:pt idx="1963">
                  <c:v>86.31156535028714</c:v>
                </c:pt>
                <c:pt idx="1964">
                  <c:v>86.30429193137924</c:v>
                </c:pt>
                <c:pt idx="1965">
                  <c:v>86.297048312085991</c:v>
                </c:pt>
                <c:pt idx="1966">
                  <c:v>86.289834973451562</c:v>
                </c:pt>
                <c:pt idx="1967">
                  <c:v>86.282652398848441</c:v>
                </c:pt>
                <c:pt idx="1968">
                  <c:v>86.275501073958353</c:v>
                </c:pt>
                <c:pt idx="1969">
                  <c:v>86.268381486748609</c:v>
                </c:pt>
                <c:pt idx="1970">
                  <c:v>86.261294127450412</c:v>
                </c:pt>
                <c:pt idx="1971">
                  <c:v>86.254239488534779</c:v>
                </c:pt>
                <c:pt idx="1972">
                  <c:v>86.247218064689548</c:v>
                </c:pt>
                <c:pt idx="1973">
                  <c:v>86.240230352796033</c:v>
                </c:pt>
                <c:pt idx="1974">
                  <c:v>86.233276851902446</c:v>
                </c:pt>
                <c:pt idx="1975">
                  <c:v>86.226358063199967</c:v>
                </c:pt>
                <c:pt idx="1976">
                  <c:v>86.219474489996813</c:v>
                </c:pt>
                <c:pt idx="1977">
                  <c:v>86.21262663769059</c:v>
                </c:pt>
                <c:pt idx="1978">
                  <c:v>86.205815013744171</c:v>
                </c:pt>
                <c:pt idx="1979">
                  <c:v>86.199040127654499</c:v>
                </c:pt>
                <c:pt idx="1980">
                  <c:v>86.192302490926679</c:v>
                </c:pt>
                <c:pt idx="1981">
                  <c:v>86.185602617045745</c:v>
                </c:pt>
                <c:pt idx="1982">
                  <c:v>86.178941021445965</c:v>
                </c:pt>
                <c:pt idx="1983">
                  <c:v>86.172318221482541</c:v>
                </c:pt>
                <c:pt idx="1984">
                  <c:v>86.165734736399529</c:v>
                </c:pt>
                <c:pt idx="1985">
                  <c:v>86.15919108730067</c:v>
                </c:pt>
                <c:pt idx="1986">
                  <c:v>86.152687797116741</c:v>
                </c:pt>
                <c:pt idx="1987">
                  <c:v>86.146225390574983</c:v>
                </c:pt>
                <c:pt idx="1988">
                  <c:v>86.139804394163846</c:v>
                </c:pt>
                <c:pt idx="1989">
                  <c:v>86.133425336103002</c:v>
                </c:pt>
                <c:pt idx="1990">
                  <c:v>86.127088746307791</c:v>
                </c:pt>
                <c:pt idx="1991">
                  <c:v>86.120795156354561</c:v>
                </c:pt>
                <c:pt idx="1992">
                  <c:v>86.114545099447099</c:v>
                </c:pt>
                <c:pt idx="1993">
                  <c:v>86.108339110380854</c:v>
                </c:pt>
                <c:pt idx="1994">
                  <c:v>86.102177725506152</c:v>
                </c:pt>
                <c:pt idx="1995">
                  <c:v>86.096061482692903</c:v>
                </c:pt>
                <c:pt idx="1996">
                  <c:v>86.08999092129217</c:v>
                </c:pt>
                <c:pt idx="1997">
                  <c:v>86.083966582100146</c:v>
                </c:pt>
                <c:pt idx="1998">
                  <c:v>86.077989007318209</c:v>
                </c:pt>
                <c:pt idx="1999">
                  <c:v>86.072058740515246</c:v>
                </c:pt>
                <c:pt idx="2000">
                  <c:v>86.066176326588163</c:v>
                </c:pt>
                <c:pt idx="2001">
                  <c:v>86.060342311722422</c:v>
                </c:pt>
                <c:pt idx="2002">
                  <c:v>86.054557243350033</c:v>
                </c:pt>
                <c:pt idx="2003">
                  <c:v>86.048821670110925</c:v>
                </c:pt>
                <c:pt idx="2004">
                  <c:v>86.043136141809242</c:v>
                </c:pt>
                <c:pt idx="2005">
                  <c:v>86.03750120937336</c:v>
                </c:pt>
                <c:pt idx="2006">
                  <c:v>86.031917424811439</c:v>
                </c:pt>
                <c:pt idx="2007">
                  <c:v>86.026385341169643</c:v>
                </c:pt>
                <c:pt idx="2008">
                  <c:v>86.020905512488042</c:v>
                </c:pt>
                <c:pt idx="2009">
                  <c:v>86.015478493756675</c:v>
                </c:pt>
                <c:pt idx="2010">
                  <c:v>86.010104840869829</c:v>
                </c:pt>
                <c:pt idx="2011">
                  <c:v>86.004785110583001</c:v>
                </c:pt>
                <c:pt idx="2012">
                  <c:v>85.999519860464858</c:v>
                </c:pt>
                <c:pt idx="2013">
                  <c:v>85.994309648852479</c:v>
                </c:pt>
                <c:pt idx="2014">
                  <c:v>85.989155034804512</c:v>
                </c:pt>
                <c:pt idx="2015">
                  <c:v>85.9840565780529</c:v>
                </c:pt>
                <c:pt idx="2016">
                  <c:v>85.979014838957326</c:v>
                </c:pt>
                <c:pt idx="2017">
                  <c:v>85.974030378454671</c:v>
                </c:pt>
                <c:pt idx="2018">
                  <c:v>85.969103758011229</c:v>
                </c:pt>
                <c:pt idx="2019">
                  <c:v>85.964235539574318</c:v>
                </c:pt>
                <c:pt idx="2020">
                  <c:v>85.959426285521914</c:v>
                </c:pt>
                <c:pt idx="2021">
                  <c:v>85.954676558612903</c:v>
                </c:pt>
                <c:pt idx="2022">
                  <c:v>85.949986921936116</c:v>
                </c:pt>
                <c:pt idx="2023">
                  <c:v>85.945357938859075</c:v>
                </c:pt>
                <c:pt idx="2024">
                  <c:v>85.940790172977486</c:v>
                </c:pt>
                <c:pt idx="2025">
                  <c:v>85.93628418806334</c:v>
                </c:pt>
                <c:pt idx="2026">
                  <c:v>85.931840548012431</c:v>
                </c:pt>
                <c:pt idx="2027">
                  <c:v>85.927459816790019</c:v>
                </c:pt>
                <c:pt idx="2028">
                  <c:v>85.92314255838015</c:v>
                </c:pt>
                <c:pt idx="2029">
                  <c:v>85.918889336731098</c:v>
                </c:pt>
                <c:pt idx="2030">
                  <c:v>85.914700715701031</c:v>
                </c:pt>
                <c:pt idx="2031">
                  <c:v>85.910577259004327</c:v>
                </c:pt>
                <c:pt idx="2032">
                  <c:v>85.906519530156288</c:v>
                </c:pt>
                <c:pt idx="2033">
                  <c:v>85.902528092418294</c:v>
                </c:pt>
                <c:pt idx="2034">
                  <c:v>85.898603508742923</c:v>
                </c:pt>
                <c:pt idx="2035">
                  <c:v>85.894746341716569</c:v>
                </c:pt>
                <c:pt idx="2036">
                  <c:v>85.890957153505113</c:v>
                </c:pt>
                <c:pt idx="2037">
                  <c:v>85.887236505796693</c:v>
                </c:pt>
                <c:pt idx="2038">
                  <c:v>85.883584959744184</c:v>
                </c:pt>
                <c:pt idx="2039">
                  <c:v>85.880003075909045</c:v>
                </c:pt>
                <c:pt idx="2040">
                  <c:v>85.876491414203272</c:v>
                </c:pt>
                <c:pt idx="2041">
                  <c:v>85.8730505338321</c:v>
                </c:pt>
                <c:pt idx="2042">
                  <c:v>85.869680993235377</c:v>
                </c:pt>
                <c:pt idx="2043">
                  <c:v>85.866383350029551</c:v>
                </c:pt>
                <c:pt idx="2044">
                  <c:v>85.863158160949808</c:v>
                </c:pt>
                <c:pt idx="2045">
                  <c:v>85.860005981789726</c:v>
                </c:pt>
                <c:pt idx="2046">
                  <c:v>85.85692736734326</c:v>
                </c:pt>
                <c:pt idx="2047">
                  <c:v>85.853922871345105</c:v>
                </c:pt>
                <c:pt idx="2048">
                  <c:v>85.850993046411503</c:v>
                </c:pt>
                <c:pt idx="2049">
                  <c:v>85.848138443979664</c:v>
                </c:pt>
                <c:pt idx="2050">
                  <c:v>85.845359614248864</c:v>
                </c:pt>
                <c:pt idx="2051">
                  <c:v>85.842657106119333</c:v>
                </c:pt>
                <c:pt idx="2052">
                  <c:v>85.840031467132746</c:v>
                </c:pt>
                <c:pt idx="2053">
                  <c:v>85.837483243410887</c:v>
                </c:pt>
                <c:pt idx="2054">
                  <c:v>85.835012979596144</c:v>
                </c:pt>
                <c:pt idx="2055">
                  <c:v>85.832621218789782</c:v>
                </c:pt>
                <c:pt idx="2056">
                  <c:v>85.830308502491491</c:v>
                </c:pt>
                <c:pt idx="2057">
                  <c:v>85.828075370537789</c:v>
                </c:pt>
                <c:pt idx="2058">
                  <c:v>85.825922361042402</c:v>
                </c:pt>
                <c:pt idx="2059">
                  <c:v>85.823850010333189</c:v>
                </c:pt>
                <c:pt idx="2060">
                  <c:v>85.821858852892134</c:v>
                </c:pt>
                <c:pt idx="2061">
                  <c:v>85.81994942129424</c:v>
                </c:pt>
                <c:pt idx="2062">
                  <c:v>85.818122246144625</c:v>
                </c:pt>
                <c:pt idx="2063">
                  <c:v>85.816377856018462</c:v>
                </c:pt>
                <c:pt idx="2064">
                  <c:v>85.814716777399866</c:v>
                </c:pt>
                <c:pt idx="2065">
                  <c:v>85.813139534618671</c:v>
                </c:pt>
                <c:pt idx="2066">
                  <c:v>85.811646649791115</c:v>
                </c:pt>
                <c:pt idx="2067">
                  <c:v>85.81023864275754</c:v>
                </c:pt>
                <c:pt idx="2068">
                  <c:v>85.808916031020345</c:v>
                </c:pt>
                <c:pt idx="2069">
                  <c:v>85.807679329684092</c:v>
                </c:pt>
                <c:pt idx="2070">
                  <c:v>85.806529051393312</c:v>
                </c:pt>
                <c:pt idx="2071">
                  <c:v>85.805465706271789</c:v>
                </c:pt>
                <c:pt idx="2072">
                  <c:v>85.804489801861365</c:v>
                </c:pt>
                <c:pt idx="2073">
                  <c:v>85.803601843060704</c:v>
                </c:pt>
                <c:pt idx="2074">
                  <c:v>85.802802332064786</c:v>
                </c:pt>
                <c:pt idx="2075">
                  <c:v>85.802091768305303</c:v>
                </c:pt>
                <c:pt idx="2076">
                  <c:v>85.801470648387664</c:v>
                </c:pt>
                <c:pt idx="2077">
                  <c:v>85.800939466033171</c:v>
                </c:pt>
                <c:pt idx="2078">
                  <c:v>85.800498712017614</c:v>
                </c:pt>
                <c:pt idx="2079">
                  <c:v>85.800148874111301</c:v>
                </c:pt>
                <c:pt idx="2080">
                  <c:v>85.799890437019329</c:v>
                </c:pt>
                <c:pt idx="2081">
                  <c:v>85.799723882322724</c:v>
                </c:pt>
                <c:pt idx="2082">
                  <c:v>85.79964968841918</c:v>
                </c:pt>
                <c:pt idx="2083">
                  <c:v>85.799668330462211</c:v>
                </c:pt>
                <c:pt idx="2084">
                  <c:v>85.799780280305299</c:v>
                </c:pt>
                <c:pt idx="2085">
                  <c:v>85.799986006442268</c:v>
                </c:pt>
                <c:pt idx="2086">
                  <c:v>85.80028597394724</c:v>
                </c:pt>
                <c:pt idx="2087">
                  <c:v>85.800680644420481</c:v>
                </c:pt>
                <c:pt idx="2088">
                  <c:v>85.801170475927108</c:v>
                </c:pt>
                <c:pt idx="2089">
                  <c:v>85.801755922944096</c:v>
                </c:pt>
                <c:pt idx="2090">
                  <c:v>85.802437436299925</c:v>
                </c:pt>
                <c:pt idx="2091">
                  <c:v>85.803215463119315</c:v>
                </c:pt>
                <c:pt idx="2092">
                  <c:v>85.804090446769251</c:v>
                </c:pt>
                <c:pt idx="2093">
                  <c:v>85.805062826800835</c:v>
                </c:pt>
                <c:pt idx="2094">
                  <c:v>85.80613303889443</c:v>
                </c:pt>
                <c:pt idx="2095">
                  <c:v>85.807301514807875</c:v>
                </c:pt>
                <c:pt idx="2096">
                  <c:v>85.808568682318011</c:v>
                </c:pt>
                <c:pt idx="2097">
                  <c:v>85.809934965170399</c:v>
                </c:pt>
                <c:pt idx="2098">
                  <c:v>85.811400783024382</c:v>
                </c:pt>
                <c:pt idx="2099">
                  <c:v>85.812966551400933</c:v>
                </c:pt>
                <c:pt idx="2100">
                  <c:v>85.814632681630314</c:v>
                </c:pt>
                <c:pt idx="2101">
                  <c:v>85.816399580799924</c:v>
                </c:pt>
                <c:pt idx="2102">
                  <c:v>85.818267651704232</c:v>
                </c:pt>
                <c:pt idx="2103">
                  <c:v>85.820237292793109</c:v>
                </c:pt>
                <c:pt idx="2104">
                  <c:v>85.8223088981225</c:v>
                </c:pt>
                <c:pt idx="2105">
                  <c:v>85.824482857304943</c:v>
                </c:pt>
                <c:pt idx="2106">
                  <c:v>85.82675955546064</c:v>
                </c:pt>
                <c:pt idx="2107">
                  <c:v>85.829139373168786</c:v>
                </c:pt>
                <c:pt idx="2108">
                  <c:v>85.831622686421298</c:v>
                </c:pt>
                <c:pt idx="2109">
                  <c:v>85.834209866574881</c:v>
                </c:pt>
                <c:pt idx="2110">
                  <c:v>85.836901280304858</c:v>
                </c:pt>
                <c:pt idx="2111">
                  <c:v>85.839697289559993</c:v>
                </c:pt>
                <c:pt idx="2112">
                  <c:v>85.842598251517643</c:v>
                </c:pt>
                <c:pt idx="2113">
                  <c:v>85.845604518539005</c:v>
                </c:pt>
                <c:pt idx="2114">
                  <c:v>85.848716438126104</c:v>
                </c:pt>
                <c:pt idx="2115">
                  <c:v>85.85193435287843</c:v>
                </c:pt>
                <c:pt idx="2116">
                  <c:v>85.855258600452729</c:v>
                </c:pt>
                <c:pt idx="2117">
                  <c:v>85.858689513519366</c:v>
                </c:pt>
                <c:pt idx="2118">
                  <c:v>85.862227419723212</c:v>
                </c:pt>
                <c:pt idx="2119">
                  <c:v>85.865872641644529</c:v>
                </c:pt>
                <c:pt idx="2120">
                  <c:v>85.869625496757379</c:v>
                </c:pt>
                <c:pt idx="2121">
                  <c:v>85.873486297394962</c:v>
                </c:pt>
                <c:pt idx="2122">
                  <c:v>85.877455350709667</c:v>
                </c:pt>
                <c:pt idx="2123">
                  <c:v>85.881532958637948</c:v>
                </c:pt>
                <c:pt idx="2124">
                  <c:v>85.885719417863612</c:v>
                </c:pt>
                <c:pt idx="2125">
                  <c:v>85.890015019784173</c:v>
                </c:pt>
                <c:pt idx="2126">
                  <c:v>85.894420050476228</c:v>
                </c:pt>
                <c:pt idx="2127">
                  <c:v>85.898934790662281</c:v>
                </c:pt>
                <c:pt idx="2128">
                  <c:v>85.903559515678069</c:v>
                </c:pt>
                <c:pt idx="2129">
                  <c:v>85.908294495442604</c:v>
                </c:pt>
                <c:pt idx="2130">
                  <c:v>85.913139994425961</c:v>
                </c:pt>
                <c:pt idx="2131">
                  <c:v>85.918096271621422</c:v>
                </c:pt>
                <c:pt idx="2132">
                  <c:v>85.923163580514966</c:v>
                </c:pt>
                <c:pt idx="2133">
                  <c:v>85.928342169059448</c:v>
                </c:pt>
                <c:pt idx="2134">
                  <c:v>85.933632279646332</c:v>
                </c:pt>
                <c:pt idx="2135">
                  <c:v>85.939034149079973</c:v>
                </c:pt>
                <c:pt idx="2136">
                  <c:v>85.944548008553483</c:v>
                </c:pt>
                <c:pt idx="2137">
                  <c:v>85.950174083624191</c:v>
                </c:pt>
                <c:pt idx="2138">
                  <c:v>85.955912594190465</c:v>
                </c:pt>
                <c:pt idx="2139">
                  <c:v>85.961763754469715</c:v>
                </c:pt>
                <c:pt idx="2140">
                  <c:v>85.967727772977611</c:v>
                </c:pt>
                <c:pt idx="2141">
                  <c:v>85.973804852507456</c:v>
                </c:pt>
                <c:pt idx="2142">
                  <c:v>85.979995190111765</c:v>
                </c:pt>
                <c:pt idx="2143">
                  <c:v>85.986298977083038</c:v>
                </c:pt>
                <c:pt idx="2144">
                  <c:v>85.992716398937191</c:v>
                </c:pt>
                <c:pt idx="2145">
                  <c:v>85.999247635397751</c:v>
                </c:pt>
                <c:pt idx="2146">
                  <c:v>86.005892860380214</c:v>
                </c:pt>
                <c:pt idx="2147">
                  <c:v>86.012652241977761</c:v>
                </c:pt>
                <c:pt idx="2148">
                  <c:v>86.019525942448425</c:v>
                </c:pt>
                <c:pt idx="2149">
                  <c:v>86.026514118202925</c:v>
                </c:pt>
                <c:pt idx="2150">
                  <c:v>86.03361691979282</c:v>
                </c:pt>
                <c:pt idx="2151">
                  <c:v>86.040834491901904</c:v>
                </c:pt>
                <c:pt idx="2152">
                  <c:v>86.048166973335924</c:v>
                </c:pt>
                <c:pt idx="2153">
                  <c:v>86.055614497014531</c:v>
                </c:pt>
                <c:pt idx="2154">
                  <c:v>86.063177189965145</c:v>
                </c:pt>
                <c:pt idx="2155">
                  <c:v>86.070855173315749</c:v>
                </c:pt>
                <c:pt idx="2156">
                  <c:v>86.07864856229159</c:v>
                </c:pt>
                <c:pt idx="2157">
                  <c:v>86.086557466209186</c:v>
                </c:pt>
                <c:pt idx="2158">
                  <c:v>86.094581988474758</c:v>
                </c:pt>
                <c:pt idx="2159">
                  <c:v>86.10272222658287</c:v>
                </c:pt>
                <c:pt idx="2160">
                  <c:v>86.110978272114096</c:v>
                </c:pt>
                <c:pt idx="2161">
                  <c:v>86.119350210736044</c:v>
                </c:pt>
                <c:pt idx="2162">
                  <c:v>86.127838122204665</c:v>
                </c:pt>
                <c:pt idx="2163">
                  <c:v>86.136442080366606</c:v>
                </c:pt>
                <c:pt idx="2164">
                  <c:v>86.145162153161877</c:v>
                </c:pt>
                <c:pt idx="2165">
                  <c:v>86.153998402628986</c:v>
                </c:pt>
                <c:pt idx="2166">
                  <c:v>86.162950884909677</c:v>
                </c:pt>
                <c:pt idx="2167">
                  <c:v>86.172019650255379</c:v>
                </c:pt>
                <c:pt idx="2168">
                  <c:v>86.181204743035394</c:v>
                </c:pt>
                <c:pt idx="2169">
                  <c:v>86.190506201744469</c:v>
                </c:pt>
                <c:pt idx="2170">
                  <c:v>86.199924059012432</c:v>
                </c:pt>
                <c:pt idx="2171">
                  <c:v>86.209458341614337</c:v>
                </c:pt>
                <c:pt idx="2172">
                  <c:v>86.219109070482688</c:v>
                </c:pt>
                <c:pt idx="2173">
                  <c:v>86.228876260719645</c:v>
                </c:pt>
                <c:pt idx="2174">
                  <c:v>86.238759921610324</c:v>
                </c:pt>
                <c:pt idx="2175">
                  <c:v>86.248760056637039</c:v>
                </c:pt>
                <c:pt idx="2176">
                  <c:v>86.25887666349476</c:v>
                </c:pt>
                <c:pt idx="2177">
                  <c:v>86.269109734108767</c:v>
                </c:pt>
                <c:pt idx="2178">
                  <c:v>86.279459254650192</c:v>
                </c:pt>
                <c:pt idx="2179">
                  <c:v>86.289925205555519</c:v>
                </c:pt>
                <c:pt idx="2180">
                  <c:v>86.300507561546084</c:v>
                </c:pt>
                <c:pt idx="2181">
                  <c:v>86.311206291647437</c:v>
                </c:pt>
                <c:pt idx="2182">
                  <c:v>86.32202135921186</c:v>
                </c:pt>
                <c:pt idx="2183">
                  <c:v>86.332952721938923</c:v>
                </c:pt>
                <c:pt idx="2184">
                  <c:v>86.344000331900219</c:v>
                </c:pt>
                <c:pt idx="2185">
                  <c:v>86.355164135563072</c:v>
                </c:pt>
                <c:pt idx="2186">
                  <c:v>86.366444073814037</c:v>
                </c:pt>
                <c:pt idx="2187">
                  <c:v>86.377840081987642</c:v>
                </c:pt>
                <c:pt idx="2188">
                  <c:v>86.389352089890224</c:v>
                </c:pt>
                <c:pt idx="2189">
                  <c:v>86.400980021829511</c:v>
                </c:pt>
                <c:pt idx="2190">
                  <c:v>86.412723796642055</c:v>
                </c:pt>
                <c:pt idx="2191">
                  <c:v>86.424583327724235</c:v>
                </c:pt>
                <c:pt idx="2192">
                  <c:v>86.43655852306027</c:v>
                </c:pt>
                <c:pt idx="2193">
                  <c:v>86.448649285255939</c:v>
                </c:pt>
                <c:pt idx="2194">
                  <c:v>86.46085551156817</c:v>
                </c:pt>
                <c:pt idx="2195">
                  <c:v>86.473177093939427</c:v>
                </c:pt>
                <c:pt idx="2196">
                  <c:v>86.485613919031437</c:v>
                </c:pt>
                <c:pt idx="2197">
                  <c:v>86.498165868259008</c:v>
                </c:pt>
                <c:pt idx="2198">
                  <c:v>86.510832817824678</c:v>
                </c:pt>
                <c:pt idx="2199">
                  <c:v>86.523614638756769</c:v>
                </c:pt>
                <c:pt idx="2200">
                  <c:v>86.536511196943636</c:v>
                </c:pt>
                <c:pt idx="2201">
                  <c:v>86.549522353173757</c:v>
                </c:pt>
                <c:pt idx="2202">
                  <c:v>86.562647963172282</c:v>
                </c:pt>
                <c:pt idx="2203">
                  <c:v>86.575887877641009</c:v>
                </c:pt>
                <c:pt idx="2204">
                  <c:v>86.589241942298443</c:v>
                </c:pt>
                <c:pt idx="2205">
                  <c:v>86.602709997918126</c:v>
                </c:pt>
                <c:pt idx="2206">
                  <c:v>86.616291880373822</c:v>
                </c:pt>
                <c:pt idx="2207">
                  <c:v>86.629987420677367</c:v>
                </c:pt>
                <c:pt idx="2208">
                  <c:v>86.643796445023355</c:v>
                </c:pt>
                <c:pt idx="2209">
                  <c:v>86.657718774832915</c:v>
                </c:pt>
                <c:pt idx="2210">
                  <c:v>86.671754226795841</c:v>
                </c:pt>
                <c:pt idx="2211">
                  <c:v>86.68590261291547</c:v>
                </c:pt>
                <c:pt idx="2212">
                  <c:v>86.700163740555126</c:v>
                </c:pt>
                <c:pt idx="2213">
                  <c:v>86.714537412483182</c:v>
                </c:pt>
                <c:pt idx="2214">
                  <c:v>86.729023426918147</c:v>
                </c:pt>
                <c:pt idx="2215">
                  <c:v>86.743621577577358</c:v>
                </c:pt>
                <c:pt idx="2216">
                  <c:v>86.758331653723559</c:v>
                </c:pt>
                <c:pt idx="2217">
                  <c:v>86.773153440212113</c:v>
                </c:pt>
                <c:pt idx="2218">
                  <c:v>86.78808671754139</c:v>
                </c:pt>
                <c:pt idx="2219">
                  <c:v>86.803131261900162</c:v>
                </c:pt>
                <c:pt idx="2220">
                  <c:v>86.818286845218125</c:v>
                </c:pt>
                <c:pt idx="2221">
                  <c:v>86.833553235215007</c:v>
                </c:pt>
                <c:pt idx="2222">
                  <c:v>86.848930195451643</c:v>
                </c:pt>
                <c:pt idx="2223">
                  <c:v>86.864417485381281</c:v>
                </c:pt>
                <c:pt idx="2224">
                  <c:v>86.880014860399356</c:v>
                </c:pt>
                <c:pt idx="2225">
                  <c:v>86.895722071897367</c:v>
                </c:pt>
                <c:pt idx="2226">
                  <c:v>86.911538867313965</c:v>
                </c:pt>
                <c:pt idx="2227">
                  <c:v>86.927464990186593</c:v>
                </c:pt>
                <c:pt idx="2228">
                  <c:v>86.943500180206414</c:v>
                </c:pt>
                <c:pt idx="2229">
                  <c:v>86.959644173270789</c:v>
                </c:pt>
                <c:pt idx="2230">
                  <c:v>86.975896701535717</c:v>
                </c:pt>
                <c:pt idx="2231">
                  <c:v>86.992257493472579</c:v>
                </c:pt>
                <c:pt idx="2232">
                  <c:v>87.008726273918555</c:v>
                </c:pt>
                <c:pt idx="2233">
                  <c:v>87.02530276413502</c:v>
                </c:pt>
                <c:pt idx="2234">
                  <c:v>87.04198668186001</c:v>
                </c:pt>
                <c:pt idx="2235">
                  <c:v>87.058777741364594</c:v>
                </c:pt>
                <c:pt idx="2236">
                  <c:v>87.075675653506792</c:v>
                </c:pt>
                <c:pt idx="2237">
                  <c:v>87.092680125789087</c:v>
                </c:pt>
                <c:pt idx="2238">
                  <c:v>87.109790862413035</c:v>
                </c:pt>
                <c:pt idx="2239">
                  <c:v>87.127007564334747</c:v>
                </c:pt>
                <c:pt idx="2240">
                  <c:v>87.144329929322367</c:v>
                </c:pt>
                <c:pt idx="2241">
                  <c:v>87.161757652012071</c:v>
                </c:pt>
                <c:pt idx="2242">
                  <c:v>87.179290423963948</c:v>
                </c:pt>
                <c:pt idx="2243">
                  <c:v>87.196927933719223</c:v>
                </c:pt>
                <c:pt idx="2244">
                  <c:v>87.214669866856823</c:v>
                </c:pt>
                <c:pt idx="2245">
                  <c:v>87.232515906049912</c:v>
                </c:pt>
                <c:pt idx="2246">
                  <c:v>87.250465731123811</c:v>
                </c:pt>
                <c:pt idx="2247">
                  <c:v>87.268519019111977</c:v>
                </c:pt>
                <c:pt idx="2248">
                  <c:v>87.286675444313317</c:v>
                </c:pt>
                <c:pt idx="2249">
                  <c:v>87.304934678349952</c:v>
                </c:pt>
                <c:pt idx="2250">
                  <c:v>87.323296390223632</c:v>
                </c:pt>
                <c:pt idx="2251">
                  <c:v>87.341760246373411</c:v>
                </c:pt>
                <c:pt idx="2252">
                  <c:v>87.360325910731632</c:v>
                </c:pt>
                <c:pt idx="2253">
                  <c:v>87.378993044783442</c:v>
                </c:pt>
                <c:pt idx="2254">
                  <c:v>87.397761307620229</c:v>
                </c:pt>
                <c:pt idx="2255">
                  <c:v>87.416630356000951</c:v>
                </c:pt>
                <c:pt idx="2256">
                  <c:v>87.435599844405843</c:v>
                </c:pt>
                <c:pt idx="2257">
                  <c:v>87.454669425094409</c:v>
                </c:pt>
                <c:pt idx="2258">
                  <c:v>87.473838748162379</c:v>
                </c:pt>
                <c:pt idx="2259">
                  <c:v>87.493107461598854</c:v>
                </c:pt>
                <c:pt idx="2260">
                  <c:v>87.51247521134114</c:v>
                </c:pt>
                <c:pt idx="2261">
                  <c:v>87.531941641332921</c:v>
                </c:pt>
                <c:pt idx="2262">
                  <c:v>87.551506393580169</c:v>
                </c:pt>
                <c:pt idx="2263">
                  <c:v>87.571169108206291</c:v>
                </c:pt>
                <c:pt idx="2264">
                  <c:v>87.590929423508967</c:v>
                </c:pt>
                <c:pt idx="2265">
                  <c:v>87.610786976016016</c:v>
                </c:pt>
                <c:pt idx="2266">
                  <c:v>87.630741400540089</c:v>
                </c:pt>
                <c:pt idx="2267">
                  <c:v>87.650792330234765</c:v>
                </c:pt>
                <c:pt idx="2268">
                  <c:v>87.670939396649146</c:v>
                </c:pt>
                <c:pt idx="2269">
                  <c:v>87.691182229782726</c:v>
                </c:pt>
                <c:pt idx="2270">
                  <c:v>87.711520458139603</c:v>
                </c:pt>
                <c:pt idx="2271">
                  <c:v>87.731953708784673</c:v>
                </c:pt>
                <c:pt idx="2272">
                  <c:v>87.752481607394188</c:v>
                </c:pt>
                <c:pt idx="2273">
                  <c:v>87.773103778312731</c:v>
                </c:pt>
                <c:pt idx="2274">
                  <c:v>87.793819844604954</c:v>
                </c:pt>
                <c:pt idx="2275">
                  <c:v>87.81462942810883</c:v>
                </c:pt>
                <c:pt idx="2276">
                  <c:v>87.835532149488316</c:v>
                </c:pt>
                <c:pt idx="2277">
                  <c:v>87.856527628286216</c:v>
                </c:pt>
                <c:pt idx="2278">
                  <c:v>87.877615482975855</c:v>
                </c:pt>
                <c:pt idx="2279">
                  <c:v>87.898795331012664</c:v>
                </c:pt>
                <c:pt idx="2280">
                  <c:v>87.920066788885705</c:v>
                </c:pt>
                <c:pt idx="2281">
                  <c:v>87.941429472168039</c:v>
                </c:pt>
                <c:pt idx="2282">
                  <c:v>87.962882995567995</c:v>
                </c:pt>
                <c:pt idx="2283">
                  <c:v>87.984426972978497</c:v>
                </c:pt>
                <c:pt idx="2284">
                  <c:v>88.00606101752696</c:v>
                </c:pt>
                <c:pt idx="2285">
                  <c:v>88.027784741624359</c:v>
                </c:pt>
                <c:pt idx="2286">
                  <c:v>88.04959775701461</c:v>
                </c:pt>
                <c:pt idx="2287">
                  <c:v>88.071499674821609</c:v>
                </c:pt>
                <c:pt idx="2288">
                  <c:v>88.093490105598178</c:v>
                </c:pt>
                <c:pt idx="2289">
                  <c:v>88.115568659372869</c:v>
                </c:pt>
                <c:pt idx="2290">
                  <c:v>88.137734945697304</c:v>
                </c:pt>
                <c:pt idx="2291">
                  <c:v>88.159988573691592</c:v>
                </c:pt>
                <c:pt idx="2292">
                  <c:v>88.182329152091668</c:v>
                </c:pt>
                <c:pt idx="2293">
                  <c:v>88.204756289293101</c:v>
                </c:pt>
                <c:pt idx="2294">
                  <c:v>88.227269593396628</c:v>
                </c:pt>
                <c:pt idx="2295">
                  <c:v>88.249868672252575</c:v>
                </c:pt>
                <c:pt idx="2296">
                  <c:v>88.272553133504573</c:v>
                </c:pt>
                <c:pt idx="2297">
                  <c:v>88.29532258463243</c:v>
                </c:pt>
                <c:pt idx="2298">
                  <c:v>88.318176632995502</c:v>
                </c:pt>
                <c:pt idx="2299">
                  <c:v>88.341114885873225</c:v>
                </c:pt>
                <c:pt idx="2300">
                  <c:v>88.364136950509135</c:v>
                </c:pt>
                <c:pt idx="2301">
                  <c:v>88.38724243414957</c:v>
                </c:pt>
                <c:pt idx="2302">
                  <c:v>88.410430944085178</c:v>
                </c:pt>
                <c:pt idx="2303">
                  <c:v>88.43370208768998</c:v>
                </c:pt>
                <c:pt idx="2304">
                  <c:v>88.457055472461761</c:v>
                </c:pt>
                <c:pt idx="2305">
                  <c:v>88.480490706059413</c:v>
                </c:pt>
                <c:pt idx="2306">
                  <c:v>88.504007396340825</c:v>
                </c:pt>
                <c:pt idx="2307">
                  <c:v>88.527605151401914</c:v>
                </c:pt>
                <c:pt idx="2308">
                  <c:v>88.551283579611933</c:v>
                </c:pt>
                <c:pt idx="2309">
                  <c:v>88.575042289649005</c:v>
                </c:pt>
                <c:pt idx="2310">
                  <c:v>88.598880890537359</c:v>
                </c:pt>
                <c:pt idx="2311">
                  <c:v>88.622798991680355</c:v>
                </c:pt>
                <c:pt idx="2312">
                  <c:v>88.646796202897022</c:v>
                </c:pt>
                <c:pt idx="2313">
                  <c:v>88.670872134452793</c:v>
                </c:pt>
                <c:pt idx="2314">
                  <c:v>88.695026397094281</c:v>
                </c:pt>
                <c:pt idx="2315">
                  <c:v>88.719258602080771</c:v>
                </c:pt>
                <c:pt idx="2316">
                  <c:v>88.743568361216418</c:v>
                </c:pt>
                <c:pt idx="2317">
                  <c:v>88.767955286879939</c:v>
                </c:pt>
                <c:pt idx="2318">
                  <c:v>88.792418992056341</c:v>
                </c:pt>
                <c:pt idx="2319">
                  <c:v>88.816959090365202</c:v>
                </c:pt>
                <c:pt idx="2320">
                  <c:v>88.841575196090403</c:v>
                </c:pt>
                <c:pt idx="2321">
                  <c:v>88.866266924207451</c:v>
                </c:pt>
                <c:pt idx="2322">
                  <c:v>88.891033890412373</c:v>
                </c:pt>
                <c:pt idx="2323">
                  <c:v>88.915875711147052</c:v>
                </c:pt>
                <c:pt idx="2324">
                  <c:v>88.940792003626072</c:v>
                </c:pt>
                <c:pt idx="2325">
                  <c:v>88.965782385861473</c:v>
                </c:pt>
                <c:pt idx="2326">
                  <c:v>88.990846476689129</c:v>
                </c:pt>
                <c:pt idx="2327">
                  <c:v>89.015983895790356</c:v>
                </c:pt>
                <c:pt idx="2328">
                  <c:v>89.041194263718481</c:v>
                </c:pt>
                <c:pt idx="2329">
                  <c:v>89.06647720191684</c:v>
                </c:pt>
                <c:pt idx="2330">
                  <c:v>89.091832332745824</c:v>
                </c:pt>
                <c:pt idx="2331">
                  <c:v>89.117259279500203</c:v>
                </c:pt>
                <c:pt idx="2332">
                  <c:v>89.142757666431407</c:v>
                </c:pt>
                <c:pt idx="2333">
                  <c:v>89.168327118766754</c:v>
                </c:pt>
                <c:pt idx="2334">
                  <c:v>89.193967262728819</c:v>
                </c:pt>
                <c:pt idx="2335">
                  <c:v>89.219677725553922</c:v>
                </c:pt>
                <c:pt idx="2336">
                  <c:v>89.245458135508969</c:v>
                </c:pt>
                <c:pt idx="2337">
                  <c:v>89.271308121908888</c:v>
                </c:pt>
                <c:pt idx="2338">
                  <c:v>89.297227315133355</c:v>
                </c:pt>
                <c:pt idx="2339">
                  <c:v>89.323215346640865</c:v>
                </c:pt>
                <c:pt idx="2340">
                  <c:v>89.349271848985225</c:v>
                </c:pt>
                <c:pt idx="2341">
                  <c:v>89.375396455827385</c:v>
                </c:pt>
                <c:pt idx="2342">
                  <c:v>89.401588801951462</c:v>
                </c:pt>
                <c:pt idx="2343">
                  <c:v>89.427848523274761</c:v>
                </c:pt>
                <c:pt idx="2344">
                  <c:v>89.454175256860964</c:v>
                </c:pt>
                <c:pt idx="2345">
                  <c:v>89.480568640932233</c:v>
                </c:pt>
                <c:pt idx="2346">
                  <c:v>89.507028314876123</c:v>
                </c:pt>
                <c:pt idx="2347">
                  <c:v>89.533553919259987</c:v>
                </c:pt>
                <c:pt idx="2348">
                  <c:v>89.560145095836361</c:v>
                </c:pt>
                <c:pt idx="2349">
                  <c:v>89.586801487552407</c:v>
                </c:pt>
                <c:pt idx="2350">
                  <c:v>89.613522738557378</c:v>
                </c:pt>
                <c:pt idx="2351">
                  <c:v>89.640308494210089</c:v>
                </c:pt>
                <c:pt idx="2352">
                  <c:v>89.667158401083967</c:v>
                </c:pt>
                <c:pt idx="2353">
                  <c:v>89.694072106972726</c:v>
                </c:pt>
                <c:pt idx="2354">
                  <c:v>89.721049260895853</c:v>
                </c:pt>
                <c:pt idx="2355">
                  <c:v>89.748089513101149</c:v>
                </c:pt>
                <c:pt idx="2356">
                  <c:v>89.775192515068724</c:v>
                </c:pt>
                <c:pt idx="2357">
                  <c:v>89.802357919514009</c:v>
                </c:pt>
                <c:pt idx="2358">
                  <c:v>89.829585380388423</c:v>
                </c:pt>
                <c:pt idx="2359">
                  <c:v>89.856874552880882</c:v>
                </c:pt>
                <c:pt idx="2360">
                  <c:v>89.884225093418564</c:v>
                </c:pt>
                <c:pt idx="2361">
                  <c:v>89.91163665966657</c:v>
                </c:pt>
                <c:pt idx="2362">
                  <c:v>89.939108910525732</c:v>
                </c:pt>
                <c:pt idx="2363">
                  <c:v>89.966641506132532</c:v>
                </c:pt>
                <c:pt idx="2364">
                  <c:v>89.994234107855675</c:v>
                </c:pt>
                <c:pt idx="2365">
                  <c:v>90.021886378292166</c:v>
                </c:pt>
                <c:pt idx="2366">
                  <c:v>90.049597981265919</c:v>
                </c:pt>
                <c:pt idx="2367">
                  <c:v>90.077368581820139</c:v>
                </c:pt>
                <c:pt idx="2368">
                  <c:v>90.105197846214935</c:v>
                </c:pt>
                <c:pt idx="2369">
                  <c:v>90.13308544191824</c:v>
                </c:pt>
                <c:pt idx="2370">
                  <c:v>90.161031037602214</c:v>
                </c:pt>
                <c:pt idx="2371">
                  <c:v>90.189034303134406</c:v>
                </c:pt>
                <c:pt idx="2372">
                  <c:v>90.217094909569681</c:v>
                </c:pt>
                <c:pt idx="2373">
                  <c:v>90.24521252914171</c:v>
                </c:pt>
                <c:pt idx="2374">
                  <c:v>90.273386835253504</c:v>
                </c:pt>
                <c:pt idx="2375">
                  <c:v>90.301617502467536</c:v>
                </c:pt>
                <c:pt idx="2376">
                  <c:v>90.329904206495087</c:v>
                </c:pt>
                <c:pt idx="2377">
                  <c:v>90.358246624184446</c:v>
                </c:pt>
                <c:pt idx="2378">
                  <c:v>90.386644433508295</c:v>
                </c:pt>
                <c:pt idx="2379">
                  <c:v>90.415097313552664</c:v>
                </c:pt>
                <c:pt idx="2380">
                  <c:v>90.443604944501914</c:v>
                </c:pt>
                <c:pt idx="2381">
                  <c:v>90.472167007624662</c:v>
                </c:pt>
                <c:pt idx="2382">
                  <c:v>90.500783185259735</c:v>
                </c:pt>
                <c:pt idx="2383">
                  <c:v>90.52945316080077</c:v>
                </c:pt>
                <c:pt idx="2384">
                  <c:v>90.558176618679127</c:v>
                </c:pt>
                <c:pt idx="2385">
                  <c:v>90.586953244348237</c:v>
                </c:pt>
                <c:pt idx="2386">
                  <c:v>90.615782724265316</c:v>
                </c:pt>
                <c:pt idx="2387">
                  <c:v>90.644664745873257</c:v>
                </c:pt>
                <c:pt idx="2388">
                  <c:v>90.673598997584193</c:v>
                </c:pt>
                <c:pt idx="2389">
                  <c:v>90.702585168755363</c:v>
                </c:pt>
                <c:pt idx="2390">
                  <c:v>90.731622949675199</c:v>
                </c:pt>
                <c:pt idx="2391">
                  <c:v>90.760712031536713</c:v>
                </c:pt>
                <c:pt idx="2392">
                  <c:v>90.789852106420227</c:v>
                </c:pt>
                <c:pt idx="2393">
                  <c:v>90.819042867270937</c:v>
                </c:pt>
                <c:pt idx="2394">
                  <c:v>90.848284007874526</c:v>
                </c:pt>
                <c:pt idx="2395">
                  <c:v>90.877575222834892</c:v>
                </c:pt>
                <c:pt idx="2396">
                  <c:v>90.906916207551873</c:v>
                </c:pt>
                <c:pt idx="2397">
                  <c:v>90.936306658193999</c:v>
                </c:pt>
                <c:pt idx="2398">
                  <c:v>90.965746271676409</c:v>
                </c:pt>
                <c:pt idx="2399">
                  <c:v>90.99523474563226</c:v>
                </c:pt>
                <c:pt idx="2400">
                  <c:v>91.024771778388626</c:v>
                </c:pt>
                <c:pt idx="2401">
                  <c:v>91.054357068939268</c:v>
                </c:pt>
                <c:pt idx="2402">
                  <c:v>91.083990316915887</c:v>
                </c:pt>
                <c:pt idx="2403">
                  <c:v>91.113671222561649</c:v>
                </c:pt>
                <c:pt idx="2404">
                  <c:v>91.143399486700488</c:v>
                </c:pt>
                <c:pt idx="2405">
                  <c:v>91.173174810710435</c:v>
                </c:pt>
                <c:pt idx="2406">
                  <c:v>91.202996896491541</c:v>
                </c:pt>
                <c:pt idx="2407">
                  <c:v>91.232865446435071</c:v>
                </c:pt>
                <c:pt idx="2408">
                  <c:v>91.262780163395604</c:v>
                </c:pt>
                <c:pt idx="2409">
                  <c:v>91.292740750654815</c:v>
                </c:pt>
                <c:pt idx="2410">
                  <c:v>91.322746911892921</c:v>
                </c:pt>
                <c:pt idx="2411">
                  <c:v>91.352798351153922</c:v>
                </c:pt>
                <c:pt idx="2412">
                  <c:v>91.382894772812335</c:v>
                </c:pt>
                <c:pt idx="2413">
                  <c:v>91.413035881539855</c:v>
                </c:pt>
                <c:pt idx="2414">
                  <c:v>91.443221382270039</c:v>
                </c:pt>
                <c:pt idx="2415">
                  <c:v>91.473450980162937</c:v>
                </c:pt>
                <c:pt idx="2416">
                  <c:v>91.503724380571228</c:v>
                </c:pt>
                <c:pt idx="2417">
                  <c:v>91.534041289000569</c:v>
                </c:pt>
                <c:pt idx="2418">
                  <c:v>91.564401411075607</c:v>
                </c:pt>
                <c:pt idx="2419">
                  <c:v>91.594804452501734</c:v>
                </c:pt>
                <c:pt idx="2420">
                  <c:v>91.625250119025665</c:v>
                </c:pt>
                <c:pt idx="2421">
                  <c:v>91.655738116399377</c:v>
                </c:pt>
                <c:pt idx="2422">
                  <c:v>91.68626815033825</c:v>
                </c:pt>
                <c:pt idx="2423">
                  <c:v>91.71683992648326</c:v>
                </c:pt>
                <c:pt idx="2424">
                  <c:v>91.747453150360698</c:v>
                </c:pt>
                <c:pt idx="2425">
                  <c:v>91.778107527339884</c:v>
                </c:pt>
                <c:pt idx="2426">
                  <c:v>91.808802762593444</c:v>
                </c:pt>
                <c:pt idx="2427">
                  <c:v>91.839538561054454</c:v>
                </c:pt>
                <c:pt idx="2428">
                  <c:v>91.87031462737383</c:v>
                </c:pt>
                <c:pt idx="2429">
                  <c:v>91.901130665879094</c:v>
                </c:pt>
                <c:pt idx="2430">
                  <c:v>91.93198638052813</c:v>
                </c:pt>
                <c:pt idx="2431">
                  <c:v>91.962881474866975</c:v>
                </c:pt>
                <c:pt idx="2432">
                  <c:v>91.993815651985301</c:v>
                </c:pt>
                <c:pt idx="2433">
                  <c:v>92.024788614470353</c:v>
                </c:pt>
                <c:pt idx="2434">
                  <c:v>92.055800064361904</c:v>
                </c:pt>
                <c:pt idx="2435">
                  <c:v>92.086849703105756</c:v>
                </c:pt>
                <c:pt idx="2436">
                  <c:v>92.117937231507327</c:v>
                </c:pt>
                <c:pt idx="2437">
                  <c:v>92.149062349683732</c:v>
                </c:pt>
                <c:pt idx="2438">
                  <c:v>92.180224757017342</c:v>
                </c:pt>
                <c:pt idx="2439">
                  <c:v>92.211424152106218</c:v>
                </c:pt>
                <c:pt idx="2440">
                  <c:v>92.242660232715593</c:v>
                </c:pt>
                <c:pt idx="2441">
                  <c:v>92.2739326957294</c:v>
                </c:pt>
                <c:pt idx="2442">
                  <c:v>92.305241237099452</c:v>
                </c:pt>
                <c:pt idx="2443">
                  <c:v>92.336585551794855</c:v>
                </c:pt>
                <c:pt idx="2444">
                  <c:v>92.367965333753091</c:v>
                </c:pt>
                <c:pt idx="2445">
                  <c:v>92.399380275825351</c:v>
                </c:pt>
                <c:pt idx="2446">
                  <c:v>92.430830069728358</c:v>
                </c:pt>
                <c:pt idx="2447">
                  <c:v>92.462314405989318</c:v>
                </c:pt>
                <c:pt idx="2448">
                  <c:v>92.493832973894229</c:v>
                </c:pt>
                <c:pt idx="2449">
                  <c:v>92.52538546143397</c:v>
                </c:pt>
                <c:pt idx="2450">
                  <c:v>92.556971555250001</c:v>
                </c:pt>
                <c:pt idx="2451">
                  <c:v>92.588590940581867</c:v>
                </c:pt>
                <c:pt idx="2452">
                  <c:v>92.620243301209669</c:v>
                </c:pt>
                <c:pt idx="2453">
                  <c:v>92.651928319400653</c:v>
                </c:pt>
                <c:pt idx="2454">
                  <c:v>92.683645675852588</c:v>
                </c:pt>
                <c:pt idx="2455">
                  <c:v>92.715395049636768</c:v>
                </c:pt>
                <c:pt idx="2456">
                  <c:v>92.747176118142718</c:v>
                </c:pt>
                <c:pt idx="2457">
                  <c:v>92.778988557019048</c:v>
                </c:pt>
                <c:pt idx="2458">
                  <c:v>92.810832040116722</c:v>
                </c:pt>
                <c:pt idx="2459">
                  <c:v>92.842706239430186</c:v>
                </c:pt>
                <c:pt idx="2460">
                  <c:v>92.87461082503836</c:v>
                </c:pt>
                <c:pt idx="2461">
                  <c:v>92.906545465046392</c:v>
                </c:pt>
                <c:pt idx="2462">
                  <c:v>92.938509825524207</c:v>
                </c:pt>
                <c:pt idx="2463">
                  <c:v>92.970503570447391</c:v>
                </c:pt>
                <c:pt idx="2464">
                  <c:v>93.002526361635603</c:v>
                </c:pt>
                <c:pt idx="2465">
                  <c:v>93.034577858692458</c:v>
                </c:pt>
                <c:pt idx="2466">
                  <c:v>93.066657718941812</c:v>
                </c:pt>
                <c:pt idx="2467">
                  <c:v>93.098765597367631</c:v>
                </c:pt>
                <c:pt idx="2468">
                  <c:v>93.130901146549718</c:v>
                </c:pt>
                <c:pt idx="2469">
                  <c:v>93.163064016601425</c:v>
                </c:pt>
                <c:pt idx="2470">
                  <c:v>93.19525385510525</c:v>
                </c:pt>
                <c:pt idx="2471">
                  <c:v>93.227470307048989</c:v>
                </c:pt>
                <c:pt idx="2472">
                  <c:v>93.259713014761417</c:v>
                </c:pt>
                <c:pt idx="2473">
                  <c:v>93.29198161784619</c:v>
                </c:pt>
                <c:pt idx="2474">
                  <c:v>93.324275753117519</c:v>
                </c:pt>
                <c:pt idx="2475">
                  <c:v>93.356595054533074</c:v>
                </c:pt>
                <c:pt idx="2476">
                  <c:v>93.388939153127623</c:v>
                </c:pt>
                <c:pt idx="2477">
                  <c:v>93.421307676946697</c:v>
                </c:pt>
                <c:pt idx="2478">
                  <c:v>93.453700250977818</c:v>
                </c:pt>
                <c:pt idx="2479">
                  <c:v>93.486116497083628</c:v>
                </c:pt>
                <c:pt idx="2480">
                  <c:v>93.518556033933081</c:v>
                </c:pt>
                <c:pt idx="2481">
                  <c:v>93.55101847693264</c:v>
                </c:pt>
                <c:pt idx="2482">
                  <c:v>93.583503438155759</c:v>
                </c:pt>
                <c:pt idx="2483">
                  <c:v>93.616010526275488</c:v>
                </c:pt>
                <c:pt idx="2484">
                  <c:v>93.648539346490963</c:v>
                </c:pt>
                <c:pt idx="2485">
                  <c:v>93.681089500459393</c:v>
                </c:pt>
                <c:pt idx="2486">
                  <c:v>93.713660586223668</c:v>
                </c:pt>
                <c:pt idx="2487">
                  <c:v>93.746252198139985</c:v>
                </c:pt>
                <c:pt idx="2488">
                  <c:v>93.77886392680675</c:v>
                </c:pt>
                <c:pt idx="2489">
                  <c:v>93.811495358990925</c:v>
                </c:pt>
                <c:pt idx="2490">
                  <c:v>93.844146077555862</c:v>
                </c:pt>
                <c:pt idx="2491">
                  <c:v>93.876815661386942</c:v>
                </c:pt>
                <c:pt idx="2492">
                  <c:v>93.909503685318143</c:v>
                </c:pt>
                <c:pt idx="2493">
                  <c:v>93.942209720056582</c:v>
                </c:pt>
                <c:pt idx="2494">
                  <c:v>93.974933332108648</c:v>
                </c:pt>
                <c:pt idx="2495">
                  <c:v>94.007674083703265</c:v>
                </c:pt>
                <c:pt idx="2496">
                  <c:v>94.040431532717349</c:v>
                </c:pt>
                <c:pt idx="2497">
                  <c:v>94.07320523259834</c:v>
                </c:pt>
                <c:pt idx="2498">
                  <c:v>94.105994732287897</c:v>
                </c:pt>
                <c:pt idx="2499">
                  <c:v>94.138799576144223</c:v>
                </c:pt>
                <c:pt idx="2500">
                  <c:v>94.171619303865043</c:v>
                </c:pt>
                <c:pt idx="2501">
                  <c:v>94.204453450408252</c:v>
                </c:pt>
                <c:pt idx="2502">
                  <c:v>94.237301545914136</c:v>
                </c:pt>
                <c:pt idx="2503">
                  <c:v>94.270163115625522</c:v>
                </c:pt>
                <c:pt idx="2504">
                  <c:v>94.303037679809051</c:v>
                </c:pt>
                <c:pt idx="2505">
                  <c:v>94.335924753674021</c:v>
                </c:pt>
                <c:pt idx="2506">
                  <c:v>94.368823847293186</c:v>
                </c:pt>
                <c:pt idx="2507">
                  <c:v>94.401734465520235</c:v>
                </c:pt>
                <c:pt idx="2508">
                  <c:v>94.434656107909532</c:v>
                </c:pt>
                <c:pt idx="2509">
                  <c:v>94.467588268633634</c:v>
                </c:pt>
                <c:pt idx="2510">
                  <c:v>94.500530436401647</c:v>
                </c:pt>
                <c:pt idx="2511">
                  <c:v>94.533482094374904</c:v>
                </c:pt>
                <c:pt idx="2512">
                  <c:v>94.566442720085831</c:v>
                </c:pt>
                <c:pt idx="2513">
                  <c:v>94.599411785352359</c:v>
                </c:pt>
                <c:pt idx="2514">
                  <c:v>94.632388756194814</c:v>
                </c:pt>
                <c:pt idx="2515">
                  <c:v>94.665373092751167</c:v>
                </c:pt>
                <c:pt idx="2516">
                  <c:v>94.698364249190988</c:v>
                </c:pt>
                <c:pt idx="2517">
                  <c:v>94.731361673631625</c:v>
                </c:pt>
                <c:pt idx="2518">
                  <c:v>94.764364808050971</c:v>
                </c:pt>
                <c:pt idx="2519">
                  <c:v>94.797373088201184</c:v>
                </c:pt>
                <c:pt idx="2520">
                  <c:v>94.830385943522828</c:v>
                </c:pt>
                <c:pt idx="2521">
                  <c:v>94.863402797055571</c:v>
                </c:pt>
                <c:pt idx="2522">
                  <c:v>94.896423065352707</c:v>
                </c:pt>
                <c:pt idx="2523">
                  <c:v>94.929446158391741</c:v>
                </c:pt>
                <c:pt idx="2524">
                  <c:v>94.962471479485473</c:v>
                </c:pt>
                <c:pt idx="2525">
                  <c:v>94.995498425193219</c:v>
                </c:pt>
                <c:pt idx="2526">
                  <c:v>95.028526385232269</c:v>
                </c:pt>
                <c:pt idx="2527">
                  <c:v>95.061554742385951</c:v>
                </c:pt>
                <c:pt idx="2528">
                  <c:v>95.094582872414591</c:v>
                </c:pt>
                <c:pt idx="2529">
                  <c:v>95.127610143965128</c:v>
                </c:pt>
                <c:pt idx="2530">
                  <c:v>95.160635918477908</c:v>
                </c:pt>
                <c:pt idx="2531">
                  <c:v>95.193659550096768</c:v>
                </c:pt>
                <c:pt idx="2532">
                  <c:v>95.226680385576245</c:v>
                </c:pt>
                <c:pt idx="2533">
                  <c:v>95.259697764188729</c:v>
                </c:pt>
                <c:pt idx="2534">
                  <c:v>95.292711017631348</c:v>
                </c:pt>
                <c:pt idx="2535">
                  <c:v>95.325719469933262</c:v>
                </c:pt>
                <c:pt idx="2536">
                  <c:v>95.358722437361195</c:v>
                </c:pt>
                <c:pt idx="2537">
                  <c:v>95.3917192283253</c:v>
                </c:pt>
                <c:pt idx="2538">
                  <c:v>95.424709143284105</c:v>
                </c:pt>
                <c:pt idx="2539">
                  <c:v>95.457691474649707</c:v>
                </c:pt>
                <c:pt idx="2540">
                  <c:v>95.490665506691911</c:v>
                </c:pt>
                <c:pt idx="2541">
                  <c:v>95.523630515442733</c:v>
                </c:pt>
                <c:pt idx="2542">
                  <c:v>95.556585768599277</c:v>
                </c:pt>
                <c:pt idx="2543">
                  <c:v>95.58953052542735</c:v>
                </c:pt>
                <c:pt idx="2544">
                  <c:v>95.622464036663942</c:v>
                </c:pt>
                <c:pt idx="2545">
                  <c:v>95.655385544419943</c:v>
                </c:pt>
                <c:pt idx="2546">
                  <c:v>95.688294282081145</c:v>
                </c:pt>
                <c:pt idx="2547">
                  <c:v>95.721189474210931</c:v>
                </c:pt>
                <c:pt idx="2548">
                  <c:v>95.754070336450482</c:v>
                </c:pt>
                <c:pt idx="2549">
                  <c:v>95.786936075420073</c:v>
                </c:pt>
                <c:pt idx="2550">
                  <c:v>95.819785888618924</c:v>
                </c:pt>
                <c:pt idx="2551">
                  <c:v>95.852618964324819</c:v>
                </c:pt>
                <c:pt idx="2552">
                  <c:v>95.885434481494755</c:v>
                </c:pt>
                <c:pt idx="2553">
                  <c:v>95.918231609662925</c:v>
                </c:pt>
                <c:pt idx="2554">
                  <c:v>95.951009508839505</c:v>
                </c:pt>
                <c:pt idx="2555">
                  <c:v>95.983767329409716</c:v>
                </c:pt>
                <c:pt idx="2556">
                  <c:v>96.016504212030753</c:v>
                </c:pt>
                <c:pt idx="2557">
                  <c:v>96.049219287530306</c:v>
                </c:pt>
                <c:pt idx="2558">
                  <c:v>96.081911676802889</c:v>
                </c:pt>
                <c:pt idx="2559">
                  <c:v>96.114580490707581</c:v>
                </c:pt>
                <c:pt idx="2560">
                  <c:v>96.147224829963179</c:v>
                </c:pt>
                <c:pt idx="2561">
                  <c:v>96.179843785045321</c:v>
                </c:pt>
                <c:pt idx="2562">
                  <c:v>96.21243643608156</c:v>
                </c:pt>
                <c:pt idx="2563">
                  <c:v>96.245001852746796</c:v>
                </c:pt>
                <c:pt idx="2564">
                  <c:v>96.277539094158598</c:v>
                </c:pt>
                <c:pt idx="2565">
                  <c:v>96.310047208771138</c:v>
                </c:pt>
                <c:pt idx="2566">
                  <c:v>96.342525234270155</c:v>
                </c:pt>
                <c:pt idx="2567">
                  <c:v>96.374972197465951</c:v>
                </c:pt>
                <c:pt idx="2568">
                  <c:v>96.407387114187856</c:v>
                </c:pt>
                <c:pt idx="2569">
                  <c:v>96.439768989177182</c:v>
                </c:pt>
                <c:pt idx="2570">
                  <c:v>96.472116815979248</c:v>
                </c:pt>
                <c:pt idx="2571">
                  <c:v>96.504429576837381</c:v>
                </c:pt>
                <c:pt idx="2572">
                  <c:v>96.536706242583861</c:v>
                </c:pt>
                <c:pt idx="2573">
                  <c:v>96.568945772532061</c:v>
                </c:pt>
                <c:pt idx="2574">
                  <c:v>96.60114711436934</c:v>
                </c:pt>
                <c:pt idx="2575">
                  <c:v>96.633309204045844</c:v>
                </c:pt>
                <c:pt idx="2576">
                  <c:v>96.665430965667554</c:v>
                </c:pt>
                <c:pt idx="2577">
                  <c:v>96.697511311385938</c:v>
                </c:pt>
                <c:pt idx="2578">
                  <c:v>96.7295491412888</c:v>
                </c:pt>
                <c:pt idx="2579">
                  <c:v>96.761543343289517</c:v>
                </c:pt>
                <c:pt idx="2580">
                  <c:v>96.793492793018117</c:v>
                </c:pt>
                <c:pt idx="2581">
                  <c:v>96.825396353709067</c:v>
                </c:pt>
                <c:pt idx="2582">
                  <c:v>96.857252876091749</c:v>
                </c:pt>
                <c:pt idx="2583">
                  <c:v>96.889061198279535</c:v>
                </c:pt>
                <c:pt idx="2584">
                  <c:v>96.920820145656819</c:v>
                </c:pt>
                <c:pt idx="2585">
                  <c:v>96.952528530769641</c:v>
                </c:pt>
                <c:pt idx="2586">
                  <c:v>96.984185153211754</c:v>
                </c:pt>
                <c:pt idx="2587">
                  <c:v>97.015788799514212</c:v>
                </c:pt>
                <c:pt idx="2588">
                  <c:v>97.04733824303176</c:v>
                </c:pt>
                <c:pt idx="2589">
                  <c:v>97.078832243831513</c:v>
                </c:pt>
                <c:pt idx="2590">
                  <c:v>97.11026954857843</c:v>
                </c:pt>
                <c:pt idx="2591">
                  <c:v>97.141648890424406</c:v>
                </c:pt>
                <c:pt idx="2592">
                  <c:v>97.17296898889299</c:v>
                </c:pt>
                <c:pt idx="2593">
                  <c:v>97.204228549767748</c:v>
                </c:pt>
                <c:pt idx="2594">
                  <c:v>97.235426264977036</c:v>
                </c:pt>
                <c:pt idx="2595">
                  <c:v>97.266560812481629</c:v>
                </c:pt>
                <c:pt idx="2596">
                  <c:v>97.2976308561596</c:v>
                </c:pt>
                <c:pt idx="2597">
                  <c:v>97.328635045692366</c:v>
                </c:pt>
                <c:pt idx="2598">
                  <c:v>97.35957201645104</c:v>
                </c:pt>
                <c:pt idx="2599">
                  <c:v>97.390440389380615</c:v>
                </c:pt>
                <c:pt idx="2600">
                  <c:v>97.421238770887385</c:v>
                </c:pt>
                <c:pt idx="2601">
                  <c:v>97.451965752721449</c:v>
                </c:pt>
                <c:pt idx="2602">
                  <c:v>97.482619911863964</c:v>
                </c:pt>
                <c:pt idx="2603">
                  <c:v>97.513199810411095</c:v>
                </c:pt>
                <c:pt idx="2604">
                  <c:v>97.543703995458287</c:v>
                </c:pt>
                <c:pt idx="2605">
                  <c:v>97.574130998987542</c:v>
                </c:pt>
                <c:pt idx="2606">
                  <c:v>97.604479337748202</c:v>
                </c:pt>
                <c:pt idx="2607">
                  <c:v>97.634747513144703</c:v>
                </c:pt>
                <c:pt idx="2608">
                  <c:v>97.664934011119215</c:v>
                </c:pt>
                <c:pt idx="2609">
                  <c:v>97.695037302037093</c:v>
                </c:pt>
                <c:pt idx="2610">
                  <c:v>97.725055840570008</c:v>
                </c:pt>
                <c:pt idx="2611">
                  <c:v>97.754988065581799</c:v>
                </c:pt>
                <c:pt idx="2612">
                  <c:v>97.784832400011396</c:v>
                </c:pt>
                <c:pt idx="2613">
                  <c:v>97.814587250757072</c:v>
                </c:pt>
                <c:pt idx="2614">
                  <c:v>97.844251008561727</c:v>
                </c:pt>
                <c:pt idx="2615">
                  <c:v>97.87382204789634</c:v>
                </c:pt>
                <c:pt idx="2616">
                  <c:v>97.903298726844113</c:v>
                </c:pt>
                <c:pt idx="2617">
                  <c:v>97.93267938698412</c:v>
                </c:pt>
                <c:pt idx="2618">
                  <c:v>97.96196235327767</c:v>
                </c:pt>
                <c:pt idx="2619">
                  <c:v>97.991145933949895</c:v>
                </c:pt>
                <c:pt idx="2620">
                  <c:v>98.02022842037583</c:v>
                </c:pt>
                <c:pt idx="2621">
                  <c:v>98.049208086964825</c:v>
                </c:pt>
                <c:pt idx="2622">
                  <c:v>98.078083191043731</c:v>
                </c:pt>
                <c:pt idx="2623">
                  <c:v>98.106851972742746</c:v>
                </c:pt>
                <c:pt idx="2624">
                  <c:v>98.135512654879875</c:v>
                </c:pt>
                <c:pt idx="2625">
                  <c:v>98.164063442845162</c:v>
                </c:pt>
                <c:pt idx="2626">
                  <c:v>98.192502524486457</c:v>
                </c:pt>
                <c:pt idx="2627">
                  <c:v>98.220828069993416</c:v>
                </c:pt>
                <c:pt idx="2628">
                  <c:v>98.249038231783814</c:v>
                </c:pt>
                <c:pt idx="2629">
                  <c:v>98.277131144388861</c:v>
                </c:pt>
                <c:pt idx="2630">
                  <c:v>98.305104924337229</c:v>
                </c:pt>
                <c:pt idx="2631">
                  <c:v>98.332957670043328</c:v>
                </c:pt>
                <c:pt idx="2632">
                  <c:v>98.360687461691782</c:v>
                </c:pt>
                <c:pt idx="2633">
                  <c:v>98.388292361123831</c:v>
                </c:pt>
                <c:pt idx="2634">
                  <c:v>98.41577041172394</c:v>
                </c:pt>
                <c:pt idx="2635">
                  <c:v>98.443119638306769</c:v>
                </c:pt>
                <c:pt idx="2636">
                  <c:v>98.470338047004034</c:v>
                </c:pt>
                <c:pt idx="2637">
                  <c:v>98.497423625152422</c:v>
                </c:pt>
                <c:pt idx="2638">
                  <c:v>98.524374341179836</c:v>
                </c:pt>
                <c:pt idx="2639">
                  <c:v>98.551188144494844</c:v>
                </c:pt>
                <c:pt idx="2640">
                  <c:v>98.577862965374621</c:v>
                </c:pt>
                <c:pt idx="2641">
                  <c:v>98.604396714853166</c:v>
                </c:pt>
                <c:pt idx="2642">
                  <c:v>98.630787284611159</c:v>
                </c:pt>
                <c:pt idx="2643">
                  <c:v>98.657032546864755</c:v>
                </c:pt>
                <c:pt idx="2644">
                  <c:v>98.683130354255411</c:v>
                </c:pt>
                <c:pt idx="2645">
                  <c:v>98.709078539741853</c:v>
                </c:pt>
                <c:pt idx="2646">
                  <c:v>98.734874916488195</c:v>
                </c:pt>
                <c:pt idx="2647">
                  <c:v>98.760517277757344</c:v>
                </c:pt>
                <c:pt idx="2648">
                  <c:v>98.786003396802485</c:v>
                </c:pt>
                <c:pt idx="2649">
                  <c:v>98.811331026758182</c:v>
                </c:pt>
                <c:pt idx="2650">
                  <c:v>98.836497900535065</c:v>
                </c:pt>
                <c:pt idx="2651">
                  <c:v>98.861501730711083</c:v>
                </c:pt>
                <c:pt idx="2652">
                  <c:v>98.886340209427459</c:v>
                </c:pt>
                <c:pt idx="2653">
                  <c:v>98.911011008282387</c:v>
                </c:pt>
                <c:pt idx="2654">
                  <c:v>98.935511778225475</c:v>
                </c:pt>
                <c:pt idx="2655">
                  <c:v>98.959840149454919</c:v>
                </c:pt>
                <c:pt idx="2656">
                  <c:v>98.98399373131376</c:v>
                </c:pt>
                <c:pt idx="2657">
                  <c:v>99.007970112186115</c:v>
                </c:pt>
                <c:pt idx="2658">
                  <c:v>99.031766859396541</c:v>
                </c:pt>
                <c:pt idx="2659">
                  <c:v>99.055381519107144</c:v>
                </c:pt>
                <c:pt idx="2660">
                  <c:v>99.07881161621782</c:v>
                </c:pt>
                <c:pt idx="2661">
                  <c:v>99.102054654266894</c:v>
                </c:pt>
                <c:pt idx="2662">
                  <c:v>99.125108115331585</c:v>
                </c:pt>
                <c:pt idx="2663">
                  <c:v>99.147969459929314</c:v>
                </c:pt>
                <c:pt idx="2664">
                  <c:v>99.170636126921096</c:v>
                </c:pt>
                <c:pt idx="2665">
                  <c:v>99.193105533416059</c:v>
                </c:pt>
                <c:pt idx="2666">
                  <c:v>99.215375074673432</c:v>
                </c:pt>
                <c:pt idx="2667">
                  <c:v>99.237442124010428</c:v>
                </c:pt>
                <c:pt idx="2668">
                  <c:v>99.259304032707135</c:v>
                </c:pt>
                <c:pt idx="2669">
                  <c:v>99.280958129915163</c:v>
                </c:pt>
                <c:pt idx="2670">
                  <c:v>99.302401722565577</c:v>
                </c:pt>
                <c:pt idx="2671">
                  <c:v>99.323632095277191</c:v>
                </c:pt>
                <c:pt idx="2672">
                  <c:v>99.344646510269413</c:v>
                </c:pt>
                <c:pt idx="2673">
                  <c:v>99.365442207272196</c:v>
                </c:pt>
                <c:pt idx="2674">
                  <c:v>99.386016403439456</c:v>
                </c:pt>
                <c:pt idx="2675">
                  <c:v>99.406366293263972</c:v>
                </c:pt>
                <c:pt idx="2676">
                  <c:v>99.426489048490353</c:v>
                </c:pt>
                <c:pt idx="2677">
                  <c:v>99.446381818034794</c:v>
                </c:pt>
                <c:pt idx="2678">
                  <c:v>99.466041727899167</c:v>
                </c:pt>
                <c:pt idx="2679">
                  <c:v>99.485465881093191</c:v>
                </c:pt>
                <c:pt idx="2680">
                  <c:v>99.50465135755374</c:v>
                </c:pt>
                <c:pt idx="2681">
                  <c:v>99.523595214065367</c:v>
                </c:pt>
                <c:pt idx="2682">
                  <c:v>99.542294484185746</c:v>
                </c:pt>
                <c:pt idx="2683">
                  <c:v>99.560746178168785</c:v>
                </c:pt>
                <c:pt idx="2684">
                  <c:v>99.578947282890837</c:v>
                </c:pt>
                <c:pt idx="2685">
                  <c:v>99.596894761779396</c:v>
                </c:pt>
                <c:pt idx="2686">
                  <c:v>99.614585554741041</c:v>
                </c:pt>
                <c:pt idx="2687">
                  <c:v>99.632016578093854</c:v>
                </c:pt>
                <c:pt idx="2688">
                  <c:v>99.649184724497744</c:v>
                </c:pt>
                <c:pt idx="2689">
                  <c:v>99.666086862890353</c:v>
                </c:pt>
                <c:pt idx="2690">
                  <c:v>99.682719838422273</c:v>
                </c:pt>
                <c:pt idx="2691">
                  <c:v>99.69908047239457</c:v>
                </c:pt>
                <c:pt idx="2692">
                  <c:v>99.715165562198564</c:v>
                </c:pt>
                <c:pt idx="2693">
                  <c:v>99.73097188125648</c:v>
                </c:pt>
                <c:pt idx="2694">
                  <c:v>99.746496178965216</c:v>
                </c:pt>
                <c:pt idx="2695">
                  <c:v>99.761735180641665</c:v>
                </c:pt>
                <c:pt idx="2696">
                  <c:v>99.776685587468535</c:v>
                </c:pt>
                <c:pt idx="2697">
                  <c:v>99.791344076445014</c:v>
                </c:pt>
                <c:pt idx="2698">
                  <c:v>99.805707300337076</c:v>
                </c:pt>
                <c:pt idx="2699">
                  <c:v>99.819771887629514</c:v>
                </c:pt>
                <c:pt idx="2700">
                  <c:v>99.833534442485586</c:v>
                </c:pt>
                <c:pt idx="2701">
                  <c:v>99.846991544699023</c:v>
                </c:pt>
                <c:pt idx="2702">
                  <c:v>99.860139749659027</c:v>
                </c:pt>
                <c:pt idx="2703">
                  <c:v>99.872975588309401</c:v>
                </c:pt>
                <c:pt idx="2704">
                  <c:v>99.88549556711429</c:v>
                </c:pt>
                <c:pt idx="2705">
                  <c:v>99.89769616802495</c:v>
                </c:pt>
                <c:pt idx="2706">
                  <c:v>99.909573848450222</c:v>
                </c:pt>
                <c:pt idx="2707">
                  <c:v>99.921125041227469</c:v>
                </c:pt>
                <c:pt idx="2708">
                  <c:v>99.932346154598463</c:v>
                </c:pt>
                <c:pt idx="2709">
                  <c:v>99.943233572184582</c:v>
                </c:pt>
                <c:pt idx="2710">
                  <c:v>99.953783652969562</c:v>
                </c:pt>
                <c:pt idx="2711">
                  <c:v>99.963992731280953</c:v>
                </c:pt>
                <c:pt idx="2712">
                  <c:v>99.973857116775548</c:v>
                </c:pt>
                <c:pt idx="2713">
                  <c:v>99.983373094428714</c:v>
                </c:pt>
                <c:pt idx="2714">
                  <c:v>99.992536924525623</c:v>
                </c:pt>
                <c:pt idx="2715">
                  <c:v>100.00134484265459</c:v>
                </c:pt>
                <c:pt idx="2716">
                  <c:v>100.00979305970712</c:v>
                </c:pt>
                <c:pt idx="2717">
                  <c:v>100.01787776187668</c:v>
                </c:pt>
                <c:pt idx="2718">
                  <c:v>100.02559511066369</c:v>
                </c:pt>
                <c:pt idx="2719">
                  <c:v>100.0329412428827</c:v>
                </c:pt>
                <c:pt idx="2720">
                  <c:v>100.03991227067172</c:v>
                </c:pt>
                <c:pt idx="2721">
                  <c:v>100.04650428150877</c:v>
                </c:pt>
                <c:pt idx="2722">
                  <c:v>100.05271333822718</c:v>
                </c:pt>
                <c:pt idx="2723">
                  <c:v>100.05853547903881</c:v>
                </c:pt>
                <c:pt idx="2724">
                  <c:v>100.06396671755621</c:v>
                </c:pt>
                <c:pt idx="2725">
                  <c:v>100.06900304282377</c:v>
                </c:pt>
                <c:pt idx="2726">
                  <c:v>100.07364041934926</c:v>
                </c:pt>
                <c:pt idx="2727">
                  <c:v>100.07787478713908</c:v>
                </c:pt>
                <c:pt idx="2728">
                  <c:v>100.08170206173992</c:v>
                </c:pt>
                <c:pt idx="2729">
                  <c:v>100.08511813428233</c:v>
                </c:pt>
                <c:pt idx="2730">
                  <c:v>100.08811887152895</c:v>
                </c:pt>
                <c:pt idx="2731">
                  <c:v>100.09070011592797</c:v>
                </c:pt>
                <c:pt idx="2732">
                  <c:v>100.09285768566944</c:v>
                </c:pt>
                <c:pt idx="2733">
                  <c:v>100.09458737474662</c:v>
                </c:pt>
                <c:pt idx="2734">
                  <c:v>100.09588495302262</c:v>
                </c:pt>
                <c:pt idx="2735">
                  <c:v>100.09674616630009</c:v>
                </c:pt>
                <c:pt idx="2736">
                  <c:v>100.09716673639629</c:v>
                </c:pt>
                <c:pt idx="2737">
                  <c:v>100.09714236122409</c:v>
                </c:pt>
                <c:pt idx="2738">
                  <c:v>100.09666871487541</c:v>
                </c:pt>
                <c:pt idx="2739">
                  <c:v>100.09574144771187</c:v>
                </c:pt>
                <c:pt idx="2740">
                  <c:v>100.09435618645944</c:v>
                </c:pt>
                <c:pt idx="2741">
                  <c:v>100.09250853430868</c:v>
                </c:pt>
                <c:pt idx="2742">
                  <c:v>100.09019407101938</c:v>
                </c:pt>
                <c:pt idx="2743">
                  <c:v>100.08740835303182</c:v>
                </c:pt>
                <c:pt idx="2744">
                  <c:v>100.0841469135833</c:v>
                </c:pt>
                <c:pt idx="2745">
                  <c:v>100.08040526282902</c:v>
                </c:pt>
                <c:pt idx="2746">
                  <c:v>100.07617888797049</c:v>
                </c:pt>
                <c:pt idx="2747">
                  <c:v>100.07146325338816</c:v>
                </c:pt>
                <c:pt idx="2748">
                  <c:v>100.0662538007815</c:v>
                </c:pt>
                <c:pt idx="2749">
                  <c:v>100.0605459493141</c:v>
                </c:pt>
                <c:pt idx="2750">
                  <c:v>100.05433509576469</c:v>
                </c:pt>
                <c:pt idx="2751">
                  <c:v>100.0476166146853</c:v>
                </c:pt>
                <c:pt idx="2752">
                  <c:v>100.04038585856665</c:v>
                </c:pt>
                <c:pt idx="2753">
                  <c:v>100.03263815800781</c:v>
                </c:pt>
                <c:pt idx="2754">
                  <c:v>100.02436882189312</c:v>
                </c:pt>
                <c:pt idx="2755">
                  <c:v>100.01557313757897</c:v>
                </c:pt>
                <c:pt idx="2756">
                  <c:v>100.00624637108228</c:v>
                </c:pt>
                <c:pt idx="2757">
                  <c:v>99.9963837672815</c:v>
                </c:pt>
                <c:pt idx="2758">
                  <c:v>99.985980550120075</c:v>
                </c:pt>
                <c:pt idx="2759">
                  <c:v>99.975031922820605</c:v>
                </c:pt>
                <c:pt idx="2760">
                  <c:v>99.96353306810515</c:v>
                </c:pt>
                <c:pt idx="2761">
                  <c:v>99.951479148423132</c:v>
                </c:pt>
                <c:pt idx="2762">
                  <c:v>99.938865306187012</c:v>
                </c:pt>
                <c:pt idx="2763">
                  <c:v>99.925686664016581</c:v>
                </c:pt>
                <c:pt idx="2764">
                  <c:v>99.911938324990743</c:v>
                </c:pt>
                <c:pt idx="2765">
                  <c:v>99.897615372907097</c:v>
                </c:pt>
                <c:pt idx="2766">
                  <c:v>99.882712872550911</c:v>
                </c:pt>
                <c:pt idx="2767">
                  <c:v>99.867225869972003</c:v>
                </c:pt>
                <c:pt idx="2768">
                  <c:v>99.851149392769969</c:v>
                </c:pt>
                <c:pt idx="2769">
                  <c:v>99.834478450389838</c:v>
                </c:pt>
                <c:pt idx="2770">
                  <c:v>99.817208034424652</c:v>
                </c:pt>
                <c:pt idx="2771">
                  <c:v>99.799333118927805</c:v>
                </c:pt>
                <c:pt idx="2772">
                  <c:v>99.780848660736339</c:v>
                </c:pt>
                <c:pt idx="2773">
                  <c:v>99.761749599801803</c:v>
                </c:pt>
                <c:pt idx="2774">
                  <c:v>99.74203085953107</c:v>
                </c:pt>
                <c:pt idx="2775">
                  <c:v>99.721687347138001</c:v>
                </c:pt>
                <c:pt idx="2776">
                  <c:v>99.7007139540043</c:v>
                </c:pt>
                <c:pt idx="2777">
                  <c:v>99.679105556050771</c:v>
                </c:pt>
                <c:pt idx="2778">
                  <c:v>99.656857014118501</c:v>
                </c:pt>
                <c:pt idx="2779">
                  <c:v>99.633963174361682</c:v>
                </c:pt>
                <c:pt idx="2780">
                  <c:v>99.610418868650285</c:v>
                </c:pt>
                <c:pt idx="2781">
                  <c:v>99.586218914982709</c:v>
                </c:pt>
                <c:pt idx="2782">
                  <c:v>99.561358117912746</c:v>
                </c:pt>
                <c:pt idx="2783">
                  <c:v>99.535831268983927</c:v>
                </c:pt>
                <c:pt idx="2784">
                  <c:v>99.509633147177496</c:v>
                </c:pt>
                <c:pt idx="2785">
                  <c:v>99.482758519372112</c:v>
                </c:pt>
                <c:pt idx="2786">
                  <c:v>99.455202140814109</c:v>
                </c:pt>
                <c:pt idx="2787">
                  <c:v>99.426958755601575</c:v>
                </c:pt>
                <c:pt idx="2788">
                  <c:v>99.39802309717814</c:v>
                </c:pt>
                <c:pt idx="2789">
                  <c:v>99.368389888842273</c:v>
                </c:pt>
                <c:pt idx="2790">
                  <c:v>99.338053844266682</c:v>
                </c:pt>
                <c:pt idx="2791">
                  <c:v>99.307009668030958</c:v>
                </c:pt>
                <c:pt idx="2792">
                  <c:v>99.275252056168654</c:v>
                </c:pt>
                <c:pt idx="2793">
                  <c:v>99.242775696726397</c:v>
                </c:pt>
                <c:pt idx="2794">
                  <c:v>99.209575270334852</c:v>
                </c:pt>
                <c:pt idx="2795">
                  <c:v>99.175645450797958</c:v>
                </c:pt>
                <c:pt idx="2796">
                  <c:v>99.140980905690398</c:v>
                </c:pt>
                <c:pt idx="2797">
                  <c:v>99.105576296972501</c:v>
                </c:pt>
                <c:pt idx="2798">
                  <c:v>99.069426281618476</c:v>
                </c:pt>
                <c:pt idx="2799">
                  <c:v>99.032525512259184</c:v>
                </c:pt>
                <c:pt idx="2800">
                  <c:v>98.994868637838465</c:v>
                </c:pt>
                <c:pt idx="2801">
                  <c:v>98.956450304286292</c:v>
                </c:pt>
                <c:pt idx="2802">
                  <c:v>98.917265155204717</c:v>
                </c:pt>
                <c:pt idx="2803">
                  <c:v>98.877307832570111</c:v>
                </c:pt>
                <c:pt idx="2804">
                  <c:v>98.836572977451155</c:v>
                </c:pt>
                <c:pt idx="2805">
                  <c:v>98.795055230741809</c:v>
                </c:pt>
                <c:pt idx="2806">
                  <c:v>98.752749233909299</c:v>
                </c:pt>
                <c:pt idx="2807">
                  <c:v>98.709649629759511</c:v>
                </c:pt>
                <c:pt idx="2808">
                  <c:v>98.66575106321902</c:v>
                </c:pt>
                <c:pt idx="2809">
                  <c:v>98.621048182130096</c:v>
                </c:pt>
                <c:pt idx="2810">
                  <c:v>98.575535638067009</c:v>
                </c:pt>
                <c:pt idx="2811">
                  <c:v>98.529208087164619</c:v>
                </c:pt>
                <c:pt idx="2812">
                  <c:v>98.482060190966735</c:v>
                </c:pt>
                <c:pt idx="2813">
                  <c:v>98.434086617291641</c:v>
                </c:pt>
                <c:pt idx="2814">
                  <c:v>98.385282041112177</c:v>
                </c:pt>
                <c:pt idx="2815">
                  <c:v>98.335641145455867</c:v>
                </c:pt>
                <c:pt idx="2816">
                  <c:v>98.285158622322982</c:v>
                </c:pt>
                <c:pt idx="2817">
                  <c:v>98.233829173619071</c:v>
                </c:pt>
                <c:pt idx="2818">
                  <c:v>98.181647512110061</c:v>
                </c:pt>
                <c:pt idx="2819">
                  <c:v>98.128608362391148</c:v>
                </c:pt>
                <c:pt idx="2820">
                  <c:v>98.074706461877469</c:v>
                </c:pt>
                <c:pt idx="2821">
                  <c:v>98.019936561810241</c:v>
                </c:pt>
                <c:pt idx="2822">
                  <c:v>97.964293428284449</c:v>
                </c:pt>
                <c:pt idx="2823">
                  <c:v>97.907771843291968</c:v>
                </c:pt>
                <c:pt idx="2824">
                  <c:v>97.850366605787485</c:v>
                </c:pt>
                <c:pt idx="2825">
                  <c:v>97.792072532769069</c:v>
                </c:pt>
                <c:pt idx="2826">
                  <c:v>97.732884460380859</c:v>
                </c:pt>
                <c:pt idx="2827">
                  <c:v>97.672797245034332</c:v>
                </c:pt>
                <c:pt idx="2828">
                  <c:v>97.611805764548535</c:v>
                </c:pt>
                <c:pt idx="2829">
                  <c:v>97.549904919309597</c:v>
                </c:pt>
                <c:pt idx="2830">
                  <c:v>97.487089633450324</c:v>
                </c:pt>
                <c:pt idx="2831">
                  <c:v>97.423354856048235</c:v>
                </c:pt>
                <c:pt idx="2832">
                  <c:v>97.358695562346099</c:v>
                </c:pt>
                <c:pt idx="2833">
                  <c:v>97.293106754987576</c:v>
                </c:pt>
                <c:pt idx="2834">
                  <c:v>97.226583465277102</c:v>
                </c:pt>
                <c:pt idx="2835">
                  <c:v>97.159120754457746</c:v>
                </c:pt>
                <c:pt idx="2836">
                  <c:v>97.090713715007595</c:v>
                </c:pt>
                <c:pt idx="2837">
                  <c:v>97.021357471958922</c:v>
                </c:pt>
                <c:pt idx="2838">
                  <c:v>96.951047184234667</c:v>
                </c:pt>
                <c:pt idx="2839">
                  <c:v>96.879778046006209</c:v>
                </c:pt>
                <c:pt idx="2840">
                  <c:v>96.807545288070571</c:v>
                </c:pt>
                <c:pt idx="2841">
                  <c:v>96.734344179246762</c:v>
                </c:pt>
                <c:pt idx="2842">
                  <c:v>96.660170027794138</c:v>
                </c:pt>
                <c:pt idx="2843">
                  <c:v>96.585018182847165</c:v>
                </c:pt>
                <c:pt idx="2844">
                  <c:v>96.508884035872683</c:v>
                </c:pt>
                <c:pt idx="2845">
                  <c:v>96.431763022145475</c:v>
                </c:pt>
                <c:pt idx="2846">
                  <c:v>96.353650622243137</c:v>
                </c:pt>
                <c:pt idx="2847">
                  <c:v>96.274542363560442</c:v>
                </c:pt>
                <c:pt idx="2848">
                  <c:v>96.194433821842992</c:v>
                </c:pt>
                <c:pt idx="2849">
                  <c:v>96.113320622740403</c:v>
                </c:pt>
                <c:pt idx="2850">
                  <c:v>96.031198443376567</c:v>
                </c:pt>
                <c:pt idx="2851">
                  <c:v>95.948063013940939</c:v>
                </c:pt>
                <c:pt idx="2852">
                  <c:v>95.863910119296392</c:v>
                </c:pt>
                <c:pt idx="2853">
                  <c:v>95.77873560060587</c:v>
                </c:pt>
                <c:pt idx="2854">
                  <c:v>95.692535356976435</c:v>
                </c:pt>
                <c:pt idx="2855">
                  <c:v>95.605305347121572</c:v>
                </c:pt>
                <c:pt idx="2856">
                  <c:v>95.517041591042215</c:v>
                </c:pt>
                <c:pt idx="2857">
                  <c:v>95.427740171720259</c:v>
                </c:pt>
                <c:pt idx="2858">
                  <c:v>95.337397236833937</c:v>
                </c:pt>
                <c:pt idx="2859">
                  <c:v>95.246009000486097</c:v>
                </c:pt>
                <c:pt idx="2860">
                  <c:v>95.153571744949559</c:v>
                </c:pt>
                <c:pt idx="2861">
                  <c:v>95.060081822427222</c:v>
                </c:pt>
                <c:pt idx="2862">
                  <c:v>94.965535656827967</c:v>
                </c:pt>
                <c:pt idx="2863">
                  <c:v>94.869929745557513</c:v>
                </c:pt>
                <c:pt idx="2864">
                  <c:v>94.773260661321146</c:v>
                </c:pt>
                <c:pt idx="2865">
                  <c:v>94.675525053940618</c:v>
                </c:pt>
                <c:pt idx="2866">
                  <c:v>94.576719652187919</c:v>
                </c:pt>
                <c:pt idx="2867">
                  <c:v>94.476841265623449</c:v>
                </c:pt>
                <c:pt idx="2868">
                  <c:v>94.375886786453279</c:v>
                </c:pt>
                <c:pt idx="2869">
                  <c:v>94.273853191394039</c:v>
                </c:pt>
                <c:pt idx="2870">
                  <c:v>94.170737543548384</c:v>
                </c:pt>
                <c:pt idx="2871">
                  <c:v>94.066536994290573</c:v>
                </c:pt>
                <c:pt idx="2872">
                  <c:v>93.961248785160606</c:v>
                </c:pt>
                <c:pt idx="2873">
                  <c:v>93.854870249767174</c:v>
                </c:pt>
                <c:pt idx="2874">
                  <c:v>93.747398815697849</c:v>
                </c:pt>
                <c:pt idx="2875">
                  <c:v>93.638832006434058</c:v>
                </c:pt>
                <c:pt idx="2876">
                  <c:v>93.529167443274915</c:v>
                </c:pt>
                <c:pt idx="2877">
                  <c:v>93.418402847262598</c:v>
                </c:pt>
                <c:pt idx="2878">
                  <c:v>93.306536041114427</c:v>
                </c:pt>
                <c:pt idx="2879">
                  <c:v>93.193564951154926</c:v>
                </c:pt>
                <c:pt idx="2880">
                  <c:v>93.079487609252084</c:v>
                </c:pt>
                <c:pt idx="2881">
                  <c:v>92.964302154754009</c:v>
                </c:pt>
                <c:pt idx="2882">
                  <c:v>92.848006836423295</c:v>
                </c:pt>
                <c:pt idx="2883">
                  <c:v>92.730600014374161</c:v>
                </c:pt>
                <c:pt idx="2884">
                  <c:v>92.612080162002897</c:v>
                </c:pt>
                <c:pt idx="2885">
                  <c:v>92.492445867916587</c:v>
                </c:pt>
                <c:pt idx="2886">
                  <c:v>92.371695837858383</c:v>
                </c:pt>
                <c:pt idx="2887">
                  <c:v>92.249828896624877</c:v>
                </c:pt>
                <c:pt idx="2888">
                  <c:v>92.126843989975015</c:v>
                </c:pt>
                <c:pt idx="2889">
                  <c:v>92.002740186534965</c:v>
                </c:pt>
                <c:pt idx="2890">
                  <c:v>91.877516679688327</c:v>
                </c:pt>
                <c:pt idx="2891">
                  <c:v>91.751172789457087</c:v>
                </c:pt>
                <c:pt idx="2892">
                  <c:v>91.623707964371221</c:v>
                </c:pt>
                <c:pt idx="2893">
                  <c:v>91.495121783320798</c:v>
                </c:pt>
                <c:pt idx="2894">
                  <c:v>91.365413957396939</c:v>
                </c:pt>
                <c:pt idx="2895">
                  <c:v>91.234584331711801</c:v>
                </c:pt>
                <c:pt idx="2896">
                  <c:v>91.102632887201977</c:v>
                </c:pt>
                <c:pt idx="2897">
                  <c:v>90.969559742413168</c:v>
                </c:pt>
                <c:pt idx="2898">
                  <c:v>90.835365155259382</c:v>
                </c:pt>
                <c:pt idx="2899">
                  <c:v>90.700049524762704</c:v>
                </c:pt>
                <c:pt idx="2900">
                  <c:v>90.563613392767081</c:v>
                </c:pt>
                <c:pt idx="2901">
                  <c:v>90.426057445624892</c:v>
                </c:pt>
                <c:pt idx="2902">
                  <c:v>90.287382515855626</c:v>
                </c:pt>
                <c:pt idx="2903">
                  <c:v>90.147589583775201</c:v>
                </c:pt>
                <c:pt idx="2904">
                  <c:v>90.006679779094554</c:v>
                </c:pt>
                <c:pt idx="2905">
                  <c:v>89.86465438248355</c:v>
                </c:pt>
                <c:pt idx="2906">
                  <c:v>89.721514827099725</c:v>
                </c:pt>
                <c:pt idx="2907">
                  <c:v>89.577262700081477</c:v>
                </c:pt>
                <c:pt idx="2908">
                  <c:v>89.431899744002962</c:v>
                </c:pt>
                <c:pt idx="2909">
                  <c:v>89.285427858287662</c:v>
                </c:pt>
                <c:pt idx="2910">
                  <c:v>89.137849100579444</c:v>
                </c:pt>
                <c:pt idx="2911">
                  <c:v>88.989165688071381</c:v>
                </c:pt>
                <c:pt idx="2912">
                  <c:v>88.839379998787166</c:v>
                </c:pt>
                <c:pt idx="2913">
                  <c:v>88.688494572816339</c:v>
                </c:pt>
                <c:pt idx="2914">
                  <c:v>88.536512113499327</c:v>
                </c:pt>
                <c:pt idx="2915">
                  <c:v>88.38343548856129</c:v>
                </c:pt>
                <c:pt idx="2916">
                  <c:v>88.229267731192849</c:v>
                </c:pt>
                <c:pt idx="2917">
                  <c:v>88.074012041076159</c:v>
                </c:pt>
                <c:pt idx="2918">
                  <c:v>87.917671785354997</c:v>
                </c:pt>
                <c:pt idx="2919">
                  <c:v>87.760250499544227</c:v>
                </c:pt>
                <c:pt idx="2920">
                  <c:v>87.601751888382566</c:v>
                </c:pt>
                <c:pt idx="2921">
                  <c:v>87.44217982661813</c:v>
                </c:pt>
                <c:pt idx="2922">
                  <c:v>87.281538359735578</c:v>
                </c:pt>
                <c:pt idx="2923">
                  <c:v>87.119831704612679</c:v>
                </c:pt>
                <c:pt idx="2924">
                  <c:v>86.957064250114371</c:v>
                </c:pt>
                <c:pt idx="2925">
                  <c:v>86.793240557613416</c:v>
                </c:pt>
                <c:pt idx="2926">
                  <c:v>86.628365361442349</c:v>
                </c:pt>
                <c:pt idx="2927">
                  <c:v>86.462443569273631</c:v>
                </c:pt>
                <c:pt idx="2928">
                  <c:v>86.295480262422686</c:v>
                </c:pt>
                <c:pt idx="2929">
                  <c:v>86.127480696081889</c:v>
                </c:pt>
                <c:pt idx="2930">
                  <c:v>85.95845029946716</c:v>
                </c:pt>
                <c:pt idx="2931">
                  <c:v>85.788394675896129</c:v>
                </c:pt>
                <c:pt idx="2932">
                  <c:v>85.617319602779915</c:v>
                </c:pt>
                <c:pt idx="2933">
                  <c:v>85.445231031534604</c:v>
                </c:pt>
                <c:pt idx="2934">
                  <c:v>85.27213508741238</c:v>
                </c:pt>
                <c:pt idx="2935">
                  <c:v>85.09803806924343</c:v>
                </c:pt>
                <c:pt idx="2936">
                  <c:v>84.922946449096401</c:v>
                </c:pt>
                <c:pt idx="2937">
                  <c:v>84.746866871851282</c:v>
                </c:pt>
                <c:pt idx="2938">
                  <c:v>84.569806154683477</c:v>
                </c:pt>
                <c:pt idx="2939">
                  <c:v>84.3917712864599</c:v>
                </c:pt>
                <c:pt idx="2940">
                  <c:v>84.212769427043497</c:v>
                </c:pt>
                <c:pt idx="2941">
                  <c:v>84.032807906509092</c:v>
                </c:pt>
                <c:pt idx="2942">
                  <c:v>83.851894224266999</c:v>
                </c:pt>
                <c:pt idx="2943">
                  <c:v>83.670036048090751</c:v>
                </c:pt>
                <c:pt idx="2944">
                  <c:v>83.487241213058198</c:v>
                </c:pt>
                <c:pt idx="2945">
                  <c:v>83.303517720391298</c:v>
                </c:pt>
                <c:pt idx="2946">
                  <c:v>83.11887373620749</c:v>
                </c:pt>
                <c:pt idx="2947">
                  <c:v>82.933317590172919</c:v>
                </c:pt>
                <c:pt idx="2948">
                  <c:v>82.74685777406134</c:v>
                </c:pt>
                <c:pt idx="2949">
                  <c:v>82.559502940217058</c:v>
                </c:pt>
                <c:pt idx="2950">
                  <c:v>82.3712618999227</c:v>
                </c:pt>
                <c:pt idx="2951">
                  <c:v>82.182143621672722</c:v>
                </c:pt>
                <c:pt idx="2952">
                  <c:v>81.992157229345892</c:v>
                </c:pt>
                <c:pt idx="2953">
                  <c:v>81.801312000289059</c:v>
                </c:pt>
                <c:pt idx="2954">
                  <c:v>81.609617363300146</c:v>
                </c:pt>
                <c:pt idx="2955">
                  <c:v>81.417082896518082</c:v>
                </c:pt>
                <c:pt idx="2956">
                  <c:v>81.223718325218925</c:v>
                </c:pt>
                <c:pt idx="2957">
                  <c:v>81.029533519515141</c:v>
                </c:pt>
                <c:pt idx="2958">
                  <c:v>80.834538491962988</c:v>
                </c:pt>
                <c:pt idx="2959">
                  <c:v>80.638743395077469</c:v>
                </c:pt>
                <c:pt idx="2960">
                  <c:v>80.442158518753828</c:v>
                </c:pt>
                <c:pt idx="2961">
                  <c:v>80.244794287597841</c:v>
                </c:pt>
                <c:pt idx="2962">
                  <c:v>80.046661258168925</c:v>
                </c:pt>
                <c:pt idx="2963">
                  <c:v>79.847770116128274</c:v>
                </c:pt>
                <c:pt idx="2964">
                  <c:v>79.648131673307233</c:v>
                </c:pt>
                <c:pt idx="2965">
                  <c:v>79.447756864683001</c:v>
                </c:pt>
                <c:pt idx="2966">
                  <c:v>79.246656745270784</c:v>
                </c:pt>
                <c:pt idx="2967">
                  <c:v>79.044842486937171</c:v>
                </c:pt>
                <c:pt idx="2968">
                  <c:v>78.842325375123906</c:v>
                </c:pt>
                <c:pt idx="2969">
                  <c:v>78.639116805499526</c:v>
                </c:pt>
                <c:pt idx="2970">
                  <c:v>78.435228280527966</c:v>
                </c:pt>
                <c:pt idx="2971">
                  <c:v>78.230671405964387</c:v>
                </c:pt>
                <c:pt idx="2972">
                  <c:v>78.025457887274854</c:v>
                </c:pt>
                <c:pt idx="2973">
                  <c:v>77.819599525986121</c:v>
                </c:pt>
                <c:pt idx="2974">
                  <c:v>77.613108215964317</c:v>
                </c:pt>
                <c:pt idx="2975">
                  <c:v>77.40599593962844</c:v>
                </c:pt>
                <c:pt idx="2976">
                  <c:v>77.198274764097775</c:v>
                </c:pt>
                <c:pt idx="2977">
                  <c:v>76.989956837278385</c:v>
                </c:pt>
                <c:pt idx="2978">
                  <c:v>76.78105438388836</c:v>
                </c:pt>
                <c:pt idx="2979">
                  <c:v>76.57157970142984</c:v>
                </c:pt>
                <c:pt idx="2980">
                  <c:v>76.361545156103176</c:v>
                </c:pt>
                <c:pt idx="2981">
                  <c:v>76.150963178672484</c:v>
                </c:pt>
                <c:pt idx="2982">
                  <c:v>75.939846260283218</c:v>
                </c:pt>
                <c:pt idx="2983">
                  <c:v>75.728206948233577</c:v>
                </c:pt>
                <c:pt idx="2984">
                  <c:v>75.516057841702946</c:v>
                </c:pt>
                <c:pt idx="2985">
                  <c:v>75.303411587444614</c:v>
                </c:pt>
                <c:pt idx="2986">
                  <c:v>75.090280875440527</c:v>
                </c:pt>
                <c:pt idx="2987">
                  <c:v>74.876678434523214</c:v>
                </c:pt>
                <c:pt idx="2988">
                  <c:v>74.662617027969347</c:v>
                </c:pt>
                <c:pt idx="2989">
                  <c:v>74.448109449069648</c:v>
                </c:pt>
                <c:pt idx="2990">
                  <c:v>74.233168516668925</c:v>
                </c:pt>
                <c:pt idx="2991">
                  <c:v>74.017807070697472</c:v>
                </c:pt>
                <c:pt idx="2992">
                  <c:v>73.802037967676696</c:v>
                </c:pt>
                <c:pt idx="2993">
                  <c:v>73.585874076221771</c:v>
                </c:pt>
                <c:pt idx="2994">
                  <c:v>73.369328272526147</c:v>
                </c:pt>
                <c:pt idx="2995">
                  <c:v>73.152413435848075</c:v>
                </c:pt>
                <c:pt idx="2996">
                  <c:v>72.935142443992234</c:v>
                </c:pt>
                <c:pt idx="2997">
                  <c:v>72.717528168792043</c:v>
                </c:pt>
                <c:pt idx="2998">
                  <c:v>72.499583471599834</c:v>
                </c:pt>
                <c:pt idx="2999">
                  <c:v>72.281321198783502</c:v>
                </c:pt>
                <c:pt idx="3000">
                  <c:v>72.062754177235973</c:v>
                </c:pt>
                <c:pt idx="3001">
                  <c:v>71.843895209899955</c:v>
                </c:pt>
                <c:pt idx="3002">
                  <c:v>71.624757071311834</c:v>
                </c:pt>
                <c:pt idx="3003">
                  <c:v>71.405352503167876</c:v>
                </c:pt>
                <c:pt idx="3004">
                  <c:v>71.185694209916491</c:v>
                </c:pt>
                <c:pt idx="3005">
                  <c:v>70.965794854380334</c:v>
                </c:pt>
                <c:pt idx="3006">
                  <c:v>70.745667053405612</c:v>
                </c:pt>
                <c:pt idx="3007">
                  <c:v>70.525323373556517</c:v>
                </c:pt>
                <c:pt idx="3008">
                  <c:v>70.304776326839317</c:v>
                </c:pt>
                <c:pt idx="3009">
                  <c:v>70.084038366474175</c:v>
                </c:pt>
                <c:pt idx="3010">
                  <c:v>69.863121882709834</c:v>
                </c:pt>
                <c:pt idx="3011">
                  <c:v>69.64203919868406</c:v>
                </c:pt>
                <c:pt idx="3012">
                  <c:v>69.420802566343013</c:v>
                </c:pt>
                <c:pt idx="3013">
                  <c:v>69.199424162404782</c:v>
                </c:pt>
                <c:pt idx="3014">
                  <c:v>68.977916084386663</c:v>
                </c:pt>
                <c:pt idx="3015">
                  <c:v>68.756290346688317</c:v>
                </c:pt>
                <c:pt idx="3016">
                  <c:v>68.53455887674086</c:v>
                </c:pt>
                <c:pt idx="3017">
                  <c:v>68.312733511215086</c:v>
                </c:pt>
                <c:pt idx="3018">
                  <c:v>68.09082599230365</c:v>
                </c:pt>
                <c:pt idx="3019">
                  <c:v>67.868847964067712</c:v>
                </c:pt>
                <c:pt idx="3020">
                  <c:v>67.64681096885738</c:v>
                </c:pt>
                <c:pt idx="3021">
                  <c:v>67.424726443809377</c:v>
                </c:pt>
                <c:pt idx="3022">
                  <c:v>67.202605717414144</c:v>
                </c:pt>
                <c:pt idx="3023">
                  <c:v>66.980460006169551</c:v>
                </c:pt>
                <c:pt idx="3024">
                  <c:v>66.758300411308142</c:v>
                </c:pt>
                <c:pt idx="3025">
                  <c:v>66.536137915612315</c:v>
                </c:pt>
                <c:pt idx="3026">
                  <c:v>66.313983380307008</c:v>
                </c:pt>
                <c:pt idx="3027">
                  <c:v>66.091847542044846</c:v>
                </c:pt>
                <c:pt idx="3028">
                  <c:v>65.869741009973254</c:v>
                </c:pt>
                <c:pt idx="3029">
                  <c:v>65.647674262891712</c:v>
                </c:pt>
                <c:pt idx="3030">
                  <c:v>65.425657646499374</c:v>
                </c:pt>
                <c:pt idx="3031">
                  <c:v>65.203701370733413</c:v>
                </c:pt>
                <c:pt idx="3032">
                  <c:v>64.981815507198178</c:v>
                </c:pt>
                <c:pt idx="3033">
                  <c:v>64.760009986688857</c:v>
                </c:pt>
                <c:pt idx="3034">
                  <c:v>64.538294596809223</c:v>
                </c:pt>
                <c:pt idx="3035">
                  <c:v>64.316678979681697</c:v>
                </c:pt>
                <c:pt idx="3036">
                  <c:v>64.09517262975622</c:v>
                </c:pt>
                <c:pt idx="3037">
                  <c:v>63.873784891712347</c:v>
                </c:pt>
                <c:pt idx="3038">
                  <c:v>63.652524958457931</c:v>
                </c:pt>
                <c:pt idx="3039">
                  <c:v>63.431401869227216</c:v>
                </c:pt>
                <c:pt idx="3040">
                  <c:v>63.210424507771734</c:v>
                </c:pt>
                <c:pt idx="3041">
                  <c:v>62.989601600651184</c:v>
                </c:pt>
                <c:pt idx="3042">
                  <c:v>62.768941715620244</c:v>
                </c:pt>
                <c:pt idx="3043">
                  <c:v>62.548453260114201</c:v>
                </c:pt>
                <c:pt idx="3044">
                  <c:v>62.328144479828083</c:v>
                </c:pt>
                <c:pt idx="3045">
                  <c:v>62.108023457395674</c:v>
                </c:pt>
                <c:pt idx="3046">
                  <c:v>61.888098111163828</c:v>
                </c:pt>
                <c:pt idx="3047">
                  <c:v>61.668376194061693</c:v>
                </c:pt>
                <c:pt idx="3048">
                  <c:v>61.44886529256712</c:v>
                </c:pt>
                <c:pt idx="3049">
                  <c:v>61.22957282576634</c:v>
                </c:pt>
                <c:pt idx="3050">
                  <c:v>61.010506044507309</c:v>
                </c:pt>
                <c:pt idx="3051">
                  <c:v>60.791672030651171</c:v>
                </c:pt>
                <c:pt idx="3052">
                  <c:v>60.573077696406216</c:v>
                </c:pt>
                <c:pt idx="3053">
                  <c:v>60.354729783767283</c:v>
                </c:pt>
                <c:pt idx="3054">
                  <c:v>60.136634864029133</c:v>
                </c:pt>
                <c:pt idx="3055">
                  <c:v>59.918799337407734</c:v>
                </c:pt>
                <c:pt idx="3056">
                  <c:v>59.70122943273212</c:v>
                </c:pt>
                <c:pt idx="3057">
                  <c:v>59.483931207237887</c:v>
                </c:pt>
                <c:pt idx="3058">
                  <c:v>59.266910546438353</c:v>
                </c:pt>
                <c:pt idx="3059">
                  <c:v>59.050173164080334</c:v>
                </c:pt>
                <c:pt idx="3060">
                  <c:v>58.833724602189747</c:v>
                </c:pt>
                <c:pt idx="3061">
                  <c:v>58.617570231191038</c:v>
                </c:pt>
                <c:pt idx="3062">
                  <c:v>58.401715250113313</c:v>
                </c:pt>
                <c:pt idx="3063">
                  <c:v>58.186164686870285</c:v>
                </c:pt>
                <c:pt idx="3064">
                  <c:v>57.970923398621792</c:v>
                </c:pt>
                <c:pt idx="3065">
                  <c:v>57.75599607220947</c:v>
                </c:pt>
                <c:pt idx="3066">
                  <c:v>57.541387224664035</c:v>
                </c:pt>
                <c:pt idx="3067">
                  <c:v>57.327101203789027</c:v>
                </c:pt>
                <c:pt idx="3068">
                  <c:v>57.113142188813654</c:v>
                </c:pt>
                <c:pt idx="3069">
                  <c:v>56.899514191112345</c:v>
                </c:pt>
                <c:pt idx="3070">
                  <c:v>56.68622105499648</c:v>
                </c:pt>
                <c:pt idx="3071">
                  <c:v>56.473266458565945</c:v>
                </c:pt>
                <c:pt idx="3072">
                  <c:v>56.260653914628662</c:v>
                </c:pt>
                <c:pt idx="3073">
                  <c:v>56.048386771680796</c:v>
                </c:pt>
                <c:pt idx="3074">
                  <c:v>55.836468214944802</c:v>
                </c:pt>
                <c:pt idx="3075">
                  <c:v>55.624901267470094</c:v>
                </c:pt>
                <c:pt idx="3076">
                  <c:v>55.413688791284684</c:v>
                </c:pt>
                <c:pt idx="3077">
                  <c:v>55.202833488606316</c:v>
                </c:pt>
                <c:pt idx="3078">
                  <c:v>54.992337903102666</c:v>
                </c:pt>
                <c:pt idx="3079">
                  <c:v>54.782204421204796</c:v>
                </c:pt>
                <c:pt idx="3080">
                  <c:v>54.572435273467065</c:v>
                </c:pt>
                <c:pt idx="3081">
                  <c:v>54.363032535976217</c:v>
                </c:pt>
                <c:pt idx="3082">
                  <c:v>54.153998131806517</c:v>
                </c:pt>
                <c:pt idx="3083">
                  <c:v>53.945333832511807</c:v>
                </c:pt>
                <c:pt idx="3084">
                  <c:v>53.737041259669951</c:v>
                </c:pt>
                <c:pt idx="3085">
                  <c:v>53.529121886457105</c:v>
                </c:pt>
                <c:pt idx="3086">
                  <c:v>53.321577039263332</c:v>
                </c:pt>
                <c:pt idx="3087">
                  <c:v>53.114407899348805</c:v>
                </c:pt>
                <c:pt idx="3088">
                  <c:v>52.907615504524244</c:v>
                </c:pt>
                <c:pt idx="3089">
                  <c:v>52.701200750874804</c:v>
                </c:pt>
                <c:pt idx="3090">
                  <c:v>52.495164394507867</c:v>
                </c:pt>
                <c:pt idx="3091">
                  <c:v>52.289507053330894</c:v>
                </c:pt>
                <c:pt idx="3092">
                  <c:v>52.08422920885819</c:v>
                </c:pt>
                <c:pt idx="3093">
                  <c:v>51.879331208042572</c:v>
                </c:pt>
                <c:pt idx="3094">
                  <c:v>51.674813265133537</c:v>
                </c:pt>
                <c:pt idx="3095">
                  <c:v>51.470675463550208</c:v>
                </c:pt>
                <c:pt idx="3096">
                  <c:v>51.266917757784455</c:v>
                </c:pt>
                <c:pt idx="3097">
                  <c:v>51.063539975316246</c:v>
                </c:pt>
                <c:pt idx="3098">
                  <c:v>50.860541818552463</c:v>
                </c:pt>
                <c:pt idx="3099">
                  <c:v>50.657922866775152</c:v>
                </c:pt>
                <c:pt idx="3100">
                  <c:v>50.455682578109077</c:v>
                </c:pt>
                <c:pt idx="3101">
                  <c:v>50.25382029150299</c:v>
                </c:pt>
                <c:pt idx="3102">
                  <c:v>50.052335228717681</c:v>
                </c:pt>
                <c:pt idx="3103">
                  <c:v>49.851226496328934</c:v>
                </c:pt>
                <c:pt idx="3104">
                  <c:v>49.650493087739164</c:v>
                </c:pt>
                <c:pt idx="3105">
                  <c:v>49.450133885193821</c:v>
                </c:pt>
                <c:pt idx="3106">
                  <c:v>49.250147661805215</c:v>
                </c:pt>
                <c:pt idx="3107">
                  <c:v>49.050533083582849</c:v>
                </c:pt>
                <c:pt idx="3108">
                  <c:v>48.851288711466282</c:v>
                </c:pt>
                <c:pt idx="3109">
                  <c:v>48.652413003360437</c:v>
                </c:pt>
                <c:pt idx="3110">
                  <c:v>48.453904316172469</c:v>
                </c:pt>
                <c:pt idx="3111">
                  <c:v>48.255760907849464</c:v>
                </c:pt>
                <c:pt idx="3112">
                  <c:v>48.057980939414392</c:v>
                </c:pt>
                <c:pt idx="3113">
                  <c:v>47.860562477000883</c:v>
                </c:pt>
                <c:pt idx="3114">
                  <c:v>47.663503493883724</c:v>
                </c:pt>
                <c:pt idx="3115">
                  <c:v>47.466801872508171</c:v>
                </c:pt>
                <c:pt idx="3116">
                  <c:v>47.270455406510195</c:v>
                </c:pt>
                <c:pt idx="3117">
                  <c:v>47.074461802735385</c:v>
                </c:pt>
                <c:pt idx="3118">
                  <c:v>46.878818683247772</c:v>
                </c:pt>
                <c:pt idx="3119">
                  <c:v>46.683523587332445</c:v>
                </c:pt>
                <c:pt idx="3120">
                  <c:v>46.488573973486268</c:v>
                </c:pt>
                <c:pt idx="3121">
                  <c:v>46.293967221408451</c:v>
                </c:pt>
                <c:pt idx="3122">
                  <c:v>46.099700633968325</c:v>
                </c:pt>
                <c:pt idx="3123">
                  <c:v>45.905771439174572</c:v>
                </c:pt>
                <c:pt idx="3124">
                  <c:v>45.712176792122591</c:v>
                </c:pt>
                <c:pt idx="3125">
                  <c:v>45.51891377693488</c:v>
                </c:pt>
                <c:pt idx="3126">
                  <c:v>45.325979408691751</c:v>
                </c:pt>
                <c:pt idx="3127">
                  <c:v>45.133370635338792</c:v>
                </c:pt>
                <c:pt idx="3128">
                  <c:v>44.941084339591782</c:v>
                </c:pt>
                <c:pt idx="3129">
                  <c:v>44.749117340815843</c:v>
                </c:pt>
                <c:pt idx="3130">
                  <c:v>44.557466396898121</c:v>
                </c:pt>
                <c:pt idx="3131">
                  <c:v>44.366128206100427</c:v>
                </c:pt>
                <c:pt idx="3132">
                  <c:v>44.175099408897495</c:v>
                </c:pt>
                <c:pt idx="3133">
                  <c:v>43.984376589794664</c:v>
                </c:pt>
                <c:pt idx="3134">
                  <c:v>43.793956279134335</c:v>
                </c:pt>
                <c:pt idx="3135">
                  <c:v>43.60383495488216</c:v>
                </c:pt>
                <c:pt idx="3136">
                  <c:v>43.41400904439331</c:v>
                </c:pt>
                <c:pt idx="3137">
                  <c:v>43.224474926162088</c:v>
                </c:pt>
                <c:pt idx="3138">
                  <c:v>43.035228931556247</c:v>
                </c:pt>
                <c:pt idx="3139">
                  <c:v>42.846267346525849</c:v>
                </c:pt>
                <c:pt idx="3140">
                  <c:v>42.657586413300265</c:v>
                </c:pt>
                <c:pt idx="3141">
                  <c:v>42.469182332059432</c:v>
                </c:pt>
                <c:pt idx="3142">
                  <c:v>42.281051262586459</c:v>
                </c:pt>
                <c:pt idx="3143">
                  <c:v>42.093189325905229</c:v>
                </c:pt>
                <c:pt idx="3144">
                  <c:v>41.905592605894697</c:v>
                </c:pt>
                <c:pt idx="3145">
                  <c:v>41.718257150878912</c:v>
                </c:pt>
                <c:pt idx="3146">
                  <c:v>41.53117897520346</c:v>
                </c:pt>
                <c:pt idx="3147">
                  <c:v>41.344354060787396</c:v>
                </c:pt>
                <c:pt idx="3148">
                  <c:v>41.157778358655179</c:v>
                </c:pt>
                <c:pt idx="3149">
                  <c:v>40.971447790446376</c:v>
                </c:pt>
                <c:pt idx="3150">
                  <c:v>40.785358249909365</c:v>
                </c:pt>
                <c:pt idx="3151">
                  <c:v>40.599505604365788</c:v>
                </c:pt>
                <c:pt idx="3152">
                  <c:v>40.413885696162936</c:v>
                </c:pt>
                <c:pt idx="3153">
                  <c:v>40.228494344098209</c:v>
                </c:pt>
                <c:pt idx="3154">
                  <c:v>40.043327344824405</c:v>
                </c:pt>
                <c:pt idx="3155">
                  <c:v>39.85838047423556</c:v>
                </c:pt>
                <c:pt idx="3156">
                  <c:v>39.673649488830875</c:v>
                </c:pt>
                <c:pt idx="3157">
                  <c:v>39.489130127054409</c:v>
                </c:pt>
                <c:pt idx="3158">
                  <c:v>39.304818110618186</c:v>
                </c:pt>
                <c:pt idx="3159">
                  <c:v>39.120709145800106</c:v>
                </c:pt>
                <c:pt idx="3160">
                  <c:v>38.936798924725508</c:v>
                </c:pt>
                <c:pt idx="3161">
                  <c:v>38.753083126621277</c:v>
                </c:pt>
                <c:pt idx="3162">
                  <c:v>38.569557419053211</c:v>
                </c:pt>
                <c:pt idx="3163">
                  <c:v>38.386217459144206</c:v>
                </c:pt>
                <c:pt idx="3164">
                  <c:v>38.203058894767679</c:v>
                </c:pt>
                <c:pt idx="3165">
                  <c:v>38.0200773657198</c:v>
                </c:pt>
                <c:pt idx="3166">
                  <c:v>37.83726850487534</c:v>
                </c:pt>
                <c:pt idx="3167">
                  <c:v>37.654627939319653</c:v>
                </c:pt>
                <c:pt idx="3168">
                  <c:v>37.472151291460619</c:v>
                </c:pt>
                <c:pt idx="3169">
                  <c:v>37.289834180121943</c:v>
                </c:pt>
                <c:pt idx="3170">
                  <c:v>37.107672221613967</c:v>
                </c:pt>
                <c:pt idx="3171">
                  <c:v>36.925661030786898</c:v>
                </c:pt>
                <c:pt idx="3172">
                  <c:v>36.743796222060979</c:v>
                </c:pt>
                <c:pt idx="3173">
                  <c:v>36.562073410441059</c:v>
                </c:pt>
                <c:pt idx="3174">
                  <c:v>36.380488212507373</c:v>
                </c:pt>
                <c:pt idx="3175">
                  <c:v>36.19903624738987</c:v>
                </c:pt>
                <c:pt idx="3176">
                  <c:v>36.017713137721074</c:v>
                </c:pt>
                <c:pt idx="3177">
                  <c:v>35.83651451057267</c:v>
                </c:pt>
                <c:pt idx="3178">
                  <c:v>35.655435998370535</c:v>
                </c:pt>
                <c:pt idx="3179">
                  <c:v>35.474473239791848</c:v>
                </c:pt>
                <c:pt idx="3180">
                  <c:v>35.293621880643343</c:v>
                </c:pt>
                <c:pt idx="3181">
                  <c:v>35.112877574722489</c:v>
                </c:pt>
                <c:pt idx="3182">
                  <c:v>34.932235984659798</c:v>
                </c:pt>
                <c:pt idx="3183">
                  <c:v>34.751692782742111</c:v>
                </c:pt>
                <c:pt idx="3184">
                  <c:v>34.571243651717054</c:v>
                </c:pt>
                <c:pt idx="3185">
                  <c:v>34.390884285586509</c:v>
                </c:pt>
                <c:pt idx="3186">
                  <c:v>34.21061039037275</c:v>
                </c:pt>
                <c:pt idx="3187">
                  <c:v>34.030417684875971</c:v>
                </c:pt>
                <c:pt idx="3188">
                  <c:v>33.850301901407931</c:v>
                </c:pt>
                <c:pt idx="3189">
                  <c:v>33.670258786516712</c:v>
                </c:pt>
                <c:pt idx="3190">
                  <c:v>33.490284101684551</c:v>
                </c:pt>
                <c:pt idx="3191">
                  <c:v>33.310373624020173</c:v>
                </c:pt>
                <c:pt idx="3192">
                  <c:v>33.13052314692635</c:v>
                </c:pt>
                <c:pt idx="3193">
                  <c:v>32.950728480755402</c:v>
                </c:pt>
                <c:pt idx="3194">
                  <c:v>32.770985453449924</c:v>
                </c:pt>
                <c:pt idx="3195">
                  <c:v>32.591289911163756</c:v>
                </c:pt>
                <c:pt idx="3196">
                  <c:v>32.411637718872839</c:v>
                </c:pt>
                <c:pt idx="3197">
                  <c:v>32.232024760964379</c:v>
                </c:pt>
                <c:pt idx="3198">
                  <c:v>32.052446941819937</c:v>
                </c:pt>
                <c:pt idx="3199">
                  <c:v>31.872900186373869</c:v>
                </c:pt>
                <c:pt idx="3200">
                  <c:v>31.693380440664612</c:v>
                </c:pt>
                <c:pt idx="3201">
                  <c:v>31.513883672369047</c:v>
                </c:pt>
                <c:pt idx="3202">
                  <c:v>31.3344058713202</c:v>
                </c:pt>
                <c:pt idx="3203">
                  <c:v>31.154943050017351</c:v>
                </c:pt>
                <c:pt idx="3204">
                  <c:v>30.975491244114693</c:v>
                </c:pt>
                <c:pt idx="3205">
                  <c:v>30.796046512902535</c:v>
                </c:pt>
                <c:pt idx="3206">
                  <c:v>30.616604939773424</c:v>
                </c:pt>
                <c:pt idx="3207">
                  <c:v>30.437162632671686</c:v>
                </c:pt>
                <c:pt idx="3208">
                  <c:v>30.257715724536041</c:v>
                </c:pt>
                <c:pt idx="3209">
                  <c:v>30.078260373725811</c:v>
                </c:pt>
                <c:pt idx="3210">
                  <c:v>29.89879276443321</c:v>
                </c:pt>
                <c:pt idx="3211">
                  <c:v>29.719309107088833</c:v>
                </c:pt>
                <c:pt idx="3212">
                  <c:v>29.539805638746969</c:v>
                </c:pt>
                <c:pt idx="3213">
                  <c:v>29.360278623469043</c:v>
                </c:pt>
                <c:pt idx="3214">
                  <c:v>29.180724352682574</c:v>
                </c:pt>
                <c:pt idx="3215">
                  <c:v>29.001139145544698</c:v>
                </c:pt>
                <c:pt idx="3216">
                  <c:v>28.821519349276173</c:v>
                </c:pt>
                <c:pt idx="3217">
                  <c:v>28.641861339499741</c:v>
                </c:pt>
                <c:pt idx="3218">
                  <c:v>28.462161520558681</c:v>
                </c:pt>
                <c:pt idx="3219">
                  <c:v>28.28241632582646</c:v>
                </c:pt>
                <c:pt idx="3220">
                  <c:v>28.102622218007866</c:v>
                </c:pt>
                <c:pt idx="3221">
                  <c:v>27.92277568942643</c:v>
                </c:pt>
                <c:pt idx="3222">
                  <c:v>27.742873262304016</c:v>
                </c:pt>
                <c:pt idx="3223">
                  <c:v>27.56291148902838</c:v>
                </c:pt>
                <c:pt idx="3224">
                  <c:v>27.382886952413486</c:v>
                </c:pt>
                <c:pt idx="3225">
                  <c:v>27.202796265947825</c:v>
                </c:pt>
                <c:pt idx="3226">
                  <c:v>27.022636074031908</c:v>
                </c:pt>
                <c:pt idx="3227">
                  <c:v>26.842403052210955</c:v>
                </c:pt>
                <c:pt idx="3228">
                  <c:v>26.662093907392347</c:v>
                </c:pt>
                <c:pt idx="3229">
                  <c:v>26.481705378060809</c:v>
                </c:pt>
                <c:pt idx="3230">
                  <c:v>26.301234234476169</c:v>
                </c:pt>
                <c:pt idx="3231">
                  <c:v>26.120677278873529</c:v>
                </c:pt>
                <c:pt idx="3232">
                  <c:v>25.940031345640762</c:v>
                </c:pt>
                <c:pt idx="3233">
                  <c:v>25.759293301501003</c:v>
                </c:pt>
                <c:pt idx="3234">
                  <c:v>25.578460045678213</c:v>
                </c:pt>
                <c:pt idx="3235">
                  <c:v>25.397528510058493</c:v>
                </c:pt>
                <c:pt idx="3236">
                  <c:v>25.216495659340126</c:v>
                </c:pt>
                <c:pt idx="3237">
                  <c:v>25.035358491180517</c:v>
                </c:pt>
                <c:pt idx="3238">
                  <c:v>24.854114036331822</c:v>
                </c:pt>
                <c:pt idx="3239">
                  <c:v>24.672759358767024</c:v>
                </c:pt>
                <c:pt idx="3240">
                  <c:v>24.49129155580664</c:v>
                </c:pt>
                <c:pt idx="3241">
                  <c:v>24.309707758228114</c:v>
                </c:pt>
                <c:pt idx="3242">
                  <c:v>24.128005130374646</c:v>
                </c:pt>
                <c:pt idx="3243">
                  <c:v>23.946180870255375</c:v>
                </c:pt>
                <c:pt idx="3244">
                  <c:v>23.764232209638323</c:v>
                </c:pt>
                <c:pt idx="3245">
                  <c:v>23.582156414135824</c:v>
                </c:pt>
                <c:pt idx="3246">
                  <c:v>23.39995078328414</c:v>
                </c:pt>
                <c:pt idx="3247">
                  <c:v>23.217612650618463</c:v>
                </c:pt>
                <c:pt idx="3248">
                  <c:v>23.035139383736237</c:v>
                </c:pt>
                <c:pt idx="3249">
                  <c:v>22.852528384360596</c:v>
                </c:pt>
                <c:pt idx="3250">
                  <c:v>22.669777088392863</c:v>
                </c:pt>
                <c:pt idx="3251">
                  <c:v>22.486882965961229</c:v>
                </c:pt>
                <c:pt idx="3252">
                  <c:v>22.303843521463222</c:v>
                </c:pt>
                <c:pt idx="3253">
                  <c:v>22.120656293602252</c:v>
                </c:pt>
                <c:pt idx="3254">
                  <c:v>21.937318855417658</c:v>
                </c:pt>
                <c:pt idx="3255">
                  <c:v>21.753828814310623</c:v>
                </c:pt>
                <c:pt idx="3256">
                  <c:v>21.570183812063874</c:v>
                </c:pt>
                <c:pt idx="3257">
                  <c:v>21.386381524856034</c:v>
                </c:pt>
                <c:pt idx="3258">
                  <c:v>21.20241966327049</c:v>
                </c:pt>
                <c:pt idx="3259">
                  <c:v>21.018295972300393</c:v>
                </c:pt>
                <c:pt idx="3260">
                  <c:v>20.834008231345308</c:v>
                </c:pt>
                <c:pt idx="3261">
                  <c:v>20.649554254208596</c:v>
                </c:pt>
                <c:pt idx="3262">
                  <c:v>20.464931889084085</c:v>
                </c:pt>
                <c:pt idx="3263">
                  <c:v>20.280139018540638</c:v>
                </c:pt>
                <c:pt idx="3264">
                  <c:v>20.095173559502996</c:v>
                </c:pt>
                <c:pt idx="3265">
                  <c:v>19.910033463228558</c:v>
                </c:pt>
                <c:pt idx="3266">
                  <c:v>19.72471671527336</c:v>
                </c:pt>
                <c:pt idx="3267">
                  <c:v>19.539221335462798</c:v>
                </c:pt>
                <c:pt idx="3268">
                  <c:v>19.353545377852953</c:v>
                </c:pt>
                <c:pt idx="3269">
                  <c:v>19.167686930687353</c:v>
                </c:pt>
                <c:pt idx="3270">
                  <c:v>18.981644116352243</c:v>
                </c:pt>
                <c:pt idx="3271">
                  <c:v>18.795415091325225</c:v>
                </c:pt>
                <c:pt idx="3272">
                  <c:v>18.608998046121769</c:v>
                </c:pt>
                <c:pt idx="3273">
                  <c:v>18.422391205238853</c:v>
                </c:pt>
                <c:pt idx="3274">
                  <c:v>18.23559282709013</c:v>
                </c:pt>
                <c:pt idx="3275">
                  <c:v>18.048601203943321</c:v>
                </c:pt>
                <c:pt idx="3276">
                  <c:v>17.8614146618512</c:v>
                </c:pt>
                <c:pt idx="3277">
                  <c:v>17.674031560576367</c:v>
                </c:pt>
                <c:pt idx="3278">
                  <c:v>17.486450293518573</c:v>
                </c:pt>
                <c:pt idx="3279">
                  <c:v>17.298669287635249</c:v>
                </c:pt>
                <c:pt idx="3280">
                  <c:v>17.110687003356389</c:v>
                </c:pt>
                <c:pt idx="3281">
                  <c:v>16.92250193450144</c:v>
                </c:pt>
                <c:pt idx="3282">
                  <c:v>16.734112608188582</c:v>
                </c:pt>
                <c:pt idx="3283">
                  <c:v>16.545517584744886</c:v>
                </c:pt>
                <c:pt idx="3284">
                  <c:v>16.356715457608885</c:v>
                </c:pt>
                <c:pt idx="3285">
                  <c:v>16.167704853234397</c:v>
                </c:pt>
                <c:pt idx="3286">
                  <c:v>15.978484430988345</c:v>
                </c:pt>
                <c:pt idx="3287">
                  <c:v>15.789052883049294</c:v>
                </c:pt>
                <c:pt idx="3288">
                  <c:v>15.59940893429831</c:v>
                </c:pt>
                <c:pt idx="3289">
                  <c:v>15.409551342212524</c:v>
                </c:pt>
                <c:pt idx="3290">
                  <c:v>15.219478896751468</c:v>
                </c:pt>
                <c:pt idx="3291">
                  <c:v>15.029190420244475</c:v>
                </c:pt>
                <c:pt idx="3292">
                  <c:v>14.838684767273321</c:v>
                </c:pt>
                <c:pt idx="3293">
                  <c:v>14.647960824552143</c:v>
                </c:pt>
                <c:pt idx="3294">
                  <c:v>14.457017510807503</c:v>
                </c:pt>
                <c:pt idx="3295">
                  <c:v>14.265853776654865</c:v>
                </c:pt>
                <c:pt idx="3296">
                  <c:v>14.074468604469729</c:v>
                </c:pt>
                <c:pt idx="3297">
                  <c:v>13.882861008262893</c:v>
                </c:pt>
                <c:pt idx="3298">
                  <c:v>13.691030033548088</c:v>
                </c:pt>
                <c:pt idx="3299">
                  <c:v>13.498974757209197</c:v>
                </c:pt>
                <c:pt idx="3300">
                  <c:v>13.306694287367208</c:v>
                </c:pt>
                <c:pt idx="3301">
                  <c:v>13.114187763242199</c:v>
                </c:pt>
                <c:pt idx="3302">
                  <c:v>12.921454355015328</c:v>
                </c:pt>
                <c:pt idx="3303">
                  <c:v>12.728493263689586</c:v>
                </c:pt>
                <c:pt idx="3304">
                  <c:v>12.535303720945763</c:v>
                </c:pt>
                <c:pt idx="3305">
                  <c:v>12.341884989000022</c:v>
                </c:pt>
                <c:pt idx="3306">
                  <c:v>12.14823636045773</c:v>
                </c:pt>
                <c:pt idx="3307">
                  <c:v>11.954357158165237</c:v>
                </c:pt>
                <c:pt idx="3308">
                  <c:v>11.760246735062054</c:v>
                </c:pt>
                <c:pt idx="3309">
                  <c:v>11.565904474030049</c:v>
                </c:pt>
                <c:pt idx="3310">
                  <c:v>11.371329787739853</c:v>
                </c:pt>
                <c:pt idx="3311">
                  <c:v>11.176522118499946</c:v>
                </c:pt>
                <c:pt idx="3312">
                  <c:v>10.981480938098429</c:v>
                </c:pt>
                <c:pt idx="3313">
                  <c:v>10.786205747648211</c:v>
                </c:pt>
                <c:pt idx="3314">
                  <c:v>10.590696077429897</c:v>
                </c:pt>
                <c:pt idx="3315">
                  <c:v>10.394951486730093</c:v>
                </c:pt>
                <c:pt idx="3316">
                  <c:v>10.198971563683074</c:v>
                </c:pt>
                <c:pt idx="3317">
                  <c:v>10.002755925107749</c:v>
                </c:pt>
                <c:pt idx="3318">
                  <c:v>9.8063042163447278</c:v>
                </c:pt>
                <c:pt idx="3319">
                  <c:v>9.6096161110938851</c:v>
                </c:pt>
                <c:pt idx="3320">
                  <c:v>9.4126913112461068</c:v>
                </c:pt>
                <c:pt idx="3321">
                  <c:v>9.2155295467183862</c:v>
                </c:pt>
                <c:pt idx="3322">
                  <c:v>9.0181305752883816</c:v>
                </c:pt>
                <c:pt idx="3323">
                  <c:v>8.820494182421271</c:v>
                </c:pt>
                <c:pt idx="3324">
                  <c:v>8.622620181105475</c:v>
                </c:pt>
                <c:pt idx="3325">
                  <c:v>8.4245084116781754</c:v>
                </c:pt>
                <c:pt idx="3326">
                  <c:v>8.2261587416561781</c:v>
                </c:pt>
                <c:pt idx="3327">
                  <c:v>8.0275710655636487</c:v>
                </c:pt>
                <c:pt idx="3328">
                  <c:v>7.828745304757831</c:v>
                </c:pt>
                <c:pt idx="3329">
                  <c:v>7.6296814072567543</c:v>
                </c:pt>
                <c:pt idx="3330">
                  <c:v>7.4303793475641271</c:v>
                </c:pt>
                <c:pt idx="3331">
                  <c:v>7.2308391264928389</c:v>
                </c:pt>
                <c:pt idx="3332">
                  <c:v>7.0310607709908766</c:v>
                </c:pt>
                <c:pt idx="3333">
                  <c:v>6.831044333962808</c:v>
                </c:pt>
                <c:pt idx="3334">
                  <c:v>6.6307898940943346</c:v>
                </c:pt>
                <c:pt idx="3335">
                  <c:v>6.4302975556718707</c:v>
                </c:pt>
                <c:pt idx="3336">
                  <c:v>6.2295674484068968</c:v>
                </c:pt>
                <c:pt idx="3337">
                  <c:v>6.0285997272537486</c:v>
                </c:pt>
                <c:pt idx="3338">
                  <c:v>5.827394572232663</c:v>
                </c:pt>
                <c:pt idx="3339">
                  <c:v>5.6259521882481351</c:v>
                </c:pt>
                <c:pt idx="3340">
                  <c:v>5.4242728049083837</c:v>
                </c:pt>
                <c:pt idx="3341">
                  <c:v>5.2223566763452709</c:v>
                </c:pt>
                <c:pt idx="3342">
                  <c:v>5.0202040810315793</c:v>
                </c:pt>
                <c:pt idx="3343">
                  <c:v>4.8178153215996815</c:v>
                </c:pt>
                <c:pt idx="3344">
                  <c:v>4.6151907246605219</c:v>
                </c:pt>
                <c:pt idx="3345">
                  <c:v>4.4123306406191887</c:v>
                </c:pt>
                <c:pt idx="3346">
                  <c:v>4.2092354434922186</c:v>
                </c:pt>
                <c:pt idx="3347">
                  <c:v>4.0059055307277447</c:v>
                </c:pt>
                <c:pt idx="3348">
                  <c:v>3.8023413230166057</c:v>
                </c:pt>
                <c:pt idx="3349">
                  <c:v>3.5985432641134878</c:v>
                </c:pt>
                <c:pt idx="3350">
                  <c:v>3.3945118206508482</c:v>
                </c:pt>
                <c:pt idx="3351">
                  <c:v>3.190247481955339</c:v>
                </c:pt>
                <c:pt idx="3352">
                  <c:v>2.9857507598638904</c:v>
                </c:pt>
                <c:pt idx="3353">
                  <c:v>2.7810221885396231</c:v>
                </c:pt>
                <c:pt idx="3354">
                  <c:v>2.576062324286994</c:v>
                </c:pt>
                <c:pt idx="3355">
                  <c:v>2.3708717453668839</c:v>
                </c:pt>
                <c:pt idx="3356">
                  <c:v>2.1654510518135623</c:v>
                </c:pt>
                <c:pt idx="3357">
                  <c:v>1.9598008652478143</c:v>
                </c:pt>
                <c:pt idx="3358">
                  <c:v>1.7539218286954963</c:v>
                </c:pt>
                <c:pt idx="3359">
                  <c:v>1.5478146063994416</c:v>
                </c:pt>
                <c:pt idx="3360">
                  <c:v>1.3414798836364241</c:v>
                </c:pt>
                <c:pt idx="3361">
                  <c:v>1.1349183665341798</c:v>
                </c:pt>
                <c:pt idx="3362">
                  <c:v>0.92813078188302711</c:v>
                </c:pt>
                <c:pt idx="3363">
                  <c:v>0.72111787695502017</c:v>
                </c:pt>
                <c:pt idx="3364">
                  <c:v>0.51388041931804196</c:v>
                </c:pt>
                <c:pt idx="3365">
                  <c:v>0.30641919665188766</c:v>
                </c:pt>
                <c:pt idx="3366">
                  <c:v>9.8735016562557121E-2</c:v>
                </c:pt>
                <c:pt idx="3367">
                  <c:v>-0.10917129359867772</c:v>
                </c:pt>
                <c:pt idx="3368">
                  <c:v>-0.31729888692188979</c:v>
                </c:pt>
                <c:pt idx="3369">
                  <c:v>-0.52564689712099266</c:v>
                </c:pt>
                <c:pt idx="3370">
                  <c:v>-0.73421443871578163</c:v>
                </c:pt>
                <c:pt idx="3371">
                  <c:v>-0.94300060721937484</c:v>
                </c:pt>
                <c:pt idx="3372">
                  <c:v>-1.1520044793162754</c:v>
                </c:pt>
                <c:pt idx="3373">
                  <c:v>-1.3612251130478512</c:v>
                </c:pt>
                <c:pt idx="3374">
                  <c:v>-1.5706615479950017</c:v>
                </c:pt>
                <c:pt idx="3375">
                  <c:v>-1.7803128054589763</c:v>
                </c:pt>
                <c:pt idx="3376">
                  <c:v>-1.9901778886445243</c:v>
                </c:pt>
                <c:pt idx="3377">
                  <c:v>-2.2002557828404292</c:v>
                </c:pt>
                <c:pt idx="3378">
                  <c:v>-2.4105454556018628</c:v>
                </c:pt>
                <c:pt idx="3379">
                  <c:v>-2.6210458569311186</c:v>
                </c:pt>
                <c:pt idx="3380">
                  <c:v>-2.8317559194572652</c:v>
                </c:pt>
                <c:pt idx="3381">
                  <c:v>-3.0426745586177333</c:v>
                </c:pt>
                <c:pt idx="3382">
                  <c:v>-3.2538006728375706</c:v>
                </c:pt>
                <c:pt idx="3383">
                  <c:v>-3.4651331437083286</c:v>
                </c:pt>
                <c:pt idx="3384">
                  <c:v>-3.6766708361695066</c:v>
                </c:pt>
                <c:pt idx="3385">
                  <c:v>-3.888412598682919</c:v>
                </c:pt>
                <c:pt idx="3386">
                  <c:v>-4.1003572634150771</c:v>
                </c:pt>
                <c:pt idx="3387">
                  <c:v>-4.3125036464144557</c:v>
                </c:pt>
                <c:pt idx="3388">
                  <c:v>-4.5248505477858316</c:v>
                </c:pt>
                <c:pt idx="3389">
                  <c:v>-4.7373967518705626</c:v>
                </c:pt>
                <c:pt idx="3390">
                  <c:v>-4.9501410274211253</c:v>
                </c:pt>
                <c:pt idx="3391">
                  <c:v>-5.1630821277782957</c:v>
                </c:pt>
                <c:pt idx="3392">
                  <c:v>-5.3762187910451189</c:v>
                </c:pt>
                <c:pt idx="3393">
                  <c:v>-5.5895497402637204</c:v>
                </c:pt>
                <c:pt idx="3394">
                  <c:v>-5.8030736835879964</c:v>
                </c:pt>
                <c:pt idx="3395">
                  <c:v>-6.0167893144588049</c:v>
                </c:pt>
                <c:pt idx="3396">
                  <c:v>-6.2306953117769126</c:v>
                </c:pt>
                <c:pt idx="3397">
                  <c:v>-6.4447903400755138</c:v>
                </c:pt>
                <c:pt idx="3398">
                  <c:v>-6.659073049693518</c:v>
                </c:pt>
                <c:pt idx="3399">
                  <c:v>-6.8735420769456823</c:v>
                </c:pt>
                <c:pt idx="3400">
                  <c:v>-7.0881960442962395</c:v>
                </c:pt>
                <c:pt idx="3401">
                  <c:v>-7.3030335605268135</c:v>
                </c:pt>
                <c:pt idx="3402">
                  <c:v>-7.5180532209088824</c:v>
                </c:pt>
                <c:pt idx="3403">
                  <c:v>-7.7332536073709832</c:v>
                </c:pt>
                <c:pt idx="3404">
                  <c:v>-7.9486332886698676</c:v>
                </c:pt>
                <c:pt idx="3405">
                  <c:v>-8.1641908205562856</c:v>
                </c:pt>
                <c:pt idx="3406">
                  <c:v>-8.379924745945516</c:v>
                </c:pt>
                <c:pt idx="3407">
                  <c:v>-8.5958335950813307</c:v>
                </c:pt>
                <c:pt idx="3408">
                  <c:v>-8.8119158857047069</c:v>
                </c:pt>
                <c:pt idx="3409">
                  <c:v>-9.0281701232186151</c:v>
                </c:pt>
                <c:pt idx="3410">
                  <c:v>-9.2445948008536618</c:v>
                </c:pt>
                <c:pt idx="3411">
                  <c:v>-9.4611883998311157</c:v>
                </c:pt>
                <c:pt idx="3412">
                  <c:v>-9.677949389528834</c:v>
                </c:pt>
                <c:pt idx="3413">
                  <c:v>-9.894876227643465</c:v>
                </c:pt>
                <c:pt idx="3414">
                  <c:v>-10.111967360352935</c:v>
                </c:pt>
                <c:pt idx="3415">
                  <c:v>-10.329221222477713</c:v>
                </c:pt>
                <c:pt idx="3416">
                  <c:v>-10.546636237642986</c:v>
                </c:pt>
                <c:pt idx="3417">
                  <c:v>-10.764210818439665</c:v>
                </c:pt>
                <c:pt idx="3418">
                  <c:v>-10.981943366581532</c:v>
                </c:pt>
                <c:pt idx="3419">
                  <c:v>-11.19983227306767</c:v>
                </c:pt>
                <c:pt idx="3420">
                  <c:v>-11.417875918339433</c:v>
                </c:pt>
                <c:pt idx="3421">
                  <c:v>-11.636072672436967</c:v>
                </c:pt>
                <c:pt idx="3422">
                  <c:v>-11.854420895159052</c:v>
                </c:pt>
                <c:pt idx="3423">
                  <c:v>-12.072918936216524</c:v>
                </c:pt>
                <c:pt idx="3424">
                  <c:v>-12.291565135390471</c:v>
                </c:pt>
                <c:pt idx="3425">
                  <c:v>-12.510357822685364</c:v>
                </c:pt>
                <c:pt idx="3426">
                  <c:v>-12.729295318483139</c:v>
                </c:pt>
                <c:pt idx="3427">
                  <c:v>-12.948375933698969</c:v>
                </c:pt>
                <c:pt idx="3428">
                  <c:v>-13.167597969931677</c:v>
                </c:pt>
                <c:pt idx="3429">
                  <c:v>-13.386959719615646</c:v>
                </c:pt>
                <c:pt idx="3430">
                  <c:v>-13.60645946617521</c:v>
                </c:pt>
                <c:pt idx="3431">
                  <c:v>-13.826095484170878</c:v>
                </c:pt>
                <c:pt idx="3432">
                  <c:v>-14.045866039452676</c:v>
                </c:pt>
                <c:pt idx="3433">
                  <c:v>-14.265769389307479</c:v>
                </c:pt>
                <c:pt idx="3434">
                  <c:v>-14.485803782608087</c:v>
                </c:pt>
                <c:pt idx="3435">
                  <c:v>-14.705967459959567</c:v>
                </c:pt>
                <c:pt idx="3436">
                  <c:v>-14.926258653848407</c:v>
                </c:pt>
                <c:pt idx="3437">
                  <c:v>-15.14667558878628</c:v>
                </c:pt>
                <c:pt idx="3438">
                  <c:v>-15.367216481457007</c:v>
                </c:pt>
                <c:pt idx="3439">
                  <c:v>-15.587879540859745</c:v>
                </c:pt>
                <c:pt idx="3440">
                  <c:v>-15.808662968454854</c:v>
                </c:pt>
                <c:pt idx="3441">
                  <c:v>-16.029564958303894</c:v>
                </c:pt>
                <c:pt idx="3442">
                  <c:v>-16.250583697215717</c:v>
                </c:pt>
                <c:pt idx="3443">
                  <c:v>-16.471717364884114</c:v>
                </c:pt>
                <c:pt idx="3444">
                  <c:v>-16.692964134031882</c:v>
                </c:pt>
                <c:pt idx="3445">
                  <c:v>-16.91432217054836</c:v>
                </c:pt>
                <c:pt idx="3446">
                  <c:v>-17.135789633630651</c:v>
                </c:pt>
                <c:pt idx="3447">
                  <c:v>-17.357364675920024</c:v>
                </c:pt>
                <c:pt idx="3448">
                  <c:v>-17.579045443640979</c:v>
                </c:pt>
                <c:pt idx="3449">
                  <c:v>-17.800830076738151</c:v>
                </c:pt>
                <c:pt idx="3450">
                  <c:v>-18.022716709011064</c:v>
                </c:pt>
                <c:pt idx="3451">
                  <c:v>-18.244703468250805</c:v>
                </c:pt>
                <c:pt idx="3452">
                  <c:v>-18.466788476374433</c:v>
                </c:pt>
                <c:pt idx="3453">
                  <c:v>-18.688969849557679</c:v>
                </c:pt>
                <c:pt idx="3454">
                  <c:v>-18.911245698368276</c:v>
                </c:pt>
                <c:pt idx="3455">
                  <c:v>-19.133614127899051</c:v>
                </c:pt>
                <c:pt idx="3456">
                  <c:v>-19.356073237897846</c:v>
                </c:pt>
                <c:pt idx="3457">
                  <c:v>-19.578621122899534</c:v>
                </c:pt>
                <c:pt idx="3458">
                  <c:v>-19.801255872353352</c:v>
                </c:pt>
                <c:pt idx="3459">
                  <c:v>-20.023975570754658</c:v>
                </c:pt>
                <c:pt idx="3460">
                  <c:v>-20.246778297771669</c:v>
                </c:pt>
                <c:pt idx="3461">
                  <c:v>-20.46966212837205</c:v>
                </c:pt>
                <c:pt idx="3462">
                  <c:v>-20.692625132950383</c:v>
                </c:pt>
                <c:pt idx="3463">
                  <c:v>-20.915665377454104</c:v>
                </c:pt>
                <c:pt idx="3464">
                  <c:v>-21.138780923507568</c:v>
                </c:pt>
                <c:pt idx="3465">
                  <c:v>-21.361969828536303</c:v>
                </c:pt>
                <c:pt idx="3466">
                  <c:v>-21.585230145889966</c:v>
                </c:pt>
                <c:pt idx="3467">
                  <c:v>-21.808559924965692</c:v>
                </c:pt>
                <c:pt idx="3468">
                  <c:v>-22.031957211329001</c:v>
                </c:pt>
                <c:pt idx="3469">
                  <c:v>-22.255420046834217</c:v>
                </c:pt>
                <c:pt idx="3470">
                  <c:v>-22.478946469744784</c:v>
                </c:pt>
                <c:pt idx="3471">
                  <c:v>-22.70253451485226</c:v>
                </c:pt>
                <c:pt idx="3472">
                  <c:v>-22.926182213595069</c:v>
                </c:pt>
                <c:pt idx="3473">
                  <c:v>-23.149887594174288</c:v>
                </c:pt>
                <c:pt idx="3474">
                  <c:v>-23.373648681672506</c:v>
                </c:pt>
                <c:pt idx="3475">
                  <c:v>-23.597463498167741</c:v>
                </c:pt>
                <c:pt idx="3476">
                  <c:v>-23.821330062848972</c:v>
                </c:pt>
                <c:pt idx="3477">
                  <c:v>-24.045246392129712</c:v>
                </c:pt>
                <c:pt idx="3478">
                  <c:v>-24.269210499762067</c:v>
                </c:pt>
                <c:pt idx="3479">
                  <c:v>-24.493220396948118</c:v>
                </c:pt>
                <c:pt idx="3480">
                  <c:v>-24.717274092451731</c:v>
                </c:pt>
                <c:pt idx="3481">
                  <c:v>-24.941369592709748</c:v>
                </c:pt>
                <c:pt idx="3482">
                  <c:v>-25.165504901939954</c:v>
                </c:pt>
                <c:pt idx="3483">
                  <c:v>-25.389678022251616</c:v>
                </c:pt>
                <c:pt idx="3484">
                  <c:v>-25.613886953753337</c:v>
                </c:pt>
                <c:pt idx="3485">
                  <c:v>-25.83812969465879</c:v>
                </c:pt>
                <c:pt idx="3486">
                  <c:v>-26.062404241395114</c:v>
                </c:pt>
                <c:pt idx="3487">
                  <c:v>-26.28670858870538</c:v>
                </c:pt>
                <c:pt idx="3488">
                  <c:v>-26.511040729755763</c:v>
                </c:pt>
                <c:pt idx="3489">
                  <c:v>-26.735398656237891</c:v>
                </c:pt>
                <c:pt idx="3490">
                  <c:v>-26.959780358471619</c:v>
                </c:pt>
                <c:pt idx="3491">
                  <c:v>-27.184183825506011</c:v>
                </c:pt>
                <c:pt idx="3492">
                  <c:v>-27.40860704522234</c:v>
                </c:pt>
                <c:pt idx="3493">
                  <c:v>-27.633048004431942</c:v>
                </c:pt>
                <c:pt idx="3494">
                  <c:v>-27.857504688976235</c:v>
                </c:pt>
                <c:pt idx="3495">
                  <c:v>-28.081975083824801</c:v>
                </c:pt>
                <c:pt idx="3496">
                  <c:v>-28.306457173172447</c:v>
                </c:pt>
                <c:pt idx="3497">
                  <c:v>-28.530948940535865</c:v>
                </c:pt>
                <c:pt idx="3498">
                  <c:v>-28.755448368848818</c:v>
                </c:pt>
                <c:pt idx="3499">
                  <c:v>-28.979953440556187</c:v>
                </c:pt>
                <c:pt idx="3500">
                  <c:v>-29.20446213770893</c:v>
                </c:pt>
                <c:pt idx="3501">
                  <c:v>-29.428972442055198</c:v>
                </c:pt>
                <c:pt idx="3502">
                  <c:v>-29.653482335132423</c:v>
                </c:pt>
                <c:pt idx="3503">
                  <c:v>-29.877989798358271</c:v>
                </c:pt>
                <c:pt idx="3504">
                  <c:v>-30.10249281312116</c:v>
                </c:pt>
                <c:pt idx="3505">
                  <c:v>-30.326989360867685</c:v>
                </c:pt>
                <c:pt idx="3506">
                  <c:v>-30.551477423190704</c:v>
                </c:pt>
                <c:pt idx="3507">
                  <c:v>-30.77595498191809</c:v>
                </c:pt>
                <c:pt idx="3508">
                  <c:v>-31.000420019196127</c:v>
                </c:pt>
                <c:pt idx="3509">
                  <c:v>-31.224870517576306</c:v>
                </c:pt>
                <c:pt idx="3510">
                  <c:v>-31.44930446009937</c:v>
                </c:pt>
                <c:pt idx="3511">
                  <c:v>-31.673719830376456</c:v>
                </c:pt>
                <c:pt idx="3512">
                  <c:v>-31.898114612674078</c:v>
                </c:pt>
                <c:pt idx="3513">
                  <c:v>-32.122486791992714</c:v>
                </c:pt>
                <c:pt idx="3514">
                  <c:v>-32.346834354149166</c:v>
                </c:pt>
                <c:pt idx="3515">
                  <c:v>-32.571155285852285</c:v>
                </c:pt>
                <c:pt idx="3516">
                  <c:v>-32.795447574785982</c:v>
                </c:pt>
                <c:pt idx="3517">
                  <c:v>-33.019709209682219</c:v>
                </c:pt>
                <c:pt idx="3518">
                  <c:v>-33.243938180398629</c:v>
                </c:pt>
                <c:pt idx="3519">
                  <c:v>-33.468132477994061</c:v>
                </c:pt>
                <c:pt idx="3520">
                  <c:v>-33.692290094802303</c:v>
                </c:pt>
                <c:pt idx="3521">
                  <c:v>-33.91640902450456</c:v>
                </c:pt>
                <c:pt idx="3522">
                  <c:v>-34.140487262203038</c:v>
                </c:pt>
                <c:pt idx="3523">
                  <c:v>-34.364522804490065</c:v>
                </c:pt>
                <c:pt idx="3524">
                  <c:v>-34.588513649520479</c:v>
                </c:pt>
                <c:pt idx="3525">
                  <c:v>-34.812457797078594</c:v>
                </c:pt>
                <c:pt idx="3526">
                  <c:v>-35.036353248647032</c:v>
                </c:pt>
                <c:pt idx="3527">
                  <c:v>-35.260198007473093</c:v>
                </c:pt>
                <c:pt idx="3528">
                  <c:v>-35.483990078636026</c:v>
                </c:pt>
                <c:pt idx="3529">
                  <c:v>-35.707727469109898</c:v>
                </c:pt>
                <c:pt idx="3530">
                  <c:v>-35.93140818782976</c:v>
                </c:pt>
                <c:pt idx="3531">
                  <c:v>-36.155030245751362</c:v>
                </c:pt>
                <c:pt idx="3532">
                  <c:v>-36.37859165591604</c:v>
                </c:pt>
                <c:pt idx="3533">
                  <c:v>-36.60209043350838</c:v>
                </c:pt>
                <c:pt idx="3534">
                  <c:v>-36.825524595919205</c:v>
                </c:pt>
                <c:pt idx="3535">
                  <c:v>-37.048892162800001</c:v>
                </c:pt>
                <c:pt idx="3536">
                  <c:v>-37.272191156124393</c:v>
                </c:pt>
                <c:pt idx="3537">
                  <c:v>-37.495419600240211</c:v>
                </c:pt>
                <c:pt idx="3538">
                  <c:v>-37.718575521928841</c:v>
                </c:pt>
                <c:pt idx="3539">
                  <c:v>-37.941656950458082</c:v>
                </c:pt>
                <c:pt idx="3540">
                  <c:v>-38.164661917632429</c:v>
                </c:pt>
                <c:pt idx="3541">
                  <c:v>-38.387588457850285</c:v>
                </c:pt>
                <c:pt idx="3542">
                  <c:v>-38.610434608150541</c:v>
                </c:pt>
                <c:pt idx="3543">
                  <c:v>-38.833198408264138</c:v>
                </c:pt>
                <c:pt idx="3544">
                  <c:v>-39.055877900662637</c:v>
                </c:pt>
                <c:pt idx="3545">
                  <c:v>-39.278471130607215</c:v>
                </c:pt>
                <c:pt idx="3546">
                  <c:v>-39.500976146192812</c:v>
                </c:pt>
                <c:pt idx="3547">
                  <c:v>-39.723390998393853</c:v>
                </c:pt>
                <c:pt idx="3548">
                  <c:v>-39.945713741112428</c:v>
                </c:pt>
                <c:pt idx="3549">
                  <c:v>-40.167942431216261</c:v>
                </c:pt>
                <c:pt idx="3550">
                  <c:v>-40.390075128584641</c:v>
                </c:pt>
                <c:pt idx="3551">
                  <c:v>-40.612109896145995</c:v>
                </c:pt>
                <c:pt idx="3552">
                  <c:v>-40.834044799923447</c:v>
                </c:pt>
                <c:pt idx="3553">
                  <c:v>-41.055877909067561</c:v>
                </c:pt>
                <c:pt idx="3554">
                  <c:v>-41.277607295898605</c:v>
                </c:pt>
                <c:pt idx="3555">
                  <c:v>-41.499231035939431</c:v>
                </c:pt>
                <c:pt idx="3556">
                  <c:v>-41.720747207955299</c:v>
                </c:pt>
                <c:pt idx="3557">
                  <c:v>-41.942153893984539</c:v>
                </c:pt>
                <c:pt idx="3558">
                  <c:v>-42.163449179372492</c:v>
                </c:pt>
                <c:pt idx="3559">
                  <c:v>-42.384631152808367</c:v>
                </c:pt>
                <c:pt idx="3560">
                  <c:v>-42.605697906347189</c:v>
                </c:pt>
                <c:pt idx="3561">
                  <c:v>-42.826647535449837</c:v>
                </c:pt>
                <c:pt idx="3562">
                  <c:v>-43.047478139005477</c:v>
                </c:pt>
                <c:pt idx="3563">
                  <c:v>-43.26818781936052</c:v>
                </c:pt>
                <c:pt idx="3564">
                  <c:v>-43.488774682347923</c:v>
                </c:pt>
                <c:pt idx="3565">
                  <c:v>-43.709236837309078</c:v>
                </c:pt>
                <c:pt idx="3566">
                  <c:v>-43.929572397120268</c:v>
                </c:pt>
                <c:pt idx="3567">
                  <c:v>-44.14977947821788</c:v>
                </c:pt>
                <c:pt idx="3568">
                  <c:v>-44.369856200616965</c:v>
                </c:pt>
                <c:pt idx="3569">
                  <c:v>-44.589800687934343</c:v>
                </c:pt>
                <c:pt idx="3570">
                  <c:v>-44.809611067408667</c:v>
                </c:pt>
                <c:pt idx="3571">
                  <c:v>-45.029285469921007</c:v>
                </c:pt>
                <c:pt idx="3572">
                  <c:v>-45.248822030007972</c:v>
                </c:pt>
                <c:pt idx="3573">
                  <c:v>-45.468218885885932</c:v>
                </c:pt>
                <c:pt idx="3574">
                  <c:v>-45.687474179459201</c:v>
                </c:pt>
                <c:pt idx="3575">
                  <c:v>-45.906586056339961</c:v>
                </c:pt>
                <c:pt idx="3576">
                  <c:v>-46.125552665859743</c:v>
                </c:pt>
                <c:pt idx="3577">
                  <c:v>-46.344372161083356</c:v>
                </c:pt>
                <c:pt idx="3578">
                  <c:v>-46.563042698817185</c:v>
                </c:pt>
                <c:pt idx="3579">
                  <c:v>-46.781562439624992</c:v>
                </c:pt>
                <c:pt idx="3580">
                  <c:v>-46.999929547832238</c:v>
                </c:pt>
                <c:pt idx="3581">
                  <c:v>-47.21814219153768</c:v>
                </c:pt>
                <c:pt idx="3582">
                  <c:v>-47.436198542617745</c:v>
                </c:pt>
                <c:pt idx="3583">
                  <c:v>-47.654096776737759</c:v>
                </c:pt>
                <c:pt idx="3584">
                  <c:v>-47.871835073350411</c:v>
                </c:pt>
                <c:pt idx="3585">
                  <c:v>-48.08941161570678</c:v>
                </c:pt>
                <c:pt idx="3586">
                  <c:v>-48.306824590854177</c:v>
                </c:pt>
                <c:pt idx="3587">
                  <c:v>-48.524072189642055</c:v>
                </c:pt>
                <c:pt idx="3588">
                  <c:v>-48.7411526067213</c:v>
                </c:pt>
                <c:pt idx="3589">
                  <c:v>-48.958064040544713</c:v>
                </c:pt>
                <c:pt idx="3590">
                  <c:v>-49.174804693365871</c:v>
                </c:pt>
                <c:pt idx="3591">
                  <c:v>-49.391372771239702</c:v>
                </c:pt>
                <c:pt idx="3592">
                  <c:v>-49.607766484016594</c:v>
                </c:pt>
                <c:pt idx="3593">
                  <c:v>-49.823984045340381</c:v>
                </c:pt>
                <c:pt idx="3594">
                  <c:v>-50.040023672643912</c:v>
                </c:pt>
                <c:pt idx="3595">
                  <c:v>-50.255883587142648</c:v>
                </c:pt>
                <c:pt idx="3596">
                  <c:v>-50.471562013828532</c:v>
                </c:pt>
                <c:pt idx="3597">
                  <c:v>-50.687057181463047</c:v>
                </c:pt>
                <c:pt idx="3598">
                  <c:v>-50.902367322567187</c:v>
                </c:pt>
                <c:pt idx="3599">
                  <c:v>-51.117490673414295</c:v>
                </c:pt>
                <c:pt idx="3600">
                  <c:v>-51.332425474019431</c:v>
                </c:pt>
                <c:pt idx="3601">
                  <c:v>-51.547169968126667</c:v>
                </c:pt>
                <c:pt idx="3602">
                  <c:v>-51.761722403199656</c:v>
                </c:pt>
                <c:pt idx="3603">
                  <c:v>-51.976081030406874</c:v>
                </c:pt>
                <c:pt idx="3604">
                  <c:v>-52.190244104608396</c:v>
                </c:pt>
                <c:pt idx="3605">
                  <c:v>-52.404209884343203</c:v>
                </c:pt>
                <c:pt idx="3606">
                  <c:v>-52.617976631810507</c:v>
                </c:pt>
                <c:pt idx="3607">
                  <c:v>-52.831542612857504</c:v>
                </c:pt>
                <c:pt idx="3608">
                  <c:v>-53.044906096959934</c:v>
                </c:pt>
                <c:pt idx="3609">
                  <c:v>-53.258065357204188</c:v>
                </c:pt>
                <c:pt idx="3610">
                  <c:v>-53.471018670270766</c:v>
                </c:pt>
                <c:pt idx="3611">
                  <c:v>-53.683764316414084</c:v>
                </c:pt>
                <c:pt idx="3612">
                  <c:v>-53.896300579441785</c:v>
                </c:pt>
                <c:pt idx="3613">
                  <c:v>-54.108625746694372</c:v>
                </c:pt>
                <c:pt idx="3614">
                  <c:v>-54.32073810902547</c:v>
                </c:pt>
                <c:pt idx="3615">
                  <c:v>-54.532635960777156</c:v>
                </c:pt>
                <c:pt idx="3616">
                  <c:v>-54.744317599757849</c:v>
                </c:pt>
                <c:pt idx="3617">
                  <c:v>-54.955781327220848</c:v>
                </c:pt>
                <c:pt idx="3618">
                  <c:v>-55.167025447837588</c:v>
                </c:pt>
                <c:pt idx="3619">
                  <c:v>-55.378048269673229</c:v>
                </c:pt>
                <c:pt idx="3620">
                  <c:v>-55.588848104162352</c:v>
                </c:pt>
                <c:pt idx="3621">
                  <c:v>-55.799423266083082</c:v>
                </c:pt>
                <c:pt idx="3622">
                  <c:v>-56.009772073528822</c:v>
                </c:pt>
                <c:pt idx="3623">
                  <c:v>-56.219892847881013</c:v>
                </c:pt>
                <c:pt idx="3624">
                  <c:v>-56.429783913784021</c:v>
                </c:pt>
                <c:pt idx="3625">
                  <c:v>-56.639443599114642</c:v>
                </c:pt>
                <c:pt idx="3626">
                  <c:v>-56.848870234952173</c:v>
                </c:pt>
                <c:pt idx="3627">
                  <c:v>-57.058062155551454</c:v>
                </c:pt>
                <c:pt idx="3628">
                  <c:v>-57.267017698311236</c:v>
                </c:pt>
                <c:pt idx="3629">
                  <c:v>-57.475735203745558</c:v>
                </c:pt>
                <c:pt idx="3630">
                  <c:v>-57.684213015450879</c:v>
                </c:pt>
                <c:pt idx="3631">
                  <c:v>-57.892449480075712</c:v>
                </c:pt>
                <c:pt idx="3632">
                  <c:v>-58.100442947289508</c:v>
                </c:pt>
                <c:pt idx="3633">
                  <c:v>-58.308191769749087</c:v>
                </c:pt>
                <c:pt idx="3634">
                  <c:v>-58.515694303067477</c:v>
                </c:pt>
                <c:pt idx="3635">
                  <c:v>-58.722948905780626</c:v>
                </c:pt>
                <c:pt idx="3636">
                  <c:v>-58.929953939314075</c:v>
                </c:pt>
                <c:pt idx="3637">
                  <c:v>-59.13670776794855</c:v>
                </c:pt>
                <c:pt idx="3638">
                  <c:v>-59.343208758787839</c:v>
                </c:pt>
                <c:pt idx="3639">
                  <c:v>-59.549455281723411</c:v>
                </c:pt>
                <c:pt idx="3640">
                  <c:v>-59.75544570939995</c:v>
                </c:pt>
                <c:pt idx="3641">
                  <c:v>-59.961178417180861</c:v>
                </c:pt>
                <c:pt idx="3642">
                  <c:v>-60.166651783113522</c:v>
                </c:pt>
                <c:pt idx="3643">
                  <c:v>-60.371864187893507</c:v>
                </c:pt>
                <c:pt idx="3644">
                  <c:v>-60.576814014830575</c:v>
                </c:pt>
                <c:pt idx="3645">
                  <c:v>-60.781499649811636</c:v>
                </c:pt>
                <c:pt idx="3646">
                  <c:v>-60.985919481264006</c:v>
                </c:pt>
                <c:pt idx="3647">
                  <c:v>-61.190071900124323</c:v>
                </c:pt>
                <c:pt idx="3648">
                  <c:v>-61.393955299795962</c:v>
                </c:pt>
                <c:pt idx="3649">
                  <c:v>-61.597568076119671</c:v>
                </c:pt>
                <c:pt idx="3650">
                  <c:v>-61.800908627331196</c:v>
                </c:pt>
                <c:pt idx="3651">
                  <c:v>-62.00397535402945</c:v>
                </c:pt>
                <c:pt idx="3652">
                  <c:v>-62.206766659138694</c:v>
                </c:pt>
                <c:pt idx="3653">
                  <c:v>-62.409280947872503</c:v>
                </c:pt>
                <c:pt idx="3654">
                  <c:v>-62.611516627697256</c:v>
                </c:pt>
                <c:pt idx="3655">
                  <c:v>-62.813472108296367</c:v>
                </c:pt>
                <c:pt idx="3656">
                  <c:v>-63.015145801533535</c:v>
                </c:pt>
                <c:pt idx="3657">
                  <c:v>-63.216536121417093</c:v>
                </c:pt>
                <c:pt idx="3658">
                  <c:v>-63.417641484063253</c:v>
                </c:pt>
                <c:pt idx="3659">
                  <c:v>-63.618460307663256</c:v>
                </c:pt>
                <c:pt idx="3660">
                  <c:v>-63.81899101244116</c:v>
                </c:pt>
                <c:pt idx="3661">
                  <c:v>-64.019232020626006</c:v>
                </c:pt>
                <c:pt idx="3662">
                  <c:v>-64.219181756409952</c:v>
                </c:pt>
                <c:pt idx="3663">
                  <c:v>-64.418838645917475</c:v>
                </c:pt>
                <c:pt idx="3664">
                  <c:v>-64.618201117166379</c:v>
                </c:pt>
                <c:pt idx="3665">
                  <c:v>-64.817267600037226</c:v>
                </c:pt>
                <c:pt idx="3666">
                  <c:v>-65.016036526235681</c:v>
                </c:pt>
                <c:pt idx="3667">
                  <c:v>-65.214506329258668</c:v>
                </c:pt>
                <c:pt idx="3668">
                  <c:v>-65.41267544436181</c:v>
                </c:pt>
                <c:pt idx="3669">
                  <c:v>-65.610542308524799</c:v>
                </c:pt>
                <c:pt idx="3670">
                  <c:v>-65.808105360417542</c:v>
                </c:pt>
                <c:pt idx="3671">
                  <c:v>-66.005363040368039</c:v>
                </c:pt>
                <c:pt idx="3672">
                  <c:v>-66.202313790329328</c:v>
                </c:pt>
                <c:pt idx="3673">
                  <c:v>-66.398956053847911</c:v>
                </c:pt>
                <c:pt idx="3674">
                  <c:v>-66.595288276031837</c:v>
                </c:pt>
                <c:pt idx="3675">
                  <c:v>-66.791308903518711</c:v>
                </c:pt>
                <c:pt idx="3676">
                  <c:v>-66.987016384444516</c:v>
                </c:pt>
                <c:pt idx="3677">
                  <c:v>-67.182409168415262</c:v>
                </c:pt>
                <c:pt idx="3678">
                  <c:v>-67.377485706475852</c:v>
                </c:pt>
                <c:pt idx="3679">
                  <c:v>-67.572244451079214</c:v>
                </c:pt>
                <c:pt idx="3680">
                  <c:v>-67.766683856060666</c:v>
                </c:pt>
                <c:pt idx="3681">
                  <c:v>-67.960802376606381</c:v>
                </c:pt>
                <c:pt idx="3682">
                  <c:v>-68.154598469228389</c:v>
                </c:pt>
                <c:pt idx="3683">
                  <c:v>-68.348070591736985</c:v>
                </c:pt>
                <c:pt idx="3684">
                  <c:v>-68.541217203211474</c:v>
                </c:pt>
                <c:pt idx="3685">
                  <c:v>-68.734036763978438</c:v>
                </c:pt>
                <c:pt idx="3686">
                  <c:v>-68.926527735584244</c:v>
                </c:pt>
                <c:pt idx="3687">
                  <c:v>-69.118688580770765</c:v>
                </c:pt>
                <c:pt idx="3688">
                  <c:v>-69.310517763451756</c:v>
                </c:pt>
                <c:pt idx="3689">
                  <c:v>-69.502013748690345</c:v>
                </c:pt>
                <c:pt idx="3690">
                  <c:v>-69.693175002675744</c:v>
                </c:pt>
                <c:pt idx="3691">
                  <c:v>-69.883999992702968</c:v>
                </c:pt>
                <c:pt idx="3692">
                  <c:v>-70.074487187149472</c:v>
                </c:pt>
                <c:pt idx="3693">
                  <c:v>-70.264635055458356</c:v>
                </c:pt>
                <c:pt idx="3694">
                  <c:v>-70.454442068116805</c:v>
                </c:pt>
                <c:pt idx="3695">
                  <c:v>-70.643906696638254</c:v>
                </c:pt>
                <c:pt idx="3696">
                  <c:v>-70.833027413545494</c:v>
                </c:pt>
                <c:pt idx="3697">
                  <c:v>-71.02180269235285</c:v>
                </c:pt>
                <c:pt idx="3698">
                  <c:v>-71.21023100755103</c:v>
                </c:pt>
                <c:pt idx="3699">
                  <c:v>-71.398310834591726</c:v>
                </c:pt>
                <c:pt idx="3700">
                  <c:v>-71.586040649874221</c:v>
                </c:pt>
                <c:pt idx="3701">
                  <c:v>-71.773418930730941</c:v>
                </c:pt>
                <c:pt idx="3702">
                  <c:v>-71.960444155416795</c:v>
                </c:pt>
                <c:pt idx="3703">
                  <c:v>-72.14711480309704</c:v>
                </c:pt>
                <c:pt idx="3704">
                  <c:v>-72.333429353836166</c:v>
                </c:pt>
                <c:pt idx="3705">
                  <c:v>-72.51938628859034</c:v>
                </c:pt>
                <c:pt idx="3706">
                  <c:v>-72.704984089197296</c:v>
                </c:pt>
                <c:pt idx="3707">
                  <c:v>-72.890221238370529</c:v>
                </c:pt>
                <c:pt idx="3708">
                  <c:v>-73.075096219691417</c:v>
                </c:pt>
                <c:pt idx="3709">
                  <c:v>-73.259607517605261</c:v>
                </c:pt>
                <c:pt idx="3710">
                  <c:v>-73.443753617416448</c:v>
                </c:pt>
                <c:pt idx="3711">
                  <c:v>-73.627533005284576</c:v>
                </c:pt>
                <c:pt idx="3712">
                  <c:v>-73.810944168224168</c:v>
                </c:pt>
                <c:pt idx="3713">
                  <c:v>-73.993985594101261</c:v>
                </c:pt>
                <c:pt idx="3714">
                  <c:v>-74.176655771635396</c:v>
                </c:pt>
                <c:pt idx="3715">
                  <c:v>-74.358953190400428</c:v>
                </c:pt>
                <c:pt idx="3716">
                  <c:v>-74.540876340824667</c:v>
                </c:pt>
                <c:pt idx="3717">
                  <c:v>-74.722423714197262</c:v>
                </c:pt>
                <c:pt idx="3718">
                  <c:v>-74.903593802671878</c:v>
                </c:pt>
                <c:pt idx="3719">
                  <c:v>-75.084385099270719</c:v>
                </c:pt>
                <c:pt idx="3720">
                  <c:v>-75.264796097893282</c:v>
                </c:pt>
                <c:pt idx="3721">
                  <c:v>-75.444825293324087</c:v>
                </c:pt>
                <c:pt idx="3722">
                  <c:v>-75.624471181240537</c:v>
                </c:pt>
                <c:pt idx="3723">
                  <c:v>-75.80373225822467</c:v>
                </c:pt>
                <c:pt idx="3724">
                  <c:v>-75.982607021774967</c:v>
                </c:pt>
                <c:pt idx="3725">
                  <c:v>-76.161093970316472</c:v>
                </c:pt>
                <c:pt idx="3726">
                  <c:v>-76.33919160321895</c:v>
                </c:pt>
                <c:pt idx="3727">
                  <c:v>-76.516898420808218</c:v>
                </c:pt>
                <c:pt idx="3728">
                  <c:v>-76.694212924385667</c:v>
                </c:pt>
                <c:pt idx="3729">
                  <c:v>-76.871133616242915</c:v>
                </c:pt>
                <c:pt idx="3730">
                  <c:v>-77.047658999682653</c:v>
                </c:pt>
                <c:pt idx="3731">
                  <c:v>-77.223787579039097</c:v>
                </c:pt>
                <c:pt idx="3732">
                  <c:v>-77.399517859698122</c:v>
                </c:pt>
                <c:pt idx="3733">
                  <c:v>-77.57484834811919</c:v>
                </c:pt>
                <c:pt idx="3734">
                  <c:v>-77.749777551862564</c:v>
                </c:pt>
                <c:pt idx="3735">
                  <c:v>-77.924303979610499</c:v>
                </c:pt>
                <c:pt idx="3736">
                  <c:v>-78.098426141196285</c:v>
                </c:pt>
                <c:pt idx="3737">
                  <c:v>-78.27214254763075</c:v>
                </c:pt>
                <c:pt idx="3738">
                  <c:v>-78.445451711131582</c:v>
                </c:pt>
                <c:pt idx="3739">
                  <c:v>-78.618352145153068</c:v>
                </c:pt>
                <c:pt idx="3740">
                  <c:v>-78.790842364419603</c:v>
                </c:pt>
                <c:pt idx="3741">
                  <c:v>-78.962920884954073</c:v>
                </c:pt>
                <c:pt idx="3742">
                  <c:v>-79.134586224117655</c:v>
                </c:pt>
                <c:pt idx="3743">
                  <c:v>-79.305836900640102</c:v>
                </c:pt>
                <c:pt idx="3744">
                  <c:v>-79.476671434659281</c:v>
                </c:pt>
                <c:pt idx="3745">
                  <c:v>-79.647088347758199</c:v>
                </c:pt>
                <c:pt idx="3746">
                  <c:v>-79.817086163003793</c:v>
                </c:pt>
                <c:pt idx="3747">
                  <c:v>-79.986663404988221</c:v>
                </c:pt>
                <c:pt idx="3748">
                  <c:v>-80.155818599870798</c:v>
                </c:pt>
                <c:pt idx="3749">
                  <c:v>-80.324550275418275</c:v>
                </c:pt>
                <c:pt idx="3750">
                  <c:v>-80.492856961054187</c:v>
                </c:pt>
                <c:pt idx="3751">
                  <c:v>-80.660737187898235</c:v>
                </c:pt>
                <c:pt idx="3752">
                  <c:v>-80.828189488819234</c:v>
                </c:pt>
                <c:pt idx="3753">
                  <c:v>-80.995212398478785</c:v>
                </c:pt>
                <c:pt idx="3754">
                  <c:v>-81.161804453381961</c:v>
                </c:pt>
                <c:pt idx="3755">
                  <c:v>-81.327964191929254</c:v>
                </c:pt>
                <c:pt idx="3756">
                  <c:v>-81.49369015446625</c:v>
                </c:pt>
                <c:pt idx="3757">
                  <c:v>-81.658980883338202</c:v>
                </c:pt>
                <c:pt idx="3758">
                  <c:v>-81.823834922944542</c:v>
                </c:pt>
                <c:pt idx="3759">
                  <c:v>-81.98825081979362</c:v>
                </c:pt>
                <c:pt idx="3760">
                  <c:v>-82.152227122559211</c:v>
                </c:pt>
                <c:pt idx="3761">
                  <c:v>-82.315762382141045</c:v>
                </c:pt>
                <c:pt idx="3762">
                  <c:v>-82.478855151720964</c:v>
                </c:pt>
                <c:pt idx="3763">
                  <c:v>-82.641503986826123</c:v>
                </c:pt>
                <c:pt idx="3764">
                  <c:v>-82.803707445387019</c:v>
                </c:pt>
                <c:pt idx="3765">
                  <c:v>-82.965464087806509</c:v>
                </c:pt>
                <c:pt idx="3766">
                  <c:v>-83.12677247701744</c:v>
                </c:pt>
                <c:pt idx="3767">
                  <c:v>-83.287631178552346</c:v>
                </c:pt>
                <c:pt idx="3768">
                  <c:v>-83.448038760607645</c:v>
                </c:pt>
                <c:pt idx="3769">
                  <c:v>-83.607993794112801</c:v>
                </c:pt>
                <c:pt idx="3770">
                  <c:v>-83.767494852797356</c:v>
                </c:pt>
                <c:pt idx="3771">
                  <c:v>-83.926540513262964</c:v>
                </c:pt>
                <c:pt idx="3772">
                  <c:v>-84.085129355053084</c:v>
                </c:pt>
                <c:pt idx="3773">
                  <c:v>-84.243259960725325</c:v>
                </c:pt>
                <c:pt idx="3774">
                  <c:v>-84.400930915925855</c:v>
                </c:pt>
                <c:pt idx="3775">
                  <c:v>-84.558140809462202</c:v>
                </c:pt>
                <c:pt idx="3776">
                  <c:v>-84.714888233379625</c:v>
                </c:pt>
                <c:pt idx="3777">
                  <c:v>-84.871171783038434</c:v>
                </c:pt>
                <c:pt idx="3778">
                  <c:v>-85.026990057189934</c:v>
                </c:pt>
                <c:pt idx="3779">
                  <c:v>-85.18234165805741</c:v>
                </c:pt>
                <c:pt idx="3780">
                  <c:v>-85.337225191413694</c:v>
                </c:pt>
                <c:pt idx="3781">
                  <c:v>-85.491639266662432</c:v>
                </c:pt>
                <c:pt idx="3782">
                  <c:v>-85.645582496922515</c:v>
                </c:pt>
                <c:pt idx="3783">
                  <c:v>-85.799053499106918</c:v>
                </c:pt>
                <c:pt idx="3784">
                  <c:v>-85.952050894009218</c:v>
                </c:pt>
                <c:pt idx="3785">
                  <c:v>-86.104573306387152</c:v>
                </c:pt>
                <c:pt idx="3786">
                  <c:v>-86.25661936504963</c:v>
                </c:pt>
                <c:pt idx="3787">
                  <c:v>-86.408187702941007</c:v>
                </c:pt>
                <c:pt idx="3788">
                  <c:v>-86.559276957232854</c:v>
                </c:pt>
                <c:pt idx="3789">
                  <c:v>-86.709885769406753</c:v>
                </c:pt>
                <c:pt idx="3790">
                  <c:v>-86.86001278534944</c:v>
                </c:pt>
                <c:pt idx="3791">
                  <c:v>-87.0096566554394</c:v>
                </c:pt>
                <c:pt idx="3792">
                  <c:v>-87.158816034639045</c:v>
                </c:pt>
                <c:pt idx="3793">
                  <c:v>-87.307489582588303</c:v>
                </c:pt>
                <c:pt idx="3794">
                  <c:v>-87.455675963694361</c:v>
                </c:pt>
                <c:pt idx="3795">
                  <c:v>-87.603373847227843</c:v>
                </c:pt>
                <c:pt idx="3796">
                  <c:v>-87.750581907416688</c:v>
                </c:pt>
                <c:pt idx="3797">
                  <c:v>-87.897298823541149</c:v>
                </c:pt>
                <c:pt idx="3798">
                  <c:v>-88.043523280028822</c:v>
                </c:pt>
                <c:pt idx="3799">
                  <c:v>-88.18925396655338</c:v>
                </c:pt>
                <c:pt idx="3800">
                  <c:v>-88.334489578131198</c:v>
                </c:pt>
                <c:pt idx="3801">
                  <c:v>-88.479228815219358</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topLeftCell="B1" zoomScale="90" zoomScaleNormal="90" workbookViewId="0">
      <pane ySplit="2" topLeftCell="A75" activePane="bottomLeft" state="frozen"/>
      <selection pane="bottomLeft" activeCell="H116" sqref="H116"/>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301" t="s">
        <v>548</v>
      </c>
      <c r="C1" s="301"/>
      <c r="D1" s="301"/>
      <c r="E1" s="301"/>
      <c r="F1" s="301"/>
      <c r="G1" s="301"/>
      <c r="H1" s="301"/>
    </row>
    <row r="2" spans="2:17" ht="26.25" thickBot="1" x14ac:dyDescent="0.25">
      <c r="B2" s="135" t="s">
        <v>20</v>
      </c>
      <c r="C2" s="135" t="s">
        <v>549</v>
      </c>
      <c r="D2" s="135" t="s">
        <v>550</v>
      </c>
      <c r="E2" s="135" t="s">
        <v>551</v>
      </c>
      <c r="F2" s="135" t="s">
        <v>552</v>
      </c>
      <c r="G2" s="136" t="s">
        <v>210</v>
      </c>
      <c r="H2" s="135" t="s">
        <v>553</v>
      </c>
      <c r="I2" s="137">
        <f>Vout*0.98</f>
        <v>1.2250000000000001</v>
      </c>
      <c r="J2" s="137">
        <f>Vout*1.02</f>
        <v>1.2749999999999999</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545</v>
      </c>
      <c r="L4" s="138"/>
      <c r="M4" s="138"/>
      <c r="N4" s="138"/>
      <c r="O4" s="139"/>
      <c r="P4" s="138"/>
      <c r="Q4" s="138"/>
    </row>
    <row r="5" spans="2:17" ht="15" customHeight="1" x14ac:dyDescent="0.2">
      <c r="B5" s="45" t="s">
        <v>182</v>
      </c>
      <c r="C5" s="38">
        <v>12</v>
      </c>
      <c r="D5" s="40"/>
      <c r="E5" s="39"/>
      <c r="F5" s="40"/>
      <c r="G5" s="41" t="s">
        <v>22</v>
      </c>
      <c r="H5" s="140" t="s">
        <v>181</v>
      </c>
      <c r="I5" s="137">
        <f>Iout/2</f>
        <v>20</v>
      </c>
      <c r="J5" s="32" t="s">
        <v>546</v>
      </c>
      <c r="L5" s="138"/>
      <c r="M5" s="138"/>
      <c r="N5" s="138"/>
      <c r="O5" s="139"/>
      <c r="P5" s="138"/>
      <c r="Q5" s="138"/>
    </row>
    <row r="6" spans="2:17" ht="15" x14ac:dyDescent="0.2">
      <c r="B6" s="45" t="s">
        <v>23</v>
      </c>
      <c r="C6" s="38">
        <v>1.25</v>
      </c>
      <c r="D6" s="40"/>
      <c r="E6" s="39"/>
      <c r="F6" s="40"/>
      <c r="G6" s="41" t="s">
        <v>22</v>
      </c>
      <c r="H6" s="140" t="s">
        <v>24</v>
      </c>
      <c r="J6" s="33" t="s">
        <v>547</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0.625</v>
      </c>
      <c r="G8" s="41" t="s">
        <v>22</v>
      </c>
      <c r="H8" s="140" t="s">
        <v>544</v>
      </c>
      <c r="J8" s="35" t="s">
        <v>18</v>
      </c>
      <c r="L8" s="138"/>
      <c r="M8" s="138"/>
      <c r="N8" s="138"/>
      <c r="O8" s="139"/>
      <c r="P8" s="138"/>
      <c r="Q8" s="138"/>
    </row>
    <row r="9" spans="2:17" ht="15" x14ac:dyDescent="0.2">
      <c r="B9" s="45" t="s">
        <v>25</v>
      </c>
      <c r="C9" s="38">
        <v>40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302" t="s">
        <v>205</v>
      </c>
      <c r="K12" s="138"/>
      <c r="L12" s="138"/>
      <c r="M12" s="138"/>
      <c r="N12" s="138"/>
      <c r="O12" s="139"/>
      <c r="P12" s="138"/>
      <c r="Q12" s="138"/>
    </row>
    <row r="13" spans="2:17" x14ac:dyDescent="0.2">
      <c r="B13" s="45" t="s">
        <v>29</v>
      </c>
      <c r="C13" s="38">
        <f>Vout*15</f>
        <v>18.75</v>
      </c>
      <c r="D13" s="40"/>
      <c r="E13" s="39"/>
      <c r="F13" s="40"/>
      <c r="G13" s="41" t="s">
        <v>30</v>
      </c>
      <c r="H13" s="140" t="s">
        <v>31</v>
      </c>
      <c r="J13" s="303"/>
      <c r="K13" s="144"/>
      <c r="L13" s="138"/>
      <c r="M13" s="138"/>
      <c r="N13" s="138"/>
      <c r="O13" s="139"/>
      <c r="P13" s="138"/>
      <c r="Q13" s="138"/>
    </row>
    <row r="14" spans="2:17" x14ac:dyDescent="0.2">
      <c r="B14" s="45" t="s">
        <v>32</v>
      </c>
      <c r="C14" s="38">
        <v>30</v>
      </c>
      <c r="D14" s="40"/>
      <c r="E14" s="39"/>
      <c r="F14" s="40"/>
      <c r="G14" s="41" t="s">
        <v>30</v>
      </c>
      <c r="H14" s="140" t="s">
        <v>33</v>
      </c>
      <c r="J14" s="303"/>
      <c r="K14" s="145"/>
      <c r="L14" s="138"/>
      <c r="M14" s="138"/>
      <c r="N14" s="138"/>
      <c r="O14" s="139"/>
      <c r="P14" s="138"/>
      <c r="Q14" s="138"/>
    </row>
    <row r="15" spans="2:17" x14ac:dyDescent="0.2">
      <c r="B15" s="45" t="s">
        <v>34</v>
      </c>
      <c r="C15" s="38">
        <f>Vout*40</f>
        <v>50</v>
      </c>
      <c r="D15" s="40"/>
      <c r="E15" s="39"/>
      <c r="F15" s="40"/>
      <c r="G15" s="41" t="s">
        <v>30</v>
      </c>
      <c r="H15" s="140" t="s">
        <v>35</v>
      </c>
      <c r="J15" s="303"/>
      <c r="K15" s="145"/>
      <c r="L15" s="138"/>
      <c r="M15" s="138"/>
      <c r="N15" s="138"/>
      <c r="O15" s="139"/>
      <c r="P15" s="138"/>
      <c r="Q15" s="138"/>
    </row>
    <row r="16" spans="2:17" ht="15" thickBot="1" x14ac:dyDescent="0.25">
      <c r="B16" s="45" t="s">
        <v>36</v>
      </c>
      <c r="C16" s="38">
        <v>550</v>
      </c>
      <c r="D16" s="40"/>
      <c r="E16" s="39"/>
      <c r="F16" s="40"/>
      <c r="G16" s="41" t="s">
        <v>11</v>
      </c>
      <c r="H16" s="140" t="s">
        <v>354</v>
      </c>
      <c r="J16" s="303"/>
      <c r="K16" s="145"/>
    </row>
    <row r="17" spans="2:11" ht="15.75" x14ac:dyDescent="0.2">
      <c r="B17" s="294" t="s">
        <v>668</v>
      </c>
      <c r="C17" s="295"/>
      <c r="D17" s="295"/>
      <c r="E17" s="295"/>
      <c r="F17" s="295"/>
      <c r="G17" s="295"/>
      <c r="H17" s="296"/>
      <c r="J17" s="303"/>
      <c r="K17" s="145"/>
    </row>
    <row r="18" spans="2:11" ht="15" thickBot="1" x14ac:dyDescent="0.25">
      <c r="B18" s="291" t="s">
        <v>669</v>
      </c>
      <c r="C18" s="292"/>
      <c r="D18" s="292"/>
      <c r="E18" s="292"/>
      <c r="F18" s="292"/>
      <c r="G18" s="292"/>
      <c r="H18" s="293"/>
      <c r="J18" s="303"/>
      <c r="K18" s="145"/>
    </row>
    <row r="19" spans="2:11" x14ac:dyDescent="0.2">
      <c r="B19" s="44" t="s">
        <v>44</v>
      </c>
      <c r="C19" s="116"/>
      <c r="D19" s="258">
        <f>(Pvin-Vout)*(Vout/Pvin)/(fsw*10^3)*10^6</f>
        <v>2.0359848484848486</v>
      </c>
      <c r="E19" s="259"/>
      <c r="F19" s="260"/>
      <c r="G19" s="42" t="s">
        <v>45</v>
      </c>
      <c r="H19" s="261" t="s">
        <v>46</v>
      </c>
      <c r="J19" s="303"/>
      <c r="K19" s="145"/>
    </row>
    <row r="20" spans="2:11" x14ac:dyDescent="0.2">
      <c r="B20" s="45" t="s">
        <v>47</v>
      </c>
      <c r="C20" s="39"/>
      <c r="D20" s="146">
        <f>D19/(0.1*Iout/Phases)</f>
        <v>0.50899621212121215</v>
      </c>
      <c r="E20" s="119"/>
      <c r="F20" s="47"/>
      <c r="G20" s="41" t="s">
        <v>41</v>
      </c>
      <c r="H20" s="140" t="s">
        <v>48</v>
      </c>
      <c r="J20" s="303"/>
      <c r="K20" s="145"/>
    </row>
    <row r="21" spans="2:11" x14ac:dyDescent="0.2">
      <c r="B21" s="45" t="s">
        <v>42</v>
      </c>
      <c r="C21" s="39"/>
      <c r="D21" s="146">
        <f>D19/(0.4*Iout/Phases)</f>
        <v>0.12724905303030304</v>
      </c>
      <c r="E21" s="119"/>
      <c r="F21" s="47"/>
      <c r="G21" s="41" t="s">
        <v>41</v>
      </c>
      <c r="H21" s="140" t="s">
        <v>43</v>
      </c>
      <c r="J21" s="303"/>
      <c r="K21" s="138"/>
    </row>
    <row r="22" spans="2:11" x14ac:dyDescent="0.2">
      <c r="B22" s="45" t="s">
        <v>691</v>
      </c>
      <c r="C22" s="39"/>
      <c r="D22" s="146">
        <f>D19/(0.3*Iout/Phases)</f>
        <v>0.16966540404040406</v>
      </c>
      <c r="E22" s="119"/>
      <c r="F22" s="47"/>
      <c r="G22" s="41" t="s">
        <v>41</v>
      </c>
      <c r="H22" s="140" t="s">
        <v>692</v>
      </c>
      <c r="J22" s="303"/>
      <c r="K22" s="138"/>
    </row>
    <row r="23" spans="2:11" x14ac:dyDescent="0.2">
      <c r="B23" s="45" t="s">
        <v>310</v>
      </c>
      <c r="C23" s="41"/>
      <c r="D23" s="40"/>
      <c r="E23" s="38">
        <v>0.15</v>
      </c>
      <c r="F23" s="40"/>
      <c r="G23" s="41" t="s">
        <v>41</v>
      </c>
      <c r="H23" s="140" t="s">
        <v>311</v>
      </c>
      <c r="J23" s="303"/>
      <c r="K23" s="138"/>
    </row>
    <row r="24" spans="2:11" x14ac:dyDescent="0.2">
      <c r="B24" s="45" t="s">
        <v>312</v>
      </c>
      <c r="C24" s="41"/>
      <c r="D24" s="40"/>
      <c r="E24" s="38">
        <f>80</f>
        <v>80</v>
      </c>
      <c r="F24" s="40"/>
      <c r="G24" s="41" t="s">
        <v>167</v>
      </c>
      <c r="H24" s="140" t="s">
        <v>360</v>
      </c>
      <c r="J24" s="303"/>
      <c r="K24" s="138"/>
    </row>
    <row r="25" spans="2:11" ht="15" thickBot="1" x14ac:dyDescent="0.25">
      <c r="B25" s="45" t="s">
        <v>39</v>
      </c>
      <c r="C25" s="39"/>
      <c r="D25" s="41"/>
      <c r="E25" s="39"/>
      <c r="F25" s="142">
        <f>E23*E24/100</f>
        <v>0.12</v>
      </c>
      <c r="G25" s="41" t="s">
        <v>41</v>
      </c>
      <c r="H25" s="140" t="s">
        <v>676</v>
      </c>
      <c r="J25" s="304"/>
      <c r="K25" s="138"/>
    </row>
    <row r="26" spans="2:11" x14ac:dyDescent="0.2">
      <c r="B26" s="45" t="s">
        <v>49</v>
      </c>
      <c r="C26" s="39"/>
      <c r="D26" s="41"/>
      <c r="E26" s="51"/>
      <c r="F26" s="157">
        <f>D19/Lout</f>
        <v>16.966540404040405</v>
      </c>
      <c r="G26" s="41" t="s">
        <v>26</v>
      </c>
      <c r="H26" s="140" t="s">
        <v>154</v>
      </c>
    </row>
    <row r="27" spans="2:11" x14ac:dyDescent="0.2">
      <c r="B27" s="45" t="s">
        <v>151</v>
      </c>
      <c r="C27" s="39"/>
      <c r="D27" s="41"/>
      <c r="E27" s="51"/>
      <c r="F27" s="157">
        <f>1/(fsw*10^3)/(Lout*10^-6)</f>
        <v>15.151515151515152</v>
      </c>
      <c r="G27" s="41" t="s">
        <v>152</v>
      </c>
      <c r="H27" s="140" t="s">
        <v>153</v>
      </c>
    </row>
    <row r="28" spans="2:11" x14ac:dyDescent="0.2">
      <c r="B28" s="45" t="s">
        <v>50</v>
      </c>
      <c r="C28" s="39"/>
      <c r="D28" s="41"/>
      <c r="E28" s="119"/>
      <c r="F28" s="153">
        <f>Iripple/Iphase</f>
        <v>0.42416351010101011</v>
      </c>
      <c r="G28" s="41" t="s">
        <v>51</v>
      </c>
      <c r="H28" s="140" t="s">
        <v>52</v>
      </c>
    </row>
    <row r="29" spans="2:11" x14ac:dyDescent="0.2">
      <c r="B29" s="45" t="s">
        <v>53</v>
      </c>
      <c r="C29" s="39"/>
      <c r="D29" s="41"/>
      <c r="E29" s="51"/>
      <c r="F29" s="157">
        <f>Iphase+Iripple/2</f>
        <v>48.483270202020201</v>
      </c>
      <c r="G29" s="41" t="s">
        <v>51</v>
      </c>
      <c r="H29" s="140" t="s">
        <v>54</v>
      </c>
    </row>
    <row r="30" spans="2:11" ht="15" thickBot="1" x14ac:dyDescent="0.25">
      <c r="B30" s="73" t="s">
        <v>55</v>
      </c>
      <c r="C30" s="115"/>
      <c r="D30" s="43"/>
      <c r="E30" s="262"/>
      <c r="F30" s="263">
        <f>SQRT(Iphase^2+1/12*(Iripple)^2)</f>
        <v>40.298742219083728</v>
      </c>
      <c r="G30" s="43" t="s">
        <v>56</v>
      </c>
      <c r="H30" s="264" t="s">
        <v>57</v>
      </c>
    </row>
    <row r="31" spans="2:11" ht="15.75" x14ac:dyDescent="0.2">
      <c r="B31" s="297" t="s">
        <v>670</v>
      </c>
      <c r="C31" s="298"/>
      <c r="D31" s="298"/>
      <c r="E31" s="298"/>
      <c r="F31" s="298"/>
      <c r="G31" s="298"/>
      <c r="H31" s="299"/>
      <c r="J31" s="277"/>
    </row>
    <row r="32" spans="2:11" ht="15" thickBot="1" x14ac:dyDescent="0.25">
      <c r="B32" s="291" t="s">
        <v>671</v>
      </c>
      <c r="C32" s="292"/>
      <c r="D32" s="292"/>
      <c r="E32" s="292"/>
      <c r="F32" s="292"/>
      <c r="G32" s="292"/>
      <c r="H32" s="293"/>
    </row>
    <row r="33" spans="2:10" x14ac:dyDescent="0.2">
      <c r="B33" s="45" t="s">
        <v>58</v>
      </c>
      <c r="C33" s="39"/>
      <c r="D33" s="147">
        <f>Iripple/(8*fsw*C13)*10^6</f>
        <v>205.65503520048975</v>
      </c>
      <c r="E33" s="51"/>
      <c r="F33" s="148"/>
      <c r="G33" s="41" t="s">
        <v>40</v>
      </c>
      <c r="H33" s="140" t="s">
        <v>178</v>
      </c>
    </row>
    <row r="34" spans="2:10" x14ac:dyDescent="0.2">
      <c r="B34" s="45" t="s">
        <v>59</v>
      </c>
      <c r="C34" s="39"/>
      <c r="D34" s="149">
        <f>1/(2*PI()*(C14*10^-3)/(C12/Phases)*(fsw*10^3)/10)*10^6</f>
        <v>964.57541267815338</v>
      </c>
      <c r="E34" s="202"/>
      <c r="F34" s="150"/>
      <c r="G34" s="41" t="s">
        <v>40</v>
      </c>
      <c r="H34" s="140" t="s">
        <v>179</v>
      </c>
    </row>
    <row r="35" spans="2:10" x14ac:dyDescent="0.2">
      <c r="B35" s="45" t="s">
        <v>60</v>
      </c>
      <c r="C35" s="39"/>
      <c r="D35" s="149">
        <f>1/(2*PI()*(C15*10^-3)/(C12/Phases)*(fsw*10^3)/10)*10^6</f>
        <v>578.74524760689212</v>
      </c>
      <c r="E35" s="202"/>
      <c r="F35" s="150"/>
      <c r="G35" s="41" t="s">
        <v>40</v>
      </c>
      <c r="H35" s="140" t="s">
        <v>180</v>
      </c>
    </row>
    <row r="36" spans="2:10" x14ac:dyDescent="0.2">
      <c r="B36" s="45" t="s">
        <v>313</v>
      </c>
      <c r="C36" s="41"/>
      <c r="D36" s="40"/>
      <c r="E36" s="38">
        <v>470</v>
      </c>
      <c r="F36" s="40"/>
      <c r="G36" s="41" t="s">
        <v>40</v>
      </c>
      <c r="H36" s="140" t="s">
        <v>314</v>
      </c>
    </row>
    <row r="37" spans="2:10" x14ac:dyDescent="0.2">
      <c r="B37" s="45" t="s">
        <v>365</v>
      </c>
      <c r="C37" s="41"/>
      <c r="D37" s="40"/>
      <c r="E37" s="38">
        <f>0.8*85</f>
        <v>68</v>
      </c>
      <c r="F37" s="40"/>
      <c r="G37" s="41" t="s">
        <v>167</v>
      </c>
      <c r="H37" s="140" t="s">
        <v>359</v>
      </c>
    </row>
    <row r="38" spans="2:10" x14ac:dyDescent="0.2">
      <c r="B38" s="45" t="s">
        <v>61</v>
      </c>
      <c r="C38" s="39"/>
      <c r="E38" s="39"/>
      <c r="F38" s="142">
        <f>E36*E37/100</f>
        <v>319.60000000000002</v>
      </c>
      <c r="G38" s="41" t="s">
        <v>40</v>
      </c>
      <c r="H38" s="140" t="s">
        <v>64</v>
      </c>
    </row>
    <row r="39" spans="2:10" x14ac:dyDescent="0.2">
      <c r="B39" s="45" t="s">
        <v>62</v>
      </c>
      <c r="C39" s="41"/>
      <c r="D39" s="40"/>
      <c r="E39" s="38">
        <v>4</v>
      </c>
      <c r="F39" s="40"/>
      <c r="G39" s="41" t="s">
        <v>116</v>
      </c>
      <c r="H39" s="140" t="s">
        <v>65</v>
      </c>
    </row>
    <row r="40" spans="2:10" x14ac:dyDescent="0.2">
      <c r="B40" s="45" t="s">
        <v>63</v>
      </c>
      <c r="C40" s="41"/>
      <c r="D40" s="255"/>
      <c r="E40" s="38">
        <v>3</v>
      </c>
      <c r="F40" s="40"/>
      <c r="G40" s="41"/>
      <c r="H40" s="140" t="s">
        <v>377</v>
      </c>
    </row>
    <row r="41" spans="2:10" x14ac:dyDescent="0.2">
      <c r="B41" s="45" t="s">
        <v>66</v>
      </c>
      <c r="C41" s="39"/>
      <c r="D41" s="256"/>
      <c r="E41" s="202"/>
      <c r="F41" s="152">
        <f>IF(E40=0,0.001,E40*F38)</f>
        <v>958.80000000000007</v>
      </c>
      <c r="G41" s="41" t="s">
        <v>40</v>
      </c>
      <c r="H41" s="140" t="s">
        <v>68</v>
      </c>
    </row>
    <row r="42" spans="2:10" x14ac:dyDescent="0.2">
      <c r="B42" s="45" t="s">
        <v>67</v>
      </c>
      <c r="C42" s="39"/>
      <c r="D42" s="256"/>
      <c r="E42" s="39"/>
      <c r="F42" s="142">
        <f>IF(E40=0,0,E39/E40)</f>
        <v>1.3333333333333333</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60</v>
      </c>
      <c r="F44" s="40"/>
      <c r="G44" s="41" t="s">
        <v>167</v>
      </c>
      <c r="H44" s="140" t="s">
        <v>361</v>
      </c>
    </row>
    <row r="45" spans="2:10" x14ac:dyDescent="0.2">
      <c r="B45" s="45" t="s">
        <v>374</v>
      </c>
      <c r="C45" s="39"/>
      <c r="D45" s="40"/>
      <c r="E45" s="38">
        <v>1</v>
      </c>
      <c r="F45" s="40"/>
      <c r="G45" s="41" t="s">
        <v>116</v>
      </c>
      <c r="H45" s="140" t="s">
        <v>368</v>
      </c>
    </row>
    <row r="46" spans="2:10" x14ac:dyDescent="0.2">
      <c r="B46" s="45" t="s">
        <v>375</v>
      </c>
      <c r="C46" s="39"/>
      <c r="D46" s="40"/>
      <c r="E46" s="38">
        <v>20</v>
      </c>
      <c r="F46" s="40"/>
      <c r="G46" s="41"/>
      <c r="H46" s="140" t="s">
        <v>376</v>
      </c>
    </row>
    <row r="47" spans="2:10" x14ac:dyDescent="0.2">
      <c r="B47" s="45" t="s">
        <v>373</v>
      </c>
      <c r="C47" s="39"/>
      <c r="D47" s="40"/>
      <c r="E47" s="39"/>
      <c r="F47" s="142">
        <f>E43*E44/100</f>
        <v>28.2</v>
      </c>
      <c r="G47" s="41" t="s">
        <v>40</v>
      </c>
      <c r="H47" s="140" t="s">
        <v>367</v>
      </c>
      <c r="J47" s="151"/>
    </row>
    <row r="48" spans="2:10" x14ac:dyDescent="0.2">
      <c r="B48" s="45" t="s">
        <v>369</v>
      </c>
      <c r="C48" s="39"/>
      <c r="D48" s="150"/>
      <c r="E48" s="202"/>
      <c r="F48" s="152">
        <f>IF(E46=0,0.001,E46*F47)</f>
        <v>564</v>
      </c>
      <c r="G48" s="41" t="s">
        <v>40</v>
      </c>
      <c r="H48" s="140" t="s">
        <v>370</v>
      </c>
    </row>
    <row r="49" spans="2:8" x14ac:dyDescent="0.2">
      <c r="B49" s="45" t="s">
        <v>371</v>
      </c>
      <c r="C49" s="39"/>
      <c r="D49" s="47"/>
      <c r="E49" s="119"/>
      <c r="F49" s="153">
        <f>IF(E46=0,0,E45/E46)</f>
        <v>0.05</v>
      </c>
      <c r="G49" s="41" t="s">
        <v>116</v>
      </c>
      <c r="H49" s="140" t="s">
        <v>372</v>
      </c>
    </row>
    <row r="50" spans="2:8" x14ac:dyDescent="0.2">
      <c r="B50" s="45" t="s">
        <v>121</v>
      </c>
      <c r="C50" s="39"/>
      <c r="D50" s="41"/>
      <c r="E50" s="202"/>
      <c r="F50" s="152">
        <f>Cout_bulk+Cout_cer</f>
        <v>1522.8000000000002</v>
      </c>
      <c r="G50" s="41" t="s">
        <v>40</v>
      </c>
      <c r="H50" s="140" t="s">
        <v>122</v>
      </c>
    </row>
    <row r="51" spans="2:8" ht="15" customHeight="1" x14ac:dyDescent="0.2">
      <c r="B51" s="45" t="s">
        <v>364</v>
      </c>
      <c r="C51" s="38">
        <v>2350</v>
      </c>
      <c r="D51" s="40"/>
      <c r="E51" s="39"/>
      <c r="F51" s="40"/>
      <c r="G51" s="41" t="s">
        <v>40</v>
      </c>
      <c r="H51" s="154" t="s">
        <v>380</v>
      </c>
    </row>
    <row r="52" spans="2:8" ht="28.5" x14ac:dyDescent="0.2">
      <c r="B52" s="155" t="s">
        <v>95</v>
      </c>
      <c r="C52" s="39"/>
      <c r="D52" s="156">
        <f>MAX(C51,Cout_cer+Cout_bulk,E36*E40+E43*E46)</f>
        <v>2350</v>
      </c>
      <c r="E52" s="202"/>
      <c r="F52" s="150"/>
      <c r="G52" s="41" t="s">
        <v>40</v>
      </c>
      <c r="H52" s="154" t="s">
        <v>363</v>
      </c>
    </row>
    <row r="53" spans="2:8" x14ac:dyDescent="0.2">
      <c r="B53" s="45" t="s">
        <v>120</v>
      </c>
      <c r="C53" s="39"/>
      <c r="D53" s="146">
        <f>IF(Cout_total&lt;Cout_max,1/(2*PI()*(Cout_max*10^-6)/GM_PS),1/(2*PI()*(Cout_total*10^-6)/GM_PS))/1000</f>
        <v>11.003331876308508</v>
      </c>
      <c r="E53" s="119"/>
      <c r="F53" s="47"/>
      <c r="G53" s="41" t="s">
        <v>11</v>
      </c>
      <c r="H53" s="140" t="s">
        <v>381</v>
      </c>
    </row>
    <row r="54" spans="2:8" x14ac:dyDescent="0.2">
      <c r="B54" s="45" t="s">
        <v>70</v>
      </c>
      <c r="C54" s="39"/>
      <c r="D54" s="146">
        <f>1/(1/(SQRT((ESR_bulk*10^-3)^2+1/(2*PI()*fsw*10^3*Cout_bulk*10^-6)^2))+1/(SQRT((ESR_cer*10^-3)^2+1/(2*PI()*fsw*10^3*Cout_cer*10^-6)^2)))*1000</f>
        <v>0.37434271391143703</v>
      </c>
      <c r="E54" s="119"/>
      <c r="F54" s="47"/>
      <c r="G54" s="41" t="s">
        <v>116</v>
      </c>
      <c r="H54" s="140" t="s">
        <v>114</v>
      </c>
    </row>
    <row r="55" spans="2:8" x14ac:dyDescent="0.2">
      <c r="B55" s="45" t="s">
        <v>176</v>
      </c>
      <c r="C55" s="39"/>
      <c r="D55" s="146">
        <f>D54*Iripple</f>
        <v>6.3513007805365342</v>
      </c>
      <c r="E55" s="119"/>
      <c r="F55" s="47"/>
      <c r="G55" s="41" t="s">
        <v>30</v>
      </c>
      <c r="H55" s="140" t="s">
        <v>177</v>
      </c>
    </row>
    <row r="56" spans="2:8" ht="15" thickBot="1" x14ac:dyDescent="0.25">
      <c r="B56" s="45" t="s">
        <v>71</v>
      </c>
      <c r="C56" s="39"/>
      <c r="D56" s="147">
        <f>1/(1/(SQRT((ESR_bulk*10^-3)^2+1/(2*PI()*fsw*10^2*Cout_bulk*10^-6)^2))+1/(SQRT((ESR_cer*10^-3)^2+1/(2*PI()*fsw*10^2*Cout_cer*10^-6)^2)))*1000</f>
        <v>2.0081379249055793</v>
      </c>
      <c r="E56" s="51"/>
      <c r="F56" s="148"/>
      <c r="G56" s="41" t="s">
        <v>116</v>
      </c>
      <c r="H56" s="140" t="s">
        <v>115</v>
      </c>
    </row>
    <row r="57" spans="2:8" ht="15.75" x14ac:dyDescent="0.2">
      <c r="B57" s="294" t="s">
        <v>672</v>
      </c>
      <c r="C57" s="295"/>
      <c r="D57" s="295"/>
      <c r="E57" s="295"/>
      <c r="F57" s="295"/>
      <c r="G57" s="295"/>
      <c r="H57" s="296"/>
    </row>
    <row r="58" spans="2:8" ht="15" thickBot="1" x14ac:dyDescent="0.25">
      <c r="B58" s="291" t="s">
        <v>673</v>
      </c>
      <c r="C58" s="292"/>
      <c r="D58" s="292"/>
      <c r="E58" s="292"/>
      <c r="F58" s="292"/>
      <c r="G58" s="292"/>
      <c r="H58" s="293"/>
    </row>
    <row r="59" spans="2:8" x14ac:dyDescent="0.2">
      <c r="B59" s="45" t="s">
        <v>72</v>
      </c>
      <c r="C59" s="40"/>
      <c r="D59" s="143">
        <f>Iout*(Vout/Pvin*1/(fsw*10^3))*10^6</f>
        <v>7.5757575757575761</v>
      </c>
      <c r="E59" s="39"/>
      <c r="F59" s="40"/>
      <c r="G59" s="41" t="s">
        <v>73</v>
      </c>
      <c r="H59" s="140" t="s">
        <v>74</v>
      </c>
    </row>
    <row r="60" spans="2:8" x14ac:dyDescent="0.2">
      <c r="B60" s="45" t="s">
        <v>75</v>
      </c>
      <c r="C60" s="40"/>
      <c r="D60" s="143">
        <f>D59*4</f>
        <v>30.303030303030305</v>
      </c>
      <c r="E60" s="39"/>
      <c r="F60" s="40"/>
      <c r="G60" s="41" t="s">
        <v>40</v>
      </c>
      <c r="H60" s="140" t="s">
        <v>171</v>
      </c>
    </row>
    <row r="61" spans="2:8" x14ac:dyDescent="0.2">
      <c r="B61" s="45" t="s">
        <v>76</v>
      </c>
      <c r="C61" s="40"/>
      <c r="D61" s="40"/>
      <c r="E61" s="38">
        <v>150</v>
      </c>
      <c r="F61" s="40"/>
      <c r="G61" s="41" t="s">
        <v>40</v>
      </c>
      <c r="H61" s="140" t="s">
        <v>693</v>
      </c>
    </row>
    <row r="62" spans="2:8" x14ac:dyDescent="0.2">
      <c r="B62" s="45" t="s">
        <v>77</v>
      </c>
      <c r="C62" s="40"/>
      <c r="D62" s="148"/>
      <c r="E62" s="51"/>
      <c r="F62" s="157">
        <f>D59/Cin_cer*1000</f>
        <v>50.505050505050505</v>
      </c>
      <c r="G62" s="41" t="s">
        <v>30</v>
      </c>
      <c r="H62" s="140" t="s">
        <v>694</v>
      </c>
    </row>
    <row r="63" spans="2:8" ht="29.25" thickBot="1" x14ac:dyDescent="0.25">
      <c r="B63" s="155" t="s">
        <v>189</v>
      </c>
      <c r="C63" s="40"/>
      <c r="D63" s="158"/>
      <c r="E63" s="203"/>
      <c r="F63" s="159">
        <f>(Iout-(Iout*Vout/Pvin))*SQRT(Vout/Pvin)+Iout*(Vout/Pvin)*SQRT(1-(Vout/Pvin))</f>
        <v>15.508844954508451</v>
      </c>
      <c r="G63" s="160" t="s">
        <v>26</v>
      </c>
      <c r="H63" s="161" t="s">
        <v>190</v>
      </c>
    </row>
    <row r="64" spans="2:8" ht="15.75" x14ac:dyDescent="0.2">
      <c r="B64" s="294" t="s">
        <v>672</v>
      </c>
      <c r="C64" s="295"/>
      <c r="D64" s="295"/>
      <c r="E64" s="295"/>
      <c r="F64" s="295"/>
      <c r="G64" s="295"/>
      <c r="H64" s="296"/>
    </row>
    <row r="65" spans="2:13" ht="15" thickBot="1" x14ac:dyDescent="0.25">
      <c r="B65" s="291" t="s">
        <v>673</v>
      </c>
      <c r="C65" s="292"/>
      <c r="D65" s="292"/>
      <c r="E65" s="292"/>
      <c r="F65" s="292"/>
      <c r="G65" s="292"/>
      <c r="H65" s="293"/>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162.46953696181964</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137.5</v>
      </c>
      <c r="G70" s="41" t="s">
        <v>11</v>
      </c>
      <c r="H70" s="140" t="s">
        <v>84</v>
      </c>
    </row>
    <row r="71" spans="2:13" x14ac:dyDescent="0.2">
      <c r="B71" s="45" t="s">
        <v>125</v>
      </c>
      <c r="C71" s="40"/>
      <c r="D71" s="148"/>
      <c r="E71" s="51"/>
      <c r="F71" s="157">
        <f>Mod_ratio/(fcoi_trgt*10^3*Lout*10^-6)</f>
        <v>333.33333333333331</v>
      </c>
      <c r="G71" s="41" t="s">
        <v>81</v>
      </c>
      <c r="H71" s="140" t="s">
        <v>125</v>
      </c>
      <c r="J71" s="314" t="s">
        <v>172</v>
      </c>
      <c r="K71" s="315"/>
      <c r="L71" s="316"/>
    </row>
    <row r="72" spans="2:13" x14ac:dyDescent="0.2">
      <c r="B72" s="45" t="s">
        <v>96</v>
      </c>
      <c r="C72" s="40"/>
      <c r="D72" s="40"/>
      <c r="E72" s="38">
        <v>10</v>
      </c>
      <c r="F72" s="40"/>
      <c r="G72" s="41"/>
      <c r="H72" s="140" t="s">
        <v>119</v>
      </c>
      <c r="J72" s="317"/>
      <c r="K72" s="318"/>
      <c r="L72" s="319"/>
    </row>
    <row r="73" spans="2:13" x14ac:dyDescent="0.2">
      <c r="B73" s="45" t="s">
        <v>97</v>
      </c>
      <c r="C73" s="40"/>
      <c r="D73" s="40"/>
      <c r="E73" s="39"/>
      <c r="F73" s="142">
        <f>fsw/E72</f>
        <v>55</v>
      </c>
      <c r="G73" s="41" t="s">
        <v>11</v>
      </c>
      <c r="H73" s="140" t="s">
        <v>98</v>
      </c>
      <c r="J73" s="317"/>
      <c r="K73" s="318"/>
      <c r="L73" s="319"/>
    </row>
    <row r="74" spans="2:13" ht="15" customHeight="1" x14ac:dyDescent="0.2">
      <c r="B74" s="45" t="s">
        <v>109</v>
      </c>
      <c r="C74" s="40"/>
      <c r="D74" s="148"/>
      <c r="E74" s="51"/>
      <c r="F74" s="157">
        <f>1/(1/(SQRT((ESR_bulk*10^-3)^2+1/(2*PI()*fcov_trgt*10^3*Cout_bulk*10^-6)^2))+1/(SQRT((ESR_cer*10^-3)^2+1/(2*PI()*fcov_trgt*10^3*Cout_cer*10^-6)^2)))*1000</f>
        <v>2.0081379249055793</v>
      </c>
      <c r="G74" s="41" t="s">
        <v>116</v>
      </c>
      <c r="H74" s="140" t="s">
        <v>110</v>
      </c>
      <c r="J74" s="317"/>
      <c r="K74" s="318"/>
      <c r="L74" s="319"/>
    </row>
    <row r="75" spans="2:13" ht="15" thickBot="1" x14ac:dyDescent="0.25">
      <c r="B75" s="164"/>
      <c r="H75" s="165"/>
      <c r="J75" s="317"/>
      <c r="K75" s="318"/>
      <c r="L75" s="319"/>
    </row>
    <row r="76" spans="2:13" ht="15" customHeight="1" thickBot="1" x14ac:dyDescent="0.3">
      <c r="B76" s="324" t="s">
        <v>201</v>
      </c>
      <c r="C76" s="325"/>
      <c r="D76" s="325"/>
      <c r="E76" s="325"/>
      <c r="F76" s="325"/>
      <c r="G76" s="325"/>
      <c r="H76" s="326"/>
      <c r="J76" s="317"/>
      <c r="K76" s="318"/>
      <c r="L76" s="319"/>
    </row>
    <row r="77" spans="2:13" ht="15.75" thickBot="1" x14ac:dyDescent="0.3">
      <c r="B77" s="322" t="s">
        <v>379</v>
      </c>
      <c r="C77" s="323"/>
      <c r="D77" s="323"/>
      <c r="E77" s="323"/>
      <c r="F77" s="323"/>
      <c r="G77" s="323"/>
      <c r="H77" s="323"/>
      <c r="I77" s="166" t="s">
        <v>202</v>
      </c>
      <c r="J77" s="320" t="s">
        <v>159</v>
      </c>
      <c r="K77" s="320"/>
      <c r="L77" s="321"/>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4.7098005809949735</v>
      </c>
    </row>
    <row r="81" spans="2:13" x14ac:dyDescent="0.2">
      <c r="B81" s="45" t="s">
        <v>160</v>
      </c>
      <c r="C81" s="174"/>
      <c r="D81" s="181"/>
      <c r="E81" s="206"/>
      <c r="F81" s="182">
        <f>fcoi_trgt/ILOOP_trgt*F79</f>
        <v>158.46449150054079</v>
      </c>
      <c r="G81" s="41" t="s">
        <v>11</v>
      </c>
      <c r="H81" s="140" t="s">
        <v>357</v>
      </c>
      <c r="J81" s="179">
        <v>2</v>
      </c>
      <c r="K81" s="180">
        <v>2</v>
      </c>
      <c r="L81" s="179">
        <v>1</v>
      </c>
      <c r="M81" s="137">
        <f t="shared" si="0"/>
        <v>4.7098005809949735</v>
      </c>
    </row>
    <row r="82" spans="2:13" x14ac:dyDescent="0.2">
      <c r="B82" s="45" t="s">
        <v>161</v>
      </c>
      <c r="C82" s="174"/>
      <c r="D82" s="181"/>
      <c r="E82" s="206"/>
      <c r="F82" s="182">
        <f>fcov_trgt/VLOOP_trgt*F80</f>
        <v>71.777472539273347</v>
      </c>
      <c r="G82" s="41" t="s">
        <v>11</v>
      </c>
      <c r="H82" s="140" t="s">
        <v>358</v>
      </c>
      <c r="J82" s="179">
        <v>3</v>
      </c>
      <c r="K82" s="180">
        <v>2</v>
      </c>
      <c r="L82" s="179">
        <v>2</v>
      </c>
      <c r="M82" s="137">
        <f t="shared" si="0"/>
        <v>4.7098005809949735</v>
      </c>
    </row>
    <row r="83" spans="2:13" x14ac:dyDescent="0.2">
      <c r="B83" s="45" t="s">
        <v>162</v>
      </c>
      <c r="C83" s="174"/>
      <c r="D83" s="183"/>
      <c r="E83" s="207"/>
      <c r="F83" s="184">
        <f>F81/F82</f>
        <v>2.2077190223413936</v>
      </c>
      <c r="G83" s="41"/>
      <c r="H83" s="140" t="s">
        <v>173</v>
      </c>
      <c r="J83" s="179">
        <v>4</v>
      </c>
      <c r="K83" s="180">
        <v>2</v>
      </c>
      <c r="L83" s="179">
        <v>4</v>
      </c>
      <c r="M83" s="137">
        <f t="shared" si="0"/>
        <v>4.7098005809949735</v>
      </c>
    </row>
    <row r="84" spans="2:13" x14ac:dyDescent="0.2">
      <c r="B84" s="45" t="s">
        <v>163</v>
      </c>
      <c r="C84" s="174"/>
      <c r="D84" s="185"/>
      <c r="E84" s="208"/>
      <c r="F84" s="186">
        <f>1/(1/(SQRT((ESR_bulk*10^-3)^2+1/(2*PI()*F82*10^3*Cout_bulk*10^-6)^2))+1/(SQRT((ESR_cer*10^-3)^2+1/(2*PI()*F82*10^3*Cout_cer*10^-6)^2)))*1000</f>
        <v>1.5899591231831656</v>
      </c>
      <c r="G84" s="41" t="s">
        <v>116</v>
      </c>
      <c r="H84" s="140" t="s">
        <v>164</v>
      </c>
      <c r="J84" s="179">
        <v>5</v>
      </c>
      <c r="K84" s="180">
        <v>2</v>
      </c>
      <c r="L84" s="179">
        <v>8</v>
      </c>
      <c r="M84" s="137">
        <f t="shared" si="0"/>
        <v>4.7098005809949735</v>
      </c>
    </row>
    <row r="85" spans="2:13" x14ac:dyDescent="0.2">
      <c r="B85" s="45" t="s">
        <v>165</v>
      </c>
      <c r="C85" s="174"/>
      <c r="D85" s="181"/>
      <c r="E85" s="206"/>
      <c r="F85" s="182">
        <f>F84*C12</f>
        <v>15.899591231831655</v>
      </c>
      <c r="G85" s="41" t="s">
        <v>30</v>
      </c>
      <c r="H85" s="140" t="s">
        <v>168</v>
      </c>
      <c r="J85" s="179">
        <v>6</v>
      </c>
      <c r="K85" s="180">
        <v>3</v>
      </c>
      <c r="L85" s="179">
        <v>0.5</v>
      </c>
      <c r="M85" s="137">
        <f t="shared" si="0"/>
        <v>6.1300570281191238</v>
      </c>
    </row>
    <row r="86" spans="2:13" x14ac:dyDescent="0.2">
      <c r="B86" s="45" t="s">
        <v>166</v>
      </c>
      <c r="C86" s="174"/>
      <c r="D86" s="183"/>
      <c r="E86" s="207"/>
      <c r="F86" s="184">
        <f>F85/Vout/10</f>
        <v>1.2719672985465325</v>
      </c>
      <c r="G86" s="41" t="s">
        <v>167</v>
      </c>
      <c r="H86" s="140" t="s">
        <v>169</v>
      </c>
      <c r="J86" s="179">
        <v>7</v>
      </c>
      <c r="K86" s="180">
        <v>3</v>
      </c>
      <c r="L86" s="179">
        <v>1</v>
      </c>
      <c r="M86" s="137">
        <f t="shared" si="0"/>
        <v>6.1300570281191238</v>
      </c>
    </row>
    <row r="87" spans="2:13" ht="15" thickBot="1" x14ac:dyDescent="0.25">
      <c r="B87" s="187"/>
      <c r="C87" s="188"/>
      <c r="D87" s="188"/>
      <c r="E87" s="188"/>
      <c r="F87" s="188"/>
      <c r="G87" s="188"/>
      <c r="H87" s="189"/>
      <c r="J87" s="179">
        <v>8</v>
      </c>
      <c r="K87" s="180">
        <v>3</v>
      </c>
      <c r="L87" s="179">
        <v>2</v>
      </c>
      <c r="M87" s="137">
        <f t="shared" si="0"/>
        <v>6.1300570281191238</v>
      </c>
    </row>
    <row r="88" spans="2:13" ht="16.5" thickBot="1" x14ac:dyDescent="0.3">
      <c r="B88" s="327" t="s">
        <v>554</v>
      </c>
      <c r="C88" s="328"/>
      <c r="D88" s="328"/>
      <c r="E88" s="328"/>
      <c r="F88" s="328"/>
      <c r="G88" s="328"/>
      <c r="H88" s="329"/>
      <c r="J88" s="179">
        <v>9</v>
      </c>
      <c r="K88" s="180">
        <v>3</v>
      </c>
      <c r="L88" s="179">
        <v>4</v>
      </c>
      <c r="M88" s="137">
        <f t="shared" si="0"/>
        <v>6.1300570281191238</v>
      </c>
    </row>
    <row r="89" spans="2:13" x14ac:dyDescent="0.2">
      <c r="B89" s="305" t="s">
        <v>378</v>
      </c>
      <c r="C89" s="306"/>
      <c r="D89" s="306"/>
      <c r="E89" s="306"/>
      <c r="F89" s="306"/>
      <c r="G89" s="306"/>
      <c r="H89" s="307"/>
      <c r="J89" s="179">
        <v>10</v>
      </c>
      <c r="K89" s="180">
        <v>3</v>
      </c>
      <c r="L89" s="179">
        <v>8</v>
      </c>
      <c r="M89" s="137">
        <f t="shared" si="0"/>
        <v>6.1300570281191238</v>
      </c>
    </row>
    <row r="90" spans="2:13" x14ac:dyDescent="0.2">
      <c r="B90" s="308"/>
      <c r="C90" s="309"/>
      <c r="D90" s="309"/>
      <c r="E90" s="309"/>
      <c r="F90" s="309"/>
      <c r="G90" s="309"/>
      <c r="H90" s="310"/>
      <c r="J90" s="179">
        <v>11</v>
      </c>
      <c r="K90" s="180">
        <v>4</v>
      </c>
      <c r="L90" s="179">
        <v>0.5</v>
      </c>
      <c r="M90" s="137">
        <f t="shared" si="0"/>
        <v>6.1300570281191238</v>
      </c>
    </row>
    <row r="91" spans="2:13" ht="15" thickBot="1" x14ac:dyDescent="0.25">
      <c r="B91" s="311"/>
      <c r="C91" s="312"/>
      <c r="D91" s="312"/>
      <c r="E91" s="312"/>
      <c r="F91" s="312"/>
      <c r="G91" s="312"/>
      <c r="H91" s="313"/>
      <c r="J91" s="179">
        <v>12</v>
      </c>
      <c r="K91" s="180">
        <v>4</v>
      </c>
      <c r="L91" s="179">
        <v>1</v>
      </c>
      <c r="M91" s="137">
        <f t="shared" si="0"/>
        <v>6.1300570281191238</v>
      </c>
    </row>
    <row r="92" spans="2:13" x14ac:dyDescent="0.2">
      <c r="B92" s="187"/>
      <c r="C92" s="188"/>
      <c r="D92" s="188"/>
      <c r="E92" s="188"/>
      <c r="F92" s="188"/>
      <c r="G92" s="188"/>
      <c r="H92" s="189"/>
      <c r="J92" s="179">
        <v>13</v>
      </c>
      <c r="K92" s="180">
        <v>4</v>
      </c>
      <c r="L92" s="179">
        <v>2</v>
      </c>
      <c r="M92" s="137">
        <f t="shared" si="0"/>
        <v>6.1300570281191238</v>
      </c>
    </row>
    <row r="93" spans="2:13" x14ac:dyDescent="0.2">
      <c r="B93" s="45" t="s">
        <v>345</v>
      </c>
      <c r="C93" s="40"/>
      <c r="D93" s="147">
        <f>1.7/(F71*CSA/1000)*PI()</f>
        <v>2.6031068291320789</v>
      </c>
      <c r="E93" s="148"/>
      <c r="F93" s="148"/>
      <c r="G93" s="41"/>
      <c r="H93" s="140" t="s">
        <v>87</v>
      </c>
      <c r="J93" s="179">
        <v>14</v>
      </c>
      <c r="K93" s="180">
        <v>4</v>
      </c>
      <c r="L93" s="179">
        <v>4</v>
      </c>
      <c r="M93" s="137">
        <f t="shared" si="0"/>
        <v>6.1300570281191238</v>
      </c>
    </row>
    <row r="94" spans="2:13" x14ac:dyDescent="0.2">
      <c r="B94" s="45" t="s">
        <v>88</v>
      </c>
      <c r="C94" s="40"/>
      <c r="D94" s="146">
        <f>fsw/12</f>
        <v>45.833333333333336</v>
      </c>
      <c r="E94" s="47"/>
      <c r="F94" s="47"/>
      <c r="G94" s="41" t="s">
        <v>11</v>
      </c>
      <c r="H94" s="140" t="s">
        <v>89</v>
      </c>
      <c r="J94" s="179">
        <v>15</v>
      </c>
      <c r="K94" s="180">
        <v>4</v>
      </c>
      <c r="L94" s="179">
        <v>8</v>
      </c>
      <c r="M94" s="137">
        <f t="shared" si="0"/>
        <v>6.1300570281191238</v>
      </c>
    </row>
    <row r="95" spans="2:13" ht="15" thickBot="1" x14ac:dyDescent="0.25">
      <c r="B95" s="45" t="s">
        <v>90</v>
      </c>
      <c r="C95" s="40"/>
      <c r="D95" s="143">
        <f>fsw</f>
        <v>550</v>
      </c>
      <c r="E95" s="40"/>
      <c r="F95" s="40"/>
      <c r="G95" s="41" t="s">
        <v>11</v>
      </c>
      <c r="H95" s="140" t="s">
        <v>91</v>
      </c>
      <c r="J95" s="179">
        <v>16</v>
      </c>
      <c r="K95" s="180">
        <v>5</v>
      </c>
      <c r="L95" s="179">
        <v>0.5</v>
      </c>
      <c r="M95" s="137">
        <f t="shared" si="0"/>
        <v>6.1300570281191238</v>
      </c>
    </row>
    <row r="96" spans="2:13" ht="15.75" x14ac:dyDescent="0.2">
      <c r="B96" s="294" t="s">
        <v>674</v>
      </c>
      <c r="C96" s="295"/>
      <c r="D96" s="295"/>
      <c r="E96" s="295"/>
      <c r="F96" s="295"/>
      <c r="G96" s="295"/>
      <c r="H96" s="296"/>
      <c r="J96" s="179">
        <v>17</v>
      </c>
      <c r="K96" s="180">
        <v>5</v>
      </c>
      <c r="L96" s="179">
        <v>1</v>
      </c>
      <c r="M96" s="137">
        <f t="shared" si="0"/>
        <v>6.1300570281191238</v>
      </c>
    </row>
    <row r="97" spans="2:13" ht="15" thickBot="1" x14ac:dyDescent="0.25">
      <c r="B97" s="291"/>
      <c r="C97" s="292"/>
      <c r="D97" s="292"/>
      <c r="E97" s="292"/>
      <c r="F97" s="292"/>
      <c r="G97" s="292"/>
      <c r="H97" s="293"/>
      <c r="J97" s="179">
        <v>18</v>
      </c>
      <c r="K97" s="180">
        <v>5</v>
      </c>
      <c r="L97" s="179">
        <v>2</v>
      </c>
      <c r="M97" s="137">
        <f t="shared" si="0"/>
        <v>6.1300570281191238</v>
      </c>
    </row>
    <row r="98" spans="2:13" x14ac:dyDescent="0.2">
      <c r="B98" s="45" t="s">
        <v>1</v>
      </c>
      <c r="C98" s="40"/>
      <c r="D98" s="40"/>
      <c r="E98" s="38">
        <v>100</v>
      </c>
      <c r="F98" s="40"/>
      <c r="G98" s="41" t="s">
        <v>9</v>
      </c>
      <c r="H98" s="140" t="s">
        <v>93</v>
      </c>
      <c r="J98" s="179">
        <v>19</v>
      </c>
      <c r="K98" s="180">
        <v>5</v>
      </c>
      <c r="L98" s="179">
        <v>4</v>
      </c>
      <c r="M98" s="137">
        <f t="shared" si="0"/>
        <v>6.1300570281191238</v>
      </c>
    </row>
    <row r="99" spans="2:13" x14ac:dyDescent="0.2">
      <c r="B99" s="45" t="s">
        <v>325</v>
      </c>
      <c r="C99" s="40"/>
      <c r="D99" s="147">
        <f>ILOOP_trgt/(E98*10^-6)/1000</f>
        <v>26.031068291320793</v>
      </c>
      <c r="E99" s="51"/>
      <c r="F99" s="257"/>
      <c r="G99" s="41" t="s">
        <v>94</v>
      </c>
      <c r="H99" s="140" t="s">
        <v>92</v>
      </c>
      <c r="J99" s="179">
        <v>20</v>
      </c>
      <c r="K99" s="180">
        <v>5</v>
      </c>
      <c r="L99" s="179">
        <v>8</v>
      </c>
      <c r="M99" s="137">
        <f t="shared" si="0"/>
        <v>6.1300570281191238</v>
      </c>
    </row>
    <row r="100" spans="2:13" x14ac:dyDescent="0.2">
      <c r="B100" s="45" t="s">
        <v>5</v>
      </c>
      <c r="C100" s="40"/>
      <c r="D100" s="40"/>
      <c r="E100" s="38">
        <v>25</v>
      </c>
      <c r="F100" s="255"/>
      <c r="G100" s="41" t="s">
        <v>94</v>
      </c>
      <c r="H100" s="140" t="s">
        <v>317</v>
      </c>
      <c r="J100" s="179">
        <v>21</v>
      </c>
      <c r="K100" s="180">
        <v>6</v>
      </c>
      <c r="L100" s="179">
        <v>0.5</v>
      </c>
      <c r="M100" s="137">
        <f t="shared" si="0"/>
        <v>6.1300570281191238</v>
      </c>
    </row>
    <row r="101" spans="2:13" x14ac:dyDescent="0.2">
      <c r="B101" s="45" t="s">
        <v>326</v>
      </c>
      <c r="C101" s="40"/>
      <c r="D101" s="147">
        <f>1/(2*PI()*E100*10^3*fzi_trgt*10^3)*10^12</f>
        <v>138.89885942565408</v>
      </c>
      <c r="E101" s="51"/>
      <c r="F101" s="257"/>
      <c r="G101" s="41" t="s">
        <v>10</v>
      </c>
      <c r="H101" s="140" t="s">
        <v>86</v>
      </c>
      <c r="J101" s="179">
        <v>22</v>
      </c>
      <c r="K101" s="180">
        <v>6</v>
      </c>
      <c r="L101" s="179">
        <v>1</v>
      </c>
      <c r="M101" s="137">
        <f t="shared" si="0"/>
        <v>6.1300570281191238</v>
      </c>
    </row>
    <row r="102" spans="2:13" x14ac:dyDescent="0.2">
      <c r="B102" s="45" t="s">
        <v>328</v>
      </c>
      <c r="C102" s="40"/>
      <c r="D102" s="148"/>
      <c r="E102" s="52">
        <v>80</v>
      </c>
      <c r="F102" s="257"/>
      <c r="G102" s="41"/>
      <c r="H102" s="140" t="s">
        <v>350</v>
      </c>
      <c r="J102" s="179">
        <v>23</v>
      </c>
      <c r="K102" s="180">
        <v>6</v>
      </c>
      <c r="L102" s="179">
        <v>2</v>
      </c>
      <c r="M102" s="137">
        <f t="shared" si="0"/>
        <v>6.1300570281191238</v>
      </c>
    </row>
    <row r="103" spans="2:13" x14ac:dyDescent="0.2">
      <c r="B103" s="45" t="s">
        <v>85</v>
      </c>
      <c r="C103" s="40"/>
      <c r="D103" s="40"/>
      <c r="E103" s="38">
        <v>106.56</v>
      </c>
      <c r="F103" s="255"/>
      <c r="G103" s="41" t="s">
        <v>10</v>
      </c>
      <c r="H103" s="140" t="s">
        <v>318</v>
      </c>
      <c r="J103" s="179">
        <v>24</v>
      </c>
      <c r="K103" s="180">
        <v>6</v>
      </c>
      <c r="L103" s="179">
        <v>4</v>
      </c>
      <c r="M103" s="137">
        <f t="shared" si="0"/>
        <v>6.1300570281191238</v>
      </c>
    </row>
    <row r="104" spans="2:13" x14ac:dyDescent="0.2">
      <c r="B104" s="45" t="s">
        <v>327</v>
      </c>
      <c r="C104" s="40"/>
      <c r="D104" s="147">
        <f>1/(2*PI()*E100*10^3*fpi_trgt*10^3)*10^12</f>
        <v>11.574904952137842</v>
      </c>
      <c r="E104" s="51"/>
      <c r="F104" s="257"/>
      <c r="G104" s="41" t="s">
        <v>10</v>
      </c>
      <c r="H104" s="140" t="s">
        <v>108</v>
      </c>
      <c r="J104" s="179">
        <v>25</v>
      </c>
      <c r="K104" s="180">
        <v>6</v>
      </c>
      <c r="L104" s="179">
        <v>8</v>
      </c>
      <c r="M104" s="137">
        <f t="shared" si="0"/>
        <v>6.1300570281191238</v>
      </c>
    </row>
    <row r="105" spans="2:13" x14ac:dyDescent="0.2">
      <c r="B105" s="45" t="s">
        <v>7</v>
      </c>
      <c r="C105" s="40"/>
      <c r="D105" s="40"/>
      <c r="E105" s="38">
        <v>3.2</v>
      </c>
      <c r="F105" s="40"/>
      <c r="G105" s="41" t="s">
        <v>10</v>
      </c>
      <c r="H105" s="140" t="s">
        <v>319</v>
      </c>
      <c r="J105" s="179">
        <v>26</v>
      </c>
      <c r="K105" s="180">
        <v>7</v>
      </c>
      <c r="L105" s="179">
        <v>0.5</v>
      </c>
      <c r="M105" s="137">
        <f t="shared" si="0"/>
        <v>6.1300570281191238</v>
      </c>
    </row>
    <row r="106" spans="2:13" x14ac:dyDescent="0.2">
      <c r="B106" s="45" t="s">
        <v>329</v>
      </c>
      <c r="C106" s="40"/>
      <c r="D106" s="40"/>
      <c r="E106" s="39"/>
      <c r="F106" s="142">
        <f>E100*E98/1000</f>
        <v>2.5</v>
      </c>
      <c r="G106" s="41"/>
      <c r="H106" s="140" t="s">
        <v>332</v>
      </c>
      <c r="J106" s="179">
        <v>27</v>
      </c>
      <c r="K106" s="180">
        <v>7</v>
      </c>
      <c r="L106" s="179">
        <v>1</v>
      </c>
      <c r="M106" s="137">
        <f t="shared" si="0"/>
        <v>6.1300570281191238</v>
      </c>
    </row>
    <row r="107" spans="2:13" x14ac:dyDescent="0.2">
      <c r="B107" s="45" t="s">
        <v>330</v>
      </c>
      <c r="C107" s="40"/>
      <c r="D107" s="163"/>
      <c r="E107" s="204"/>
      <c r="F107" s="190">
        <f>1/(2*PI()*E103*E100*10^-6)</f>
        <v>59.742846505966725</v>
      </c>
      <c r="G107" s="41" t="s">
        <v>11</v>
      </c>
      <c r="H107" s="140" t="s">
        <v>333</v>
      </c>
      <c r="J107" s="179">
        <v>28</v>
      </c>
      <c r="K107" s="180">
        <v>7</v>
      </c>
      <c r="L107" s="179">
        <v>2</v>
      </c>
      <c r="M107" s="137">
        <f t="shared" si="0"/>
        <v>6.1300570281191238</v>
      </c>
    </row>
    <row r="108" spans="2:13" x14ac:dyDescent="0.2">
      <c r="B108" s="45" t="s">
        <v>331</v>
      </c>
      <c r="C108" s="40"/>
      <c r="D108" s="163"/>
      <c r="E108" s="204"/>
      <c r="F108" s="190">
        <f>1/(2*PI()*E100*E105*10^-6)</f>
        <v>1989.4367886486916</v>
      </c>
      <c r="G108" s="41" t="s">
        <v>11</v>
      </c>
      <c r="H108" s="140" t="s">
        <v>334</v>
      </c>
      <c r="J108" s="179">
        <v>29</v>
      </c>
      <c r="K108" s="180">
        <v>7</v>
      </c>
      <c r="L108" s="179">
        <v>4</v>
      </c>
      <c r="M108" s="137">
        <f t="shared" si="0"/>
        <v>6.1300570281191238</v>
      </c>
    </row>
    <row r="109" spans="2:13" x14ac:dyDescent="0.2">
      <c r="B109" s="45" t="s">
        <v>160</v>
      </c>
      <c r="C109" s="40"/>
      <c r="D109" s="163"/>
      <c r="E109" s="204"/>
      <c r="F109" s="190">
        <f>fcoi_trgt/ILOOP_trgt*ILOOP</f>
        <v>132.05374291711732</v>
      </c>
      <c r="G109" s="41" t="s">
        <v>11</v>
      </c>
      <c r="H109" s="140" t="s">
        <v>338</v>
      </c>
      <c r="J109" s="179">
        <v>30</v>
      </c>
      <c r="K109" s="180">
        <v>7</v>
      </c>
      <c r="L109" s="179">
        <v>8</v>
      </c>
      <c r="M109" s="137">
        <f t="shared" si="0"/>
        <v>6.1300570281191238</v>
      </c>
    </row>
    <row r="110" spans="2:13" ht="15" thickBot="1" x14ac:dyDescent="0.25">
      <c r="B110" s="45" t="s">
        <v>136</v>
      </c>
      <c r="C110" s="40"/>
      <c r="D110" s="148"/>
      <c r="E110" s="51"/>
      <c r="F110" s="157">
        <f>Zout_fco_trgt*GM_PS/1000</f>
        <v>0.32626123881487884</v>
      </c>
      <c r="G110" s="41"/>
      <c r="H110" s="140" t="s">
        <v>203</v>
      </c>
      <c r="J110" s="191">
        <v>31</v>
      </c>
      <c r="K110" s="192">
        <v>10</v>
      </c>
      <c r="L110" s="179">
        <v>2</v>
      </c>
      <c r="M110" s="137">
        <f t="shared" si="0"/>
        <v>6.1300570281191238</v>
      </c>
    </row>
    <row r="111" spans="2:13" x14ac:dyDescent="0.2">
      <c r="B111" s="45" t="s">
        <v>346</v>
      </c>
      <c r="C111" s="40"/>
      <c r="D111" s="147">
        <f>1/(F110*VOSL)</f>
        <v>6.1300570281191238</v>
      </c>
      <c r="E111" s="51"/>
      <c r="F111" s="41"/>
      <c r="G111" s="41"/>
      <c r="H111" s="140" t="s">
        <v>101</v>
      </c>
    </row>
    <row r="112" spans="2:13" x14ac:dyDescent="0.2">
      <c r="B112" s="45" t="s">
        <v>99</v>
      </c>
      <c r="C112" s="40"/>
      <c r="D112" s="147">
        <f>IF(D53*F110&lt;fcov_trgt/3,D53*F110,fcov_trgt/3)</f>
        <v>3.5899606890556588</v>
      </c>
      <c r="E112" s="51"/>
      <c r="F112" s="41"/>
      <c r="G112" s="41" t="s">
        <v>11</v>
      </c>
      <c r="H112" s="140" t="s">
        <v>102</v>
      </c>
    </row>
    <row r="113" spans="2:8" x14ac:dyDescent="0.2">
      <c r="B113" s="45" t="s">
        <v>100</v>
      </c>
      <c r="C113" s="40"/>
      <c r="D113" s="143">
        <f>fsw/2</f>
        <v>275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61.300570281191234</v>
      </c>
      <c r="E115" s="51"/>
      <c r="F115" s="41"/>
      <c r="G115" s="41" t="s">
        <v>94</v>
      </c>
      <c r="H115" s="140" t="s">
        <v>105</v>
      </c>
    </row>
    <row r="116" spans="2:8" x14ac:dyDescent="0.2">
      <c r="B116" s="45" t="s">
        <v>2</v>
      </c>
      <c r="C116" s="40"/>
      <c r="D116" s="40"/>
      <c r="E116" s="38">
        <v>40</v>
      </c>
      <c r="F116" s="40"/>
      <c r="G116" s="41" t="s">
        <v>94</v>
      </c>
      <c r="H116" s="140" t="s">
        <v>320</v>
      </c>
    </row>
    <row r="117" spans="2:8" x14ac:dyDescent="0.2">
      <c r="B117" s="45" t="s">
        <v>336</v>
      </c>
      <c r="C117" s="40"/>
      <c r="D117" s="147">
        <f>1/(2*PI()*E116*10^3*D112*10^3)*10^12</f>
        <v>1108.3334671121506</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14.468631190172303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4</v>
      </c>
      <c r="G121" s="41"/>
      <c r="H121" s="140" t="s">
        <v>341</v>
      </c>
    </row>
    <row r="122" spans="2:8" x14ac:dyDescent="0.2">
      <c r="B122" s="45" t="s">
        <v>343</v>
      </c>
      <c r="C122" s="40"/>
      <c r="D122" s="163"/>
      <c r="E122" s="204"/>
      <c r="F122" s="190">
        <f>1/(2*PI()*E118*E116*10^-6)</f>
        <v>3.9788735772973842</v>
      </c>
      <c r="G122" s="41" t="s">
        <v>11</v>
      </c>
      <c r="H122" s="140" t="s">
        <v>340</v>
      </c>
    </row>
    <row r="123" spans="2:8" x14ac:dyDescent="0.2">
      <c r="B123" s="45" t="s">
        <v>344</v>
      </c>
      <c r="C123" s="40"/>
      <c r="D123" s="163"/>
      <c r="E123" s="204"/>
      <c r="F123" s="190">
        <f>1/(2*PI()*E116*E120*10^-6)</f>
        <v>636.61977236758139</v>
      </c>
      <c r="G123" s="41" t="s">
        <v>11</v>
      </c>
      <c r="H123" s="140" t="s">
        <v>339</v>
      </c>
    </row>
    <row r="124" spans="2:8" x14ac:dyDescent="0.2">
      <c r="B124" s="45" t="s">
        <v>161</v>
      </c>
      <c r="C124" s="40"/>
      <c r="D124" s="163"/>
      <c r="E124" s="204"/>
      <c r="F124" s="190">
        <f>fcov_trgt/VLOOP_trgt*VLOOP</f>
        <v>35.888736269636674</v>
      </c>
      <c r="G124" s="41" t="s">
        <v>11</v>
      </c>
      <c r="H124" s="140" t="s">
        <v>794</v>
      </c>
    </row>
    <row r="125" spans="2:8" x14ac:dyDescent="0.2">
      <c r="B125" s="45" t="s">
        <v>162</v>
      </c>
      <c r="C125" s="40"/>
      <c r="D125" s="148"/>
      <c r="E125" s="51"/>
      <c r="F125" s="157">
        <f>F109/F124</f>
        <v>3.6795317039023225</v>
      </c>
      <c r="G125" s="41"/>
      <c r="H125" s="140" t="s">
        <v>173</v>
      </c>
    </row>
    <row r="126" spans="2:8" x14ac:dyDescent="0.2">
      <c r="B126" s="45" t="s">
        <v>163</v>
      </c>
      <c r="C126" s="40"/>
      <c r="D126" s="148"/>
      <c r="E126" s="51"/>
      <c r="F126" s="157">
        <f>1/(1/(SQRT((ESR_bulk*10^-3)^2+1/(2*PI()*F124*10^3*Cout_bulk*10^-6)^2))+1/(SQRT((ESR_cer*10^-3)^2+1/(2*PI()*F124*10^3*Cout_cer*10^-6)^2)))*1000</f>
        <v>2.9857666675230448</v>
      </c>
      <c r="G126" s="41" t="s">
        <v>116</v>
      </c>
      <c r="H126" s="140" t="s">
        <v>164</v>
      </c>
    </row>
    <row r="127" spans="2:8" x14ac:dyDescent="0.2">
      <c r="B127" s="45" t="s">
        <v>165</v>
      </c>
      <c r="C127" s="40"/>
      <c r="D127" s="163"/>
      <c r="E127" s="204"/>
      <c r="F127" s="190">
        <f>F126*C12</f>
        <v>29.857666675230448</v>
      </c>
      <c r="G127" s="41" t="s">
        <v>30</v>
      </c>
      <c r="H127" s="140" t="s">
        <v>168</v>
      </c>
    </row>
    <row r="128" spans="2:8" x14ac:dyDescent="0.2">
      <c r="B128" s="45" t="s">
        <v>166</v>
      </c>
      <c r="C128" s="40"/>
      <c r="D128" s="148"/>
      <c r="E128" s="51"/>
      <c r="F128" s="157">
        <f>F127/Vout/10</f>
        <v>2.3886133340184359</v>
      </c>
      <c r="G128" s="41" t="s">
        <v>167</v>
      </c>
      <c r="H128" s="140" t="s">
        <v>169</v>
      </c>
    </row>
    <row r="129" spans="2:8" x14ac:dyDescent="0.2">
      <c r="B129" s="41" t="s">
        <v>795</v>
      </c>
      <c r="C129" s="40"/>
      <c r="D129" s="148"/>
      <c r="E129" s="51"/>
      <c r="F129" s="157">
        <f>585/F122/VOSL/VLOOP*(1/(1/(SQRT((ESR_bulk*10^-3)^2+1/(2*PI()*F122*10^3*Cout_bulk*10^-6)^2))+1/(SQRT((ESR_cer*10^-3)^2+1/(2*PI()*F122*10^3*Cout_cer*10^-6)^2))))</f>
        <v>1.9316234214088717</v>
      </c>
      <c r="G129" s="41" t="s">
        <v>30</v>
      </c>
      <c r="H129" s="41" t="s">
        <v>797</v>
      </c>
    </row>
    <row r="130" spans="2:8" x14ac:dyDescent="0.2">
      <c r="B130" s="41" t="s">
        <v>796</v>
      </c>
      <c r="C130" s="40"/>
      <c r="D130" s="148"/>
      <c r="E130" s="51"/>
      <c r="F130" s="157">
        <f>F129+D55</f>
        <v>8.2829242019454057</v>
      </c>
      <c r="G130" s="41" t="s">
        <v>30</v>
      </c>
      <c r="H130" s="41" t="s">
        <v>798</v>
      </c>
    </row>
    <row r="131" spans="2:8" ht="15.75" x14ac:dyDescent="0.2">
      <c r="B131" s="297"/>
      <c r="C131" s="298"/>
      <c r="D131" s="298"/>
      <c r="E131" s="298"/>
      <c r="F131" s="298"/>
      <c r="G131" s="298"/>
      <c r="H131" s="299"/>
    </row>
    <row r="132" spans="2:8" ht="15" thickBot="1" x14ac:dyDescent="0.25">
      <c r="B132" s="291"/>
      <c r="C132" s="292"/>
      <c r="D132" s="292"/>
      <c r="E132" s="292"/>
      <c r="F132" s="292"/>
      <c r="G132" s="292"/>
      <c r="H132" s="293"/>
    </row>
    <row r="133" spans="2:8" x14ac:dyDescent="0.2">
      <c r="B133" s="155" t="s">
        <v>123</v>
      </c>
      <c r="C133" s="40"/>
      <c r="D133" s="193"/>
      <c r="E133" s="193"/>
      <c r="F133" s="194" t="str">
        <f>DEC2HEX(F136+2*F138+2^6*F137+2^10*F135+2^17*F142+2^22*F141+2^26*F140+2^32*F134+2^36*F139,10)</f>
        <v>2220821502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25 kΩ</v>
      </c>
      <c r="C135" s="40"/>
      <c r="D135" s="193"/>
      <c r="E135" s="193"/>
      <c r="F135" s="194">
        <f>VLOOKUP(E100,'Compensation References'!I2:P65,8,FALSE)</f>
        <v>5</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40 kΩ</v>
      </c>
      <c r="C140" s="40"/>
      <c r="D140" s="193"/>
      <c r="E140" s="193"/>
      <c r="F140" s="194">
        <f>VLOOKUP(E116,'Compensation References'!F2:P65,11,FALSE)</f>
        <v>8</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300" t="s">
        <v>793</v>
      </c>
      <c r="C143" s="300"/>
      <c r="D143" s="300"/>
      <c r="E143" s="300"/>
    </row>
    <row r="144" spans="2:8" x14ac:dyDescent="0.2">
      <c r="B144" s="37" t="s">
        <v>788</v>
      </c>
      <c r="C144" s="286">
        <f>'Bode Plot'!$P$40</f>
        <v>53.590320512462874</v>
      </c>
      <c r="D144" s="37" t="s">
        <v>11</v>
      </c>
    </row>
    <row r="145" spans="2:4" x14ac:dyDescent="0.2">
      <c r="B145" s="37" t="s">
        <v>789</v>
      </c>
      <c r="C145" s="286">
        <f>'Bode Plot'!$Q$40</f>
        <v>94.066536994290573</v>
      </c>
      <c r="D145" s="37" t="s">
        <v>792</v>
      </c>
    </row>
    <row r="146" spans="2:4" x14ac:dyDescent="0.2">
      <c r="B146" s="37" t="s">
        <v>790</v>
      </c>
      <c r="C146" s="286">
        <f>'Bode Plot'!$R$40</f>
        <v>-21.834371424828735</v>
      </c>
      <c r="D146" s="37" t="s">
        <v>791</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phoneticPr fontId="28" type="noConversion"/>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7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7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685</v>
      </c>
      <c r="AE2" t="str">
        <f>IF('Pin Detect Programming'!$D$9=2,'Resistor References'!AD2,"N/A")</f>
        <v>N/A</v>
      </c>
      <c r="AF2" t="s">
        <v>685</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Auto-Detect</v>
      </c>
      <c r="AC3" t="s">
        <v>248</v>
      </c>
      <c r="AD3" t="s">
        <v>686</v>
      </c>
      <c r="AE3" t="str">
        <f>IF('Pin Detect Programming'!$D$9=3,'Resistor References'!AD3,"N/A")</f>
        <v>N/A</v>
      </c>
      <c r="AF3" t="s">
        <v>685</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SYNC In</v>
      </c>
      <c r="AC4">
        <v>0</v>
      </c>
      <c r="AD4" t="s">
        <v>687</v>
      </c>
      <c r="AE4" t="str">
        <f>IF('Pin Detect Programming'!$D$9=4,'Resistor References'!AD4,"N/A")</f>
        <v>90°, 4</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688</v>
      </c>
      <c r="AE5" t="str">
        <f>IF('Pin Detect Programming'!$D$9=3,'Resistor References'!AD5,"N/A")</f>
        <v>N/A</v>
      </c>
      <c r="AF5" t="s">
        <v>687</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SYNC In</v>
      </c>
      <c r="AC6">
        <f t="shared" si="7"/>
        <v>2</v>
      </c>
      <c r="AD6" t="s">
        <v>689</v>
      </c>
      <c r="AE6" t="str">
        <f>IF('Pin Detect Programming'!$D$9=4,'Resistor References'!AD6,"N/A")</f>
        <v>180°, 4</v>
      </c>
      <c r="AF6" t="s">
        <v>686</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SYNC In</v>
      </c>
      <c r="AC7">
        <f t="shared" si="7"/>
        <v>3</v>
      </c>
      <c r="AD7" t="s">
        <v>690</v>
      </c>
      <c r="AE7" t="str">
        <f>IF('Pin Detect Programming'!$D$9=4,'Resistor References'!AD7,"N/A")</f>
        <v>270°, 4</v>
      </c>
      <c r="AF7" t="s">
        <v>685</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SYNC In</v>
      </c>
      <c r="AC8">
        <f t="shared" si="7"/>
        <v>4</v>
      </c>
      <c r="AF8" t="s">
        <v>688</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SYNC In</v>
      </c>
      <c r="AC9">
        <f t="shared" si="7"/>
        <v>5</v>
      </c>
      <c r="AF9" t="s">
        <v>690</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SYNC Out</v>
      </c>
      <c r="AC11">
        <f t="shared" si="7"/>
        <v>7</v>
      </c>
      <c r="AF11" t="s">
        <v>689</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7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75" x14ac:dyDescent="0.25"/>
  <cols>
    <col min="3" max="3" width="67.140625" bestFit="1" customWidth="1"/>
    <col min="23" max="23" width="12.5703125" bestFit="1" customWidth="1"/>
  </cols>
  <sheetData>
    <row r="4" spans="3:40" x14ac:dyDescent="0.25">
      <c r="C4" t="s">
        <v>560</v>
      </c>
      <c r="G4" t="s">
        <v>594</v>
      </c>
      <c r="M4" t="s">
        <v>595</v>
      </c>
      <c r="Q4" t="s">
        <v>600</v>
      </c>
      <c r="T4" t="s">
        <v>601</v>
      </c>
      <c r="W4" t="s">
        <v>606</v>
      </c>
      <c r="AB4" t="s">
        <v>607</v>
      </c>
      <c r="AF4" t="s">
        <v>608</v>
      </c>
      <c r="AJ4" t="s">
        <v>609</v>
      </c>
      <c r="AN4" t="s">
        <v>610</v>
      </c>
    </row>
    <row r="5" spans="3:40" x14ac:dyDescent="0.25">
      <c r="C5" t="s">
        <v>561</v>
      </c>
      <c r="G5">
        <v>275</v>
      </c>
      <c r="M5" t="s">
        <v>596</v>
      </c>
      <c r="Q5" s="2">
        <v>0.5</v>
      </c>
      <c r="T5" t="s">
        <v>602</v>
      </c>
      <c r="W5" t="s">
        <v>38</v>
      </c>
      <c r="AB5" t="s">
        <v>38</v>
      </c>
      <c r="AJ5" t="s">
        <v>627</v>
      </c>
      <c r="AN5" t="s">
        <v>628</v>
      </c>
    </row>
    <row r="6" spans="3:40" x14ac:dyDescent="0.25">
      <c r="C6" t="s">
        <v>562</v>
      </c>
      <c r="G6">
        <v>325</v>
      </c>
      <c r="M6" t="s">
        <v>597</v>
      </c>
      <c r="Q6" s="2">
        <v>1</v>
      </c>
      <c r="T6" t="s">
        <v>603</v>
      </c>
      <c r="W6" t="s">
        <v>637</v>
      </c>
      <c r="X6">
        <v>0.5</v>
      </c>
      <c r="Y6">
        <v>0.55000000000000004</v>
      </c>
      <c r="AB6">
        <v>0.5</v>
      </c>
      <c r="AJ6" t="s">
        <v>611</v>
      </c>
      <c r="AN6" t="s">
        <v>629</v>
      </c>
    </row>
    <row r="7" spans="3:40" x14ac:dyDescent="0.25">
      <c r="C7" t="s">
        <v>563</v>
      </c>
      <c r="G7">
        <v>450</v>
      </c>
      <c r="M7" t="s">
        <v>598</v>
      </c>
      <c r="Q7" s="2">
        <v>3</v>
      </c>
      <c r="T7" t="s">
        <v>604</v>
      </c>
      <c r="W7" t="s">
        <v>638</v>
      </c>
      <c r="X7">
        <v>0.6</v>
      </c>
      <c r="Y7">
        <v>0.74</v>
      </c>
      <c r="AB7">
        <v>0.51</v>
      </c>
      <c r="AJ7" t="s">
        <v>612</v>
      </c>
      <c r="AN7" t="s">
        <v>630</v>
      </c>
    </row>
    <row r="8" spans="3:40" x14ac:dyDescent="0.25">
      <c r="C8" t="s">
        <v>564</v>
      </c>
      <c r="G8">
        <v>550</v>
      </c>
      <c r="M8" t="s">
        <v>599</v>
      </c>
      <c r="Q8" s="2">
        <v>5</v>
      </c>
      <c r="T8" t="s">
        <v>605</v>
      </c>
      <c r="W8" t="s">
        <v>639</v>
      </c>
      <c r="X8">
        <v>0.75</v>
      </c>
      <c r="Y8">
        <v>0.89</v>
      </c>
      <c r="AB8">
        <v>0.52</v>
      </c>
      <c r="AJ8" t="s">
        <v>613</v>
      </c>
      <c r="AN8" t="s">
        <v>631</v>
      </c>
    </row>
    <row r="9" spans="3:40" x14ac:dyDescent="0.25">
      <c r="C9" t="s">
        <v>565</v>
      </c>
      <c r="G9">
        <v>650</v>
      </c>
      <c r="Q9" s="2">
        <v>7</v>
      </c>
      <c r="W9" t="s">
        <v>640</v>
      </c>
      <c r="X9">
        <v>0.9</v>
      </c>
      <c r="Y9">
        <v>1.04</v>
      </c>
      <c r="AB9">
        <v>0.53</v>
      </c>
      <c r="AJ9" t="s">
        <v>614</v>
      </c>
      <c r="AN9" t="s">
        <v>632</v>
      </c>
    </row>
    <row r="10" spans="3:40" x14ac:dyDescent="0.25">
      <c r="C10" t="s">
        <v>566</v>
      </c>
      <c r="G10">
        <v>900</v>
      </c>
      <c r="Q10" s="2">
        <v>10</v>
      </c>
      <c r="W10" t="s">
        <v>641</v>
      </c>
      <c r="X10">
        <v>1.05</v>
      </c>
      <c r="Y10">
        <v>1.19</v>
      </c>
      <c r="AB10">
        <v>0.54</v>
      </c>
      <c r="AJ10" t="s">
        <v>615</v>
      </c>
      <c r="AN10" t="s">
        <v>634</v>
      </c>
    </row>
    <row r="11" spans="3:40" x14ac:dyDescent="0.25">
      <c r="C11" t="s">
        <v>567</v>
      </c>
      <c r="G11">
        <v>1100</v>
      </c>
      <c r="Q11" s="2">
        <v>20</v>
      </c>
      <c r="W11" t="s">
        <v>642</v>
      </c>
      <c r="X11">
        <v>1.2</v>
      </c>
      <c r="Y11">
        <v>1.49</v>
      </c>
      <c r="AB11">
        <v>0.55000000000000004</v>
      </c>
      <c r="AJ11" t="s">
        <v>616</v>
      </c>
      <c r="AN11" t="s">
        <v>633</v>
      </c>
    </row>
    <row r="12" spans="3:40" x14ac:dyDescent="0.25">
      <c r="C12" t="s">
        <v>568</v>
      </c>
      <c r="G12">
        <v>1500</v>
      </c>
      <c r="Q12" s="2">
        <v>31.5</v>
      </c>
      <c r="W12" t="s">
        <v>643</v>
      </c>
      <c r="X12">
        <v>1.5</v>
      </c>
      <c r="Y12">
        <v>1.79</v>
      </c>
      <c r="AB12">
        <v>0.56000000000000005</v>
      </c>
      <c r="AJ12" t="s">
        <v>617</v>
      </c>
      <c r="AN12" t="s">
        <v>635</v>
      </c>
    </row>
    <row r="13" spans="3:40" x14ac:dyDescent="0.25">
      <c r="C13" t="s">
        <v>569</v>
      </c>
      <c r="W13" t="s">
        <v>644</v>
      </c>
      <c r="X13">
        <v>1.8</v>
      </c>
      <c r="Y13">
        <v>2.09</v>
      </c>
      <c r="AB13">
        <v>0.56999999999999995</v>
      </c>
      <c r="AJ13" t="s">
        <v>618</v>
      </c>
      <c r="AN13" t="s">
        <v>636</v>
      </c>
    </row>
    <row r="14" spans="3:40" x14ac:dyDescent="0.25">
      <c r="C14" t="s">
        <v>570</v>
      </c>
      <c r="W14" t="s">
        <v>645</v>
      </c>
      <c r="X14">
        <v>2.1</v>
      </c>
      <c r="Y14">
        <v>2.39</v>
      </c>
      <c r="AB14">
        <v>0.57999999999999996</v>
      </c>
      <c r="AJ14" t="s">
        <v>619</v>
      </c>
    </row>
    <row r="15" spans="3:40" x14ac:dyDescent="0.25">
      <c r="C15" t="s">
        <v>571</v>
      </c>
      <c r="W15" t="s">
        <v>655</v>
      </c>
      <c r="X15">
        <v>2.4</v>
      </c>
      <c r="Y15">
        <v>2.99</v>
      </c>
      <c r="AB15">
        <v>0.59</v>
      </c>
      <c r="AJ15" t="s">
        <v>620</v>
      </c>
    </row>
    <row r="16" spans="3:40" x14ac:dyDescent="0.25">
      <c r="C16" t="s">
        <v>572</v>
      </c>
      <c r="W16" t="s">
        <v>656</v>
      </c>
      <c r="X16">
        <v>3</v>
      </c>
      <c r="Y16">
        <v>3.59</v>
      </c>
      <c r="AB16">
        <v>0.6</v>
      </c>
      <c r="AH16" s="120"/>
      <c r="AJ16" t="s">
        <v>621</v>
      </c>
    </row>
    <row r="17" spans="3:36" x14ac:dyDescent="0.25">
      <c r="C17" t="s">
        <v>573</v>
      </c>
      <c r="W17" t="s">
        <v>657</v>
      </c>
      <c r="X17">
        <v>3.6</v>
      </c>
      <c r="Y17">
        <v>4.1900000000000004</v>
      </c>
      <c r="AB17">
        <v>0.61</v>
      </c>
      <c r="AH17" s="120"/>
      <c r="AJ17" t="s">
        <v>622</v>
      </c>
    </row>
    <row r="18" spans="3:36" x14ac:dyDescent="0.25">
      <c r="C18" t="s">
        <v>574</v>
      </c>
      <c r="W18" t="s">
        <v>658</v>
      </c>
      <c r="X18">
        <v>4.2</v>
      </c>
      <c r="Y18">
        <v>4.76</v>
      </c>
      <c r="AB18">
        <v>0.62</v>
      </c>
      <c r="AH18" s="120"/>
      <c r="AJ18" t="s">
        <v>623</v>
      </c>
    </row>
    <row r="19" spans="3:36" x14ac:dyDescent="0.25">
      <c r="C19" t="s">
        <v>575</v>
      </c>
      <c r="W19" t="s">
        <v>659</v>
      </c>
      <c r="X19">
        <v>4.8</v>
      </c>
      <c r="Y19">
        <v>5.39</v>
      </c>
      <c r="AB19">
        <v>0.63</v>
      </c>
      <c r="AH19" s="120"/>
      <c r="AJ19" t="s">
        <v>624</v>
      </c>
    </row>
    <row r="20" spans="3:36" x14ac:dyDescent="0.25">
      <c r="C20" t="s">
        <v>576</v>
      </c>
      <c r="W20" t="s">
        <v>660</v>
      </c>
      <c r="X20">
        <v>5.4</v>
      </c>
      <c r="Y20">
        <v>6</v>
      </c>
      <c r="AB20">
        <v>0.64</v>
      </c>
      <c r="AH20" s="120"/>
      <c r="AJ20" t="s">
        <v>625</v>
      </c>
    </row>
    <row r="21" spans="3:36" x14ac:dyDescent="0.25">
      <c r="C21" t="s">
        <v>577</v>
      </c>
      <c r="AB21">
        <v>0.65</v>
      </c>
      <c r="AH21" s="120"/>
      <c r="AJ21" t="s">
        <v>626</v>
      </c>
    </row>
    <row r="22" spans="3:36" x14ac:dyDescent="0.25">
      <c r="C22" t="s">
        <v>578</v>
      </c>
      <c r="AB22">
        <v>0.66</v>
      </c>
      <c r="AH22" s="120"/>
    </row>
    <row r="23" spans="3:36" x14ac:dyDescent="0.25">
      <c r="C23" t="s">
        <v>579</v>
      </c>
      <c r="AB23">
        <v>0.67</v>
      </c>
    </row>
    <row r="24" spans="3:36" x14ac:dyDescent="0.25">
      <c r="C24" t="s">
        <v>580</v>
      </c>
      <c r="AB24">
        <v>0.68</v>
      </c>
    </row>
    <row r="25" spans="3:36" x14ac:dyDescent="0.25">
      <c r="C25" t="s">
        <v>581</v>
      </c>
      <c r="AB25">
        <v>0.69</v>
      </c>
    </row>
    <row r="26" spans="3:36" x14ac:dyDescent="0.25">
      <c r="C26" t="s">
        <v>582</v>
      </c>
      <c r="AB26">
        <v>0.7</v>
      </c>
    </row>
    <row r="27" spans="3:36" x14ac:dyDescent="0.25">
      <c r="C27" t="s">
        <v>583</v>
      </c>
      <c r="AB27">
        <v>0.71</v>
      </c>
      <c r="AH27" s="120"/>
      <c r="AI27" s="120"/>
    </row>
    <row r="28" spans="3:36" x14ac:dyDescent="0.25">
      <c r="C28" t="s">
        <v>584</v>
      </c>
      <c r="AB28">
        <v>0.72</v>
      </c>
      <c r="AH28" s="120"/>
      <c r="AI28" s="120"/>
    </row>
    <row r="29" spans="3:36" x14ac:dyDescent="0.25">
      <c r="C29" t="s">
        <v>585</v>
      </c>
      <c r="AB29">
        <v>0.73</v>
      </c>
      <c r="AH29" s="120"/>
      <c r="AI29" s="120"/>
    </row>
    <row r="30" spans="3:36" x14ac:dyDescent="0.25">
      <c r="C30" t="s">
        <v>586</v>
      </c>
      <c r="AB30">
        <v>0.74</v>
      </c>
      <c r="AH30" s="120"/>
      <c r="AI30" s="120"/>
    </row>
    <row r="31" spans="3:36" x14ac:dyDescent="0.25">
      <c r="C31" t="s">
        <v>587</v>
      </c>
      <c r="AB31">
        <v>0.75</v>
      </c>
      <c r="AH31" s="120"/>
      <c r="AI31" s="120"/>
    </row>
    <row r="32" spans="3:36" x14ac:dyDescent="0.25">
      <c r="C32" t="s">
        <v>588</v>
      </c>
      <c r="AB32">
        <v>0.76</v>
      </c>
      <c r="AH32" s="120"/>
      <c r="AI32" s="120"/>
    </row>
    <row r="33" spans="3:35" x14ac:dyDescent="0.25">
      <c r="C33" t="s">
        <v>589</v>
      </c>
      <c r="AB33">
        <v>0.77</v>
      </c>
      <c r="AH33" s="120"/>
      <c r="AI33" s="120"/>
    </row>
    <row r="34" spans="3:35" x14ac:dyDescent="0.25">
      <c r="C34" t="s">
        <v>590</v>
      </c>
      <c r="AB34">
        <v>0.78</v>
      </c>
      <c r="AH34" s="120"/>
      <c r="AI34" s="120"/>
    </row>
    <row r="35" spans="3:35" x14ac:dyDescent="0.25">
      <c r="C35" t="s">
        <v>591</v>
      </c>
      <c r="AB35">
        <v>0.79</v>
      </c>
      <c r="AH35" s="120"/>
      <c r="AI35" s="120"/>
    </row>
    <row r="36" spans="3:35" x14ac:dyDescent="0.25">
      <c r="C36" t="s">
        <v>592</v>
      </c>
      <c r="AB36">
        <v>0.8</v>
      </c>
      <c r="AH36" s="120"/>
      <c r="AI36" s="120"/>
    </row>
    <row r="37" spans="3:35" x14ac:dyDescent="0.25">
      <c r="C37" t="s">
        <v>593</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661</v>
      </c>
      <c r="F41" t="s">
        <v>662</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7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78700</v>
      </c>
      <c r="G2" s="122"/>
      <c r="H2" s="122"/>
      <c r="I2" s="122"/>
      <c r="J2" s="123" t="str">
        <f>'Pin Detect Programming'!H19</f>
        <v>Open</v>
      </c>
      <c r="K2" s="122"/>
      <c r="L2" s="122"/>
      <c r="M2" s="122"/>
      <c r="N2" s="123" t="e">
        <f>'Pin Detect Programming'!H21</f>
        <v>#N/A</v>
      </c>
      <c r="R2" s="18">
        <f>ROUND('Device Calculator'!D20, 3)</f>
        <v>0.50900000000000001</v>
      </c>
    </row>
    <row r="3" spans="2:18" s="18" customFormat="1" x14ac:dyDescent="0.25">
      <c r="B3" s="123">
        <f>'Pin Detect Programming'!G20</f>
        <v>21500</v>
      </c>
      <c r="C3" s="123"/>
      <c r="D3" s="123"/>
      <c r="E3" s="122"/>
      <c r="F3" s="123">
        <f>'Pin Detect Programming'!G18</f>
        <v>31600</v>
      </c>
      <c r="G3" s="122"/>
      <c r="H3" s="122"/>
      <c r="I3" s="122"/>
      <c r="J3" s="123">
        <f>'Pin Detect Programming'!G19</f>
        <v>8250</v>
      </c>
      <c r="K3" s="122"/>
      <c r="L3" s="122"/>
      <c r="M3" s="122"/>
      <c r="N3" s="123">
        <f>'Pin Detect Programming'!G21</f>
        <v>82500</v>
      </c>
      <c r="R3" s="18">
        <f>ROUND('Device Calculator'!D21, 3)</f>
        <v>0.127</v>
      </c>
    </row>
    <row r="4" spans="2:18" s="18" customFormat="1" x14ac:dyDescent="0.25">
      <c r="B4" s="130" t="s">
        <v>663</v>
      </c>
      <c r="C4" s="131"/>
      <c r="D4" s="124"/>
      <c r="F4" s="130" t="s">
        <v>663</v>
      </c>
      <c r="J4" s="130" t="s">
        <v>663</v>
      </c>
      <c r="N4" s="130" t="s">
        <v>663</v>
      </c>
      <c r="R4" s="18" t="s">
        <v>667</v>
      </c>
    </row>
    <row r="5" spans="2:18" s="18" customFormat="1" x14ac:dyDescent="0.25">
      <c r="B5" s="130" t="s">
        <v>664</v>
      </c>
      <c r="C5" s="131"/>
      <c r="D5" s="125"/>
      <c r="F5" s="130" t="s">
        <v>664</v>
      </c>
      <c r="J5" s="130" t="s">
        <v>664</v>
      </c>
      <c r="N5" s="130" t="s">
        <v>664</v>
      </c>
      <c r="R5" s="18" t="s">
        <v>666</v>
      </c>
    </row>
    <row r="6" spans="2:18" s="18" customFormat="1" x14ac:dyDescent="0.25">
      <c r="B6" s="131" t="str">
        <f>CONCATENATE(B4,B2)</f>
        <v>Top Resistor: 12100</v>
      </c>
      <c r="C6" s="131"/>
      <c r="D6" s="124"/>
      <c r="F6" s="131" t="str">
        <f>CONCATENATE(F4,F2)</f>
        <v>Top Resistor: 78700</v>
      </c>
      <c r="J6" s="131" t="str">
        <f>CONCATENATE(J4,J2)</f>
        <v>Top Resistor: Open</v>
      </c>
      <c r="N6" s="131" t="e">
        <f>CONCATENATE(N4,N2)</f>
        <v>#N/A</v>
      </c>
      <c r="R6" s="131" t="str">
        <f>CONCATENATE(R4,R2)</f>
        <v xml:space="preserve">
Maximum: 0.509</v>
      </c>
    </row>
    <row r="7" spans="2:18" s="18" customFormat="1" x14ac:dyDescent="0.25">
      <c r="B7" s="131" t="str">
        <f>CONCATENATE(B5,B3)</f>
        <v xml:space="preserve">
Bottom Resistor: 21500</v>
      </c>
      <c r="C7" s="131"/>
      <c r="D7" s="124"/>
      <c r="F7" s="131" t="str">
        <f>CONCATENATE(F5,F3)</f>
        <v xml:space="preserve">
Bottom Resistor: 31600</v>
      </c>
      <c r="J7" s="131" t="str">
        <f>CONCATENATE(J5,J3)</f>
        <v xml:space="preserve">
Bottom Resistor: 8250</v>
      </c>
      <c r="N7" s="131" t="str">
        <f>CONCATENATE(N5,N3)</f>
        <v xml:space="preserve">
Bottom Resistor: 82500</v>
      </c>
      <c r="R7" s="131" t="str">
        <f>CONCATENATE(R5,R3)</f>
        <v>Minimum: 0.127</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7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698</v>
      </c>
      <c r="D1" s="27"/>
      <c r="E1" s="27"/>
    </row>
    <row r="2" spans="1:5" x14ac:dyDescent="0.25">
      <c r="A2" s="27"/>
      <c r="B2" s="27" t="s">
        <v>699</v>
      </c>
      <c r="C2" s="27">
        <f>'Device Calculator'!D4</f>
        <v>40</v>
      </c>
      <c r="D2" s="27" t="s">
        <v>700</v>
      </c>
      <c r="E2" s="27"/>
    </row>
    <row r="3" spans="1:5" x14ac:dyDescent="0.25">
      <c r="A3" s="27"/>
      <c r="B3" s="27" t="s">
        <v>182</v>
      </c>
      <c r="C3" s="27">
        <f>Pvin</f>
        <v>12</v>
      </c>
      <c r="D3" s="27"/>
      <c r="E3" s="27"/>
    </row>
    <row r="4" spans="1:5" x14ac:dyDescent="0.25">
      <c r="A4" s="27"/>
      <c r="B4" s="27" t="s">
        <v>25</v>
      </c>
      <c r="C4" s="27">
        <f>Iout</f>
        <v>40</v>
      </c>
      <c r="D4" s="27"/>
      <c r="E4" s="27"/>
    </row>
    <row r="5" spans="1:5" ht="19.5" customHeight="1" x14ac:dyDescent="0.25">
      <c r="A5" s="27"/>
      <c r="B5" s="27" t="s">
        <v>23</v>
      </c>
      <c r="C5" s="27">
        <f>Vout</f>
        <v>1.25</v>
      </c>
      <c r="D5" s="27"/>
      <c r="E5" s="27"/>
    </row>
    <row r="6" spans="1:5" x14ac:dyDescent="0.25">
      <c r="A6" s="27"/>
      <c r="B6" s="27" t="s">
        <v>701</v>
      </c>
      <c r="C6" s="27">
        <f>Phases</f>
        <v>1</v>
      </c>
      <c r="D6" s="27" t="s">
        <v>129</v>
      </c>
      <c r="E6" s="27"/>
    </row>
    <row r="7" spans="1:5" x14ac:dyDescent="0.25">
      <c r="A7" s="27"/>
      <c r="B7" s="27"/>
      <c r="C7" s="27"/>
      <c r="D7" s="27"/>
      <c r="E7" s="27"/>
    </row>
    <row r="8" spans="1:5" x14ac:dyDescent="0.25">
      <c r="A8" s="27"/>
      <c r="B8" s="27" t="s">
        <v>702</v>
      </c>
      <c r="C8" s="288">
        <f>'Device Calculator'!E98*0.000001</f>
        <v>9.9999999999999991E-5</v>
      </c>
      <c r="D8" s="27" t="s">
        <v>93</v>
      </c>
      <c r="E8" s="288"/>
    </row>
    <row r="9" spans="1:5" x14ac:dyDescent="0.25">
      <c r="A9" s="27"/>
      <c r="B9" s="27" t="s">
        <v>703</v>
      </c>
      <c r="C9" s="288">
        <f>'Device Calculator'!E100*1000</f>
        <v>25000</v>
      </c>
      <c r="D9" s="27" t="s">
        <v>317</v>
      </c>
      <c r="E9" s="288"/>
    </row>
    <row r="10" spans="1:5" x14ac:dyDescent="0.25">
      <c r="A10" s="27"/>
      <c r="B10" s="27" t="s">
        <v>704</v>
      </c>
      <c r="C10" s="288">
        <f>'Device Calculator'!E105*0.000000000001</f>
        <v>3.2000000000000001E-12</v>
      </c>
      <c r="D10" s="27" t="s">
        <v>319</v>
      </c>
      <c r="E10" s="288"/>
    </row>
    <row r="11" spans="1:5" x14ac:dyDescent="0.25">
      <c r="A11" s="27"/>
      <c r="B11" s="27" t="s">
        <v>705</v>
      </c>
      <c r="C11" s="288">
        <f>'Device Calculator'!E102/'Bode Plot'!C8</f>
        <v>800000.00000000012</v>
      </c>
      <c r="D11" s="27"/>
      <c r="E11" s="288"/>
    </row>
    <row r="12" spans="1:5" x14ac:dyDescent="0.25">
      <c r="A12" s="27"/>
      <c r="B12" s="27" t="s">
        <v>706</v>
      </c>
      <c r="C12" s="288">
        <f>'Device Calculator'!E103*0.000000000001/'Device Calculator'!E102</f>
        <v>1.332E-12</v>
      </c>
      <c r="D12" s="27"/>
      <c r="E12" s="288"/>
    </row>
    <row r="13" spans="1:5" x14ac:dyDescent="0.25">
      <c r="A13" s="27"/>
      <c r="B13" s="27"/>
      <c r="C13" s="27"/>
      <c r="D13" s="27"/>
      <c r="E13" s="27"/>
    </row>
    <row r="14" spans="1:5" x14ac:dyDescent="0.25">
      <c r="A14" s="27"/>
      <c r="B14" s="27" t="s">
        <v>707</v>
      </c>
      <c r="C14" s="288">
        <f>(C8)*(C9)</f>
        <v>2.5</v>
      </c>
      <c r="D14" s="27" t="s">
        <v>708</v>
      </c>
      <c r="E14" s="27" t="s">
        <v>709</v>
      </c>
    </row>
    <row r="15" spans="1:5" x14ac:dyDescent="0.25">
      <c r="A15" s="27"/>
      <c r="B15" s="27" t="s">
        <v>710</v>
      </c>
      <c r="C15" s="288">
        <f>1/(C14*(C11)*(C12))</f>
        <v>375375.37537537533</v>
      </c>
      <c r="D15" s="27" t="s">
        <v>711</v>
      </c>
      <c r="E15" s="27" t="s">
        <v>712</v>
      </c>
    </row>
    <row r="16" spans="1:5" x14ac:dyDescent="0.25">
      <c r="A16" s="27"/>
      <c r="B16" s="27" t="s">
        <v>713</v>
      </c>
      <c r="C16" s="288">
        <f>1/((C9)*(C10))</f>
        <v>12500000</v>
      </c>
      <c r="D16" s="27" t="s">
        <v>714</v>
      </c>
      <c r="E16" s="27" t="s">
        <v>715</v>
      </c>
    </row>
    <row r="17" spans="1:6" ht="14.25" customHeight="1" x14ac:dyDescent="0.25">
      <c r="A17" s="27"/>
      <c r="B17" s="27"/>
      <c r="C17" s="27"/>
      <c r="D17" s="27"/>
      <c r="E17" s="27"/>
    </row>
    <row r="18" spans="1:6" x14ac:dyDescent="0.25">
      <c r="A18" s="27"/>
      <c r="B18" s="27" t="s">
        <v>716</v>
      </c>
      <c r="C18" s="27">
        <f>C5/C4</f>
        <v>3.125E-2</v>
      </c>
      <c r="D18" s="27"/>
      <c r="E18" s="27"/>
    </row>
    <row r="19" spans="1:6" x14ac:dyDescent="0.25">
      <c r="A19" s="27"/>
      <c r="B19" s="27" t="s">
        <v>780</v>
      </c>
      <c r="C19" s="27"/>
      <c r="D19" s="27"/>
      <c r="E19" s="27"/>
    </row>
    <row r="20" spans="1:6" x14ac:dyDescent="0.25">
      <c r="A20" s="27"/>
      <c r="B20" s="27" t="s">
        <v>717</v>
      </c>
      <c r="C20" s="288">
        <f>'Device Calculator'!F47*0.000001</f>
        <v>2.8199999999999998E-5</v>
      </c>
      <c r="D20" s="27" t="s">
        <v>718</v>
      </c>
      <c r="E20" s="27"/>
    </row>
    <row r="21" spans="1:6" x14ac:dyDescent="0.25">
      <c r="A21" s="27"/>
      <c r="B21" s="27" t="s">
        <v>719</v>
      </c>
      <c r="C21" s="288">
        <f>'Device Calculator'!E45*0.001</f>
        <v>1E-3</v>
      </c>
      <c r="D21" s="27" t="s">
        <v>720</v>
      </c>
      <c r="E21" s="27"/>
    </row>
    <row r="22" spans="1:6" x14ac:dyDescent="0.25">
      <c r="A22" s="27"/>
      <c r="B22" s="27" t="s">
        <v>721</v>
      </c>
      <c r="C22" s="27">
        <f>'Device Calculator'!E46</f>
        <v>20</v>
      </c>
      <c r="D22" s="27" t="s">
        <v>722</v>
      </c>
      <c r="E22" s="27"/>
    </row>
    <row r="23" spans="1:6" x14ac:dyDescent="0.25">
      <c r="A23" s="27"/>
      <c r="B23" s="27"/>
      <c r="C23" s="27"/>
      <c r="D23" s="27"/>
      <c r="E23" s="27"/>
    </row>
    <row r="24" spans="1:6" x14ac:dyDescent="0.25">
      <c r="A24" s="27"/>
      <c r="B24" s="27" t="s">
        <v>723</v>
      </c>
      <c r="C24" s="288">
        <f>'Device Calculator'!F38*0.000001</f>
        <v>3.1960000000000002E-4</v>
      </c>
      <c r="D24" s="27" t="s">
        <v>724</v>
      </c>
      <c r="E24" s="27"/>
    </row>
    <row r="25" spans="1:6" x14ac:dyDescent="0.25">
      <c r="A25" s="27"/>
      <c r="B25" s="27" t="s">
        <v>725</v>
      </c>
      <c r="C25" s="288">
        <f>'Device Calculator'!E39*0.001</f>
        <v>4.0000000000000001E-3</v>
      </c>
      <c r="D25" s="27" t="s">
        <v>726</v>
      </c>
      <c r="E25" s="27"/>
    </row>
    <row r="26" spans="1:6" x14ac:dyDescent="0.25">
      <c r="A26" s="27"/>
      <c r="B26" s="27" t="s">
        <v>727</v>
      </c>
      <c r="C26" s="27">
        <f>'Device Calculator'!E40</f>
        <v>3</v>
      </c>
      <c r="D26" s="27" t="s">
        <v>728</v>
      </c>
      <c r="E26" s="27"/>
    </row>
    <row r="27" spans="1:6" x14ac:dyDescent="0.25">
      <c r="A27" s="27"/>
      <c r="B27" s="27"/>
      <c r="C27" s="27"/>
      <c r="D27" s="27"/>
      <c r="E27" s="27"/>
    </row>
    <row r="28" spans="1:6" x14ac:dyDescent="0.25">
      <c r="A28" s="27"/>
      <c r="B28" s="27" t="s">
        <v>729</v>
      </c>
      <c r="C28" s="288">
        <f>Lout*0.000001</f>
        <v>1.1999999999999999E-7</v>
      </c>
      <c r="D28" s="27" t="s">
        <v>39</v>
      </c>
      <c r="E28" s="27"/>
    </row>
    <row r="29" spans="1:6" x14ac:dyDescent="0.25">
      <c r="A29" s="27"/>
      <c r="B29" s="27" t="s">
        <v>730</v>
      </c>
      <c r="C29" s="27">
        <f>5.5/Pvin</f>
        <v>0.45833333333333331</v>
      </c>
      <c r="D29" s="27" t="s">
        <v>731</v>
      </c>
      <c r="E29" s="27"/>
    </row>
    <row r="30" spans="1:6" x14ac:dyDescent="0.25">
      <c r="A30" s="27"/>
      <c r="B30" s="27" t="s">
        <v>732</v>
      </c>
      <c r="C30" s="27">
        <f>IF(C2&gt;20,1,2)</f>
        <v>1</v>
      </c>
      <c r="D30" s="27" t="s">
        <v>733</v>
      </c>
      <c r="E30" s="27"/>
      <c r="F30" s="9"/>
    </row>
    <row r="31" spans="1:6" x14ac:dyDescent="0.25">
      <c r="A31" s="27"/>
      <c r="B31" s="27" t="s">
        <v>734</v>
      </c>
      <c r="C31" s="27">
        <f>0.006155*C30</f>
        <v>6.1549999999999999E-3</v>
      </c>
      <c r="D31" s="289" t="s">
        <v>735</v>
      </c>
      <c r="E31" s="27"/>
      <c r="F31" s="9"/>
    </row>
    <row r="32" spans="1:6" x14ac:dyDescent="0.25">
      <c r="A32" s="27"/>
      <c r="B32" s="27" t="s">
        <v>736</v>
      </c>
      <c r="C32" s="27">
        <f>'Device Calculator'!E114*0.000001</f>
        <v>9.9999999999999991E-5</v>
      </c>
      <c r="D32" s="27" t="s">
        <v>104</v>
      </c>
      <c r="E32" s="27"/>
      <c r="F32" s="9" t="s">
        <v>737</v>
      </c>
    </row>
    <row r="33" spans="1:20" x14ac:dyDescent="0.25">
      <c r="A33" s="27"/>
      <c r="B33" s="27" t="s">
        <v>738</v>
      </c>
      <c r="C33" s="288">
        <f>'Device Calculator'!E116*1000</f>
        <v>40000</v>
      </c>
      <c r="D33" s="27" t="s">
        <v>320</v>
      </c>
      <c r="E33" s="27"/>
      <c r="F33" s="9"/>
    </row>
    <row r="34" spans="1:20" x14ac:dyDescent="0.25">
      <c r="A34" s="27"/>
      <c r="B34" s="27" t="s">
        <v>739</v>
      </c>
      <c r="C34" s="288">
        <f>'Device Calculator'!E120*0.000000000001</f>
        <v>6.2500000000000002E-12</v>
      </c>
      <c r="D34" s="27" t="s">
        <v>322</v>
      </c>
      <c r="E34" s="27"/>
      <c r="F34" s="9"/>
    </row>
    <row r="35" spans="1:20" x14ac:dyDescent="0.25">
      <c r="A35" s="27"/>
      <c r="B35" s="27" t="s">
        <v>740</v>
      </c>
      <c r="C35" s="288">
        <v>4000000</v>
      </c>
      <c r="D35" s="27" t="s">
        <v>741</v>
      </c>
      <c r="E35" s="27"/>
      <c r="F35" s="9"/>
    </row>
    <row r="36" spans="1:20" x14ac:dyDescent="0.25">
      <c r="A36" s="27"/>
      <c r="B36" s="27" t="s">
        <v>742</v>
      </c>
      <c r="C36" s="288">
        <f>'Device Calculator'!E118*0.000000000001/(C32*'Bode Plot'!C35)</f>
        <v>2.5000000000000007E-12</v>
      </c>
      <c r="D36" s="27" t="s">
        <v>743</v>
      </c>
      <c r="E36" s="27"/>
      <c r="F36" s="9"/>
    </row>
    <row r="37" spans="1:20" x14ac:dyDescent="0.25">
      <c r="A37" s="27"/>
      <c r="B37" s="27" t="s">
        <v>744</v>
      </c>
      <c r="C37" s="27">
        <f>C32*C33</f>
        <v>3.9999999999999996</v>
      </c>
      <c r="D37" s="27" t="s">
        <v>745</v>
      </c>
      <c r="E37" s="290" t="s">
        <v>746</v>
      </c>
    </row>
    <row r="38" spans="1:20" x14ac:dyDescent="0.25">
      <c r="A38" s="27"/>
      <c r="B38" s="27" t="s">
        <v>747</v>
      </c>
      <c r="C38" s="288">
        <f>1/(C37*C35*C36)</f>
        <v>24999.999999999996</v>
      </c>
      <c r="D38" s="27" t="s">
        <v>748</v>
      </c>
      <c r="E38" s="290" t="s">
        <v>749</v>
      </c>
      <c r="H38" t="str">
        <f>IMSUM(K44,COMPLEX(0,$C$28*A44))</f>
        <v>0.0312499971583299-0.0000085898006739525i</v>
      </c>
      <c r="N38" t="s">
        <v>786</v>
      </c>
      <c r="O38" t="s">
        <v>785</v>
      </c>
    </row>
    <row r="39" spans="1:20" x14ac:dyDescent="0.25">
      <c r="A39" s="27"/>
      <c r="B39" s="27" t="s">
        <v>750</v>
      </c>
      <c r="C39" s="288">
        <f>1/(C33*C34)</f>
        <v>4000000</v>
      </c>
      <c r="D39" s="27" t="s">
        <v>751</v>
      </c>
      <c r="E39" s="290" t="s">
        <v>752</v>
      </c>
      <c r="N39">
        <f>MIN(N44:N3845)</f>
        <v>9.8735016562557121E-2</v>
      </c>
      <c r="O39">
        <f>MIN(O44:O3845)</f>
        <v>3.1360193995140489E-3</v>
      </c>
      <c r="P39" t="s">
        <v>783</v>
      </c>
      <c r="Q39" t="s">
        <v>781</v>
      </c>
      <c r="R39" t="s">
        <v>787</v>
      </c>
    </row>
    <row r="40" spans="1:20" x14ac:dyDescent="0.25">
      <c r="A40" s="27"/>
      <c r="B40" s="27" t="s">
        <v>701</v>
      </c>
      <c r="C40" s="27">
        <f>C6</f>
        <v>1</v>
      </c>
      <c r="D40" s="27"/>
      <c r="N40">
        <f>VLOOKUP(N39,N44:R3845,5,FALSE)</f>
        <v>9.8735016562557121E-2</v>
      </c>
      <c r="O40">
        <f>VLOOKUP(O39,O44:P3845,2,FALSE)</f>
        <v>3.1360193995140489E-3</v>
      </c>
      <c r="P40">
        <f>VLOOKUP(O40,P44:S3845,4,FALSE)</f>
        <v>53.590320512462874</v>
      </c>
      <c r="Q40">
        <f>VLOOKUP(O40,P44:R3845,3,FALSE)</f>
        <v>94.066536994290573</v>
      </c>
      <c r="R40">
        <f>VLOOKUP(N40,R44:T3845,3,FALSE)</f>
        <v>-21.834371424828735</v>
      </c>
    </row>
    <row r="41" spans="1:20" x14ac:dyDescent="0.25">
      <c r="A41" s="27"/>
      <c r="B41" s="27" t="s">
        <v>753</v>
      </c>
      <c r="C41" s="27">
        <f>VOSL</f>
        <v>0.5</v>
      </c>
      <c r="D41" s="27"/>
      <c r="I41" s="279" t="s">
        <v>754</v>
      </c>
    </row>
    <row r="42" spans="1:20" x14ac:dyDescent="0.25">
      <c r="A42" s="287">
        <f>B3845</f>
        <v>1823787.8002829247</v>
      </c>
      <c r="B42" s="27">
        <f>0.0038</f>
        <v>3.8E-3</v>
      </c>
      <c r="C42" s="27" t="s">
        <v>755</v>
      </c>
      <c r="D42" s="27" t="s">
        <v>756</v>
      </c>
      <c r="E42" s="27" t="s">
        <v>757</v>
      </c>
      <c r="F42" s="27" t="s">
        <v>758</v>
      </c>
      <c r="G42" s="27" t="s">
        <v>759</v>
      </c>
      <c r="H42" s="27" t="s">
        <v>760</v>
      </c>
      <c r="I42" s="27" t="s">
        <v>761</v>
      </c>
      <c r="J42" s="27"/>
      <c r="K42" s="27" t="s">
        <v>762</v>
      </c>
      <c r="L42" s="27" t="s">
        <v>763</v>
      </c>
      <c r="M42" s="27" t="s">
        <v>764</v>
      </c>
      <c r="N42" s="281"/>
    </row>
    <row r="43" spans="1:20" ht="31.5" x14ac:dyDescent="0.25">
      <c r="A43" s="282" t="s">
        <v>765</v>
      </c>
      <c r="B43" s="282" t="s">
        <v>766</v>
      </c>
      <c r="C43" s="280" t="s">
        <v>767</v>
      </c>
      <c r="D43" s="280" t="s">
        <v>768</v>
      </c>
      <c r="E43" s="283" t="s">
        <v>769</v>
      </c>
      <c r="F43" s="283" t="s">
        <v>770</v>
      </c>
      <c r="G43" s="283" t="s">
        <v>771</v>
      </c>
      <c r="H43" s="283" t="s">
        <v>772</v>
      </c>
      <c r="I43" t="s">
        <v>773</v>
      </c>
      <c r="J43" t="s">
        <v>774</v>
      </c>
      <c r="K43" s="283" t="s">
        <v>775</v>
      </c>
      <c r="L43" t="s">
        <v>776</v>
      </c>
      <c r="M43" t="s">
        <v>777</v>
      </c>
      <c r="P43" s="284" t="s">
        <v>778</v>
      </c>
      <c r="Q43" s="284" t="s">
        <v>779</v>
      </c>
      <c r="R43" s="284" t="s">
        <v>784</v>
      </c>
      <c r="S43" s="285" t="s">
        <v>782</v>
      </c>
      <c r="T43" t="str">
        <f>P43</f>
        <v>Total_gain</v>
      </c>
    </row>
    <row r="44" spans="1:20" x14ac:dyDescent="0.25">
      <c r="A44">
        <f>2*PI()*B44</f>
        <v>6.2831853071795862</v>
      </c>
      <c r="B44">
        <v>1</v>
      </c>
      <c r="C44" t="str">
        <f>IMPRODUCT(D44,E44,$C$40,,K44,$C$41)</f>
        <v>-1.96882065407858-40402.8585253699i</v>
      </c>
      <c r="D44" t="str">
        <f>IMDIV(IMPRODUCT($C$37,$C$38,COMPLEX(1,A44/$C$38)),IMSUM(-1*A44*A44/$C$39,COMPLEX(0,1*A44)))</f>
        <v>3.97499999999018-15915.4943154334i</v>
      </c>
      <c r="E44" t="str">
        <f>IMDIV(IMPRODUCT(IMSUM(F44,G44),$C$29,H44),IMSUM(1,I44))</f>
        <v>162.469536688222+0.0000836270004402887i</v>
      </c>
      <c r="F44" t="str">
        <f>IMDIV(IMPRODUCT($C$14,$C$15,COMPLEX(1,A44/$C$15)),IMSUM(-1*A44*A44/$C$16,COMPLEX(0,A44)))</f>
        <v>2.4249249249243-149357.116266136i</v>
      </c>
      <c r="G44" t="str">
        <f>IMDIV(1,COMPLEX(1,A44*$C$9*$C$10))</f>
        <v>0.999999999999747-5.0265482457424E-07i</v>
      </c>
      <c r="H44" t="str">
        <f>IMDIV($C$3,IMSUM(K44,COMPLEX(0,$C$28*A44)))</f>
        <v>384.000005905125+0.105551481902851i</v>
      </c>
      <c r="I44" t="str">
        <f>IMPRODUCT(F44,$C$29,H44,$C$31)</f>
        <v>47.1002136194439-161795.578674803i</v>
      </c>
      <c r="K44" t="str">
        <f>IF($C$26&lt;=0,IMDIV(1,IMSUM(IMDIV(1,L44),1/$C$18)),IMDIV(1,IMSUM(IMDIV(1,L44),1/$C$18,IMDIV(1,M44))))</f>
        <v>0.0312499971583299-9.34378291081405E-06i</v>
      </c>
      <c r="L44" t="str">
        <f>IMSUM($C$21/$C$22,IMDIV(1,COMPLEX(0,$C$20*$C$22*A44)))</f>
        <v>0.00005-282.189615411162i</v>
      </c>
      <c r="M44" t="str">
        <f>IMSUM($C$25/$C$26,IMDIV(1,COMPLEX(0,$C$24*$C$26*A44)))</f>
        <v>0.00133333333333333-165.99389141833i</v>
      </c>
      <c r="N44">
        <f>ABS(R44)</f>
        <v>89.99720799175789</v>
      </c>
      <c r="O44">
        <f>ABS(P44)</f>
        <v>92.128241865929326</v>
      </c>
      <c r="P44" s="3">
        <f>20*LOG10(IMABS(C44))</f>
        <v>92.128241865929326</v>
      </c>
      <c r="Q44" s="3">
        <f>IMARGUMENT(C44)*180/PI()</f>
        <v>-90.00279200824211</v>
      </c>
      <c r="R44">
        <f>IF(Q44&lt;0,Q44+180,Q44-180)</f>
        <v>89.99720799175789</v>
      </c>
      <c r="S44">
        <f>B44/1000</f>
        <v>1E-3</v>
      </c>
      <c r="T44">
        <f t="shared" ref="T44:T107" si="0">P44</f>
        <v>92.128241865929326</v>
      </c>
    </row>
    <row r="45" spans="1:20" x14ac:dyDescent="0.25">
      <c r="A45">
        <f t="shared" ref="A45:A108" si="1">2*PI()*B45</f>
        <v>6.3070614113468686</v>
      </c>
      <c r="B45">
        <f>B44*(1+B$42)</f>
        <v>1.0038</v>
      </c>
      <c r="C45" t="str">
        <f t="shared" ref="C45:C108" si="2">IMPRODUCT(D45,E45,$C$40,,K45,$C$41)</f>
        <v>-1.96882065238545-40249.9088662878i</v>
      </c>
      <c r="D45" t="str">
        <f t="shared" ref="D45:D108" si="3">IMDIV(IMPRODUCT($C$37,$C$38,COMPLEX(1,A45/$C$38)),IMSUM(-1*A45*A45/$C$39,COMPLEX(0,1*A45)))</f>
        <v>3.97499999999012-15855.2443868111i</v>
      </c>
      <c r="E45" t="str">
        <f t="shared" ref="E45:E108" si="4">IMDIV(IMPRODUCT(IMSUM(F45,G45),$C$29,H45),IMSUM(1,I45))</f>
        <v>162.46953668614+0.0000839447837852804i</v>
      </c>
      <c r="F45" t="str">
        <f t="shared" ref="F45:F108" si="5">IMDIV(IMPRODUCT($C$14,$C$15,COMPLEX(1,A45/$C$15)),IMSUM(-1*A45*A45/$C$16,COMPLEX(0,A45)))</f>
        <v>2.42492492492431-148791.707776594i</v>
      </c>
      <c r="G45" t="str">
        <f t="shared" ref="G45:G108" si="6">IMDIV(1,COMPLEX(1,A45*$C$9*$C$10))</f>
        <v>0.999999999999745-5.04564912907621E-07i</v>
      </c>
      <c r="H45" t="str">
        <f t="shared" ref="H45:H108" si="7">IMDIV($C$3,IMSUM(K45,COMPLEX(0,$C$28*A45)))</f>
        <v>384.000005950089+0.105952577538669i</v>
      </c>
      <c r="I45" t="str">
        <f t="shared" ref="I45:I108" si="8">IMPRODUCT(F45,$C$29,H45,$C$31)</f>
        <v>47.1002136216797-161183.082972962i</v>
      </c>
      <c r="K45" t="str">
        <f t="shared" ref="K45:K108" si="9">IF($C$26&lt;=0,IMDIV(1,IMSUM(IMDIV(1,L45),1/$C$18)),IMDIV(1,IMSUM(IMDIV(1,L45),1/$C$18,IMDIV(1,M45))))</f>
        <v>0.0312499971366922-9.37928927926856E-06i</v>
      </c>
      <c r="L45" t="str">
        <f t="shared" ref="L45:L108" si="10">IMSUM($C$21/$C$22,IMDIV(1,COMPLEX(0,$C$20*$C$22*A45)))</f>
        <v>0.00005-281.121354264955i</v>
      </c>
      <c r="M45" t="str">
        <f t="shared" ref="M45:M108" si="11">IMSUM($C$25/$C$26,IMDIV(1,COMPLEX(0,$C$24*$C$26*A45)))</f>
        <v>0.00133333333333333-165.365502508797i</v>
      </c>
      <c r="N45">
        <f t="shared" ref="N45:N108" si="12">ABS(R45)</f>
        <v>89.997197382128633</v>
      </c>
      <c r="O45">
        <f t="shared" ref="O45:O108" si="13">ABS(P45)</f>
        <v>92.095298037928274</v>
      </c>
      <c r="P45" s="3">
        <f t="shared" ref="P45:P108" si="14">20*LOG10(IMABS(C45))</f>
        <v>92.095298037928274</v>
      </c>
      <c r="Q45" s="3">
        <f t="shared" ref="Q45:Q108" si="15">IMARGUMENT(C45)*180/PI()</f>
        <v>-90.002802617871367</v>
      </c>
      <c r="R45">
        <f t="shared" ref="R45:R108" si="16">IF(Q45&lt;0,Q45+180,Q45-180)</f>
        <v>89.997197382128633</v>
      </c>
      <c r="S45">
        <f t="shared" ref="S45:S108" si="17">B45/1000</f>
        <v>1.0038E-3</v>
      </c>
      <c r="T45">
        <f t="shared" si="0"/>
        <v>92.095298037928274</v>
      </c>
    </row>
    <row r="46" spans="1:20" x14ac:dyDescent="0.25">
      <c r="A46">
        <f t="shared" si="1"/>
        <v>6.3310282447099864</v>
      </c>
      <c r="B46">
        <f t="shared" ref="B46:B109" si="18">B45*(1+B$42)</f>
        <v>1.00761444</v>
      </c>
      <c r="C46" t="str">
        <f t="shared" si="2"/>
        <v>-1.9688206506793-40097.5382156571i</v>
      </c>
      <c r="D46" t="str">
        <f t="shared" si="3"/>
        <v>3.97499999999005-15795.2225412023i</v>
      </c>
      <c r="E46" t="str">
        <f t="shared" si="4"/>
        <v>162.46953668404+0.0000842637747159549i</v>
      </c>
      <c r="F46" t="str">
        <f t="shared" si="5"/>
        <v>2.42492492492431-148228.439705721i</v>
      </c>
      <c r="G46" t="str">
        <f t="shared" si="6"/>
        <v>0.999999999999744-5.06482259576669E-07i</v>
      </c>
      <c r="H46" t="str">
        <f t="shared" si="7"/>
        <v>384.000005995395+0.106355197337955i</v>
      </c>
      <c r="I46" t="str">
        <f t="shared" si="8"/>
        <v>47.1002136239321-160572.905943883i</v>
      </c>
      <c r="K46" t="str">
        <f t="shared" si="9"/>
        <v>0.0312499971148897-9.41493057184758E-06i</v>
      </c>
      <c r="L46" t="str">
        <f t="shared" si="10"/>
        <v>0.00005-280.057137143809i</v>
      </c>
      <c r="M46" t="str">
        <f t="shared" si="11"/>
        <v>0.00133333333333333-164.739492437534i</v>
      </c>
      <c r="N46">
        <f t="shared" si="12"/>
        <v>89.997186732182797</v>
      </c>
      <c r="O46">
        <f t="shared" si="13"/>
        <v>92.062354209918908</v>
      </c>
      <c r="P46" s="3">
        <f t="shared" si="14"/>
        <v>92.062354209918908</v>
      </c>
      <c r="Q46" s="3">
        <f t="shared" si="15"/>
        <v>-90.002813267817203</v>
      </c>
      <c r="R46">
        <f t="shared" si="16"/>
        <v>89.997186732182797</v>
      </c>
      <c r="S46">
        <f t="shared" si="17"/>
        <v>1.00761444E-3</v>
      </c>
      <c r="T46">
        <f t="shared" si="0"/>
        <v>92.062354209918908</v>
      </c>
    </row>
    <row r="47" spans="1:20" x14ac:dyDescent="0.25">
      <c r="A47">
        <f t="shared" si="1"/>
        <v>6.3550861520398847</v>
      </c>
      <c r="B47">
        <f t="shared" si="18"/>
        <v>1.011443374872</v>
      </c>
      <c r="C47" t="str">
        <f t="shared" si="2"/>
        <v>-1.96882064896013-39945.7443815752i</v>
      </c>
      <c r="D47" t="str">
        <f t="shared" si="3"/>
        <v>3.97499999998996-15735.4279151725i</v>
      </c>
      <c r="E47" t="str">
        <f t="shared" si="4"/>
        <v>162.469536681925+0.0000845839778207645i</v>
      </c>
      <c r="F47" t="str">
        <f t="shared" si="5"/>
        <v>2.42492492492431-147667.303950718i</v>
      </c>
      <c r="G47" t="str">
        <f t="shared" si="6"/>
        <v>0.999999999999742-5.0840689216306E-07i</v>
      </c>
      <c r="H47" t="str">
        <f t="shared" si="7"/>
        <v>384.000006041048+0.106759347092532i</v>
      </c>
      <c r="I47" t="str">
        <f t="shared" si="8"/>
        <v>47.1002136262022-159965.038809966i</v>
      </c>
      <c r="K47" t="str">
        <f t="shared" si="9"/>
        <v>0.0312499970929211-9.45070730126189E-06i</v>
      </c>
      <c r="L47" t="str">
        <f t="shared" si="10"/>
        <v>0.00005-278.996948738602i</v>
      </c>
      <c r="M47" t="str">
        <f t="shared" si="11"/>
        <v>0.00133333333333333-164.115852199178i</v>
      </c>
      <c r="N47">
        <f t="shared" si="12"/>
        <v>89.997176041767176</v>
      </c>
      <c r="O47">
        <f t="shared" si="13"/>
        <v>92.029410381901215</v>
      </c>
      <c r="P47" s="3">
        <f t="shared" si="14"/>
        <v>92.029410381901215</v>
      </c>
      <c r="Q47" s="3">
        <f t="shared" si="15"/>
        <v>-90.002823958232824</v>
      </c>
      <c r="R47">
        <f t="shared" si="16"/>
        <v>89.997176041767176</v>
      </c>
      <c r="S47">
        <f t="shared" si="17"/>
        <v>1.0114433748720001E-3</v>
      </c>
      <c r="T47">
        <f t="shared" si="0"/>
        <v>92.029410381901215</v>
      </c>
    </row>
    <row r="48" spans="1:20" x14ac:dyDescent="0.25">
      <c r="A48">
        <f t="shared" si="1"/>
        <v>6.3792354794176367</v>
      </c>
      <c r="B48">
        <f t="shared" si="18"/>
        <v>1.0152868596965137</v>
      </c>
      <c r="C48" t="str">
        <f t="shared" si="2"/>
        <v>-1.96882064722783-39794.5251804372i</v>
      </c>
      <c r="D48" t="str">
        <f t="shared" si="3"/>
        <v>3.9749999999899-15675.8596485561i</v>
      </c>
      <c r="E48" t="str">
        <f t="shared" si="4"/>
        <v>162.469536679793+0.000084905397706377i</v>
      </c>
      <c r="F48" t="str">
        <f t="shared" si="5"/>
        <v>2.42492492492429-147108.292439457i</v>
      </c>
      <c r="G48" t="str">
        <f t="shared" si="6"/>
        <v>0.99999999999974-5.10338838353278E-07i</v>
      </c>
      <c r="H48" t="str">
        <f t="shared" si="7"/>
        <v>384.000006087046+0.10716503261623i</v>
      </c>
      <c r="I48" t="str">
        <f t="shared" si="8"/>
        <v>47.1002136284893-159359.472826835i</v>
      </c>
      <c r="K48" t="str">
        <f t="shared" si="9"/>
        <v>0.0312499970707854-9.48661998217073E-06i</v>
      </c>
      <c r="L48" t="str">
        <f t="shared" si="10"/>
        <v>0.00005-277.940773798169i</v>
      </c>
      <c r="M48" t="str">
        <f t="shared" si="11"/>
        <v>0.00133333333333333-163.494572822452i</v>
      </c>
      <c r="N48">
        <f t="shared" si="12"/>
        <v>89.997165310728022</v>
      </c>
      <c r="O48">
        <f t="shared" si="13"/>
        <v>91.996466553875223</v>
      </c>
      <c r="P48" s="3">
        <f t="shared" si="14"/>
        <v>91.996466553875223</v>
      </c>
      <c r="Q48" s="3">
        <f t="shared" si="15"/>
        <v>-90.002834689271978</v>
      </c>
      <c r="R48">
        <f t="shared" si="16"/>
        <v>89.997165310728022</v>
      </c>
      <c r="S48">
        <f t="shared" si="17"/>
        <v>1.0152868596965136E-3</v>
      </c>
      <c r="T48">
        <f t="shared" si="0"/>
        <v>91.996466553875223</v>
      </c>
    </row>
    <row r="49" spans="1:20" x14ac:dyDescent="0.25">
      <c r="A49">
        <f t="shared" si="1"/>
        <v>6.4034765742394235</v>
      </c>
      <c r="B49">
        <f t="shared" si="18"/>
        <v>1.0191449497633605</v>
      </c>
      <c r="C49" t="str">
        <f t="shared" si="2"/>
        <v>-1.96882064548248-39643.8784369038i</v>
      </c>
      <c r="D49" t="str">
        <f t="shared" si="3"/>
        <v>3.97499999998982-15616.5168844435i</v>
      </c>
      <c r="E49" t="str">
        <f t="shared" si="4"/>
        <v>162.469536677645+0.00008522803899593i</v>
      </c>
      <c r="F49" t="str">
        <f t="shared" si="5"/>
        <v>2.42492492492428-146551.397130372i</v>
      </c>
      <c r="G49" t="str">
        <f t="shared" si="6"/>
        <v>0.999999999999738-5.1227812593902E-07i</v>
      </c>
      <c r="H49" t="str">
        <f t="shared" si="7"/>
        <v>384.000006133396+0.107572259744972i</v>
      </c>
      <c r="I49" t="str">
        <f t="shared" si="8"/>
        <v>47.1002136307941-158756.199283223i</v>
      </c>
      <c r="K49" t="str">
        <f t="shared" si="9"/>
        <v>0.0312499970484811-9.52266913118877E-06i</v>
      </c>
      <c r="L49" t="str">
        <f t="shared" si="10"/>
        <v>0.00005-276.888597129079i</v>
      </c>
      <c r="M49" t="str">
        <f t="shared" si="11"/>
        <v>0.00133333333333333-162.875645370046i</v>
      </c>
      <c r="N49">
        <f t="shared" si="12"/>
        <v>89.997154538910934</v>
      </c>
      <c r="O49">
        <f t="shared" si="13"/>
        <v>91.963522725840789</v>
      </c>
      <c r="P49" s="3">
        <f t="shared" si="14"/>
        <v>91.963522725840789</v>
      </c>
      <c r="Q49" s="3">
        <f t="shared" si="15"/>
        <v>-90.002845461089066</v>
      </c>
      <c r="R49">
        <f t="shared" si="16"/>
        <v>89.997154538910934</v>
      </c>
      <c r="S49">
        <f t="shared" si="17"/>
        <v>1.0191449497633604E-3</v>
      </c>
      <c r="T49">
        <f t="shared" si="0"/>
        <v>91.963522725840789</v>
      </c>
    </row>
    <row r="50" spans="1:20" x14ac:dyDescent="0.25">
      <c r="A50">
        <f t="shared" si="1"/>
        <v>6.4278097852215339</v>
      </c>
      <c r="B50">
        <f t="shared" si="18"/>
        <v>1.0230177005724612</v>
      </c>
      <c r="C50" t="str">
        <f t="shared" si="2"/>
        <v>-1.96882064372381-39493.8019838714i</v>
      </c>
      <c r="D50" t="str">
        <f t="shared" si="3"/>
        <v>3.97499999998973-15557.3987691691i</v>
      </c>
      <c r="E50" t="str">
        <f t="shared" si="4"/>
        <v>162.469536675482+0.0000855519063313495i</v>
      </c>
      <c r="F50" t="str">
        <f t="shared" si="5"/>
        <v>2.42492492492429-145996.610012334i</v>
      </c>
      <c r="G50" t="str">
        <f t="shared" si="6"/>
        <v>0.999999999999736-5.14224782817587E-07i</v>
      </c>
      <c r="H50" t="str">
        <f t="shared" si="7"/>
        <v>384.000006180098+0.107981034336859i</v>
      </c>
      <c r="I50" t="str">
        <f t="shared" si="8"/>
        <v>47.1002136331163-158155.209500834i</v>
      </c>
      <c r="K50" t="str">
        <f t="shared" si="9"/>
        <v>0.0312499970260069-9.55885526689392E-06i</v>
      </c>
      <c r="L50" t="str">
        <f t="shared" si="10"/>
        <v>0.00005-275.840403595416i</v>
      </c>
      <c r="M50" t="str">
        <f t="shared" si="11"/>
        <v>0.00133333333333333-162.25906093848i</v>
      </c>
      <c r="N50">
        <f t="shared" si="12"/>
        <v>89.997143726160985</v>
      </c>
      <c r="O50">
        <f t="shared" si="13"/>
        <v>91.930578897797929</v>
      </c>
      <c r="P50" s="3">
        <f t="shared" si="14"/>
        <v>91.930578897797929</v>
      </c>
      <c r="Q50" s="3">
        <f t="shared" si="15"/>
        <v>-90.002856273839015</v>
      </c>
      <c r="R50">
        <f t="shared" si="16"/>
        <v>89.997143726160985</v>
      </c>
      <c r="S50">
        <f t="shared" si="17"/>
        <v>1.0230177005724611E-3</v>
      </c>
      <c r="T50">
        <f t="shared" si="0"/>
        <v>91.930578897797929</v>
      </c>
    </row>
    <row r="51" spans="1:20" x14ac:dyDescent="0.25">
      <c r="A51">
        <f t="shared" si="1"/>
        <v>6.4522354624053753</v>
      </c>
      <c r="B51">
        <f t="shared" si="18"/>
        <v>1.0269051678346366</v>
      </c>
      <c r="C51" t="str">
        <f t="shared" si="2"/>
        <v>-1.96882064195174-39344.2936624396i</v>
      </c>
      <c r="D51" t="str">
        <f t="shared" si="3"/>
        <v>3.97499999998965-15498.504452299i</v>
      </c>
      <c r="E51" t="str">
        <f t="shared" si="4"/>
        <v>162.469536673302+0.0000858770043715753i</v>
      </c>
      <c r="F51" t="str">
        <f t="shared" si="5"/>
        <v>2.42492492492427-145443.923104546i</v>
      </c>
      <c r="G51" t="str">
        <f t="shared" si="6"/>
        <v>0.999999999999734-5.16178836992292E-07i</v>
      </c>
      <c r="H51" t="str">
        <f t="shared" si="7"/>
        <v>384.000006227155+0.108391362272249i</v>
      </c>
      <c r="I51" t="str">
        <f t="shared" si="8"/>
        <v>47.1002136354556-157556.49483423i</v>
      </c>
      <c r="K51" t="str">
        <f t="shared" si="9"/>
        <v>0.0312499970033617-9.59517890983475E-06i</v>
      </c>
      <c r="L51" t="str">
        <f t="shared" si="10"/>
        <v>0.00005-274.796178118565i</v>
      </c>
      <c r="M51" t="str">
        <f t="shared" si="11"/>
        <v>0.00133333333333333-161.64481065798i</v>
      </c>
      <c r="N51">
        <f t="shared" si="12"/>
        <v>89.997132872322581</v>
      </c>
      <c r="O51">
        <f t="shared" si="13"/>
        <v>91.897635069746542</v>
      </c>
      <c r="P51" s="3">
        <f t="shared" si="14"/>
        <v>91.897635069746542</v>
      </c>
      <c r="Q51" s="3">
        <f t="shared" si="15"/>
        <v>-90.002867127677419</v>
      </c>
      <c r="R51">
        <f t="shared" si="16"/>
        <v>89.997132872322581</v>
      </c>
      <c r="S51">
        <f t="shared" si="17"/>
        <v>1.0269051678346366E-3</v>
      </c>
      <c r="T51">
        <f t="shared" si="0"/>
        <v>91.897635069746542</v>
      </c>
    </row>
    <row r="52" spans="1:20" x14ac:dyDescent="0.25">
      <c r="A52">
        <f t="shared" si="1"/>
        <v>6.4767539571625168</v>
      </c>
      <c r="B52">
        <f t="shared" si="18"/>
        <v>1.0308074074724083</v>
      </c>
      <c r="C52" t="str">
        <f t="shared" si="2"/>
        <v>-1.96882064016624-39195.3513218809i</v>
      </c>
      <c r="D52" t="str">
        <f t="shared" si="3"/>
        <v>3.97499999998958-15439.8330866187i</v>
      </c>
      <c r="E52" t="str">
        <f t="shared" si="4"/>
        <v>162.469536671106+0.0000862033377933547i</v>
      </c>
      <c r="F52" t="str">
        <f t="shared" si="5"/>
        <v>2.42492492492426-144893.328456421i</v>
      </c>
      <c r="G52" t="str">
        <f t="shared" si="6"/>
        <v>0.999999999999732-5.18140316572862E-07i</v>
      </c>
      <c r="H52" t="str">
        <f t="shared" si="7"/>
        <v>384.000006274573+0.108803249453852i</v>
      </c>
      <c r="I52" t="str">
        <f t="shared" si="8"/>
        <v>47.1002136378137-156960.046670701i</v>
      </c>
      <c r="K52" t="str">
        <f t="shared" si="9"/>
        <v>0.0312499969805439-0.0000096316405825378i</v>
      </c>
      <c r="L52" t="str">
        <f t="shared" si="10"/>
        <v>0.00005-273.755905676993i</v>
      </c>
      <c r="M52" t="str">
        <f t="shared" si="11"/>
        <v>0.00133333333333333-161.032885692349i</v>
      </c>
      <c r="N52">
        <f t="shared" si="12"/>
        <v>89.997121977239644</v>
      </c>
      <c r="O52">
        <f t="shared" si="13"/>
        <v>91.864691241686515</v>
      </c>
      <c r="P52" s="3">
        <f t="shared" si="14"/>
        <v>91.864691241686515</v>
      </c>
      <c r="Q52" s="3">
        <f t="shared" si="15"/>
        <v>-90.002878022760356</v>
      </c>
      <c r="R52">
        <f t="shared" si="16"/>
        <v>89.997121977239644</v>
      </c>
      <c r="S52">
        <f t="shared" si="17"/>
        <v>1.0308074074724084E-3</v>
      </c>
      <c r="T52">
        <f t="shared" si="0"/>
        <v>91.864691241686515</v>
      </c>
    </row>
    <row r="53" spans="1:20" x14ac:dyDescent="0.25">
      <c r="A53">
        <f t="shared" si="1"/>
        <v>6.5013656221997342</v>
      </c>
      <c r="B53">
        <f t="shared" si="18"/>
        <v>1.0347244756208034</v>
      </c>
      <c r="C53" t="str">
        <f t="shared" si="2"/>
        <v>-1.96882063836694-39046.9728196093i</v>
      </c>
      <c r="D53" t="str">
        <f t="shared" si="3"/>
        <v>3.9749999999895-15381.3838281208i</v>
      </c>
      <c r="E53" t="str">
        <f t="shared" si="4"/>
        <v>162.469536668891+0.0000865309112918369i</v>
      </c>
      <c r="F53" t="str">
        <f t="shared" si="5"/>
        <v>2.42492492492427-144344.818147471i</v>
      </c>
      <c r="G53" t="str">
        <f t="shared" si="6"/>
        <v>0.99999999999973-5.20109249775838E-07i</v>
      </c>
      <c r="H53" t="str">
        <f t="shared" si="7"/>
        <v>384.000006322349+0.1092167018068i</v>
      </c>
      <c r="I53" t="str">
        <f t="shared" si="8"/>
        <v>47.1002136401892-156365.856430139i</v>
      </c>
      <c r="K53" t="str">
        <f t="shared" si="9"/>
        <v>0.0312499969575525-9.66824080951527E-06i</v>
      </c>
      <c r="L53" t="str">
        <f t="shared" si="10"/>
        <v>0.00005-272.71957130603i</v>
      </c>
      <c r="M53" t="str">
        <f t="shared" si="11"/>
        <v>0.00133333333333333-160.423277238841i</v>
      </c>
      <c r="N53">
        <f t="shared" si="12"/>
        <v>89.997111040755399</v>
      </c>
      <c r="O53">
        <f t="shared" si="13"/>
        <v>91.831747413617705</v>
      </c>
      <c r="P53" s="3">
        <f t="shared" si="14"/>
        <v>91.831747413617705</v>
      </c>
      <c r="Q53" s="3">
        <f t="shared" si="15"/>
        <v>-90.002888959244601</v>
      </c>
      <c r="R53">
        <f t="shared" si="16"/>
        <v>89.997111040755399</v>
      </c>
      <c r="S53">
        <f t="shared" si="17"/>
        <v>1.0347244756208035E-3</v>
      </c>
      <c r="T53">
        <f t="shared" si="0"/>
        <v>91.831747413617705</v>
      </c>
    </row>
    <row r="54" spans="1:20" x14ac:dyDescent="0.25">
      <c r="A54">
        <f t="shared" si="1"/>
        <v>6.5260708115640931</v>
      </c>
      <c r="B54">
        <f t="shared" si="18"/>
        <v>1.0386564286281625</v>
      </c>
      <c r="C54" t="str">
        <f t="shared" si="2"/>
        <v>-1.96882063655406-38899.1560211511i</v>
      </c>
      <c r="D54" t="str">
        <f t="shared" si="3"/>
        <v>3.97499999998943-15323.1558359932i</v>
      </c>
      <c r="E54" t="str">
        <f t="shared" si="4"/>
        <v>162.469536666661+0.0000868597295785661i</v>
      </c>
      <c r="F54" t="str">
        <f t="shared" si="5"/>
        <v>2.42492492492426-143798.384287189i</v>
      </c>
      <c r="G54" t="str">
        <f t="shared" si="6"/>
        <v>0.999999999999727-5.22085664924986E-07i</v>
      </c>
      <c r="H54" t="str">
        <f t="shared" si="7"/>
        <v>384.000006370491+0.109631725278748i</v>
      </c>
      <c r="I54" t="str">
        <f t="shared" si="8"/>
        <v>47.100213642583-155773.915564917i</v>
      </c>
      <c r="K54" t="str">
        <f t="shared" si="9"/>
        <v>0.0312499969343859-9.70498011727242E-06i</v>
      </c>
      <c r="L54" t="str">
        <f t="shared" si="10"/>
        <v>0.00005-271.687160097659i</v>
      </c>
      <c r="M54" t="str">
        <f t="shared" si="11"/>
        <v>0.00133333333333333-159.815976528035i</v>
      </c>
      <c r="N54">
        <f t="shared" si="12"/>
        <v>89.997100062712548</v>
      </c>
      <c r="O54">
        <f t="shared" si="13"/>
        <v>91.798803585540242</v>
      </c>
      <c r="P54" s="3">
        <f t="shared" si="14"/>
        <v>91.798803585540242</v>
      </c>
      <c r="Q54" s="3">
        <f t="shared" si="15"/>
        <v>-90.002899937287452</v>
      </c>
      <c r="R54">
        <f t="shared" si="16"/>
        <v>89.997100062712548</v>
      </c>
      <c r="S54">
        <f t="shared" si="17"/>
        <v>1.0386564286281625E-3</v>
      </c>
      <c r="T54">
        <f t="shared" si="0"/>
        <v>91.798803585540242</v>
      </c>
    </row>
    <row r="55" spans="1:20" x14ac:dyDescent="0.25">
      <c r="A55">
        <f t="shared" si="1"/>
        <v>6.5508698806480368</v>
      </c>
      <c r="B55">
        <f t="shared" si="18"/>
        <v>1.0426033230569496</v>
      </c>
      <c r="C55" t="str">
        <f t="shared" si="2"/>
        <v>-1.96882063472744-38751.8988001118i</v>
      </c>
      <c r="D55" t="str">
        <f t="shared" si="3"/>
        <v>3.97499999998934-15265.1482726067i</v>
      </c>
      <c r="E55" t="str">
        <f t="shared" si="4"/>
        <v>162.469536664414+0.0000871897973842646i</v>
      </c>
      <c r="F55" t="str">
        <f t="shared" si="5"/>
        <v>2.42492492492426-143254.019014942i</v>
      </c>
      <c r="G55" t="str">
        <f t="shared" si="6"/>
        <v>0.999999999999725-5.24069590451699E-07i</v>
      </c>
      <c r="H55" t="str">
        <f t="shared" si="7"/>
        <v>384.000006418998+0.110048325839947i</v>
      </c>
      <c r="I55" t="str">
        <f t="shared" si="8"/>
        <v>47.100213644995-155184.215559767i</v>
      </c>
      <c r="K55" t="str">
        <f t="shared" si="9"/>
        <v>0.031249996911043-9.74185903431531E-06i</v>
      </c>
      <c r="L55" t="str">
        <f t="shared" si="10"/>
        <v>0.00005-270.658657200298i</v>
      </c>
      <c r="M55" t="str">
        <f t="shared" si="11"/>
        <v>0.00133333333333333-159.210974823704i</v>
      </c>
      <c r="N55">
        <f t="shared" si="12"/>
        <v>89.997089042953164</v>
      </c>
      <c r="O55">
        <f t="shared" si="13"/>
        <v>91.765859757454024</v>
      </c>
      <c r="P55" s="3">
        <f t="shared" si="14"/>
        <v>91.765859757454024</v>
      </c>
      <c r="Q55" s="3">
        <f t="shared" si="15"/>
        <v>-90.002910957046836</v>
      </c>
      <c r="R55">
        <f t="shared" si="16"/>
        <v>89.997089042953164</v>
      </c>
      <c r="S55">
        <f t="shared" si="17"/>
        <v>1.0426033230569495E-3</v>
      </c>
      <c r="T55">
        <f t="shared" si="0"/>
        <v>91.765859757454024</v>
      </c>
    </row>
    <row r="56" spans="1:20" x14ac:dyDescent="0.25">
      <c r="A56">
        <f t="shared" si="1"/>
        <v>6.5757631861944992</v>
      </c>
      <c r="B56">
        <f t="shared" si="18"/>
        <v>1.046565215684566</v>
      </c>
      <c r="C56" t="str">
        <f t="shared" si="2"/>
        <v>-1.96882063288688-38605.1990381466i</v>
      </c>
      <c r="D56" t="str">
        <f t="shared" si="3"/>
        <v>3.97499999998926-15207.360303503i</v>
      </c>
      <c r="E56" t="str">
        <f t="shared" si="4"/>
        <v>162.469536662149+0.0000875211194572478i</v>
      </c>
      <c r="F56" t="str">
        <f t="shared" si="5"/>
        <v>2.42492492492425-142711.714499852i</v>
      </c>
      <c r="G56" t="str">
        <f t="shared" si="6"/>
        <v>0.999999999999723-5.26061054895414E-07i</v>
      </c>
      <c r="H56" t="str">
        <f t="shared" si="7"/>
        <v>384.000006467876+0.110466509483337i</v>
      </c>
      <c r="I56" t="str">
        <f t="shared" si="8"/>
        <v>47.1002136474251-154596.747931658i</v>
      </c>
      <c r="K56" t="str">
        <f t="shared" si="9"/>
        <v>0.0312499968875223-9.77887809115825E-06i</v>
      </c>
      <c r="L56" t="str">
        <f t="shared" si="10"/>
        <v>0.00005-269.634047818587i</v>
      </c>
      <c r="M56" t="str">
        <f t="shared" si="11"/>
        <v>0.00133333333333333-158.608263422698i</v>
      </c>
      <c r="N56">
        <f t="shared" si="12"/>
        <v>89.997077981318711</v>
      </c>
      <c r="O56">
        <f t="shared" si="13"/>
        <v>91.732915929358882</v>
      </c>
      <c r="P56" s="3">
        <f t="shared" si="14"/>
        <v>91.732915929358882</v>
      </c>
      <c r="Q56" s="3">
        <f t="shared" si="15"/>
        <v>-90.002922018681289</v>
      </c>
      <c r="R56">
        <f t="shared" si="16"/>
        <v>89.997077981318711</v>
      </c>
      <c r="S56">
        <f t="shared" si="17"/>
        <v>1.0465652156845659E-3</v>
      </c>
      <c r="T56">
        <f t="shared" si="0"/>
        <v>91.732915929358882</v>
      </c>
    </row>
    <row r="57" spans="1:20" x14ac:dyDescent="0.25">
      <c r="A57">
        <f t="shared" si="1"/>
        <v>6.6007510863020391</v>
      </c>
      <c r="B57">
        <f t="shared" si="18"/>
        <v>1.0505421635041674</v>
      </c>
      <c r="C57" t="str">
        <f t="shared" si="2"/>
        <v>-1.96882063103233-38459.0546249302i</v>
      </c>
      <c r="D57" t="str">
        <f t="shared" si="3"/>
        <v>3.97499999998918-15149.7910973827i</v>
      </c>
      <c r="E57" t="str">
        <f t="shared" si="4"/>
        <v>162.469536659867+0.000087853700563601i</v>
      </c>
      <c r="F57" t="str">
        <f t="shared" si="5"/>
        <v>2.42492492492425-142171.462940687i</v>
      </c>
      <c r="G57" t="str">
        <f t="shared" si="6"/>
        <v>0.999999999999721-5.28060086904016E-07i</v>
      </c>
      <c r="H57" t="str">
        <f t="shared" si="7"/>
        <v>384.000006517124+0.110886282224632i</v>
      </c>
      <c r="I57" t="str">
        <f t="shared" si="8"/>
        <v>47.1002136498739-154011.504229668i</v>
      </c>
      <c r="K57" t="str">
        <f t="shared" si="9"/>
        <v>0.0312499968638226-9.81603782033156E-06i</v>
      </c>
      <c r="L57" t="str">
        <f t="shared" si="10"/>
        <v>0.00005-268.613317213177i</v>
      </c>
      <c r="M57" t="str">
        <f t="shared" si="11"/>
        <v>0.00133333333333333-158.00783365481i</v>
      </c>
      <c r="N57">
        <f t="shared" si="12"/>
        <v>89.997066877650056</v>
      </c>
      <c r="O57">
        <f t="shared" si="13"/>
        <v>91.699972101254801</v>
      </c>
      <c r="P57" s="3">
        <f t="shared" si="14"/>
        <v>91.699972101254801</v>
      </c>
      <c r="Q57" s="3">
        <f t="shared" si="15"/>
        <v>-90.002933122349944</v>
      </c>
      <c r="R57">
        <f t="shared" si="16"/>
        <v>89.997066877650056</v>
      </c>
      <c r="S57">
        <f t="shared" si="17"/>
        <v>1.0505421635041675E-3</v>
      </c>
      <c r="T57">
        <f t="shared" si="0"/>
        <v>91.699972101254801</v>
      </c>
    </row>
    <row r="58" spans="1:20" x14ac:dyDescent="0.25">
      <c r="A58">
        <f t="shared" si="1"/>
        <v>6.6258339404299873</v>
      </c>
      <c r="B58">
        <f t="shared" si="18"/>
        <v>1.0545342237254833</v>
      </c>
      <c r="C58" t="str">
        <f t="shared" si="2"/>
        <v>-1.9688206291635-38313.4634581263i</v>
      </c>
      <c r="D58" t="str">
        <f t="shared" si="3"/>
        <v>3.9749999999891-15092.4398260935i</v>
      </c>
      <c r="E58" t="str">
        <f t="shared" si="4"/>
        <v>162.469536657568+0.0000881875454881082i</v>
      </c>
      <c r="F58" t="str">
        <f t="shared" si="5"/>
        <v>2.42492492492425-141633.256565747i</v>
      </c>
      <c r="G58" t="str">
        <f t="shared" si="6"/>
        <v>0.999999999999719-5.3006671523425E-07i</v>
      </c>
      <c r="H58" t="str">
        <f t="shared" si="7"/>
        <v>384.000006566748+0.111307650102403i</v>
      </c>
      <c r="I58" t="str">
        <f t="shared" si="8"/>
        <v>47.100213652341-153428.476034873i</v>
      </c>
      <c r="K58" t="str">
        <f t="shared" si="9"/>
        <v>0.0312499968399424-9.85333875638895E-06i</v>
      </c>
      <c r="L58" t="str">
        <f t="shared" si="10"/>
        <v>0.00005-267.596450700515i</v>
      </c>
      <c r="M58" t="str">
        <f t="shared" si="11"/>
        <v>0.00133333333333333-157.409676882656i</v>
      </c>
      <c r="N58">
        <f t="shared" si="12"/>
        <v>89.997055731787526</v>
      </c>
      <c r="O58">
        <f t="shared" si="13"/>
        <v>91.66702827314171</v>
      </c>
      <c r="P58" s="3">
        <f t="shared" si="14"/>
        <v>91.66702827314171</v>
      </c>
      <c r="Q58" s="3">
        <f t="shared" si="15"/>
        <v>-90.002944268212474</v>
      </c>
      <c r="R58">
        <f t="shared" si="16"/>
        <v>89.997055731787526</v>
      </c>
      <c r="S58">
        <f t="shared" si="17"/>
        <v>1.0545342237254834E-3</v>
      </c>
      <c r="T58">
        <f t="shared" si="0"/>
        <v>91.66702827314171</v>
      </c>
    </row>
    <row r="59" spans="1:20" x14ac:dyDescent="0.25">
      <c r="A59">
        <f t="shared" si="1"/>
        <v>6.651012109403621</v>
      </c>
      <c r="B59">
        <f t="shared" si="18"/>
        <v>1.0585414537756401</v>
      </c>
      <c r="C59" t="str">
        <f t="shared" si="2"/>
        <v>-1.9688206272806-38168.4234433569i</v>
      </c>
      <c r="D59" t="str">
        <f t="shared" si="3"/>
        <v>3.97499999998901-15035.3056646181i</v>
      </c>
      <c r="E59" t="str">
        <f t="shared" si="4"/>
        <v>162.469536655251+0.0000885226590332367i</v>
      </c>
      <c r="F59" t="str">
        <f t="shared" si="5"/>
        <v>2.42492492492423-141097.087632752i</v>
      </c>
      <c r="G59" t="str">
        <f t="shared" si="6"/>
        <v>0.999999999999717-5.32080968752139E-07i</v>
      </c>
      <c r="H59" t="str">
        <f t="shared" si="7"/>
        <v>384.000006616751+0.111730619178172i</v>
      </c>
      <c r="I59" t="str">
        <f t="shared" si="8"/>
        <v>47.1002136548275-152847.654960216i</v>
      </c>
      <c r="K59" t="str">
        <f t="shared" si="9"/>
        <v>0.0312499968158803-9.89078143591581E-06i</v>
      </c>
      <c r="L59" t="str">
        <f t="shared" si="10"/>
        <v>0.00005-266.583433652635i</v>
      </c>
      <c r="M59" t="str">
        <f t="shared" si="11"/>
        <v>0.00133333333333333-156.81378450155i</v>
      </c>
      <c r="N59">
        <f t="shared" si="12"/>
        <v>89.997044543570709</v>
      </c>
      <c r="O59">
        <f t="shared" si="13"/>
        <v>91.634084445019539</v>
      </c>
      <c r="P59" s="3">
        <f t="shared" si="14"/>
        <v>91.634084445019539</v>
      </c>
      <c r="Q59" s="3">
        <f t="shared" si="15"/>
        <v>-90.002955456429291</v>
      </c>
      <c r="R59">
        <f t="shared" si="16"/>
        <v>89.997044543570709</v>
      </c>
      <c r="S59">
        <f t="shared" si="17"/>
        <v>1.0585414537756402E-3</v>
      </c>
      <c r="T59">
        <f t="shared" si="0"/>
        <v>91.634084445019539</v>
      </c>
    </row>
    <row r="60" spans="1:20" x14ac:dyDescent="0.25">
      <c r="A60">
        <f t="shared" si="1"/>
        <v>6.6762859554193552</v>
      </c>
      <c r="B60">
        <f t="shared" si="18"/>
        <v>1.0625639112999876</v>
      </c>
      <c r="C60" t="str">
        <f t="shared" si="2"/>
        <v>-1.96882062538334-38023.9324941726i</v>
      </c>
      <c r="D60" t="str">
        <f t="shared" si="3"/>
        <v>3.97499999998892-14978.3877910623i</v>
      </c>
      <c r="E60" t="str">
        <f t="shared" si="4"/>
        <v>162.469536652917+0.0000888590460195111i</v>
      </c>
      <c r="F60" t="str">
        <f t="shared" si="5"/>
        <v>2.42492492492423-140562.948428733i</v>
      </c>
      <c r="G60" t="str">
        <f t="shared" si="6"/>
        <v>0.999999999999715-5.34102876433396E-07i</v>
      </c>
      <c r="H60" t="str">
        <f t="shared" si="7"/>
        <v>384.000006667134+0.11215519553649i</v>
      </c>
      <c r="I60" t="str">
        <f t="shared" si="8"/>
        <v>47.1002136573329-152269.03265039i</v>
      </c>
      <c r="K60" t="str">
        <f t="shared" si="9"/>
        <v>0.031249996791635-0.0000099283663975362i</v>
      </c>
      <c r="L60" t="str">
        <f t="shared" si="10"/>
        <v>0.00005-265.574251496946i</v>
      </c>
      <c r="M60" t="str">
        <f t="shared" si="11"/>
        <v>0.00133333333333333-156.22014793938i</v>
      </c>
      <c r="N60">
        <f t="shared" si="12"/>
        <v>89.997033312838724</v>
      </c>
      <c r="O60">
        <f t="shared" si="13"/>
        <v>91.601140616888159</v>
      </c>
      <c r="P60" s="3">
        <f t="shared" si="14"/>
        <v>91.601140616888159</v>
      </c>
      <c r="Q60" s="3">
        <f t="shared" si="15"/>
        <v>-90.002966687161276</v>
      </c>
      <c r="R60">
        <f t="shared" si="16"/>
        <v>89.997033312838724</v>
      </c>
      <c r="S60">
        <f t="shared" si="17"/>
        <v>1.0625639112999876E-3</v>
      </c>
      <c r="T60">
        <f t="shared" si="0"/>
        <v>91.601140616888159</v>
      </c>
    </row>
    <row r="61" spans="1:20" x14ac:dyDescent="0.25">
      <c r="A61">
        <f t="shared" si="1"/>
        <v>6.7016558420499486</v>
      </c>
      <c r="B61">
        <f t="shared" si="18"/>
        <v>1.0666016541629275</v>
      </c>
      <c r="C61" t="str">
        <f t="shared" si="2"/>
        <v>-1.9688206234716-37879.9885320232i</v>
      </c>
      <c r="D61" t="str">
        <f t="shared" si="3"/>
        <v>3.97499999998884-14921.6853866436i</v>
      </c>
      <c r="E61" t="str">
        <f t="shared" si="4"/>
        <v>162.469536650565+0.0000891967112865805i</v>
      </c>
      <c r="F61" t="str">
        <f t="shared" si="5"/>
        <v>2.42492492492423-140030.831269917i</v>
      </c>
      <c r="G61" t="str">
        <f t="shared" si="6"/>
        <v>0.999999999999712-5.36132467363842E-07i</v>
      </c>
      <c r="H61" t="str">
        <f t="shared" si="7"/>
        <v>384.0000067179+0.112581385285032i</v>
      </c>
      <c r="I61" t="str">
        <f t="shared" si="8"/>
        <v>47.1002136598572-151692.600781718i</v>
      </c>
      <c r="K61" t="str">
        <f t="shared" si="9"/>
        <v>0.0312499967672051-9.96609418192103E-06i</v>
      </c>
      <c r="L61" t="str">
        <f t="shared" si="10"/>
        <v>0.00005-264.568889716026i</v>
      </c>
      <c r="M61" t="str">
        <f t="shared" si="11"/>
        <v>0.00133333333333333-155.628758656486i</v>
      </c>
      <c r="N61">
        <f t="shared" si="12"/>
        <v>89.997022039429979</v>
      </c>
      <c r="O61">
        <f t="shared" si="13"/>
        <v>91.56819678874767</v>
      </c>
      <c r="P61" s="3">
        <f t="shared" si="14"/>
        <v>91.56819678874767</v>
      </c>
      <c r="Q61" s="3">
        <f t="shared" si="15"/>
        <v>-90.002977960570021</v>
      </c>
      <c r="R61">
        <f t="shared" si="16"/>
        <v>89.997022039429979</v>
      </c>
      <c r="S61">
        <f t="shared" si="17"/>
        <v>1.0666016541629275E-3</v>
      </c>
      <c r="T61">
        <f t="shared" si="0"/>
        <v>91.56819678874767</v>
      </c>
    </row>
    <row r="62" spans="1:20" x14ac:dyDescent="0.25">
      <c r="A62">
        <f t="shared" si="1"/>
        <v>6.7271221342497389</v>
      </c>
      <c r="B62">
        <f t="shared" si="18"/>
        <v>1.0706547404487468</v>
      </c>
      <c r="C62" t="str">
        <f t="shared" si="2"/>
        <v>-1.96882062154515-37736.5894862254i</v>
      </c>
      <c r="D62" t="str">
        <f t="shared" si="3"/>
        <v>3.97499999998876-14865.1976356787i</v>
      </c>
      <c r="E62" t="str">
        <f t="shared" si="4"/>
        <v>162.469536648194+0.0000895356596922297i</v>
      </c>
      <c r="F62" t="str">
        <f t="shared" si="5"/>
        <v>2.42492492492422-139500.728501621i</v>
      </c>
      <c r="G62" t="str">
        <f t="shared" si="6"/>
        <v>0.99999999999971-5.38169770739823E-07i</v>
      </c>
      <c r="H62" t="str">
        <f t="shared" si="7"/>
        <v>384.000006769054+0.113009194554681i</v>
      </c>
      <c r="I62" t="str">
        <f t="shared" si="8"/>
        <v>47.1002136624007-151118.351062037i</v>
      </c>
      <c r="K62" t="str">
        <f t="shared" si="9"/>
        <v>0.0312499967425891-0.0000100039653317958i</v>
      </c>
      <c r="L62" t="str">
        <f t="shared" si="10"/>
        <v>0.00005-263.567333847406i</v>
      </c>
      <c r="M62" t="str">
        <f t="shared" si="11"/>
        <v>0.00133333333333333-155.039608145533i</v>
      </c>
      <c r="N62">
        <f t="shared" si="12"/>
        <v>89.997010723182299</v>
      </c>
      <c r="O62">
        <f t="shared" si="13"/>
        <v>91.535252960597717</v>
      </c>
      <c r="P62" s="3">
        <f t="shared" si="14"/>
        <v>91.535252960597717</v>
      </c>
      <c r="Q62" s="3">
        <f t="shared" si="15"/>
        <v>-90.002989276817701</v>
      </c>
      <c r="R62">
        <f t="shared" si="16"/>
        <v>89.997010723182299</v>
      </c>
      <c r="S62">
        <f t="shared" si="17"/>
        <v>1.0706547404487467E-3</v>
      </c>
      <c r="T62">
        <f t="shared" si="0"/>
        <v>91.535252960597717</v>
      </c>
    </row>
    <row r="63" spans="1:20" x14ac:dyDescent="0.25">
      <c r="A63">
        <f t="shared" si="1"/>
        <v>6.7526851983598881</v>
      </c>
      <c r="B63">
        <f t="shared" si="18"/>
        <v>1.0747232284624519</v>
      </c>
      <c r="C63" t="str">
        <f t="shared" si="2"/>
        <v>-1.96882061960424-37593.7332939372i</v>
      </c>
      <c r="D63" t="str">
        <f t="shared" si="3"/>
        <v>3.97499999998868-14808.9237255725i</v>
      </c>
      <c r="E63" t="str">
        <f t="shared" si="4"/>
        <v>162.469536645806+0.0000898758961116888i</v>
      </c>
      <c r="F63" t="str">
        <f t="shared" si="5"/>
        <v>2.42492492492421-138972.632498138i</v>
      </c>
      <c r="G63" t="str">
        <f t="shared" si="6"/>
        <v>0.999999999999708-5.40214815868633E-07i</v>
      </c>
      <c r="H63" t="str">
        <f t="shared" si="7"/>
        <v>384.000006820596+0.113438629499618i</v>
      </c>
      <c r="I63" t="str">
        <f t="shared" si="8"/>
        <v>47.1002136649634-150546.275230569i</v>
      </c>
      <c r="K63" t="str">
        <f t="shared" si="9"/>
        <v>0.0312499967177858-0.0000100419803919484i</v>
      </c>
      <c r="L63" t="str">
        <f t="shared" si="10"/>
        <v>0.00005-262.569569483368i</v>
      </c>
      <c r="M63" t="str">
        <f t="shared" si="11"/>
        <v>0.00133333333333333-154.452687931393i</v>
      </c>
      <c r="N63">
        <f t="shared" si="12"/>
        <v>89.9969993639329</v>
      </c>
      <c r="O63">
        <f t="shared" si="13"/>
        <v>91.502309132438597</v>
      </c>
      <c r="P63" s="3">
        <f t="shared" si="14"/>
        <v>91.502309132438597</v>
      </c>
      <c r="Q63" s="3">
        <f t="shared" si="15"/>
        <v>-90.0030006360671</v>
      </c>
      <c r="R63">
        <f t="shared" si="16"/>
        <v>89.9969993639329</v>
      </c>
      <c r="S63">
        <f t="shared" si="17"/>
        <v>1.0747232284624519E-3</v>
      </c>
      <c r="T63">
        <f t="shared" si="0"/>
        <v>91.502309132438597</v>
      </c>
    </row>
    <row r="64" spans="1:20" x14ac:dyDescent="0.25">
      <c r="A64">
        <f t="shared" si="1"/>
        <v>6.778345402113656</v>
      </c>
      <c r="B64">
        <f t="shared" si="18"/>
        <v>1.0788071767306093</v>
      </c>
      <c r="C64" t="str">
        <f t="shared" si="2"/>
        <v>-1.96882061764848-37451.4179001233i</v>
      </c>
      <c r="D64" t="str">
        <f t="shared" si="3"/>
        <v>3.97499999998858-14752.8628468057i</v>
      </c>
      <c r="E64" t="str">
        <f t="shared" si="4"/>
        <v>162.4695366434+0.0000902174254402436i</v>
      </c>
      <c r="F64" t="str">
        <f t="shared" si="5"/>
        <v>2.42492492492422-138446.53566263i</v>
      </c>
      <c r="G64" t="str">
        <f t="shared" si="6"/>
        <v>0.999999999999706-5.42267632168933E-07i</v>
      </c>
      <c r="H64" t="str">
        <f t="shared" si="7"/>
        <v>384.000006872531+0.11386969629741i</v>
      </c>
      <c r="I64" t="str">
        <f t="shared" si="8"/>
        <v>47.1002136675455-149976.365057812i</v>
      </c>
      <c r="K64" t="str">
        <f t="shared" si="9"/>
        <v>0.0312499966927936-0.0000100801399092368i</v>
      </c>
      <c r="L64" t="str">
        <f t="shared" si="10"/>
        <v>0.00005-261.57558227074i</v>
      </c>
      <c r="M64" t="str">
        <f t="shared" si="11"/>
        <v>0.00133333333333333-153.867989571023i</v>
      </c>
      <c r="N64">
        <f t="shared" si="12"/>
        <v>89.996987961518414</v>
      </c>
      <c r="O64">
        <f t="shared" si="13"/>
        <v>91.469365304269985</v>
      </c>
      <c r="P64" s="3">
        <f t="shared" si="14"/>
        <v>91.469365304269985</v>
      </c>
      <c r="Q64" s="3">
        <f t="shared" si="15"/>
        <v>-90.003012038481586</v>
      </c>
      <c r="R64">
        <f t="shared" si="16"/>
        <v>89.996987961518414</v>
      </c>
      <c r="S64">
        <f t="shared" si="17"/>
        <v>1.0788071767306093E-3</v>
      </c>
      <c r="T64">
        <f t="shared" si="0"/>
        <v>91.469365304269985</v>
      </c>
    </row>
    <row r="65" spans="1:20" x14ac:dyDescent="0.25">
      <c r="A65">
        <f t="shared" si="1"/>
        <v>6.8041031146416877</v>
      </c>
      <c r="B65">
        <f t="shared" si="18"/>
        <v>1.0829066440021857</v>
      </c>
      <c r="C65" t="str">
        <f t="shared" si="2"/>
        <v>-1.96882061567782-37309.6412575291i</v>
      </c>
      <c r="D65" t="str">
        <f t="shared" si="3"/>
        <v>3.9749999999885-14697.0141929239i</v>
      </c>
      <c r="E65" t="str">
        <f t="shared" si="4"/>
        <v>162.469536640975+0.0000905602525906346i</v>
      </c>
      <c r="F65" t="str">
        <f t="shared" si="5"/>
        <v>2.42492492492422-137922.430427017i</v>
      </c>
      <c r="G65" t="str">
        <f t="shared" si="6"/>
        <v>0.999999999999704-5.44328249171174E-07i</v>
      </c>
      <c r="H65" t="str">
        <f t="shared" si="7"/>
        <v>384.000006924862+0.1143024011491i</v>
      </c>
      <c r="I65" t="str">
        <f t="shared" si="8"/>
        <v>47.1002136701477-149408.612345417i</v>
      </c>
      <c r="K65" t="str">
        <f t="shared" si="9"/>
        <v>0.031249996667611-0.000010118444432597i</v>
      </c>
      <c r="L65" t="str">
        <f t="shared" si="10"/>
        <v>0.00005-260.585357910679i</v>
      </c>
      <c r="M65" t="str">
        <f t="shared" si="11"/>
        <v>0.00133333333333333-153.285504653341i</v>
      </c>
      <c r="N65">
        <f t="shared" si="12"/>
        <v>89.996976515774762</v>
      </c>
      <c r="O65">
        <f t="shared" si="13"/>
        <v>91.436421476091837</v>
      </c>
      <c r="P65" s="3">
        <f t="shared" si="14"/>
        <v>91.436421476091837</v>
      </c>
      <c r="Q65" s="3">
        <f t="shared" si="15"/>
        <v>-90.003023484225238</v>
      </c>
      <c r="R65">
        <f t="shared" si="16"/>
        <v>89.996976515774762</v>
      </c>
      <c r="S65">
        <f t="shared" si="17"/>
        <v>1.0829066440021858E-3</v>
      </c>
      <c r="T65">
        <f t="shared" si="0"/>
        <v>91.436421476091837</v>
      </c>
    </row>
    <row r="66" spans="1:20" x14ac:dyDescent="0.25">
      <c r="A66">
        <f t="shared" si="1"/>
        <v>6.8299587064773268</v>
      </c>
      <c r="B66">
        <f t="shared" si="18"/>
        <v>1.087021689249394</v>
      </c>
      <c r="C66" t="str">
        <f t="shared" si="2"/>
        <v>-1.96882061369239-37168.4013266506i</v>
      </c>
      <c r="D66" t="str">
        <f t="shared" si="3"/>
        <v>3.97499999998841-14641.3769605254i</v>
      </c>
      <c r="E66" t="str">
        <f t="shared" si="4"/>
        <v>162.469536638533+0.0000909043824946217i</v>
      </c>
      <c r="F66" t="str">
        <f t="shared" si="5"/>
        <v>2.4249249249242-137400.30925187i</v>
      </c>
      <c r="G66" t="str">
        <f t="shared" si="6"/>
        <v>0.999999999999701-5.46396696518023E-07i</v>
      </c>
      <c r="H66" t="str">
        <f t="shared" si="7"/>
        <v>384.00000697759+0.114736750279292i</v>
      </c>
      <c r="I66" t="str">
        <f t="shared" si="8"/>
        <v>47.1002136727696-148843.00892607i</v>
      </c>
      <c r="K66" t="str">
        <f t="shared" si="9"/>
        <v>0.0312499966422368-0.0000101568945130512i</v>
      </c>
      <c r="L66" t="str">
        <f t="shared" si="10"/>
        <v>0.00005-259.598882158477i</v>
      </c>
      <c r="M66" t="str">
        <f t="shared" si="11"/>
        <v>0.00133333333333333-152.705224799104i</v>
      </c>
      <c r="N66">
        <f t="shared" si="12"/>
        <v>89.996965026537296</v>
      </c>
      <c r="O66">
        <f t="shared" si="13"/>
        <v>91.403477647904211</v>
      </c>
      <c r="P66" s="3">
        <f t="shared" si="14"/>
        <v>91.403477647904211</v>
      </c>
      <c r="Q66" s="3">
        <f t="shared" si="15"/>
        <v>-90.003034973462704</v>
      </c>
      <c r="R66">
        <f t="shared" si="16"/>
        <v>89.996965026537296</v>
      </c>
      <c r="S66">
        <f t="shared" si="17"/>
        <v>1.087021689249394E-3</v>
      </c>
      <c r="T66">
        <f t="shared" si="0"/>
        <v>91.403477647904211</v>
      </c>
    </row>
    <row r="67" spans="1:20" x14ac:dyDescent="0.25">
      <c r="A67">
        <f t="shared" si="1"/>
        <v>6.8559125495619408</v>
      </c>
      <c r="B67">
        <f t="shared" si="18"/>
        <v>1.0911523716685418</v>
      </c>
      <c r="C67" t="str">
        <f t="shared" si="2"/>
        <v>-1.96882061169151-37027.696075703i</v>
      </c>
      <c r="D67" t="str">
        <f t="shared" si="3"/>
        <v>3.97499999998833-14585.9503492499i</v>
      </c>
      <c r="E67" t="str">
        <f t="shared" si="4"/>
        <v>162.469536636071+0.0000912498201036117i</v>
      </c>
      <c r="F67" t="str">
        <f t="shared" si="5"/>
        <v>2.42492492492419-136880.1646263i</v>
      </c>
      <c r="G67" t="str">
        <f t="shared" si="6"/>
        <v>0.999999999999699-5.4847300396479E-07i</v>
      </c>
      <c r="H67" t="str">
        <f t="shared" si="7"/>
        <v>384.000007030721+0.115172749936245i</v>
      </c>
      <c r="I67" t="str">
        <f t="shared" si="8"/>
        <v>47.1002136754113-148279.546663378i</v>
      </c>
      <c r="K67" t="str">
        <f t="shared" si="9"/>
        <v>0.0312499966166693-0.000010195490703715i</v>
      </c>
      <c r="L67" t="str">
        <f t="shared" si="10"/>
        <v>0.00005-258.616140823348i</v>
      </c>
      <c r="M67" t="str">
        <f t="shared" si="11"/>
        <v>0.00133333333333333-152.127141660793i</v>
      </c>
      <c r="N67">
        <f t="shared" si="12"/>
        <v>89.996953493640774</v>
      </c>
      <c r="O67">
        <f t="shared" si="13"/>
        <v>91.37053381970685</v>
      </c>
      <c r="P67" s="3">
        <f t="shared" si="14"/>
        <v>91.37053381970685</v>
      </c>
      <c r="Q67" s="3">
        <f t="shared" si="15"/>
        <v>-90.003046506359226</v>
      </c>
      <c r="R67">
        <f t="shared" si="16"/>
        <v>89.996953493640774</v>
      </c>
      <c r="S67">
        <f t="shared" si="17"/>
        <v>1.0911523716685418E-3</v>
      </c>
      <c r="T67">
        <f t="shared" si="0"/>
        <v>91.37053381970685</v>
      </c>
    </row>
    <row r="68" spans="1:20" x14ac:dyDescent="0.25">
      <c r="A68">
        <f t="shared" si="1"/>
        <v>6.881965017250276</v>
      </c>
      <c r="B68">
        <f t="shared" si="18"/>
        <v>1.0952987506808822</v>
      </c>
      <c r="C68" t="str">
        <f t="shared" si="2"/>
        <v>-1.96882060967572-36887.5234805949i</v>
      </c>
      <c r="D68" t="str">
        <f t="shared" si="3"/>
        <v>3.97499999998823-14530.7335617671i</v>
      </c>
      <c r="E68" t="str">
        <f t="shared" si="4"/>
        <v>162.469536633591+0.0000915965703860049i</v>
      </c>
      <c r="F68" t="str">
        <f t="shared" si="5"/>
        <v>2.42492492492419-136361.989067852i</v>
      </c>
      <c r="G68" t="str">
        <f t="shared" si="6"/>
        <v>0.999999999999697-5.50557201379855E-07i</v>
      </c>
      <c r="H68" t="str">
        <f t="shared" si="7"/>
        <v>384.000007084256+0.115610406391963i</v>
      </c>
      <c r="I68" t="str">
        <f t="shared" si="8"/>
        <v>47.1002136780736-147718.217451745i</v>
      </c>
      <c r="K68" t="str">
        <f t="shared" si="9"/>
        <v>0.0312499965909071-0.0000102342335598063i</v>
      </c>
      <c r="L68" t="str">
        <f t="shared" si="10"/>
        <v>0.00005-257.637119768229i</v>
      </c>
      <c r="M68" t="str">
        <f t="shared" si="11"/>
        <v>0.00133333333333333-151.551246922487i</v>
      </c>
      <c r="N68">
        <f t="shared" si="12"/>
        <v>89.996941916919297</v>
      </c>
      <c r="O68">
        <f t="shared" si="13"/>
        <v>91.337589991499812</v>
      </c>
      <c r="P68" s="3">
        <f t="shared" si="14"/>
        <v>91.337589991499812</v>
      </c>
      <c r="Q68" s="3">
        <f t="shared" si="15"/>
        <v>-90.003058083080703</v>
      </c>
      <c r="R68">
        <f t="shared" si="16"/>
        <v>89.996941916919297</v>
      </c>
      <c r="S68">
        <f t="shared" si="17"/>
        <v>1.0952987506808822E-3</v>
      </c>
      <c r="T68">
        <f t="shared" si="0"/>
        <v>91.337589991499812</v>
      </c>
    </row>
    <row r="69" spans="1:20" x14ac:dyDescent="0.25">
      <c r="A69">
        <f t="shared" si="1"/>
        <v>6.9081164843158271</v>
      </c>
      <c r="B69">
        <f t="shared" si="18"/>
        <v>1.0994608859334696</v>
      </c>
      <c r="C69" t="str">
        <f t="shared" si="2"/>
        <v>-1.96882060764423-36747.8815248958i</v>
      </c>
      <c r="D69" t="str">
        <f t="shared" si="3"/>
        <v>3.97499999998814-14475.7258037648i</v>
      </c>
      <c r="E69" t="str">
        <f t="shared" si="4"/>
        <v>162.469536631092+0.0000919446383308048i</v>
      </c>
      <c r="F69" t="str">
        <f t="shared" si="5"/>
        <v>2.42492492492419-135845.775122398i</v>
      </c>
      <c r="G69" t="str">
        <f t="shared" si="6"/>
        <v>0.999999999999695-5.52649318745097E-07i</v>
      </c>
      <c r="H69" t="str">
        <f t="shared" si="7"/>
        <v>384.000007138199+0.116049725942279i</v>
      </c>
      <c r="I69" t="str">
        <f t="shared" si="8"/>
        <v>47.1002136807557-147159.013216264i</v>
      </c>
      <c r="K69" t="str">
        <f t="shared" si="9"/>
        <v>0.0312499965649488-0.0000102731236386524i</v>
      </c>
      <c r="L69" t="str">
        <f t="shared" si="10"/>
        <v>0.00005-256.661804909572i</v>
      </c>
      <c r="M69" t="str">
        <f t="shared" si="11"/>
        <v>0.00133333333333333-150.977532299748i</v>
      </c>
      <c r="N69">
        <f t="shared" si="12"/>
        <v>89.996930296206287</v>
      </c>
      <c r="O69">
        <f t="shared" si="13"/>
        <v>91.304646163282939</v>
      </c>
      <c r="P69" s="3">
        <f t="shared" si="14"/>
        <v>91.304646163282939</v>
      </c>
      <c r="Q69" s="3">
        <f t="shared" si="15"/>
        <v>-90.003069703793713</v>
      </c>
      <c r="R69">
        <f t="shared" si="16"/>
        <v>89.996930296206287</v>
      </c>
      <c r="S69">
        <f t="shared" si="17"/>
        <v>1.0994608859334696E-3</v>
      </c>
      <c r="T69">
        <f t="shared" si="0"/>
        <v>91.304646163282939</v>
      </c>
    </row>
    <row r="70" spans="1:20" x14ac:dyDescent="0.25">
      <c r="A70">
        <f t="shared" si="1"/>
        <v>6.9343673269562274</v>
      </c>
      <c r="B70">
        <f t="shared" si="18"/>
        <v>1.1036388373000168</v>
      </c>
      <c r="C70" t="str">
        <f t="shared" si="2"/>
        <v>-1.96882060559739-36608.7681998098i</v>
      </c>
      <c r="D70" t="str">
        <f t="shared" si="3"/>
        <v>3.97499999998805-14420.9262839381i</v>
      </c>
      <c r="E70" t="str">
        <f t="shared" si="4"/>
        <v>162.469536628574+0.0000922940289448321i</v>
      </c>
      <c r="F70" t="str">
        <f t="shared" si="5"/>
        <v>2.42492492492418-135331.515364024i</v>
      </c>
      <c r="G70" t="str">
        <f t="shared" si="6"/>
        <v>0.999999999999692-5.54749386156327E-07i</v>
      </c>
      <c r="H70" t="str">
        <f t="shared" si="7"/>
        <v>384.000007192552+0.116490714906956i</v>
      </c>
      <c r="I70" t="str">
        <f t="shared" si="8"/>
        <v>47.100213683458-146601.925912591i</v>
      </c>
      <c r="K70" t="str">
        <f t="shared" si="9"/>
        <v>0.0312499965387928-0.0000103121614996988i</v>
      </c>
      <c r="L70" t="str">
        <f t="shared" si="10"/>
        <v>0.00005-255.690182217148i</v>
      </c>
      <c r="M70" t="str">
        <f t="shared" si="11"/>
        <v>0.00133333333333333-150.405989539498i</v>
      </c>
      <c r="N70">
        <f t="shared" si="12"/>
        <v>89.99691863133458</v>
      </c>
      <c r="O70">
        <f t="shared" si="13"/>
        <v>91.271702335056219</v>
      </c>
      <c r="P70" s="3">
        <f t="shared" si="14"/>
        <v>91.271702335056219</v>
      </c>
      <c r="Q70" s="3">
        <f t="shared" si="15"/>
        <v>-90.00308136866542</v>
      </c>
      <c r="R70">
        <f t="shared" si="16"/>
        <v>89.99691863133458</v>
      </c>
      <c r="S70">
        <f t="shared" si="17"/>
        <v>1.1036388373000167E-3</v>
      </c>
      <c r="T70">
        <f t="shared" si="0"/>
        <v>91.271702335056219</v>
      </c>
    </row>
    <row r="71" spans="1:20" x14ac:dyDescent="0.25">
      <c r="A71">
        <f t="shared" si="1"/>
        <v>6.9607179227986613</v>
      </c>
      <c r="B71">
        <f t="shared" si="18"/>
        <v>1.1078326648817569</v>
      </c>
      <c r="C71" t="str">
        <f t="shared" si="2"/>
        <v>-1.96882060353501-36470.1815041447i</v>
      </c>
      <c r="D71" t="str">
        <f t="shared" si="3"/>
        <v>3.97499999998796-14366.3342139775i</v>
      </c>
      <c r="E71" t="str">
        <f t="shared" si="4"/>
        <v>162.469536626036+0.0000926447472545227i</v>
      </c>
      <c r="F71" t="str">
        <f t="shared" si="5"/>
        <v>2.42492492492417-134819.202394934i</v>
      </c>
      <c r="G71" t="str">
        <f t="shared" si="6"/>
        <v>0.99999999999969-5.5685743382372E-07i</v>
      </c>
      <c r="H71" t="str">
        <f t="shared" si="7"/>
        <v>384.00000724732+0.116933379629768i</v>
      </c>
      <c r="I71" t="str">
        <f t="shared" si="8"/>
        <v>47.1002136861812-146046.947526842i</v>
      </c>
      <c r="K71" t="str">
        <f t="shared" si="9"/>
        <v>0.0312499965124376-0.0000103513477045167i</v>
      </c>
      <c r="L71" t="str">
        <f t="shared" si="10"/>
        <v>0.00005-254.722237713835i</v>
      </c>
      <c r="M71" t="str">
        <f t="shared" si="11"/>
        <v>0.00133333333333333-149.836610419903i</v>
      </c>
      <c r="N71">
        <f t="shared" si="12"/>
        <v>89.996906922136418</v>
      </c>
      <c r="O71">
        <f t="shared" si="13"/>
        <v>91.238758506819551</v>
      </c>
      <c r="P71" s="3">
        <f t="shared" si="14"/>
        <v>91.238758506819551</v>
      </c>
      <c r="Q71" s="3">
        <f t="shared" si="15"/>
        <v>-90.003093077863582</v>
      </c>
      <c r="R71">
        <f t="shared" si="16"/>
        <v>89.996906922136418</v>
      </c>
      <c r="S71">
        <f t="shared" si="17"/>
        <v>1.1078326648817569E-3</v>
      </c>
      <c r="T71">
        <f t="shared" si="0"/>
        <v>91.238758506819551</v>
      </c>
    </row>
    <row r="72" spans="1:20" x14ac:dyDescent="0.25">
      <c r="A72">
        <f t="shared" si="1"/>
        <v>6.9871686509052955</v>
      </c>
      <c r="B72">
        <f t="shared" si="18"/>
        <v>1.1120424290083075</v>
      </c>
      <c r="C72" t="str">
        <f t="shared" si="2"/>
        <v>-1.96882060145678-36332.1194442843i</v>
      </c>
      <c r="D72" t="str">
        <f t="shared" si="3"/>
        <v>3.97499999998787-14311.9488085576i</v>
      </c>
      <c r="E72" t="str">
        <f t="shared" si="4"/>
        <v>162.469536623479+0.0000929967983055637i</v>
      </c>
      <c r="F72" t="str">
        <f t="shared" si="5"/>
        <v>2.42492492492416-134308.828845332i</v>
      </c>
      <c r="G72" t="str">
        <f t="shared" si="6"/>
        <v>0.999999999999688-5.58973492072249E-07i</v>
      </c>
      <c r="H72" t="str">
        <f t="shared" si="7"/>
        <v>384.000007302504+0.117377726478598i</v>
      </c>
      <c r="I72" t="str">
        <f t="shared" si="8"/>
        <v>47.1002136889251-145494.070075464i</v>
      </c>
      <c r="K72" t="str">
        <f t="shared" si="9"/>
        <v>0.0312499964858818-0.0000103906828168113i</v>
      </c>
      <c r="L72" t="str">
        <f t="shared" si="10"/>
        <v>0.00005-253.757957475428i</v>
      </c>
      <c r="M72" t="str">
        <f t="shared" si="11"/>
        <v>0.00133333333333333-149.269386750252i</v>
      </c>
      <c r="N72">
        <f t="shared" si="12"/>
        <v>89.996895168443331</v>
      </c>
      <c r="O72">
        <f t="shared" si="13"/>
        <v>91.205814678572807</v>
      </c>
      <c r="P72" s="3">
        <f t="shared" si="14"/>
        <v>91.205814678572807</v>
      </c>
      <c r="Q72" s="3">
        <f t="shared" si="15"/>
        <v>-90.003104831556669</v>
      </c>
      <c r="R72">
        <f t="shared" si="16"/>
        <v>89.996895168443331</v>
      </c>
      <c r="S72">
        <f t="shared" si="17"/>
        <v>1.1120424290083075E-3</v>
      </c>
      <c r="T72">
        <f t="shared" si="0"/>
        <v>91.205814678572807</v>
      </c>
    </row>
    <row r="73" spans="1:20" x14ac:dyDescent="0.25">
      <c r="A73">
        <f t="shared" si="1"/>
        <v>7.0137198917787362</v>
      </c>
      <c r="B73">
        <f t="shared" si="18"/>
        <v>1.1162681902385392</v>
      </c>
      <c r="C73" t="str">
        <f t="shared" si="2"/>
        <v>-1.96882059936302-36194.5800341602i</v>
      </c>
      <c r="D73" t="str">
        <f t="shared" si="3"/>
        <v>3.97499999998778-14257.7692853263i</v>
      </c>
      <c r="E73" t="str">
        <f t="shared" si="4"/>
        <v>162.469536620903+0.0000933501871616581i</v>
      </c>
      <c r="F73" t="str">
        <f t="shared" si="5"/>
        <v>2.42492492492417-133800.387373324i</v>
      </c>
      <c r="G73" t="str">
        <f t="shared" si="6"/>
        <v>0.999999999999685-5.61097591342122E-07i</v>
      </c>
      <c r="H73" t="str">
        <f t="shared" si="7"/>
        <v>384.000007358108+0.117823761845525i</v>
      </c>
      <c r="I73" t="str">
        <f t="shared" si="8"/>
        <v>47.1002136916902-144943.285605129i</v>
      </c>
      <c r="K73" t="str">
        <f t="shared" si="9"/>
        <v>0.0312499964591238-0.0000104301674024299i</v>
      </c>
      <c r="L73" t="str">
        <f t="shared" si="10"/>
        <v>0.00005-252.797327630432i</v>
      </c>
      <c r="M73" t="str">
        <f t="shared" si="11"/>
        <v>0.00133333333333333-148.704310370843i</v>
      </c>
      <c r="N73">
        <f t="shared" si="12"/>
        <v>89.996883370086252</v>
      </c>
      <c r="O73">
        <f t="shared" si="13"/>
        <v>91.172870850316116</v>
      </c>
      <c r="P73" s="3">
        <f t="shared" si="14"/>
        <v>91.172870850316116</v>
      </c>
      <c r="Q73" s="3">
        <f t="shared" si="15"/>
        <v>-90.003116629913748</v>
      </c>
      <c r="R73">
        <f t="shared" si="16"/>
        <v>89.996883370086252</v>
      </c>
      <c r="S73">
        <f t="shared" si="17"/>
        <v>1.1162681902385392E-3</v>
      </c>
      <c r="T73">
        <f t="shared" si="0"/>
        <v>91.172870850316116</v>
      </c>
    </row>
    <row r="74" spans="1:20" x14ac:dyDescent="0.25">
      <c r="A74">
        <f t="shared" si="1"/>
        <v>7.0403720273674963</v>
      </c>
      <c r="B74">
        <f t="shared" si="18"/>
        <v>1.1205100093614457</v>
      </c>
      <c r="C74" t="str">
        <f t="shared" si="2"/>
        <v>-1.96882059725309-36057.5612952207i</v>
      </c>
      <c r="D74" t="str">
        <f t="shared" si="3"/>
        <v>3.97499999998769-14203.7948648927i</v>
      </c>
      <c r="E74" t="str">
        <f t="shared" si="4"/>
        <v>162.469536618307+0.0000937049189071269i</v>
      </c>
      <c r="F74" t="str">
        <f t="shared" si="5"/>
        <v>2.42492492492415-133293.870664808i</v>
      </c>
      <c r="G74" t="str">
        <f t="shared" si="6"/>
        <v>0.999999999999683-5.63229762189221E-07i</v>
      </c>
      <c r="H74" t="str">
        <f t="shared" si="7"/>
        <v>384.000007414136+0.118271492146918i</v>
      </c>
      <c r="I74" t="str">
        <f t="shared" si="8"/>
        <v>47.1002136944759-144394.586192619i</v>
      </c>
      <c r="K74" t="str">
        <f t="shared" si="9"/>
        <v>0.031249996432162-0.0000104698020293698i</v>
      </c>
      <c r="L74" t="str">
        <f t="shared" si="10"/>
        <v>0.00005-251.840334359865i</v>
      </c>
      <c r="M74" t="str">
        <f t="shared" si="11"/>
        <v>0.00133333333333333-148.141373152862i</v>
      </c>
      <c r="N74">
        <f t="shared" si="12"/>
        <v>89.996871526895418</v>
      </c>
      <c r="O74">
        <f t="shared" si="13"/>
        <v>91.139927022049093</v>
      </c>
      <c r="P74" s="3">
        <f t="shared" si="14"/>
        <v>91.139927022049093</v>
      </c>
      <c r="Q74" s="3">
        <f t="shared" si="15"/>
        <v>-90.003128473104582</v>
      </c>
      <c r="R74">
        <f t="shared" si="16"/>
        <v>89.996871526895418</v>
      </c>
      <c r="S74">
        <f t="shared" si="17"/>
        <v>1.1205100093614458E-3</v>
      </c>
      <c r="T74">
        <f t="shared" si="0"/>
        <v>91.139927022049093</v>
      </c>
    </row>
    <row r="75" spans="1:20" x14ac:dyDescent="0.25">
      <c r="A75">
        <f t="shared" si="1"/>
        <v>7.0671254410714939</v>
      </c>
      <c r="B75">
        <f t="shared" si="18"/>
        <v>1.1247679473970194</v>
      </c>
      <c r="C75" t="str">
        <f t="shared" si="2"/>
        <v>-1.96882059512716-35921.0612564058i</v>
      </c>
      <c r="D75" t="str">
        <f t="shared" si="3"/>
        <v>3.9749999999876-14150.0247708169i</v>
      </c>
      <c r="E75" t="str">
        <f t="shared" si="4"/>
        <v>162.46953661569+0.0000940609986455885i</v>
      </c>
      <c r="F75" t="str">
        <f t="shared" si="5"/>
        <v>2.42492492492416-132789.271433371i</v>
      </c>
      <c r="G75" t="str">
        <f t="shared" si="6"/>
        <v>0.99999999999968-5.65370035285539E-07i</v>
      </c>
      <c r="H75" t="str">
        <f t="shared" si="7"/>
        <v>384.000007470591+0.11872092382353i</v>
      </c>
      <c r="I75" t="str">
        <f t="shared" si="8"/>
        <v>47.100213697283-143847.963944708i</v>
      </c>
      <c r="K75" t="str">
        <f t="shared" si="9"/>
        <v>0.0312499964049949-0.000010509587267787i</v>
      </c>
      <c r="L75" t="str">
        <f t="shared" si="10"/>
        <v>0.00005-250.886963897056i</v>
      </c>
      <c r="M75" t="str">
        <f t="shared" si="11"/>
        <v>0.00133333333333333-147.580566998268i</v>
      </c>
      <c r="N75">
        <f t="shared" si="12"/>
        <v>89.996859638700514</v>
      </c>
      <c r="O75">
        <f t="shared" si="13"/>
        <v>91.106983193771811</v>
      </c>
      <c r="P75" s="3">
        <f t="shared" si="14"/>
        <v>91.106983193771811</v>
      </c>
      <c r="Q75" s="3">
        <f t="shared" si="15"/>
        <v>-90.003140361299486</v>
      </c>
      <c r="R75">
        <f t="shared" si="16"/>
        <v>89.996859638700514</v>
      </c>
      <c r="S75">
        <f t="shared" si="17"/>
        <v>1.1247679473970194E-3</v>
      </c>
      <c r="T75">
        <f t="shared" si="0"/>
        <v>91.106983193771811</v>
      </c>
    </row>
    <row r="76" spans="1:20" x14ac:dyDescent="0.25">
      <c r="A76">
        <f t="shared" si="1"/>
        <v>7.0939805177475659</v>
      </c>
      <c r="B76">
        <f t="shared" si="18"/>
        <v>1.1290420655971281</v>
      </c>
      <c r="C76" t="str">
        <f t="shared" si="2"/>
        <v>-1.96882059298495-35785.0779541171i</v>
      </c>
      <c r="D76" t="str">
        <f t="shared" si="3"/>
        <v>3.9749999999875-14096.4582295979i</v>
      </c>
      <c r="E76" t="str">
        <f t="shared" si="4"/>
        <v>162.469536613055+0.000094418431498836i</v>
      </c>
      <c r="F76" t="str">
        <f t="shared" si="5"/>
        <v>2.42492492492414-132286.582420185i</v>
      </c>
      <c r="G76" t="str">
        <f t="shared" si="6"/>
        <v>0.999999999999678-5.67518441419622E-07i</v>
      </c>
      <c r="H76" t="str">
        <f t="shared" si="7"/>
        <v>384.000007527474+0.119172063340585i</v>
      </c>
      <c r="I76" t="str">
        <f t="shared" si="8"/>
        <v>47.1002137001109-143303.410998052i</v>
      </c>
      <c r="K76" t="str">
        <f t="shared" si="9"/>
        <v>0.031249996377621-0.0000105495236900037i</v>
      </c>
      <c r="L76" t="str">
        <f t="shared" si="10"/>
        <v>0.00005-249.937202527452i</v>
      </c>
      <c r="M76" t="str">
        <f t="shared" si="11"/>
        <v>0.00133333333333333-147.021883839677i</v>
      </c>
      <c r="N76">
        <f t="shared" si="12"/>
        <v>89.996847705330495</v>
      </c>
      <c r="O76">
        <f t="shared" si="13"/>
        <v>91.07403936548431</v>
      </c>
      <c r="P76" s="3">
        <f t="shared" si="14"/>
        <v>91.07403936548431</v>
      </c>
      <c r="Q76" s="3">
        <f t="shared" si="15"/>
        <v>-90.003152294669505</v>
      </c>
      <c r="R76">
        <f t="shared" si="16"/>
        <v>89.996847705330495</v>
      </c>
      <c r="S76">
        <f t="shared" si="17"/>
        <v>1.129042065597128E-3</v>
      </c>
      <c r="T76">
        <f t="shared" si="0"/>
        <v>91.07403936548431</v>
      </c>
    </row>
    <row r="77" spans="1:20" x14ac:dyDescent="0.25">
      <c r="A77">
        <f t="shared" si="1"/>
        <v>7.1209376437150071</v>
      </c>
      <c r="B77">
        <f t="shared" si="18"/>
        <v>1.1333324254463972</v>
      </c>
      <c r="C77" t="str">
        <f t="shared" si="2"/>
        <v>-1.96882059082656-35649.6094321888i</v>
      </c>
      <c r="D77" t="str">
        <f t="shared" si="3"/>
        <v>3.9749999999874-14043.0944706631i</v>
      </c>
      <c r="E77" t="str">
        <f t="shared" si="4"/>
        <v>162.4695366104+0.0000947772226089214i</v>
      </c>
      <c r="F77" t="str">
        <f t="shared" si="5"/>
        <v>2.42492492492413-131785.796393899i</v>
      </c>
      <c r="G77" t="str">
        <f t="shared" si="6"/>
        <v>0.999999999999675-5.69675011497016E-07i</v>
      </c>
      <c r="H77" t="str">
        <f t="shared" si="7"/>
        <v>384.000007584792+0.119624917187881i</v>
      </c>
      <c r="I77" t="str">
        <f t="shared" si="8"/>
        <v>47.100213702961-142760.919519074i</v>
      </c>
      <c r="K77" t="str">
        <f t="shared" si="9"/>
        <v>0.0312499963500386-0.0000105896118705173i</v>
      </c>
      <c r="L77" t="str">
        <f t="shared" si="10"/>
        <v>0.00005-248.991036588416i</v>
      </c>
      <c r="M77" t="str">
        <f t="shared" si="11"/>
        <v>0.00133333333333333-146.465315640245i</v>
      </c>
      <c r="N77">
        <f t="shared" si="12"/>
        <v>89.99683572661371</v>
      </c>
      <c r="O77">
        <f t="shared" si="13"/>
        <v>91.041095537186436</v>
      </c>
      <c r="P77" s="3">
        <f t="shared" si="14"/>
        <v>91.041095537186436</v>
      </c>
      <c r="Q77" s="3">
        <f t="shared" si="15"/>
        <v>-90.00316427338629</v>
      </c>
      <c r="R77">
        <f t="shared" si="16"/>
        <v>89.99683572661371</v>
      </c>
      <c r="S77">
        <f t="shared" si="17"/>
        <v>1.1333324254463972E-3</v>
      </c>
      <c r="T77">
        <f t="shared" si="0"/>
        <v>91.041095537186436</v>
      </c>
    </row>
    <row r="78" spans="1:20" x14ac:dyDescent="0.25">
      <c r="A78">
        <f t="shared" si="1"/>
        <v>7.1479972067611239</v>
      </c>
      <c r="B78">
        <f t="shared" si="18"/>
        <v>1.1376390886630936</v>
      </c>
      <c r="C78" t="str">
        <f t="shared" si="2"/>
        <v>-1.96882058865175-35514.6537418602i</v>
      </c>
      <c r="D78" t="str">
        <f t="shared" si="3"/>
        <v>3.97499999998731-13989.9327263568i</v>
      </c>
      <c r="E78" t="str">
        <f t="shared" si="4"/>
        <v>162.469536607724+0.0000951373771372477i</v>
      </c>
      <c r="F78" t="str">
        <f t="shared" si="5"/>
        <v>2.42492492492413-131286.906150537i</v>
      </c>
      <c r="G78" t="str">
        <f t="shared" si="6"/>
        <v>0.999999999999673-5.71839776540703E-07i</v>
      </c>
      <c r="H78" t="str">
        <f t="shared" si="7"/>
        <v>384.000007642546+0.120079491879873i</v>
      </c>
      <c r="I78" t="str">
        <f t="shared" si="8"/>
        <v>47.1002137058328-142220.48170385i</v>
      </c>
      <c r="K78" t="str">
        <f t="shared" si="9"/>
        <v>0.0312499963222462-0.0000106298523860081i</v>
      </c>
      <c r="L78" t="str">
        <f t="shared" si="10"/>
        <v>0.00005-248.048452469034i</v>
      </c>
      <c r="M78" t="str">
        <f t="shared" si="11"/>
        <v>0.00133333333333333-145.910854393549i</v>
      </c>
      <c r="N78">
        <f t="shared" si="12"/>
        <v>89.996823702377839</v>
      </c>
      <c r="O78">
        <f t="shared" si="13"/>
        <v>91.008151708877975</v>
      </c>
      <c r="P78" s="3">
        <f t="shared" si="14"/>
        <v>91.008151708877975</v>
      </c>
      <c r="Q78" s="3">
        <f t="shared" si="15"/>
        <v>-90.003176297622161</v>
      </c>
      <c r="R78">
        <f t="shared" si="16"/>
        <v>89.996823702377839</v>
      </c>
      <c r="S78">
        <f t="shared" si="17"/>
        <v>1.1376390886630935E-3</v>
      </c>
      <c r="T78">
        <f t="shared" si="0"/>
        <v>91.008151708877975</v>
      </c>
    </row>
    <row r="79" spans="1:20" x14ac:dyDescent="0.25">
      <c r="A79">
        <f t="shared" si="1"/>
        <v>7.1751595961468171</v>
      </c>
      <c r="B79">
        <f t="shared" si="18"/>
        <v>1.1419621172000134</v>
      </c>
      <c r="C79" t="str">
        <f t="shared" si="2"/>
        <v>-1.96882058646031-35380.2089417491i</v>
      </c>
      <c r="D79" t="str">
        <f t="shared" si="3"/>
        <v>3.97499999998721-13936.9722319296i</v>
      </c>
      <c r="E79" t="str">
        <f t="shared" si="4"/>
        <v>162.469536605028+0.0000954989002654504i</v>
      </c>
      <c r="F79" t="str">
        <f t="shared" si="5"/>
        <v>2.42492492492412-130789.904513397i</v>
      </c>
      <c r="G79" t="str">
        <f t="shared" si="6"/>
        <v>0.99999999999967-5.74012767691556E-07i</v>
      </c>
      <c r="H79" t="str">
        <f t="shared" si="7"/>
        <v>384.00000770074+0.12053579395577i</v>
      </c>
      <c r="I79" t="str">
        <f t="shared" si="8"/>
        <v>47.1002137087264-141682.089778004i</v>
      </c>
      <c r="K79" t="str">
        <f t="shared" si="9"/>
        <v>0.0312499962942421-0.0000106702458153476i</v>
      </c>
      <c r="L79" t="str">
        <f t="shared" si="10"/>
        <v>0.00005-247.109436609916i</v>
      </c>
      <c r="M79" t="str">
        <f t="shared" si="11"/>
        <v>0.00133333333333333-145.35849212348i</v>
      </c>
      <c r="N79">
        <f t="shared" si="12"/>
        <v>89.996811632449877</v>
      </c>
      <c r="O79">
        <f t="shared" si="13"/>
        <v>90.975207880559012</v>
      </c>
      <c r="P79" s="3">
        <f t="shared" si="14"/>
        <v>90.975207880559012</v>
      </c>
      <c r="Q79" s="3">
        <f t="shared" si="15"/>
        <v>-90.003188367550123</v>
      </c>
      <c r="R79">
        <f t="shared" si="16"/>
        <v>89.996811632449877</v>
      </c>
      <c r="S79">
        <f t="shared" si="17"/>
        <v>1.1419621172000134E-3</v>
      </c>
      <c r="T79">
        <f t="shared" si="0"/>
        <v>90.975207880559012</v>
      </c>
    </row>
    <row r="80" spans="1:20" x14ac:dyDescent="0.25">
      <c r="A80">
        <f t="shared" si="1"/>
        <v>7.2024252026121749</v>
      </c>
      <c r="B80">
        <f t="shared" si="18"/>
        <v>1.1463015732453734</v>
      </c>
      <c r="C80" t="str">
        <f t="shared" si="2"/>
        <v>-1.96882058425224-35246.2730978215i</v>
      </c>
      <c r="D80" t="str">
        <f t="shared" si="3"/>
        <v>3.97499999998711-13884.2122255269i</v>
      </c>
      <c r="E80" t="str">
        <f t="shared" si="4"/>
        <v>162.469536602311+0.0000958617971940545i</v>
      </c>
      <c r="F80" t="str">
        <f t="shared" si="5"/>
        <v>2.42492492492412-130294.784332942i</v>
      </c>
      <c r="G80" t="str">
        <f t="shared" si="6"/>
        <v>0.999999999999668-5.76194016208783E-07i</v>
      </c>
      <c r="H80" t="str">
        <f t="shared" si="7"/>
        <v>384.000007759376+0.120993829979633i</v>
      </c>
      <c r="I80" t="str">
        <f t="shared" si="8"/>
        <v>47.1002137116418-141145.735996584i</v>
      </c>
      <c r="K80" t="str">
        <f t="shared" si="9"/>
        <v>0.0312499962660249-0.0000107107927396074i</v>
      </c>
      <c r="L80" t="str">
        <f t="shared" si="10"/>
        <v>0.00005-246.173975503004i</v>
      </c>
      <c r="M80" t="str">
        <f t="shared" si="11"/>
        <v>0.00133333333333333-144.80822088412i</v>
      </c>
      <c r="N80">
        <f t="shared" si="12"/>
        <v>89.996799516656253</v>
      </c>
      <c r="O80">
        <f t="shared" si="13"/>
        <v>90.942264052229376</v>
      </c>
      <c r="P80" s="3">
        <f t="shared" si="14"/>
        <v>90.942264052229376</v>
      </c>
      <c r="Q80" s="3">
        <f t="shared" si="15"/>
        <v>-90.003200483343747</v>
      </c>
      <c r="R80">
        <f t="shared" si="16"/>
        <v>89.996799516656253</v>
      </c>
      <c r="S80">
        <f t="shared" si="17"/>
        <v>1.1463015732453734E-3</v>
      </c>
      <c r="T80">
        <f t="shared" si="0"/>
        <v>90.942264052229376</v>
      </c>
    </row>
    <row r="81" spans="1:20" x14ac:dyDescent="0.25">
      <c r="A81">
        <f t="shared" si="1"/>
        <v>7.2297944183821006</v>
      </c>
      <c r="B81">
        <f t="shared" si="18"/>
        <v>1.1506575192237058</v>
      </c>
      <c r="C81" t="str">
        <f t="shared" si="2"/>
        <v>-1.96882058202732-35112.8442833654i</v>
      </c>
      <c r="D81" t="str">
        <f t="shared" si="3"/>
        <v>3.97499999998701-13831.6519481783i</v>
      </c>
      <c r="E81" t="str">
        <f t="shared" si="4"/>
        <v>162.469536599574+0.0000962260731434122i</v>
      </c>
      <c r="F81" t="str">
        <f t="shared" si="5"/>
        <v>2.42492492492411-129801.538486703i</v>
      </c>
      <c r="G81" t="str">
        <f t="shared" si="6"/>
        <v>0.999999999999665-5.78383553470374E-07i</v>
      </c>
      <c r="H81" t="str">
        <f t="shared" si="7"/>
        <v>384.000007818461+0.121453606540465i</v>
      </c>
      <c r="I81" t="str">
        <f t="shared" si="8"/>
        <v>47.1002137145796-140611.412643963i</v>
      </c>
      <c r="K81" t="str">
        <f t="shared" si="9"/>
        <v>0.0312499962375927-0.0000107514937420667i</v>
      </c>
      <c r="L81" t="str">
        <f t="shared" si="10"/>
        <v>0.00005-245.242055691377i</v>
      </c>
      <c r="M81" t="str">
        <f t="shared" si="11"/>
        <v>0.00133333333333333-144.260032759634i</v>
      </c>
      <c r="N81">
        <f t="shared" si="12"/>
        <v>89.996787354822629</v>
      </c>
      <c r="O81">
        <f t="shared" si="13"/>
        <v>90.909320223888997</v>
      </c>
      <c r="P81" s="3">
        <f t="shared" si="14"/>
        <v>90.909320223888997</v>
      </c>
      <c r="Q81" s="3">
        <f t="shared" si="15"/>
        <v>-90.003212645177371</v>
      </c>
      <c r="R81">
        <f t="shared" si="16"/>
        <v>89.996787354822629</v>
      </c>
      <c r="S81">
        <f t="shared" si="17"/>
        <v>1.1506575192237059E-3</v>
      </c>
      <c r="T81">
        <f t="shared" si="0"/>
        <v>90.909320223888997</v>
      </c>
    </row>
    <row r="82" spans="1:20" x14ac:dyDescent="0.25">
      <c r="A82">
        <f t="shared" si="1"/>
        <v>7.257267637171954</v>
      </c>
      <c r="B82">
        <f t="shared" si="18"/>
        <v>1.1550300177967561</v>
      </c>
      <c r="C82" t="str">
        <f t="shared" si="2"/>
        <v>-1.96882057978538-34979.9205789625i</v>
      </c>
      <c r="D82" t="str">
        <f t="shared" si="3"/>
        <v>3.97499999998692-13779.2906437866i</v>
      </c>
      <c r="E82" t="str">
        <f t="shared" si="4"/>
        <v>162.469536596816+0.0000965917333544598i</v>
      </c>
      <c r="F82" t="str">
        <f t="shared" si="5"/>
        <v>2.42492492492411-129310.159879173i</v>
      </c>
      <c r="G82" t="str">
        <f t="shared" si="6"/>
        <v>0.999999999999663-5.8058141097356E-07i</v>
      </c>
      <c r="H82" t="str">
        <f t="shared" si="7"/>
        <v>384.000007877994+0.121915130252307i</v>
      </c>
      <c r="I82" t="str">
        <f t="shared" si="8"/>
        <v>47.1002137175398-140079.11203372i</v>
      </c>
      <c r="K82" t="str">
        <f t="shared" si="9"/>
        <v>0.0312499962089441-0.0000107923494082215i</v>
      </c>
      <c r="L82" t="str">
        <f t="shared" si="10"/>
        <v>0.00005-244.313663769055i</v>
      </c>
      <c r="M82" t="str">
        <f t="shared" si="11"/>
        <v>0.00133333333333333-143.71391986415i</v>
      </c>
      <c r="N82">
        <f t="shared" si="12"/>
        <v>89.996775146774098</v>
      </c>
      <c r="O82">
        <f t="shared" si="13"/>
        <v>90.87637639553779</v>
      </c>
      <c r="P82" s="3">
        <f t="shared" si="14"/>
        <v>90.87637639553779</v>
      </c>
      <c r="Q82" s="3">
        <f t="shared" si="15"/>
        <v>-90.003224853225902</v>
      </c>
      <c r="R82">
        <f t="shared" si="16"/>
        <v>89.996775146774098</v>
      </c>
      <c r="S82">
        <f t="shared" si="17"/>
        <v>1.1550300177967561E-3</v>
      </c>
      <c r="T82">
        <f t="shared" si="0"/>
        <v>90.87637639553779</v>
      </c>
    </row>
    <row r="83" spans="1:20" x14ac:dyDescent="0.25">
      <c r="A83">
        <f t="shared" si="1"/>
        <v>7.2848452541932076</v>
      </c>
      <c r="B83">
        <f t="shared" si="18"/>
        <v>1.1594191318643838</v>
      </c>
      <c r="C83" t="str">
        <f t="shared" si="2"/>
        <v>-1.9688205775265-34847.5000724609i</v>
      </c>
      <c r="D83" t="str">
        <f t="shared" si="3"/>
        <v>3.97499999998681-13727.1275591169i</v>
      </c>
      <c r="E83" t="str">
        <f t="shared" si="4"/>
        <v>162.469536594037+0.0000969587830871375i</v>
      </c>
      <c r="F83" t="str">
        <f t="shared" si="5"/>
        <v>2.4249249249241-128820.641441705i</v>
      </c>
      <c r="G83" t="str">
        <f t="shared" si="6"/>
        <v>0.99999999999966-5.82787620335259E-07i</v>
      </c>
      <c r="H83" t="str">
        <f t="shared" si="7"/>
        <v>384.000007937981+0.122378407754333i</v>
      </c>
      <c r="I83" t="str">
        <f t="shared" si="8"/>
        <v>47.1002137205221-139548.826508531i</v>
      </c>
      <c r="K83" t="str">
        <f t="shared" si="9"/>
        <v>0.0312499961800773-0.0000108333603257925i</v>
      </c>
      <c r="L83" t="str">
        <f t="shared" si="10"/>
        <v>0.00005-243.388786380808i</v>
      </c>
      <c r="M83" t="str">
        <f t="shared" si="11"/>
        <v>0.00133333333333333-143.169874341652i</v>
      </c>
      <c r="N83">
        <f t="shared" si="12"/>
        <v>89.996762892334999</v>
      </c>
      <c r="O83">
        <f t="shared" si="13"/>
        <v>90.843432567175753</v>
      </c>
      <c r="P83" s="3">
        <f t="shared" si="14"/>
        <v>90.843432567175753</v>
      </c>
      <c r="Q83" s="3">
        <f t="shared" si="15"/>
        <v>-90.003237107665001</v>
      </c>
      <c r="R83">
        <f t="shared" si="16"/>
        <v>89.996762892334999</v>
      </c>
      <c r="S83">
        <f t="shared" si="17"/>
        <v>1.1594191318643839E-3</v>
      </c>
      <c r="T83">
        <f t="shared" si="0"/>
        <v>90.843432567175753</v>
      </c>
    </row>
    <row r="84" spans="1:20" x14ac:dyDescent="0.25">
      <c r="A84">
        <f t="shared" si="1"/>
        <v>7.3125276661591423</v>
      </c>
      <c r="B84">
        <f t="shared" si="18"/>
        <v>1.1638249245654686</v>
      </c>
      <c r="C84" t="str">
        <f t="shared" si="2"/>
        <v>-1.96882057525027-34715.5808589466i</v>
      </c>
      <c r="D84" t="str">
        <f t="shared" si="3"/>
        <v>3.97499999998672-13675.1619437856i</v>
      </c>
      <c r="E84" t="str">
        <f t="shared" si="4"/>
        <v>162.469536591235+0.0000973272276224547i</v>
      </c>
      <c r="F84" t="str">
        <f t="shared" si="5"/>
        <v>2.4249249249241-128332.976132413i</v>
      </c>
      <c r="G84" t="str">
        <f t="shared" si="6"/>
        <v>0.999999999999658-5.85002213292531E-07i</v>
      </c>
      <c r="H84" t="str">
        <f t="shared" si="7"/>
        <v>384.000007998423+0.12284344571095i</v>
      </c>
      <c r="I84" t="str">
        <f t="shared" si="8"/>
        <v>47.1002137235281-139020.548440062i</v>
      </c>
      <c r="K84" t="str">
        <f t="shared" si="9"/>
        <v>0.0312499961509908-0.0000108745270847339i</v>
      </c>
      <c r="L84" t="str">
        <f t="shared" si="10"/>
        <v>0.00005-242.467410221964i</v>
      </c>
      <c r="M84" t="str">
        <f t="shared" si="11"/>
        <v>0.00133333333333333-142.627888365861i</v>
      </c>
      <c r="N84">
        <f t="shared" si="12"/>
        <v>89.996750591329061</v>
      </c>
      <c r="O84">
        <f t="shared" si="13"/>
        <v>90.810488738802633</v>
      </c>
      <c r="P84" s="3">
        <f t="shared" si="14"/>
        <v>90.810488738802633</v>
      </c>
      <c r="Q84" s="3">
        <f t="shared" si="15"/>
        <v>-90.003249408670939</v>
      </c>
      <c r="R84">
        <f t="shared" si="16"/>
        <v>89.996750591329061</v>
      </c>
      <c r="S84">
        <f t="shared" si="17"/>
        <v>1.1638249245654686E-3</v>
      </c>
      <c r="T84">
        <f t="shared" si="0"/>
        <v>90.810488738802633</v>
      </c>
    </row>
    <row r="85" spans="1:20" x14ac:dyDescent="0.25">
      <c r="A85">
        <f t="shared" si="1"/>
        <v>7.3403152712905477</v>
      </c>
      <c r="B85">
        <f t="shared" si="18"/>
        <v>1.1682474592788175</v>
      </c>
      <c r="C85" t="str">
        <f t="shared" si="2"/>
        <v>-1.96882057295679-34584.1610407182i</v>
      </c>
      <c r="D85" t="str">
        <f t="shared" si="3"/>
        <v>3.97499999998661-13623.39305025i</v>
      </c>
      <c r="E85" t="str">
        <f t="shared" si="4"/>
        <v>162.469536588414+0.0000976970722594304i</v>
      </c>
      <c r="F85" t="str">
        <f t="shared" si="5"/>
        <v>2.42492492492408-127847.156936067i</v>
      </c>
      <c r="G85" t="str">
        <f t="shared" si="6"/>
        <v>0.999999999999655-5.87225221703041E-07i</v>
      </c>
      <c r="H85" t="str">
        <f t="shared" si="7"/>
        <v>384.000008059327+0.123310250811881i</v>
      </c>
      <c r="I85" t="str">
        <f t="shared" si="8"/>
        <v>47.1002137265559-138494.270228854i</v>
      </c>
      <c r="K85" t="str">
        <f t="shared" si="9"/>
        <v>0.0312499961216827-0.0000109158502772412i</v>
      </c>
      <c r="L85" t="str">
        <f t="shared" si="10"/>
        <v>0.00005-241.549522038219i</v>
      </c>
      <c r="M85" t="str">
        <f t="shared" si="11"/>
        <v>0.00133333333333333-142.087954140129i</v>
      </c>
      <c r="N85">
        <f t="shared" si="12"/>
        <v>89.996738243579358</v>
      </c>
      <c r="O85">
        <f t="shared" si="13"/>
        <v>90.777544910418555</v>
      </c>
      <c r="P85" s="3">
        <f t="shared" si="14"/>
        <v>90.777544910418555</v>
      </c>
      <c r="Q85" s="3">
        <f t="shared" si="15"/>
        <v>-90.003261756420642</v>
      </c>
      <c r="R85">
        <f t="shared" si="16"/>
        <v>89.996738243579358</v>
      </c>
      <c r="S85">
        <f t="shared" si="17"/>
        <v>1.1682474592788175E-3</v>
      </c>
      <c r="T85">
        <f t="shared" si="0"/>
        <v>90.777544910418555</v>
      </c>
    </row>
    <row r="86" spans="1:20" x14ac:dyDescent="0.25">
      <c r="A86">
        <f t="shared" si="1"/>
        <v>7.3682084693214529</v>
      </c>
      <c r="B86">
        <f t="shared" si="18"/>
        <v>1.1726867996240771</v>
      </c>
      <c r="C86" t="str">
        <f t="shared" si="2"/>
        <v>-1.96882057064592-34453.2387272569i</v>
      </c>
      <c r="D86" t="str">
        <f t="shared" si="3"/>
        <v>3.97499999998651-13571.8201337971i</v>
      </c>
      <c r="E86" t="str">
        <f t="shared" si="4"/>
        <v>162.46953658557+0.0000980683223198738i</v>
      </c>
      <c r="F86" t="str">
        <f t="shared" si="5"/>
        <v>2.42492492492409-127363.176863994i</v>
      </c>
      <c r="G86" t="str">
        <f t="shared" si="6"/>
        <v>0.999999999999653-5.89456677545511E-07i</v>
      </c>
      <c r="H86" t="str">
        <f t="shared" si="7"/>
        <v>384.000008120694+0.123778829772281i</v>
      </c>
      <c r="I86" t="str">
        <f t="shared" si="8"/>
        <v>47.1002137296075-137969.984304219i</v>
      </c>
      <c r="K86" t="str">
        <f t="shared" si="9"/>
        <v>0.0312499960921515-0.0000109573304977611i</v>
      </c>
      <c r="L86" t="str">
        <f t="shared" si="10"/>
        <v>0.00005-240.635108625442i</v>
      </c>
      <c r="M86" t="str">
        <f t="shared" si="11"/>
        <v>0.00133333333333333-141.550063897319i</v>
      </c>
      <c r="N86">
        <f t="shared" si="12"/>
        <v>89.996725848908241</v>
      </c>
      <c r="O86">
        <f t="shared" si="13"/>
        <v>90.74460108202328</v>
      </c>
      <c r="P86" s="3">
        <f t="shared" si="14"/>
        <v>90.74460108202328</v>
      </c>
      <c r="Q86" s="3">
        <f t="shared" si="15"/>
        <v>-90.003274151091759</v>
      </c>
      <c r="R86">
        <f t="shared" si="16"/>
        <v>89.996725848908241</v>
      </c>
      <c r="S86">
        <f t="shared" si="17"/>
        <v>1.1726867996240771E-3</v>
      </c>
      <c r="T86">
        <f t="shared" si="0"/>
        <v>90.74460108202328</v>
      </c>
    </row>
    <row r="87" spans="1:20" x14ac:dyDescent="0.25">
      <c r="A87">
        <f t="shared" si="1"/>
        <v>7.3962076615048735</v>
      </c>
      <c r="B87">
        <f t="shared" si="18"/>
        <v>1.1771430094626485</v>
      </c>
      <c r="C87" t="str">
        <f t="shared" si="2"/>
        <v>-1.96882056831735-34322.8120352016i</v>
      </c>
      <c r="D87" t="str">
        <f t="shared" si="3"/>
        <v>3.97499999998641-13520.4424525332i</v>
      </c>
      <c r="E87" t="str">
        <f t="shared" si="4"/>
        <v>162.469536582705+0.0000984409831443501i</v>
      </c>
      <c r="F87" t="str">
        <f t="shared" si="5"/>
        <v>2.42492492492408-126881.02895398i</v>
      </c>
      <c r="G87" t="str">
        <f t="shared" si="6"/>
        <v>0.99999999999965-5.91696612920183E-07i</v>
      </c>
      <c r="H87" t="str">
        <f t="shared" si="7"/>
        <v>384.000008182528+0.124249189332813i</v>
      </c>
      <c r="I87" t="str">
        <f t="shared" si="8"/>
        <v>47.1002137326821-137447.683124129i</v>
      </c>
      <c r="K87" t="str">
        <f t="shared" si="9"/>
        <v>0.0312499960623955-0.0000109989683429984i</v>
      </c>
      <c r="L87" t="str">
        <f t="shared" si="10"/>
        <v>0.00005-239.72415682949i</v>
      </c>
      <c r="M87" t="str">
        <f t="shared" si="11"/>
        <v>0.00133333333333333-141.0142098997i</v>
      </c>
      <c r="N87">
        <f t="shared" si="12"/>
        <v>89.996713407137406</v>
      </c>
      <c r="O87">
        <f t="shared" si="13"/>
        <v>90.711657253616806</v>
      </c>
      <c r="P87" s="3">
        <f t="shared" si="14"/>
        <v>90.711657253616806</v>
      </c>
      <c r="Q87" s="3">
        <f t="shared" si="15"/>
        <v>-90.003286592862594</v>
      </c>
      <c r="R87">
        <f t="shared" si="16"/>
        <v>89.996713407137406</v>
      </c>
      <c r="S87">
        <f t="shared" si="17"/>
        <v>1.1771430094626484E-3</v>
      </c>
      <c r="T87">
        <f t="shared" si="0"/>
        <v>90.711657253616806</v>
      </c>
    </row>
    <row r="88" spans="1:20" x14ac:dyDescent="0.25">
      <c r="A88">
        <f t="shared" si="1"/>
        <v>7.4243132506185932</v>
      </c>
      <c r="B88">
        <f t="shared" si="18"/>
        <v>1.1816161528986067</v>
      </c>
      <c r="C88" t="str">
        <f t="shared" si="2"/>
        <v>-1.96882056597121-34192.8790883206i</v>
      </c>
      <c r="D88" t="str">
        <f t="shared" si="3"/>
        <v>3.97499999998631-13469.2592673732i</v>
      </c>
      <c r="E88" t="str">
        <f t="shared" si="4"/>
        <v>162.469536579819+0.0000988150600930614i</v>
      </c>
      <c r="F88" t="str">
        <f t="shared" si="5"/>
        <v>2.42492492492407-126400.706270165i</v>
      </c>
      <c r="G88" t="str">
        <f t="shared" si="6"/>
        <v>0.999999999999647-5.93945060049277E-07i</v>
      </c>
      <c r="H88" t="str">
        <f t="shared" si="7"/>
        <v>384.000008244834+0.12472133625976i</v>
      </c>
      <c r="I88" t="str">
        <f t="shared" si="8"/>
        <v>47.1002137357805-136927.359175105i</v>
      </c>
      <c r="K88" t="str">
        <f t="shared" si="9"/>
        <v>0.0312499960324128-0.0000110407644119256i</v>
      </c>
      <c r="L88" t="str">
        <f t="shared" si="10"/>
        <v>0.00005-238.816653546015i</v>
      </c>
      <c r="M88" t="str">
        <f t="shared" si="11"/>
        <v>0.00133333333333333-140.480384438832i</v>
      </c>
      <c r="N88">
        <f t="shared" si="12"/>
        <v>89.996700918087868</v>
      </c>
      <c r="O88">
        <f t="shared" si="13"/>
        <v>90.678713425199064</v>
      </c>
      <c r="P88" s="3">
        <f t="shared" si="14"/>
        <v>90.678713425199064</v>
      </c>
      <c r="Q88" s="3">
        <f t="shared" si="15"/>
        <v>-90.003299081912132</v>
      </c>
      <c r="R88">
        <f t="shared" si="16"/>
        <v>89.996700918087868</v>
      </c>
      <c r="S88">
        <f t="shared" si="17"/>
        <v>1.1816161528986067E-3</v>
      </c>
      <c r="T88">
        <f t="shared" si="0"/>
        <v>90.678713425199064</v>
      </c>
    </row>
    <row r="89" spans="1:20" x14ac:dyDescent="0.25">
      <c r="A89">
        <f t="shared" si="1"/>
        <v>7.4525256409709444</v>
      </c>
      <c r="B89">
        <f t="shared" si="18"/>
        <v>1.1861062942796214</v>
      </c>
      <c r="C89" t="str">
        <f t="shared" si="2"/>
        <v>-1.96882056360698-34063.4380174842i</v>
      </c>
      <c r="D89" t="str">
        <f t="shared" si="3"/>
        <v>3.97499999998621-13418.2698420296i</v>
      </c>
      <c r="E89" t="str">
        <f t="shared" si="4"/>
        <v>162.46953657691+0.00009919055854851i</v>
      </c>
      <c r="F89" t="str">
        <f t="shared" si="5"/>
        <v>2.42492492492407-125922.201902944i</v>
      </c>
      <c r="G89" t="str">
        <f t="shared" si="6"/>
        <v>0.999999999999645-5.96202051277464E-07i</v>
      </c>
      <c r="H89" t="str">
        <f t="shared" si="7"/>
        <v>384.000008307614+0.125195277345115i</v>
      </c>
      <c r="I89" t="str">
        <f t="shared" si="8"/>
        <v>47.1002137389019-136409.004972112i</v>
      </c>
      <c r="K89" t="str">
        <f t="shared" si="9"/>
        <v>0.0312499960022018-0.0000110827193057914i</v>
      </c>
      <c r="L89" t="str">
        <f t="shared" si="10"/>
        <v>0.00005-237.912585720278i</v>
      </c>
      <c r="M89" t="str">
        <f t="shared" si="11"/>
        <v>0.00133333333333333-139.948579835458i</v>
      </c>
      <c r="N89">
        <f t="shared" si="12"/>
        <v>89.99668838158</v>
      </c>
      <c r="O89">
        <f t="shared" si="13"/>
        <v>90.64576959676981</v>
      </c>
      <c r="P89" s="3">
        <f t="shared" si="14"/>
        <v>90.64576959676981</v>
      </c>
      <c r="Q89" s="3">
        <f t="shared" si="15"/>
        <v>-90.00331161842</v>
      </c>
      <c r="R89">
        <f t="shared" si="16"/>
        <v>89.99668838158</v>
      </c>
      <c r="S89">
        <f t="shared" si="17"/>
        <v>1.1861062942796214E-3</v>
      </c>
      <c r="T89">
        <f t="shared" si="0"/>
        <v>90.64576959676981</v>
      </c>
    </row>
    <row r="90" spans="1:20" x14ac:dyDescent="0.25">
      <c r="A90">
        <f t="shared" si="1"/>
        <v>7.4808452384066335</v>
      </c>
      <c r="B90">
        <f t="shared" si="18"/>
        <v>1.190613498197884</v>
      </c>
      <c r="C90" t="str">
        <f t="shared" si="2"/>
        <v>-1.96882056122476-33934.4869606397i</v>
      </c>
      <c r="D90" t="str">
        <f t="shared" si="3"/>
        <v>3.97499999998609-13367.4734430026i</v>
      </c>
      <c r="E90" t="str">
        <f t="shared" si="4"/>
        <v>162.469536573978+0.0000995674839122038i</v>
      </c>
      <c r="F90" t="str">
        <f t="shared" si="5"/>
        <v>2.42492492492406-125445.508968874i</v>
      </c>
      <c r="G90" t="str">
        <f t="shared" si="6"/>
        <v>0.999999999999642-5.98467619072317E-07i</v>
      </c>
      <c r="H90" t="str">
        <f t="shared" si="7"/>
        <v>384.000008370872+0.12567101940668i</v>
      </c>
      <c r="I90" t="str">
        <f t="shared" si="8"/>
        <v>47.1002137420473-135892.613058453i</v>
      </c>
      <c r="K90" t="str">
        <f t="shared" si="9"/>
        <v>0.0312499959717608-0.0000111248336281291i</v>
      </c>
      <c r="L90" t="str">
        <f t="shared" si="10"/>
        <v>0.00005-237.01194034696i</v>
      </c>
      <c r="M90" t="str">
        <f t="shared" si="11"/>
        <v>0.00133333333333333-139.418788439388i</v>
      </c>
      <c r="N90">
        <f t="shared" si="12"/>
        <v>89.996675797433412</v>
      </c>
      <c r="O90">
        <f t="shared" si="13"/>
        <v>90.612825768329074</v>
      </c>
      <c r="P90" s="3">
        <f t="shared" si="14"/>
        <v>90.612825768329074</v>
      </c>
      <c r="Q90" s="3">
        <f t="shared" si="15"/>
        <v>-90.003324202566588</v>
      </c>
      <c r="R90">
        <f t="shared" si="16"/>
        <v>89.996675797433412</v>
      </c>
      <c r="S90">
        <f t="shared" si="17"/>
        <v>1.1906134981978841E-3</v>
      </c>
      <c r="T90">
        <f t="shared" si="0"/>
        <v>90.612825768329074</v>
      </c>
    </row>
    <row r="91" spans="1:20" x14ac:dyDescent="0.25">
      <c r="A91">
        <f t="shared" si="1"/>
        <v>7.5092724503125785</v>
      </c>
      <c r="B91">
        <f t="shared" si="18"/>
        <v>1.195137829491036</v>
      </c>
      <c r="C91" t="str">
        <f t="shared" si="2"/>
        <v>-1.96882055882458-33806.0240627834i</v>
      </c>
      <c r="D91" t="str">
        <f t="shared" si="3"/>
        <v>3.97499999998599-13316.8693395689i</v>
      </c>
      <c r="E91" t="str">
        <f t="shared" si="4"/>
        <v>162.469536571026+0.0000999458416061111i</v>
      </c>
      <c r="F91" t="str">
        <f t="shared" si="5"/>
        <v>2.42492492492404-124970.620610564i</v>
      </c>
      <c r="G91" t="str">
        <f t="shared" si="6"/>
        <v>0.999999999999639-6.00741796024789E-07i</v>
      </c>
      <c r="H91" t="str">
        <f t="shared" si="7"/>
        <v>384.000008434612+0.126148569288167i</v>
      </c>
      <c r="I91" t="str">
        <f t="shared" si="8"/>
        <v>47.1002137452162-135378.176005653i</v>
      </c>
      <c r="K91" t="str">
        <f t="shared" si="9"/>
        <v>0.031249995941088-0.0000111671079847656i</v>
      </c>
      <c r="L91" t="str">
        <f t="shared" si="10"/>
        <v>0.00005-236.114704469974i</v>
      </c>
      <c r="M91" t="str">
        <f t="shared" si="11"/>
        <v>0.00133333333333333-138.891002629396i</v>
      </c>
      <c r="N91">
        <f t="shared" si="12"/>
        <v>89.996663165467126</v>
      </c>
      <c r="O91">
        <f t="shared" si="13"/>
        <v>90.579881939876941</v>
      </c>
      <c r="P91" s="3">
        <f t="shared" si="14"/>
        <v>90.579881939876941</v>
      </c>
      <c r="Q91" s="3">
        <f t="shared" si="15"/>
        <v>-90.003336834532874</v>
      </c>
      <c r="R91">
        <f t="shared" si="16"/>
        <v>89.996663165467126</v>
      </c>
      <c r="S91">
        <f t="shared" si="17"/>
        <v>1.195137829491036E-3</v>
      </c>
      <c r="T91">
        <f t="shared" si="0"/>
        <v>90.579881939876941</v>
      </c>
    </row>
    <row r="92" spans="1:20" x14ac:dyDescent="0.25">
      <c r="A92">
        <f t="shared" si="1"/>
        <v>7.5378076856237675</v>
      </c>
      <c r="B92">
        <f t="shared" si="18"/>
        <v>1.199679353243102</v>
      </c>
      <c r="C92" t="str">
        <f t="shared" si="2"/>
        <v>-1.96882055640591-33678.047475932i</v>
      </c>
      <c r="D92" t="str">
        <f t="shared" si="3"/>
        <v>3.97499999998589-13266.4568037713i</v>
      </c>
      <c r="E92" t="str">
        <f t="shared" si="4"/>
        <v>162.46953656805+0.000100325637073685i</v>
      </c>
      <c r="F92" t="str">
        <f t="shared" si="5"/>
        <v>2.42492492492404-124497.529996588i</v>
      </c>
      <c r="G92" t="str">
        <f t="shared" si="6"/>
        <v>0.999999999999636-6.03024614849682E-07i</v>
      </c>
      <c r="H92" t="str">
        <f t="shared" si="7"/>
        <v>384.000008498836+0.126627933859291i</v>
      </c>
      <c r="I92" t="str">
        <f t="shared" si="8"/>
        <v>47.1002137484091-134865.686413365i</v>
      </c>
      <c r="K92" t="str">
        <f t="shared" si="9"/>
        <v>0.0312499959101817-0.0000112095429838297i</v>
      </c>
      <c r="L92" t="str">
        <f t="shared" si="10"/>
        <v>0.00005-235.220865182281i</v>
      </c>
      <c r="M92" t="str">
        <f t="shared" si="11"/>
        <v>0.00133333333333333-138.365214813107i</v>
      </c>
      <c r="N92">
        <f t="shared" si="12"/>
        <v>89.996650485499416</v>
      </c>
      <c r="O92">
        <f t="shared" si="13"/>
        <v>90.546938111412942</v>
      </c>
      <c r="P92" s="3">
        <f t="shared" si="14"/>
        <v>90.546938111412942</v>
      </c>
      <c r="Q92" s="3">
        <f t="shared" si="15"/>
        <v>-90.003349514500584</v>
      </c>
      <c r="R92">
        <f t="shared" si="16"/>
        <v>89.996650485499416</v>
      </c>
      <c r="S92">
        <f t="shared" si="17"/>
        <v>1.199679353243102E-3</v>
      </c>
      <c r="T92">
        <f t="shared" si="0"/>
        <v>90.546938111412942</v>
      </c>
    </row>
    <row r="93" spans="1:20" x14ac:dyDescent="0.25">
      <c r="A93">
        <f t="shared" si="1"/>
        <v>7.5664513548291383</v>
      </c>
      <c r="B93">
        <f t="shared" si="18"/>
        <v>1.2042381347854259</v>
      </c>
      <c r="C93" t="str">
        <f t="shared" si="2"/>
        <v>-1.96882055396899-33550.5553591002i</v>
      </c>
      <c r="D93" t="str">
        <f t="shared" si="3"/>
        <v>3.97499999998578-13216.2351104088i</v>
      </c>
      <c r="E93" t="str">
        <f t="shared" si="4"/>
        <v>162.469536565051+0.000100706875778983i</v>
      </c>
      <c r="F93" t="str">
        <f t="shared" si="5"/>
        <v>2.42492492492403-124026.230321378i</v>
      </c>
      <c r="G93" t="str">
        <f t="shared" si="6"/>
        <v>0.999999999999634-6.05316108386109E-07i</v>
      </c>
      <c r="H93" t="str">
        <f t="shared" si="7"/>
        <v>384.000008563551+0.127109120015878i</v>
      </c>
      <c r="I93" t="str">
        <f t="shared" si="8"/>
        <v>47.1002137516274-134355.136909255i</v>
      </c>
      <c r="K93" t="str">
        <f t="shared" si="9"/>
        <v>0.03124999587904-0.0000112521392357613i</v>
      </c>
      <c r="L93" t="str">
        <f t="shared" si="10"/>
        <v>0.00005-234.330409625704i</v>
      </c>
      <c r="M93" t="str">
        <f t="shared" si="11"/>
        <v>0.00133333333333333-137.841417426884i</v>
      </c>
      <c r="N93">
        <f t="shared" si="12"/>
        <v>89.996637757347855</v>
      </c>
      <c r="O93">
        <f t="shared" si="13"/>
        <v>90.513994282937261</v>
      </c>
      <c r="P93" s="3">
        <f t="shared" si="14"/>
        <v>90.513994282937261</v>
      </c>
      <c r="Q93" s="3">
        <f t="shared" si="15"/>
        <v>-90.003362242652145</v>
      </c>
      <c r="R93">
        <f t="shared" si="16"/>
        <v>89.996637757347855</v>
      </c>
      <c r="S93">
        <f t="shared" si="17"/>
        <v>1.2042381347854259E-3</v>
      </c>
      <c r="T93">
        <f t="shared" si="0"/>
        <v>90.513994282937261</v>
      </c>
    </row>
    <row r="94" spans="1:20" x14ac:dyDescent="0.25">
      <c r="A94">
        <f t="shared" si="1"/>
        <v>7.5952038699774889</v>
      </c>
      <c r="B94">
        <f t="shared" si="18"/>
        <v>1.2088142396976105</v>
      </c>
      <c r="C94" t="str">
        <f t="shared" si="2"/>
        <v>-1.96882055151353-33423.5458782716i</v>
      </c>
      <c r="D94" t="str">
        <f t="shared" si="3"/>
        <v>3.97499999998567-13166.2035370254i</v>
      </c>
      <c r="E94" t="str">
        <f t="shared" si="4"/>
        <v>162.469536562031+0.00010108956320551i</v>
      </c>
      <c r="F94" t="str">
        <f t="shared" si="5"/>
        <v>2.42492492492403-123556.71480513i</v>
      </c>
      <c r="G94" t="str">
        <f t="shared" si="6"/>
        <v>0.999999999999631-6.07616309597975E-07i</v>
      </c>
      <c r="H94" t="str">
        <f t="shared" si="7"/>
        <v>384.000008628756+0.127592134679948i</v>
      </c>
      <c r="I94" t="str">
        <f t="shared" si="8"/>
        <v>47.1002137548695-133846.520148895i</v>
      </c>
      <c r="K94" t="str">
        <f t="shared" si="9"/>
        <v>0.0312499958476613-0.0000112948973533196i</v>
      </c>
      <c r="L94" t="str">
        <f t="shared" si="10"/>
        <v>0.00005-233.443324990739i</v>
      </c>
      <c r="M94" t="str">
        <f t="shared" si="11"/>
        <v>0.00133333333333333-137.319602935729i</v>
      </c>
      <c r="N94">
        <f t="shared" si="12"/>
        <v>89.996624980829367</v>
      </c>
      <c r="O94">
        <f t="shared" si="13"/>
        <v>90.481050454449857</v>
      </c>
      <c r="P94" s="3">
        <f t="shared" si="14"/>
        <v>90.481050454449857</v>
      </c>
      <c r="Q94" s="3">
        <f t="shared" si="15"/>
        <v>-90.003375019170633</v>
      </c>
      <c r="R94">
        <f t="shared" si="16"/>
        <v>89.996624980829367</v>
      </c>
      <c r="S94">
        <f t="shared" si="17"/>
        <v>1.2088142396976104E-3</v>
      </c>
      <c r="T94">
        <f t="shared" si="0"/>
        <v>90.481050454449857</v>
      </c>
    </row>
    <row r="95" spans="1:20" x14ac:dyDescent="0.25">
      <c r="A95">
        <f t="shared" si="1"/>
        <v>7.6240656446834034</v>
      </c>
      <c r="B95">
        <f t="shared" si="18"/>
        <v>1.2134077338084615</v>
      </c>
      <c r="C95" t="str">
        <f t="shared" si="2"/>
        <v>-1.96882054903948-33297.0172063713i</v>
      </c>
      <c r="D95" t="str">
        <f t="shared" si="3"/>
        <v>3.97499999998556-13116.3613639001i</v>
      </c>
      <c r="E95" t="str">
        <f t="shared" si="4"/>
        <v>162.469536558987+0.000101473704859169i</v>
      </c>
      <c r="F95" t="str">
        <f t="shared" si="5"/>
        <v>2.42492492492402-123088.976693705i</v>
      </c>
      <c r="G95" t="str">
        <f t="shared" si="6"/>
        <v>0.999999999999628-6.09925251574445E-07i</v>
      </c>
      <c r="H95" t="str">
        <f t="shared" si="7"/>
        <v>384.000008694459+0.128076984799835i</v>
      </c>
      <c r="I95" t="str">
        <f t="shared" si="8"/>
        <v>47.1002137581366-133339.828815662i</v>
      </c>
      <c r="K95" t="str">
        <f t="shared" si="9"/>
        <v>0.0312499958160436-0.0000113378179515927i</v>
      </c>
      <c r="L95" t="str">
        <f t="shared" si="10"/>
        <v>0.00005-232.559598516376i</v>
      </c>
      <c r="M95" t="str">
        <f t="shared" si="11"/>
        <v>0.00133333333333333-136.799763833163i</v>
      </c>
      <c r="N95">
        <f t="shared" si="12"/>
        <v>89.996612155760147</v>
      </c>
      <c r="O95">
        <f t="shared" si="13"/>
        <v>90.448106625950487</v>
      </c>
      <c r="P95" s="3">
        <f t="shared" si="14"/>
        <v>90.448106625950487</v>
      </c>
      <c r="Q95" s="3">
        <f t="shared" si="15"/>
        <v>-90.003387844239853</v>
      </c>
      <c r="R95">
        <f t="shared" si="16"/>
        <v>89.996612155760147</v>
      </c>
      <c r="S95">
        <f t="shared" si="17"/>
        <v>1.2134077338084614E-3</v>
      </c>
      <c r="T95">
        <f t="shared" si="0"/>
        <v>90.448106625950487</v>
      </c>
    </row>
    <row r="96" spans="1:20" x14ac:dyDescent="0.25">
      <c r="A96">
        <f t="shared" si="1"/>
        <v>7.6530370941332011</v>
      </c>
      <c r="B96">
        <f t="shared" si="18"/>
        <v>1.2180186831969337</v>
      </c>
      <c r="C96" t="str">
        <f t="shared" si="2"/>
        <v>-1.96882054654631-33170.9675232414i</v>
      </c>
      <c r="D96" t="str">
        <f t="shared" si="3"/>
        <v>3.97499999998545-13066.7078740364i</v>
      </c>
      <c r="E96" t="str">
        <f t="shared" si="4"/>
        <v>162.469536555918+0.000101859306266721i</v>
      </c>
      <c r="F96" t="str">
        <f t="shared" si="5"/>
        <v>2.42492492492402-122623.009258534i</v>
      </c>
      <c r="G96" t="str">
        <f t="shared" si="6"/>
        <v>0.999999999999625-6.12242967530427E-07i</v>
      </c>
      <c r="H96" t="str">
        <f t="shared" si="7"/>
        <v>384.000008760664+0.12856367735027i</v>
      </c>
      <c r="I96" t="str">
        <f t="shared" si="8"/>
        <v>47.1002137614287-132835.055620634i</v>
      </c>
      <c r="K96" t="str">
        <f t="shared" si="9"/>
        <v>0.031249995784185-0.0000113809016480056i</v>
      </c>
      <c r="L96" t="str">
        <f t="shared" si="10"/>
        <v>0.00005-231.679217489914i</v>
      </c>
      <c r="M96" t="str">
        <f t="shared" si="11"/>
        <v>0.00133333333333333-136.281892641126i</v>
      </c>
      <c r="N96">
        <f t="shared" si="12"/>
        <v>89.996599281955696</v>
      </c>
      <c r="O96">
        <f t="shared" si="13"/>
        <v>90.415162797438896</v>
      </c>
      <c r="P96" s="3">
        <f t="shared" si="14"/>
        <v>90.415162797438896</v>
      </c>
      <c r="Q96" s="3">
        <f t="shared" si="15"/>
        <v>-90.003400718044304</v>
      </c>
      <c r="R96">
        <f t="shared" si="16"/>
        <v>89.996599281955696</v>
      </c>
      <c r="S96">
        <f t="shared" si="17"/>
        <v>1.2180186831969337E-3</v>
      </c>
      <c r="T96">
        <f t="shared" si="0"/>
        <v>90.415162797438896</v>
      </c>
    </row>
    <row r="97" spans="1:20" x14ac:dyDescent="0.25">
      <c r="A97">
        <f t="shared" si="1"/>
        <v>7.6821186350909079</v>
      </c>
      <c r="B97">
        <f t="shared" si="18"/>
        <v>1.2226471541930821</v>
      </c>
      <c r="C97" t="str">
        <f t="shared" si="2"/>
        <v>-1.96882054403423-33045.3950156163i</v>
      </c>
      <c r="D97" t="str">
        <f t="shared" si="3"/>
        <v>3.97499999998533-13017.2423531523i</v>
      </c>
      <c r="E97" t="str">
        <f t="shared" si="4"/>
        <v>162.469536552828+0.000102246372974465i</v>
      </c>
      <c r="F97" t="str">
        <f t="shared" si="5"/>
        <v>2.42492492492401-122158.805796519i</v>
      </c>
      <c r="G97" t="str">
        <f t="shared" si="6"/>
        <v>0.999999999999622-6.14569490807041E-07i</v>
      </c>
      <c r="H97" t="str">
        <f t="shared" si="7"/>
        <v>384.00000882737+0.129052219332489i</v>
      </c>
      <c r="I97" t="str">
        <f t="shared" si="8"/>
        <v>47.1002137647455-132332.193302476i</v>
      </c>
      <c r="K97" t="str">
        <f t="shared" si="9"/>
        <v>0.031249995752084-0.0000114241490623298i</v>
      </c>
      <c r="L97" t="str">
        <f t="shared" si="10"/>
        <v>0.00005-230.802169246777i</v>
      </c>
      <c r="M97" t="str">
        <f t="shared" si="11"/>
        <v>0.00133333333333333-135.765981909869i</v>
      </c>
      <c r="N97">
        <f t="shared" si="12"/>
        <v>89.996586359230847</v>
      </c>
      <c r="O97">
        <f t="shared" si="13"/>
        <v>90.382218968915367</v>
      </c>
      <c r="P97" s="3">
        <f t="shared" si="14"/>
        <v>90.382218968915367</v>
      </c>
      <c r="Q97" s="3">
        <f t="shared" si="15"/>
        <v>-90.003413640769153</v>
      </c>
      <c r="R97">
        <f t="shared" si="16"/>
        <v>89.996586359230847</v>
      </c>
      <c r="S97">
        <f t="shared" si="17"/>
        <v>1.222647154193082E-3</v>
      </c>
      <c r="T97">
        <f t="shared" si="0"/>
        <v>90.382218968915367</v>
      </c>
    </row>
    <row r="98" spans="1:20" x14ac:dyDescent="0.25">
      <c r="A98">
        <f t="shared" si="1"/>
        <v>7.7113106859042526</v>
      </c>
      <c r="B98">
        <f t="shared" si="18"/>
        <v>1.2272932133790158</v>
      </c>
      <c r="C98" t="str">
        <f t="shared" si="2"/>
        <v>-1.96882054150315-32920.2978770926i</v>
      </c>
      <c r="D98" t="str">
        <f t="shared" si="3"/>
        <v>3.97499999998523-12967.9640896697i</v>
      </c>
      <c r="E98" t="str">
        <f t="shared" si="4"/>
        <v>162.469536549715+0.000102634910550637i</v>
      </c>
      <c r="F98" t="str">
        <f t="shared" si="5"/>
        <v>2.424924924924-121696.359629936i</v>
      </c>
      <c r="G98" t="str">
        <f t="shared" si="6"/>
        <v>0.999999999999619-6.16904854872105E-07i</v>
      </c>
      <c r="H98" t="str">
        <f t="shared" si="7"/>
        <v>384.000008894587+0.129542617774337i</v>
      </c>
      <c r="I98" t="str">
        <f t="shared" si="8"/>
        <v>47.1002137680877-131831.234627345i</v>
      </c>
      <c r="K98" t="str">
        <f t="shared" si="9"/>
        <v>0.0312499957197384-0.0000114675608166918i</v>
      </c>
      <c r="L98" t="str">
        <f t="shared" si="10"/>
        <v>0.00005-229.92844117033i</v>
      </c>
      <c r="M98" t="str">
        <f t="shared" si="11"/>
        <v>0.00133333333333333-135.252024217841i</v>
      </c>
      <c r="N98">
        <f t="shared" si="12"/>
        <v>89.996573387399678</v>
      </c>
      <c r="O98">
        <f t="shared" si="13"/>
        <v>90.349275140379632</v>
      </c>
      <c r="P98" s="3">
        <f t="shared" si="14"/>
        <v>90.349275140379632</v>
      </c>
      <c r="Q98" s="3">
        <f t="shared" si="15"/>
        <v>-90.003426612600322</v>
      </c>
      <c r="R98">
        <f t="shared" si="16"/>
        <v>89.996573387399678</v>
      </c>
      <c r="S98">
        <f t="shared" si="17"/>
        <v>1.2272932133790158E-3</v>
      </c>
      <c r="T98">
        <f t="shared" si="0"/>
        <v>90.349275140379632</v>
      </c>
    </row>
    <row r="99" spans="1:20" x14ac:dyDescent="0.25">
      <c r="A99">
        <f t="shared" si="1"/>
        <v>7.7406136665106891</v>
      </c>
      <c r="B99">
        <f t="shared" si="18"/>
        <v>1.2319569275898561</v>
      </c>
      <c r="C99" t="str">
        <f t="shared" si="2"/>
        <v>-1.96882053895261-32795.6743081059i</v>
      </c>
      <c r="D99" t="str">
        <f t="shared" si="3"/>
        <v>3.97499999998512-12918.8723747042i</v>
      </c>
      <c r="E99" t="str">
        <f t="shared" si="4"/>
        <v>162.469536546576+0.000103024924585787i</v>
      </c>
      <c r="F99" t="str">
        <f t="shared" si="5"/>
        <v>2.42492492492399-121235.664106343i</v>
      </c>
      <c r="G99" t="str">
        <f t="shared" si="6"/>
        <v>0.999999999999617-6.19249093320617E-07i</v>
      </c>
      <c r="H99" t="str">
        <f t="shared" si="7"/>
        <v>384.000008962313+0.130034879730357i</v>
      </c>
      <c r="I99" t="str">
        <f t="shared" si="8"/>
        <v>47.1002137714544-131332.172388783i</v>
      </c>
      <c r="K99" t="str">
        <f t="shared" si="9"/>
        <v>0.0312499956871467-0.0000115111375355822i</v>
      </c>
      <c r="L99" t="str">
        <f t="shared" si="10"/>
        <v>0.00005-229.058020691701i</v>
      </c>
      <c r="M99" t="str">
        <f t="shared" si="11"/>
        <v>0.00133333333333333-134.740012171589i</v>
      </c>
      <c r="N99">
        <f t="shared" si="12"/>
        <v>89.996560366275588</v>
      </c>
      <c r="O99">
        <f t="shared" si="13"/>
        <v>90.316331311831576</v>
      </c>
      <c r="P99" s="3">
        <f t="shared" si="14"/>
        <v>90.316331311831576</v>
      </c>
      <c r="Q99" s="3">
        <f t="shared" si="15"/>
        <v>-90.003439633724412</v>
      </c>
      <c r="R99">
        <f t="shared" si="16"/>
        <v>89.996560366275588</v>
      </c>
      <c r="S99">
        <f t="shared" si="17"/>
        <v>1.231956927589856E-3</v>
      </c>
      <c r="T99">
        <f t="shared" si="0"/>
        <v>90.316331311831576</v>
      </c>
    </row>
    <row r="100" spans="1:20" x14ac:dyDescent="0.25">
      <c r="A100">
        <f t="shared" si="1"/>
        <v>7.77002799844343</v>
      </c>
      <c r="B100">
        <f t="shared" si="18"/>
        <v>1.2366383639146976</v>
      </c>
      <c r="C100" t="str">
        <f t="shared" si="2"/>
        <v>-1.96882053638277-32671.5225159045i</v>
      </c>
      <c r="D100" t="str">
        <f t="shared" si="3"/>
        <v>3.974999999985-12869.9665020549i</v>
      </c>
      <c r="E100" t="str">
        <f t="shared" si="4"/>
        <v>162.469536543415+0.000103416420689671i</v>
      </c>
      <c r="F100" t="str">
        <f t="shared" si="5"/>
        <v>2.42492492492399-120776.712598481i</v>
      </c>
      <c r="G100" t="str">
        <f t="shared" si="6"/>
        <v>0.999999999999614-6.21602239875234E-07i</v>
      </c>
      <c r="H100" t="str">
        <f t="shared" si="7"/>
        <v>384.000009030556+0.13052901228191i</v>
      </c>
      <c r="I100" t="str">
        <f t="shared" si="8"/>
        <v>47.1002137748483-130834.999407614i</v>
      </c>
      <c r="K100" t="str">
        <f t="shared" si="9"/>
        <v>0.0312499956543068-0.0000115548798458647i</v>
      </c>
      <c r="L100" t="str">
        <f t="shared" si="10"/>
        <v>0.00005-228.190895289601i</v>
      </c>
      <c r="M100" t="str">
        <f t="shared" si="11"/>
        <v>0.00133333333333333-134.229938405648i</v>
      </c>
      <c r="N100">
        <f t="shared" si="12"/>
        <v>89.996547295671263</v>
      </c>
      <c r="O100">
        <f t="shared" si="13"/>
        <v>90.283387483271142</v>
      </c>
      <c r="P100" s="3">
        <f t="shared" si="14"/>
        <v>90.283387483271142</v>
      </c>
      <c r="Q100" s="3">
        <f t="shared" si="15"/>
        <v>-90.003452704328737</v>
      </c>
      <c r="R100">
        <f t="shared" si="16"/>
        <v>89.996547295671263</v>
      </c>
      <c r="S100">
        <f t="shared" si="17"/>
        <v>1.2366383639146976E-3</v>
      </c>
      <c r="T100">
        <f t="shared" si="0"/>
        <v>90.283387483271142</v>
      </c>
    </row>
    <row r="101" spans="1:20" x14ac:dyDescent="0.25">
      <c r="A101">
        <f t="shared" si="1"/>
        <v>7.7995541048375161</v>
      </c>
      <c r="B101">
        <f t="shared" si="18"/>
        <v>1.2413375896975736</v>
      </c>
      <c r="C101" t="str">
        <f t="shared" si="2"/>
        <v>-1.96882053379338-32547.8407145231i</v>
      </c>
      <c r="D101" t="str">
        <f t="shared" si="3"/>
        <v>3.97499999998489-12821.2457681946i</v>
      </c>
      <c r="E101" t="str">
        <f t="shared" si="4"/>
        <v>162.469536540229+0.000103809404494872i</v>
      </c>
      <c r="F101" t="str">
        <f t="shared" si="5"/>
        <v>2.42492492492397-120319.498504176i</v>
      </c>
      <c r="G101" t="str">
        <f t="shared" si="6"/>
        <v>0.999999999999611-6.23964328386758E-07i</v>
      </c>
      <c r="H101" t="str">
        <f t="shared" si="7"/>
        <v>384.000009099318+0.131025022537256i</v>
      </c>
      <c r="I101" t="str">
        <f t="shared" si="8"/>
        <v>47.1002137782671-130339.708531834i</v>
      </c>
      <c r="K101" t="str">
        <f t="shared" si="9"/>
        <v>0.0312499956212168-0.0000115987883767849i</v>
      </c>
      <c r="L101" t="str">
        <f t="shared" si="10"/>
        <v>0.00005-227.327052490138i</v>
      </c>
      <c r="M101" t="str">
        <f t="shared" si="11"/>
        <v>0.00133333333333333-133.721795582434i</v>
      </c>
      <c r="N101">
        <f t="shared" si="12"/>
        <v>89.996534175398708</v>
      </c>
      <c r="O101">
        <f t="shared" si="13"/>
        <v>90.25044365469823</v>
      </c>
      <c r="P101" s="3">
        <f t="shared" si="14"/>
        <v>90.25044365469823</v>
      </c>
      <c r="Q101" s="3">
        <f t="shared" si="15"/>
        <v>-90.003465824601292</v>
      </c>
      <c r="R101">
        <f t="shared" si="16"/>
        <v>89.996534175398708</v>
      </c>
      <c r="S101">
        <f t="shared" si="17"/>
        <v>1.2413375896975737E-3</v>
      </c>
      <c r="T101">
        <f t="shared" si="0"/>
        <v>90.25044365469823</v>
      </c>
    </row>
    <row r="102" spans="1:20" x14ac:dyDescent="0.25">
      <c r="A102">
        <f t="shared" si="1"/>
        <v>7.8291924104358985</v>
      </c>
      <c r="B102">
        <f t="shared" si="18"/>
        <v>1.2460546725384243</v>
      </c>
      <c r="C102" t="str">
        <f t="shared" si="2"/>
        <v>-1.96882053118428-32424.6271247571i</v>
      </c>
      <c r="D102" t="str">
        <f t="shared" si="3"/>
        <v>3.97499999998477-12772.709472259i</v>
      </c>
      <c r="E102" t="str">
        <f t="shared" si="4"/>
        <v>162.469536537018+0.000104203881654382i</v>
      </c>
      <c r="F102" t="str">
        <f t="shared" si="5"/>
        <v>2.42492492492397-119864.015246252i</v>
      </c>
      <c r="G102" t="str">
        <f t="shared" si="6"/>
        <v>0.999999999999608-6.26335392834626E-07i</v>
      </c>
      <c r="H102" t="str">
        <f t="shared" si="7"/>
        <v>384.000009168606+0.131522917631673i</v>
      </c>
      <c r="I102" t="str">
        <f t="shared" si="8"/>
        <v>47.1002137817128-129846.292636521i</v>
      </c>
      <c r="K102" t="str">
        <f t="shared" si="9"/>
        <v>0.0312499955878747-0.0000116428637599796i</v>
      </c>
      <c r="L102" t="str">
        <f t="shared" si="10"/>
        <v>0.00005-226.466479866645i</v>
      </c>
      <c r="M102" t="str">
        <f t="shared" si="11"/>
        <v>0.00133333333333333-133.215576392144i</v>
      </c>
      <c r="N102">
        <f t="shared" si="12"/>
        <v>89.996521005269145</v>
      </c>
      <c r="O102">
        <f t="shared" si="13"/>
        <v>90.217499826112615</v>
      </c>
      <c r="P102" s="3">
        <f t="shared" si="14"/>
        <v>90.217499826112615</v>
      </c>
      <c r="Q102" s="3">
        <f t="shared" si="15"/>
        <v>-90.003478994730855</v>
      </c>
      <c r="R102">
        <f t="shared" si="16"/>
        <v>89.996521005269145</v>
      </c>
      <c r="S102">
        <f t="shared" si="17"/>
        <v>1.2460546725384244E-3</v>
      </c>
      <c r="T102">
        <f t="shared" si="0"/>
        <v>90.217499826112615</v>
      </c>
    </row>
    <row r="103" spans="1:20" x14ac:dyDescent="0.25">
      <c r="A103">
        <f t="shared" si="1"/>
        <v>7.8589433415955545</v>
      </c>
      <c r="B103">
        <f t="shared" si="18"/>
        <v>1.2507896802940703</v>
      </c>
      <c r="C103" t="str">
        <f t="shared" si="2"/>
        <v>-1.96882052855517-32301.8799741385i</v>
      </c>
      <c r="D103" t="str">
        <f t="shared" si="3"/>
        <v>3.97499999998466-12724.3569160373i</v>
      </c>
      <c r="E103" t="str">
        <f t="shared" si="4"/>
        <v>162.469536533784+0.000104599857843783i</v>
      </c>
      <c r="F103" t="str">
        <f t="shared" si="5"/>
        <v>2.42492492492397-119410.256272428i</v>
      </c>
      <c r="G103" t="str">
        <f t="shared" si="6"/>
        <v>0.999999999999605-6.28715467327395E-07i</v>
      </c>
      <c r="H103" t="str">
        <f t="shared" si="7"/>
        <v>384.000009238419+0.132022704727546i</v>
      </c>
      <c r="I103" t="str">
        <f t="shared" si="8"/>
        <v>47.1002137851834-129354.744623719i</v>
      </c>
      <c r="K103" t="str">
        <f t="shared" si="9"/>
        <v>0.0312499955542789-0.0000116871066294858i</v>
      </c>
      <c r="L103" t="str">
        <f t="shared" si="10"/>
        <v>0.00005-225.609165039495i</v>
      </c>
      <c r="M103" t="str">
        <f t="shared" si="11"/>
        <v>0.00133333333333333-132.711273552644i</v>
      </c>
      <c r="N103">
        <f t="shared" si="12"/>
        <v>89.996507785093144</v>
      </c>
      <c r="O103">
        <f t="shared" si="13"/>
        <v>90.184555997514465</v>
      </c>
      <c r="P103" s="3">
        <f t="shared" si="14"/>
        <v>90.184555997514465</v>
      </c>
      <c r="Q103" s="3">
        <f t="shared" si="15"/>
        <v>-90.003492214906856</v>
      </c>
      <c r="R103">
        <f t="shared" si="16"/>
        <v>89.996507785093144</v>
      </c>
      <c r="S103">
        <f t="shared" si="17"/>
        <v>1.2507896802940704E-3</v>
      </c>
      <c r="T103">
        <f t="shared" si="0"/>
        <v>90.184555997514465</v>
      </c>
    </row>
    <row r="104" spans="1:20" x14ac:dyDescent="0.25">
      <c r="A104">
        <f t="shared" si="1"/>
        <v>7.8888073262936187</v>
      </c>
      <c r="B104">
        <f t="shared" si="18"/>
        <v>1.2555426810791879</v>
      </c>
      <c r="C104" t="str">
        <f t="shared" si="2"/>
        <v>-1.96882052590616-32179.5974969075i</v>
      </c>
      <c r="D104" t="str">
        <f t="shared" si="3"/>
        <v>3.97499999998454-12676.1874039617i</v>
      </c>
      <c r="E104" t="str">
        <f t="shared" si="4"/>
        <v>162.469536530524+0.000104997338758892i</v>
      </c>
      <c r="F104" t="str">
        <f t="shared" si="5"/>
        <v>2.42492492492395-118958.21505523i</v>
      </c>
      <c r="G104" t="str">
        <f t="shared" si="6"/>
        <v>0.999999999999602-6.31104586103239E-07i</v>
      </c>
      <c r="H104" t="str">
        <f t="shared" si="7"/>
        <v>384.000009308765+0.132524391014488i</v>
      </c>
      <c r="I104" t="str">
        <f t="shared" si="8"/>
        <v>47.1002137886817-128865.057422347i</v>
      </c>
      <c r="K104" t="str">
        <f t="shared" si="9"/>
        <v>0.0312499955204272-0.0000117315176217499i</v>
      </c>
      <c r="L104" t="str">
        <f t="shared" si="10"/>
        <v>0.00005-224.755095675926i</v>
      </c>
      <c r="M104" t="str">
        <f t="shared" si="11"/>
        <v>0.00133333333333333-132.208879809368i</v>
      </c>
      <c r="N104">
        <f t="shared" si="12"/>
        <v>89.996494514680521</v>
      </c>
      <c r="O104">
        <f t="shared" si="13"/>
        <v>90.151612168903455</v>
      </c>
      <c r="P104" s="3">
        <f t="shared" si="14"/>
        <v>90.151612168903455</v>
      </c>
      <c r="Q104" s="3">
        <f t="shared" si="15"/>
        <v>-90.003505485319479</v>
      </c>
      <c r="R104">
        <f t="shared" si="16"/>
        <v>89.996494514680521</v>
      </c>
      <c r="S104">
        <f t="shared" si="17"/>
        <v>1.255542681079188E-3</v>
      </c>
      <c r="T104">
        <f t="shared" si="0"/>
        <v>90.151612168903455</v>
      </c>
    </row>
    <row r="105" spans="1:20" x14ac:dyDescent="0.25">
      <c r="A105">
        <f t="shared" si="1"/>
        <v>7.9187847941335345</v>
      </c>
      <c r="B105">
        <f t="shared" si="18"/>
        <v>1.2603137432672888</v>
      </c>
      <c r="C105" t="str">
        <f t="shared" si="2"/>
        <v>-1.96882052323693-32057.7779339902i</v>
      </c>
      <c r="D105" t="str">
        <f t="shared" si="3"/>
        <v>3.97499999998442-12628.2002430977i</v>
      </c>
      <c r="E105" t="str">
        <f t="shared" si="4"/>
        <v>162.469536527239+0.000105396330118344i</v>
      </c>
      <c r="F105" t="str">
        <f t="shared" si="5"/>
        <v>2.42492492492395-118507.885091893i</v>
      </c>
      <c r="G105" t="str">
        <f t="shared" si="6"/>
        <v>0.999999999999599-6.33502783530429E-07i</v>
      </c>
      <c r="H105" t="str">
        <f t="shared" si="7"/>
        <v>384.000009379645+0.133027983709421i</v>
      </c>
      <c r="I105" t="str">
        <f t="shared" si="8"/>
        <v>47.100213792206-128377.223988089i</v>
      </c>
      <c r="K105" t="str">
        <f t="shared" si="9"/>
        <v>0.0312499954863178-0.0000117760973756366i</v>
      </c>
      <c r="L105" t="str">
        <f t="shared" si="10"/>
        <v>0.00005-223.904259489865i</v>
      </c>
      <c r="M105" t="str">
        <f t="shared" si="11"/>
        <v>0.00133333333333333-131.708387935215i</v>
      </c>
      <c r="N105">
        <f t="shared" si="12"/>
        <v>89.996481193840367</v>
      </c>
      <c r="O105">
        <f t="shared" si="13"/>
        <v>90.118668340279626</v>
      </c>
      <c r="P105" s="3">
        <f t="shared" si="14"/>
        <v>90.118668340279626</v>
      </c>
      <c r="Q105" s="3">
        <f t="shared" si="15"/>
        <v>-90.003518806159633</v>
      </c>
      <c r="R105">
        <f t="shared" si="16"/>
        <v>89.996481193840367</v>
      </c>
      <c r="S105">
        <f t="shared" si="17"/>
        <v>1.2603137432672887E-3</v>
      </c>
      <c r="T105">
        <f t="shared" si="0"/>
        <v>90.118668340279626</v>
      </c>
    </row>
    <row r="106" spans="1:20" x14ac:dyDescent="0.25">
      <c r="A106">
        <f t="shared" si="1"/>
        <v>7.9488761763512414</v>
      </c>
      <c r="B106">
        <f t="shared" si="18"/>
        <v>1.2651029354917045</v>
      </c>
      <c r="C106" t="str">
        <f t="shared" si="2"/>
        <v>-1.96882052054738-31936.4195329712i</v>
      </c>
      <c r="D106" t="str">
        <f t="shared" si="3"/>
        <v>3.97499999998431-12580.3947431337i</v>
      </c>
      <c r="E106" t="str">
        <f t="shared" si="4"/>
        <v>162.469536523931+0.000105796837661644i</v>
      </c>
      <c r="F106" t="str">
        <f t="shared" si="5"/>
        <v>2.42492492492394-118059.259904268i</v>
      </c>
      <c r="G106" t="str">
        <f t="shared" si="6"/>
        <v>0.999999999999596-6.35910094107842E-07i</v>
      </c>
      <c r="H106" t="str">
        <f t="shared" si="7"/>
        <v>384.000009451065+0.133533490056699i</v>
      </c>
      <c r="I106" t="str">
        <f t="shared" si="8"/>
        <v>47.1002137957569-127891.237303296i</v>
      </c>
      <c r="K106" t="str">
        <f t="shared" si="9"/>
        <v>0.0312499954519487-0.0000118208465324385i</v>
      </c>
      <c r="L106" t="str">
        <f t="shared" si="10"/>
        <v>0.00005-223.056644241746i</v>
      </c>
      <c r="M106" t="str">
        <f t="shared" si="11"/>
        <v>0.00133333333333333-131.209790730439i</v>
      </c>
      <c r="N106">
        <f t="shared" si="12"/>
        <v>89.996467822381064</v>
      </c>
      <c r="O106">
        <f t="shared" si="13"/>
        <v>90.085724511642866</v>
      </c>
      <c r="P106" s="3">
        <f t="shared" si="14"/>
        <v>90.085724511642866</v>
      </c>
      <c r="Q106" s="3">
        <f t="shared" si="15"/>
        <v>-90.003532177618936</v>
      </c>
      <c r="R106">
        <f t="shared" si="16"/>
        <v>89.996467822381064</v>
      </c>
      <c r="S106">
        <f t="shared" si="17"/>
        <v>1.2651029354917044E-3</v>
      </c>
      <c r="T106">
        <f t="shared" si="0"/>
        <v>90.085724511642866</v>
      </c>
    </row>
    <row r="107" spans="1:20" x14ac:dyDescent="0.25">
      <c r="A107">
        <f t="shared" si="1"/>
        <v>7.979081905821376</v>
      </c>
      <c r="B107">
        <f t="shared" si="18"/>
        <v>1.269910326646573</v>
      </c>
      <c r="C107" t="str">
        <f t="shared" si="2"/>
        <v>-1.96882051783752-31815.5205480686i</v>
      </c>
      <c r="D107" t="str">
        <f t="shared" si="3"/>
        <v>3.97499999998418-12532.7702163716i</v>
      </c>
      <c r="E107" t="str">
        <f t="shared" si="4"/>
        <v>162.469536520596+0.000106198867150465i</v>
      </c>
      <c r="F107" t="str">
        <f t="shared" si="5"/>
        <v>2.42492492492393-117612.333038733i</v>
      </c>
      <c r="G107" t="str">
        <f t="shared" si="6"/>
        <v>0.999999999999593-6.3832655246545E-07i</v>
      </c>
      <c r="H107" t="str">
        <f t="shared" si="7"/>
        <v>384.00000952303+0.134040917328203i</v>
      </c>
      <c r="I107" t="str">
        <f t="shared" si="8"/>
        <v>47.1002137993356-127407.090376889i</v>
      </c>
      <c r="K107" t="str">
        <f t="shared" si="9"/>
        <v>0.0312499954173178-0.000011865765735885i</v>
      </c>
      <c r="L107" t="str">
        <f t="shared" si="10"/>
        <v>0.00005-222.21223773834i</v>
      </c>
      <c r="M107" t="str">
        <f t="shared" si="11"/>
        <v>0.00133333333333333-130.713081022553i</v>
      </c>
      <c r="N107">
        <f t="shared" si="12"/>
        <v>89.996454400110281</v>
      </c>
      <c r="O107">
        <f t="shared" si="13"/>
        <v>90.052780682992932</v>
      </c>
      <c r="P107" s="3">
        <f t="shared" si="14"/>
        <v>90.052780682992932</v>
      </c>
      <c r="Q107" s="3">
        <f t="shared" si="15"/>
        <v>-90.003545599889719</v>
      </c>
      <c r="R107">
        <f t="shared" si="16"/>
        <v>89.996454400110281</v>
      </c>
      <c r="S107">
        <f t="shared" si="17"/>
        <v>1.269910326646573E-3</v>
      </c>
      <c r="T107">
        <f t="shared" si="0"/>
        <v>90.052780682992932</v>
      </c>
    </row>
    <row r="108" spans="1:20" x14ac:dyDescent="0.25">
      <c r="A108">
        <f t="shared" si="1"/>
        <v>8.0094024170634981</v>
      </c>
      <c r="B108">
        <f t="shared" si="18"/>
        <v>1.27473598588783</v>
      </c>
      <c r="C108" t="str">
        <f t="shared" si="2"/>
        <v>-1.96882051510687-31695.0792401109i</v>
      </c>
      <c r="D108" t="str">
        <f t="shared" si="3"/>
        <v>3.97499999998406-12485.3259777167i</v>
      </c>
      <c r="E108" t="str">
        <f t="shared" si="4"/>
        <v>162.469536517238+0.00010660242436863i</v>
      </c>
      <c r="F108" t="str">
        <f t="shared" si="5"/>
        <v>2.42492492492394-117167.098066093i</v>
      </c>
      <c r="G108" t="str">
        <f t="shared" si="6"/>
        <v>0.999999999999589-6.40752193364817E-07i</v>
      </c>
      <c r="H108" t="str">
        <f t="shared" si="7"/>
        <v>384.000009595543+0.134550272823444i</v>
      </c>
      <c r="I108" t="str">
        <f t="shared" si="8"/>
        <v>47.1002138029409-126924.77624425i</v>
      </c>
      <c r="K108" t="str">
        <f t="shared" si="9"/>
        <v>0.0312499953824232-0.0000119108556321513i</v>
      </c>
      <c r="L108" t="str">
        <f t="shared" si="10"/>
        <v>0.00005-221.371027832577i</v>
      </c>
      <c r="M108" t="str">
        <f t="shared" si="11"/>
        <v>0.00133333333333333-130.218251666222i</v>
      </c>
      <c r="N108">
        <f t="shared" si="12"/>
        <v>89.996440926834893</v>
      </c>
      <c r="O108">
        <f t="shared" si="13"/>
        <v>90.019836854329981</v>
      </c>
      <c r="P108" s="3">
        <f t="shared" si="14"/>
        <v>90.019836854329981</v>
      </c>
      <c r="Q108" s="3">
        <f t="shared" si="15"/>
        <v>-90.003559073165107</v>
      </c>
      <c r="R108">
        <f t="shared" si="16"/>
        <v>89.996440926834893</v>
      </c>
      <c r="S108">
        <f t="shared" si="17"/>
        <v>1.2747359858878301E-3</v>
      </c>
      <c r="T108">
        <f t="shared" ref="T108:T171" si="19">P108</f>
        <v>90.019836854329981</v>
      </c>
    </row>
    <row r="109" spans="1:20" x14ac:dyDescent="0.25">
      <c r="A109">
        <f t="shared" ref="A109:A172" si="20">2*PI()*B109</f>
        <v>8.0398381462483393</v>
      </c>
      <c r="B109">
        <f t="shared" si="18"/>
        <v>1.2795799826342038</v>
      </c>
      <c r="C109" t="str">
        <f t="shared" ref="C109:C172" si="21">IMPRODUCT(D109,E109,$C$40,,K109,$C$41)</f>
        <v>-1.96882051235534-31575.0938765083i</v>
      </c>
      <c r="D109" t="str">
        <f t="shared" ref="D109:D172" si="22">IMDIV(IMPRODUCT($C$37,$C$38,COMPLEX(1,A109/$C$38)),IMSUM(-1*A109*A109/$C$39,COMPLEX(0,1*A109)))</f>
        <v>3.97499999998395-12438.0613446675i</v>
      </c>
      <c r="E109" t="str">
        <f t="shared" ref="E109:E172" si="23">IMDIV(IMPRODUCT(IMSUM(F109,G109),$C$29,H109),IMSUM(1,I109))</f>
        <v>162.469536513852+0.000107007515121678i</v>
      </c>
      <c r="F109" t="str">
        <f t="shared" ref="F109:F172" si="24">IMDIV(IMPRODUCT($C$14,$C$15,COMPLEX(1,A109/$C$15)),IMSUM(-1*A109*A109/$C$16,COMPLEX(0,A109)))</f>
        <v>2.42492492492393-116723.548581495i</v>
      </c>
      <c r="G109" t="str">
        <f t="shared" ref="G109:G172" si="25">IMDIV(1,COMPLEX(1,A109*$C$9*$C$10))</f>
        <v>0.999999999999586-6.43187051699601E-07i</v>
      </c>
      <c r="H109" t="str">
        <f t="shared" ref="H109:H172" si="26">IMDIV($C$3,IMSUM(K109,COMPLEX(0,$C$28*A109)))</f>
        <v>384.000009668608+0.135061563869674i</v>
      </c>
      <c r="I109" t="str">
        <f t="shared" ref="I109:I172" si="27">IMPRODUCT(F109,$C$29,H109,$C$31)</f>
        <v>47.1002138065736-126444.287967129i</v>
      </c>
      <c r="K109" t="str">
        <f t="shared" ref="K109:K172" si="28">IF($C$26&lt;=0,IMDIV(1,IMSUM(IMDIV(1,L109),1/$C$18)),IMDIV(1,IMSUM(IMDIV(1,L109),1/$C$18,IMDIV(1,M109))))</f>
        <v>0.031249995347263-0.0000119561168698687i</v>
      </c>
      <c r="L109" t="str">
        <f t="shared" ref="L109:L172" si="29">IMSUM($C$21/$C$22,IMDIV(1,COMPLEX(0,$C$20*$C$22*A109)))</f>
        <v>0.00005-220.533002423368i</v>
      </c>
      <c r="M109" t="str">
        <f t="shared" ref="M109:M172" si="30">IMSUM($C$25/$C$26,IMDIV(1,COMPLEX(0,$C$24*$C$26*A109)))</f>
        <v>0.00133333333333333-129.725295543158i</v>
      </c>
      <c r="N109">
        <f t="shared" ref="N109:N172" si="31">ABS(R109)</f>
        <v>89.996427402361135</v>
      </c>
      <c r="O109">
        <f t="shared" ref="O109:O172" si="32">ABS(P109)</f>
        <v>89.986893025653615</v>
      </c>
      <c r="P109" s="3">
        <f t="shared" ref="P109:P172" si="33">20*LOG10(IMABS(C109))</f>
        <v>89.986893025653615</v>
      </c>
      <c r="Q109" s="3">
        <f t="shared" ref="Q109:Q172" si="34">IMARGUMENT(C109)*180/PI()</f>
        <v>-90.003572597638865</v>
      </c>
      <c r="R109">
        <f t="shared" ref="R109:R172" si="35">IF(Q109&lt;0,Q109+180,Q109-180)</f>
        <v>89.996427402361135</v>
      </c>
      <c r="S109">
        <f t="shared" ref="S109:S172" si="36">B109/1000</f>
        <v>1.2795799826342039E-3</v>
      </c>
      <c r="T109">
        <f t="shared" si="19"/>
        <v>89.986893025653615</v>
      </c>
    </row>
    <row r="110" spans="1:20" x14ac:dyDescent="0.25">
      <c r="A110">
        <f t="shared" si="20"/>
        <v>8.0703895312040821</v>
      </c>
      <c r="B110">
        <f t="shared" ref="B110:B173" si="37">B109*(1+B$42)</f>
        <v>1.2844423865682137</v>
      </c>
      <c r="C110" t="str">
        <f t="shared" si="21"/>
        <v>-1.96882050958312-31455.5627312321i</v>
      </c>
      <c r="D110" t="str">
        <f t="shared" si="22"/>
        <v>3.97499999998382-12390.9756373066i</v>
      </c>
      <c r="E110" t="str">
        <f t="shared" si="23"/>
        <v>162.469536510442+0.000107414145237214i</v>
      </c>
      <c r="F110" t="str">
        <f t="shared" si="24"/>
        <v>2.42492492492391-116281.678204331i</v>
      </c>
      <c r="G110" t="str">
        <f t="shared" si="25"/>
        <v>0.999999999999583-6.45631162496058E-07i</v>
      </c>
      <c r="H110" t="str">
        <f t="shared" si="26"/>
        <v>384.000009742229+0.13557479782199i</v>
      </c>
      <c r="I110" t="str">
        <f t="shared" si="27"/>
        <v>47.1002138102348-125965.618633542i</v>
      </c>
      <c r="K110" t="str">
        <f t="shared" si="28"/>
        <v>0.031249995311835-0.0000120015501001329i</v>
      </c>
      <c r="L110" t="str">
        <f t="shared" si="29"/>
        <v>0.00005-219.698149455437i</v>
      </c>
      <c r="M110" t="str">
        <f t="shared" si="30"/>
        <v>0.00133333333333333-129.234205562022i</v>
      </c>
      <c r="N110">
        <f t="shared" si="31"/>
        <v>89.996413826494404</v>
      </c>
      <c r="O110">
        <f t="shared" si="32"/>
        <v>89.953949196964018</v>
      </c>
      <c r="P110" s="3">
        <f t="shared" si="33"/>
        <v>89.953949196964018</v>
      </c>
      <c r="Q110" s="3">
        <f t="shared" si="34"/>
        <v>-90.003586173505596</v>
      </c>
      <c r="R110">
        <f t="shared" si="35"/>
        <v>89.996413826494404</v>
      </c>
      <c r="S110">
        <f t="shared" si="36"/>
        <v>1.2844423865682136E-3</v>
      </c>
      <c r="T110">
        <f t="shared" si="19"/>
        <v>89.953949196964018</v>
      </c>
    </row>
    <row r="111" spans="1:20" x14ac:dyDescent="0.25">
      <c r="A111">
        <f t="shared" si="20"/>
        <v>8.1010570114226592</v>
      </c>
      <c r="B111">
        <f t="shared" si="37"/>
        <v>1.2893232676371731</v>
      </c>
      <c r="C111" t="str">
        <f t="shared" si="21"/>
        <v>-1.96882050678963-31336.4840847859i</v>
      </c>
      <c r="D111" t="str">
        <f t="shared" si="22"/>
        <v>3.97499999998369-12344.0681782902i</v>
      </c>
      <c r="E111" t="str">
        <f t="shared" si="23"/>
        <v>162.469536507004+0.000107822320565104i</v>
      </c>
      <c r="F111" t="str">
        <f t="shared" si="24"/>
        <v>2.42492492492391-115841.480578146i</v>
      </c>
      <c r="G111" t="str">
        <f t="shared" si="25"/>
        <v>0.99999999999958-6.48084560913541E-07i</v>
      </c>
      <c r="H111" t="str">
        <f t="shared" si="26"/>
        <v>384.00000981641+0.136089982063433i</v>
      </c>
      <c r="I111" t="str">
        <f t="shared" si="27"/>
        <v>47.1002138139231-125488.761357668i</v>
      </c>
      <c r="K111" t="str">
        <f t="shared" si="28"/>
        <v>0.0312499952761373-0.0000120471559765136i</v>
      </c>
      <c r="L111" t="str">
        <f t="shared" si="29"/>
        <v>0.00005-218.866456919144i</v>
      </c>
      <c r="M111" t="str">
        <f t="shared" si="30"/>
        <v>0.00133333333333333-128.74497465832i</v>
      </c>
      <c r="N111">
        <f t="shared" si="31"/>
        <v>89.996400199039442</v>
      </c>
      <c r="O111">
        <f t="shared" si="32"/>
        <v>89.921005368260865</v>
      </c>
      <c r="P111" s="3">
        <f t="shared" si="33"/>
        <v>89.921005368260865</v>
      </c>
      <c r="Q111" s="3">
        <f t="shared" si="34"/>
        <v>-90.003599800960558</v>
      </c>
      <c r="R111">
        <f t="shared" si="35"/>
        <v>89.996400199039442</v>
      </c>
      <c r="S111">
        <f t="shared" si="36"/>
        <v>1.289323267637173E-3</v>
      </c>
      <c r="T111">
        <f t="shared" si="19"/>
        <v>89.921005368260865</v>
      </c>
    </row>
    <row r="112" spans="1:20" x14ac:dyDescent="0.25">
      <c r="A112">
        <f t="shared" si="20"/>
        <v>8.1318410280660665</v>
      </c>
      <c r="B112">
        <f t="shared" si="37"/>
        <v>1.2942226960541945</v>
      </c>
      <c r="C112" t="str">
        <f t="shared" si="21"/>
        <v>-1.96882050397499-31217.8562241839i</v>
      </c>
      <c r="D112" t="str">
        <f t="shared" si="22"/>
        <v>3.97499999998357-12297.3382928387i</v>
      </c>
      <c r="E112" t="str">
        <f t="shared" si="23"/>
        <v>162.469536503543+0.000108232046977034i</v>
      </c>
      <c r="F112" t="str">
        <f t="shared" si="24"/>
        <v>2.4249249249239-115402.94937055i</v>
      </c>
      <c r="G112" t="str">
        <f t="shared" si="25"/>
        <v>0.999999999999577-6.5054728224501E-07i</v>
      </c>
      <c r="H112" t="str">
        <f t="shared" si="26"/>
        <v>384.000009891158+0.136607124005107i</v>
      </c>
      <c r="I112" t="str">
        <f t="shared" si="27"/>
        <v>47.1002138176402-125013.709279756i</v>
      </c>
      <c r="K112" t="str">
        <f t="shared" si="28"/>
        <v>0.0312499952401676-0.0000120929351550644i</v>
      </c>
      <c r="L112" t="str">
        <f t="shared" si="29"/>
        <v>0.00005-218.037912850313i</v>
      </c>
      <c r="M112" t="str">
        <f t="shared" si="30"/>
        <v>0.00133333333333333-128.257595794302i</v>
      </c>
      <c r="N112">
        <f t="shared" si="31"/>
        <v>89.996386519800183</v>
      </c>
      <c r="O112">
        <f t="shared" si="32"/>
        <v>89.888061539544196</v>
      </c>
      <c r="P112" s="3">
        <f t="shared" si="33"/>
        <v>89.888061539544196</v>
      </c>
      <c r="Q112" s="3">
        <f t="shared" si="34"/>
        <v>-90.003613480199817</v>
      </c>
      <c r="R112">
        <f t="shared" si="35"/>
        <v>89.996386519800183</v>
      </c>
      <c r="S112">
        <f t="shared" si="36"/>
        <v>1.2942226960541946E-3</v>
      </c>
      <c r="T112">
        <f t="shared" si="19"/>
        <v>89.888061539544196</v>
      </c>
    </row>
    <row r="113" spans="1:20" x14ac:dyDescent="0.25">
      <c r="A113">
        <f t="shared" si="20"/>
        <v>8.1627420239727186</v>
      </c>
      <c r="B113">
        <f t="shared" si="37"/>
        <v>1.2991407422992005</v>
      </c>
      <c r="C113" t="str">
        <f t="shared" si="21"/>
        <v>-1.96882050113869-31099.677442924i</v>
      </c>
      <c r="D113" t="str">
        <f t="shared" si="22"/>
        <v>3.97499999998345-12250.7853087271i</v>
      </c>
      <c r="E113" t="str">
        <f t="shared" si="23"/>
        <v>162.469536500052+0.000108643330368148i</v>
      </c>
      <c r="F113" t="str">
        <f t="shared" si="24"/>
        <v>2.42492492492389-114966.078273124i</v>
      </c>
      <c r="G113" t="str">
        <f t="shared" si="25"/>
        <v>0.999999999999574-6.5301936191754E-07i</v>
      </c>
      <c r="H113" t="str">
        <f t="shared" si="26"/>
        <v>384.000009966473+0.13712623108627i</v>
      </c>
      <c r="I113" t="str">
        <f t="shared" si="27"/>
        <v>47.1002138213849-124540.455566022i</v>
      </c>
      <c r="K113" t="str">
        <f t="shared" si="28"/>
        <v>0.0312499952039242-0.0000121388882943316i</v>
      </c>
      <c r="L113" t="str">
        <f t="shared" si="29"/>
        <v>0.00005-217.212505330059i</v>
      </c>
      <c r="M113" t="str">
        <f t="shared" si="30"/>
        <v>0.00133333333333333-127.772061958858i</v>
      </c>
      <c r="N113">
        <f t="shared" si="31"/>
        <v>89.99637278857989</v>
      </c>
      <c r="O113">
        <f t="shared" si="32"/>
        <v>89.855117710813772</v>
      </c>
      <c r="P113" s="3">
        <f t="shared" si="33"/>
        <v>89.855117710813772</v>
      </c>
      <c r="Q113" s="3">
        <f t="shared" si="34"/>
        <v>-90.00362721142011</v>
      </c>
      <c r="R113">
        <f t="shared" si="35"/>
        <v>89.99637278857989</v>
      </c>
      <c r="S113">
        <f t="shared" si="36"/>
        <v>1.2991407422992005E-3</v>
      </c>
      <c r="T113">
        <f t="shared" si="19"/>
        <v>89.855117710813772</v>
      </c>
    </row>
    <row r="114" spans="1:20" x14ac:dyDescent="0.25">
      <c r="A114">
        <f t="shared" si="20"/>
        <v>8.1937604436638143</v>
      </c>
      <c r="B114">
        <f t="shared" si="37"/>
        <v>1.3040774771199375</v>
      </c>
      <c r="C114" t="str">
        <f t="shared" si="21"/>
        <v>-1.96882049828086-30981.9460409653i</v>
      </c>
      <c r="D114" t="str">
        <f t="shared" si="22"/>
        <v>3.97499999998333-12204.408556275i</v>
      </c>
      <c r="E114" t="str">
        <f t="shared" si="23"/>
        <v>162.469536496537+0.000109056176654017i</v>
      </c>
      <c r="F114" t="str">
        <f t="shared" si="24"/>
        <v>2.42492492492388-114530.861001331i</v>
      </c>
      <c r="G114" t="str">
        <f t="shared" si="25"/>
        <v>0.99999999999957-6.55500835492823E-07i</v>
      </c>
      <c r="H114" t="str">
        <f t="shared" si="26"/>
        <v>384.000010042362+0.137647310774454i</v>
      </c>
      <c r="I114" t="str">
        <f t="shared" si="27"/>
        <v>47.1002138251578-124068.993408552i</v>
      </c>
      <c r="K114" t="str">
        <f t="shared" si="28"/>
        <v>0.0312499951674048-0.0000121850160553641i</v>
      </c>
      <c r="L114" t="str">
        <f t="shared" si="29"/>
        <v>0.00005-216.390222484618i</v>
      </c>
      <c r="M114" t="str">
        <f t="shared" si="30"/>
        <v>0.00133333333333333-127.288366167422i</v>
      </c>
      <c r="N114">
        <f t="shared" si="31"/>
        <v>89.996359005180977</v>
      </c>
      <c r="O114">
        <f t="shared" si="32"/>
        <v>89.822173882069649</v>
      </c>
      <c r="P114" s="3">
        <f t="shared" si="33"/>
        <v>89.822173882069649</v>
      </c>
      <c r="Q114" s="3">
        <f t="shared" si="34"/>
        <v>-90.003640994819023</v>
      </c>
      <c r="R114">
        <f t="shared" si="35"/>
        <v>89.996359005180977</v>
      </c>
      <c r="S114">
        <f t="shared" si="36"/>
        <v>1.3040774771199376E-3</v>
      </c>
      <c r="T114">
        <f t="shared" si="19"/>
        <v>89.822173882069649</v>
      </c>
    </row>
    <row r="115" spans="1:20" x14ac:dyDescent="0.25">
      <c r="A115">
        <f t="shared" si="20"/>
        <v>8.2248967333497376</v>
      </c>
      <c r="B115">
        <f t="shared" si="37"/>
        <v>1.3090329715329934</v>
      </c>
      <c r="C115" t="str">
        <f t="shared" si="21"/>
        <v>-1.9688204954013-30864.6603247012i</v>
      </c>
      <c r="D115" t="str">
        <f t="shared" si="22"/>
        <v>3.9749999999832-12158.2073683373i</v>
      </c>
      <c r="E115" t="str">
        <f t="shared" si="23"/>
        <v>162.469536492993+0.000109470591774752i</v>
      </c>
      <c r="F115" t="str">
        <f t="shared" si="24"/>
        <v>2.42492492492387-114097.291294424i</v>
      </c>
      <c r="G115" t="str">
        <f t="shared" si="25"/>
        <v>0.999999999999567-6.57991738667694E-07i</v>
      </c>
      <c r="H115" t="str">
        <f t="shared" si="26"/>
        <v>384.00001011883+0.13817037056557i</v>
      </c>
      <c r="I115" t="str">
        <f t="shared" si="27"/>
        <v>47.10021382896-123599.316025206i</v>
      </c>
      <c r="K115" t="str">
        <f t="shared" si="28"/>
        <v>0.0312499951306072-0.0000122313191017228i</v>
      </c>
      <c r="L115" t="str">
        <f t="shared" si="29"/>
        <v>0.00005-215.571052485174i</v>
      </c>
      <c r="M115" t="str">
        <f t="shared" si="30"/>
        <v>0.00133333333333333-126.806501461867i</v>
      </c>
      <c r="N115">
        <f t="shared" si="31"/>
        <v>89.996345169405217</v>
      </c>
      <c r="O115">
        <f t="shared" si="32"/>
        <v>89.789230053311485</v>
      </c>
      <c r="P115" s="3">
        <f t="shared" si="33"/>
        <v>89.789230053311485</v>
      </c>
      <c r="Q115" s="3">
        <f t="shared" si="34"/>
        <v>-90.003654830594783</v>
      </c>
      <c r="R115">
        <f t="shared" si="35"/>
        <v>89.996345169405217</v>
      </c>
      <c r="S115">
        <f t="shared" si="36"/>
        <v>1.3090329715329933E-3</v>
      </c>
      <c r="T115">
        <f t="shared" si="19"/>
        <v>89.789230053311485</v>
      </c>
    </row>
    <row r="116" spans="1:20" x14ac:dyDescent="0.25">
      <c r="A116">
        <f t="shared" si="20"/>
        <v>8.2561513409364675</v>
      </c>
      <c r="B116">
        <f t="shared" si="37"/>
        <v>1.3140072968248189</v>
      </c>
      <c r="C116" t="str">
        <f t="shared" si="21"/>
        <v>-1.96882049249982-30747.8186069382i</v>
      </c>
      <c r="D116" t="str">
        <f t="shared" si="22"/>
        <v>3.97499999998307-12112.1810802944i</v>
      </c>
      <c r="E116" t="str">
        <f t="shared" si="23"/>
        <v>162.469536489422+0.000109886581691935i</v>
      </c>
      <c r="F116" t="str">
        <f t="shared" si="24"/>
        <v>2.42492492492387-113665.362915358i</v>
      </c>
      <c r="G116" t="str">
        <f t="shared" si="25"/>
        <v>0.999999999999564-6.60492107274629E-07i</v>
      </c>
      <c r="H116" t="str">
        <f t="shared" si="26"/>
        <v>384.000010195878+0.138695417984009i</v>
      </c>
      <c r="I116" t="str">
        <f t="shared" si="27"/>
        <v>47.1002138327913-123131.416659516i</v>
      </c>
      <c r="K116" t="str">
        <f t="shared" si="28"/>
        <v>0.0312499950935296-0.0000122777980994901i</v>
      </c>
      <c r="L116" t="str">
        <f t="shared" si="29"/>
        <v>0.00005-214.754983547692i</v>
      </c>
      <c r="M116" t="str">
        <f t="shared" si="30"/>
        <v>0.00133333333333333-126.326460910407i</v>
      </c>
      <c r="N116">
        <f t="shared" si="31"/>
        <v>89.996331281053557</v>
      </c>
      <c r="O116">
        <f t="shared" si="32"/>
        <v>89.756286224539409</v>
      </c>
      <c r="P116" s="3">
        <f t="shared" si="33"/>
        <v>89.756286224539409</v>
      </c>
      <c r="Q116" s="3">
        <f t="shared" si="34"/>
        <v>-90.003668718946443</v>
      </c>
      <c r="R116">
        <f t="shared" si="35"/>
        <v>89.996331281053557</v>
      </c>
      <c r="S116">
        <f t="shared" si="36"/>
        <v>1.3140072968248189E-3</v>
      </c>
      <c r="T116">
        <f t="shared" si="19"/>
        <v>89.756286224539409</v>
      </c>
    </row>
    <row r="117" spans="1:20" x14ac:dyDescent="0.25">
      <c r="A117">
        <f t="shared" si="20"/>
        <v>8.287524716032026</v>
      </c>
      <c r="B117">
        <f t="shared" si="37"/>
        <v>1.3190005245527532</v>
      </c>
      <c r="C117" t="str">
        <f t="shared" si="21"/>
        <v>-1.96882048957626-30631.4192068689i</v>
      </c>
      <c r="D117" t="str">
        <f t="shared" si="22"/>
        <v>3.97499999998293-12066.3290300427i</v>
      </c>
      <c r="E117" t="str">
        <f t="shared" si="23"/>
        <v>162.469536485826+0.000110304152389588i</v>
      </c>
      <c r="F117" t="str">
        <f t="shared" si="24"/>
        <v>2.42492492492385-113235.069650697i</v>
      </c>
      <c r="G117" t="str">
        <f t="shared" si="25"/>
        <v>0.99999999999956-6.6300197728227E-07i</v>
      </c>
      <c r="H117" t="str">
        <f t="shared" si="26"/>
        <v>384.000010273514+0.139222460582756i</v>
      </c>
      <c r="I117" t="str">
        <f t="shared" si="27"/>
        <v>47.1002138366516-122665.288580592i</v>
      </c>
      <c r="K117" t="str">
        <f t="shared" si="28"/>
        <v>0.0312499950561696-0.0000123244537172792i</v>
      </c>
      <c r="L117" t="str">
        <f t="shared" si="29"/>
        <v>0.00005-213.942003932748i</v>
      </c>
      <c r="M117" t="str">
        <f t="shared" si="30"/>
        <v>0.00133333333333333-125.848237607499i</v>
      </c>
      <c r="N117">
        <f t="shared" si="31"/>
        <v>89.996317339926236</v>
      </c>
      <c r="O117">
        <f t="shared" si="32"/>
        <v>89.72334239575332</v>
      </c>
      <c r="P117" s="3">
        <f t="shared" si="33"/>
        <v>89.72334239575332</v>
      </c>
      <c r="Q117" s="3">
        <f t="shared" si="34"/>
        <v>-90.003682660073764</v>
      </c>
      <c r="R117">
        <f t="shared" si="35"/>
        <v>89.996317339926236</v>
      </c>
      <c r="S117">
        <f t="shared" si="36"/>
        <v>1.3190005245527531E-3</v>
      </c>
      <c r="T117">
        <f t="shared" si="19"/>
        <v>89.72334239575332</v>
      </c>
    </row>
    <row r="118" spans="1:20" x14ac:dyDescent="0.25">
      <c r="A118">
        <f t="shared" si="20"/>
        <v>8.3190173099529474</v>
      </c>
      <c r="B118">
        <f t="shared" si="37"/>
        <v>1.3240127265460537</v>
      </c>
      <c r="C118" t="str">
        <f t="shared" si="21"/>
        <v>-1.96882048663041-30515.4604500486i</v>
      </c>
      <c r="D118" t="str">
        <f t="shared" si="22"/>
        <v>3.97499999998281-12020.6505579851i</v>
      </c>
      <c r="E118" t="str">
        <f t="shared" si="23"/>
        <v>162.469536482202+0.000110723309875446i</v>
      </c>
      <c r="F118" t="str">
        <f t="shared" si="24"/>
        <v>2.42492492492385-112806.40531053i</v>
      </c>
      <c r="G118" t="str">
        <f t="shared" si="25"/>
        <v>0.999999999999557-6.65521384795941E-07i</v>
      </c>
      <c r="H118" t="str">
        <f t="shared" si="26"/>
        <v>384.000010351741+0.139751505943495i</v>
      </c>
      <c r="I118" t="str">
        <f t="shared" si="27"/>
        <v>47.1002138405411-122200.925083028i</v>
      </c>
      <c r="K118" t="str">
        <f t="shared" si="28"/>
        <v>0.0312499950185251-0.0000123712866262444i</v>
      </c>
      <c r="L118" t="str">
        <f t="shared" si="29"/>
        <v>0.00005-213.132101945356i</v>
      </c>
      <c r="M118" t="str">
        <f t="shared" si="30"/>
        <v>0.00133333333333333-125.371824673739i</v>
      </c>
      <c r="N118">
        <f t="shared" si="31"/>
        <v>89.996303345822653</v>
      </c>
      <c r="O118">
        <f t="shared" si="32"/>
        <v>89.690398566953021</v>
      </c>
      <c r="P118" s="3">
        <f t="shared" si="33"/>
        <v>89.690398566953021</v>
      </c>
      <c r="Q118" s="3">
        <f t="shared" si="34"/>
        <v>-90.003696654177347</v>
      </c>
      <c r="R118">
        <f t="shared" si="35"/>
        <v>89.996303345822653</v>
      </c>
      <c r="S118">
        <f t="shared" si="36"/>
        <v>1.3240127265460536E-3</v>
      </c>
      <c r="T118">
        <f t="shared" si="19"/>
        <v>89.690398566953021</v>
      </c>
    </row>
    <row r="119" spans="1:20" x14ac:dyDescent="0.25">
      <c r="A119">
        <f t="shared" si="20"/>
        <v>8.3506295757307694</v>
      </c>
      <c r="B119">
        <f t="shared" si="37"/>
        <v>1.3290439749069287</v>
      </c>
      <c r="C119" t="str">
        <f t="shared" si="21"/>
        <v>-1.96882048366215-30399.9406683715i</v>
      </c>
      <c r="D119" t="str">
        <f t="shared" si="22"/>
        <v>3.97499999998268-11975.1450070214i</v>
      </c>
      <c r="E119" t="str">
        <f t="shared" si="23"/>
        <v>162.469536478549+0.0001111440601792i</v>
      </c>
      <c r="F119" t="str">
        <f t="shared" si="24"/>
        <v>2.42492492492384-112379.363728374i</v>
      </c>
      <c r="G119" t="str">
        <f t="shared" si="25"/>
        <v>0.999999999999554-6.68050366058164E-07i</v>
      </c>
      <c r="H119" t="str">
        <f t="shared" si="26"/>
        <v>384.000010430563+0.140282561676727i</v>
      </c>
      <c r="I119" t="str">
        <f t="shared" si="27"/>
        <v>47.1002138444603-121738.319486795i</v>
      </c>
      <c r="K119" t="str">
        <f t="shared" si="28"/>
        <v>0.031249994980594-0.0000124182975000902i</v>
      </c>
      <c r="L119" t="str">
        <f t="shared" si="29"/>
        <v>0.00005-212.325265934804i</v>
      </c>
      <c r="M119" t="str">
        <f t="shared" si="30"/>
        <v>0.00133333333333333-124.897215255767i</v>
      </c>
      <c r="N119">
        <f t="shared" si="31"/>
        <v>89.996289298541555</v>
      </c>
      <c r="O119">
        <f t="shared" si="32"/>
        <v>89.65745473813837</v>
      </c>
      <c r="P119" s="3">
        <f t="shared" si="33"/>
        <v>89.65745473813837</v>
      </c>
      <c r="Q119" s="3">
        <f t="shared" si="34"/>
        <v>-90.003710701458445</v>
      </c>
      <c r="R119">
        <f t="shared" si="35"/>
        <v>89.996289298541555</v>
      </c>
      <c r="S119">
        <f t="shared" si="36"/>
        <v>1.3290439749069286E-3</v>
      </c>
      <c r="T119">
        <f t="shared" si="19"/>
        <v>89.65745473813837</v>
      </c>
    </row>
    <row r="120" spans="1:20" x14ac:dyDescent="0.25">
      <c r="A120">
        <f t="shared" si="20"/>
        <v>8.3823619681185466</v>
      </c>
      <c r="B120">
        <f t="shared" si="37"/>
        <v>1.3340943420115752</v>
      </c>
      <c r="C120" t="str">
        <f t="shared" si="21"/>
        <v>-1.96882048067134-30284.8582000467i</v>
      </c>
      <c r="D120" t="str">
        <f t="shared" si="22"/>
        <v>3.97499999998254-11929.8117225389i</v>
      </c>
      <c r="E120" t="str">
        <f t="shared" si="23"/>
        <v>162.469536474869+0.000111566409353827i</v>
      </c>
      <c r="F120" t="str">
        <f t="shared" si="24"/>
        <v>2.42492492492384-111953.938761094i</v>
      </c>
      <c r="G120" t="str">
        <f t="shared" si="25"/>
        <v>0.99999999999955-6.70588957449182E-07i</v>
      </c>
      <c r="H120" t="str">
        <f t="shared" si="26"/>
        <v>384.000010509986+0.140815635421868i</v>
      </c>
      <c r="I120" t="str">
        <f t="shared" si="27"/>
        <v>47.1002138484097-121277.465137159i</v>
      </c>
      <c r="K120" t="str">
        <f t="shared" si="28"/>
        <v>0.031249994942374-0.0000124654870150812i</v>
      </c>
      <c r="L120" t="str">
        <f t="shared" si="29"/>
        <v>0.00005-211.521484294484i</v>
      </c>
      <c r="M120" t="str">
        <f t="shared" si="30"/>
        <v>0.00133333333333333-124.424402526167i</v>
      </c>
      <c r="N120">
        <f t="shared" si="31"/>
        <v>89.996275197880834</v>
      </c>
      <c r="O120">
        <f t="shared" si="32"/>
        <v>89.624510909309208</v>
      </c>
      <c r="P120" s="3">
        <f t="shared" si="33"/>
        <v>89.624510909309208</v>
      </c>
      <c r="Q120" s="3">
        <f t="shared" si="34"/>
        <v>-90.003724802119166</v>
      </c>
      <c r="R120">
        <f t="shared" si="35"/>
        <v>89.996275197880834</v>
      </c>
      <c r="S120">
        <f t="shared" si="36"/>
        <v>1.3340943420115752E-3</v>
      </c>
      <c r="T120">
        <f t="shared" si="19"/>
        <v>89.624510909309208</v>
      </c>
    </row>
    <row r="121" spans="1:20" x14ac:dyDescent="0.25">
      <c r="A121">
        <f t="shared" si="20"/>
        <v>8.4142149435973987</v>
      </c>
      <c r="B121">
        <f t="shared" si="37"/>
        <v>1.3391639005112193</v>
      </c>
      <c r="C121" t="str">
        <f t="shared" si="21"/>
        <v>-1.96882047765757-30170.2113895747i</v>
      </c>
      <c r="D121" t="str">
        <f t="shared" si="22"/>
        <v>3.97499999998241-11884.6500524032i</v>
      </c>
      <c r="E121" t="str">
        <f t="shared" si="23"/>
        <v>162.469536471161+0.000111990363475341i</v>
      </c>
      <c r="F121" t="str">
        <f t="shared" si="24"/>
        <v>2.42492492492383-111530.124288809i</v>
      </c>
      <c r="G121" t="str">
        <f t="shared" si="25"/>
        <v>0.999999999999547-6.73137195487487E-07i</v>
      </c>
      <c r="H121" t="str">
        <f t="shared" si="26"/>
        <v>384.000010590014+0.141350734847361i</v>
      </c>
      <c r="I121" t="str">
        <f t="shared" si="27"/>
        <v>47.1002138523884-120818.355404575i</v>
      </c>
      <c r="K121" t="str">
        <f t="shared" si="28"/>
        <v>0.031249994903863-0.0000125128558500515i</v>
      </c>
      <c r="L121" t="str">
        <f t="shared" si="29"/>
        <v>0.00005-210.72074546173i</v>
      </c>
      <c r="M121" t="str">
        <f t="shared" si="30"/>
        <v>0.00133333333333333-123.95337968337i</v>
      </c>
      <c r="N121">
        <f t="shared" si="31"/>
        <v>89.996261043637659</v>
      </c>
      <c r="O121">
        <f t="shared" si="32"/>
        <v>89.591567080465623</v>
      </c>
      <c r="P121" s="3">
        <f t="shared" si="33"/>
        <v>89.591567080465623</v>
      </c>
      <c r="Q121" s="3">
        <f t="shared" si="34"/>
        <v>-90.003738956362341</v>
      </c>
      <c r="R121">
        <f t="shared" si="35"/>
        <v>89.996261043637659</v>
      </c>
      <c r="S121">
        <f t="shared" si="36"/>
        <v>1.3391639005112192E-3</v>
      </c>
      <c r="T121">
        <f t="shared" si="19"/>
        <v>89.591567080465623</v>
      </c>
    </row>
    <row r="122" spans="1:20" x14ac:dyDescent="0.25">
      <c r="A122">
        <f t="shared" si="20"/>
        <v>8.4461889603830684</v>
      </c>
      <c r="B122">
        <f t="shared" si="37"/>
        <v>1.3442527233331618</v>
      </c>
      <c r="C122" t="str">
        <f t="shared" si="21"/>
        <v>-1.96882047462104-30055.9985877227i</v>
      </c>
      <c r="D122" t="str">
        <f t="shared" si="22"/>
        <v>3.97499999998228-11839.6593469485i</v>
      </c>
      <c r="E122" t="str">
        <f t="shared" si="23"/>
        <v>162.469536467426+0.000112415928642608i</v>
      </c>
      <c r="F122" t="str">
        <f t="shared" si="24"/>
        <v>2.42492492492382-111107.914214805i</v>
      </c>
      <c r="G122" t="str">
        <f t="shared" si="25"/>
        <v>0.999999999999543-6.75695116830338E-07i</v>
      </c>
      <c r="H122" t="str">
        <f t="shared" si="26"/>
        <v>384.000010670651+0.141887867650797i</v>
      </c>
      <c r="I122" t="str">
        <f t="shared" si="27"/>
        <v>47.1002138563977-120360.983684595i</v>
      </c>
      <c r="K122" t="str">
        <f t="shared" si="28"/>
        <v>0.0312499948650588-0.0000125604046864153i</v>
      </c>
      <c r="L122" t="str">
        <f t="shared" si="29"/>
        <v>0.00005-209.923037917643i</v>
      </c>
      <c r="M122" t="str">
        <f t="shared" si="30"/>
        <v>0.00133333333333333-123.484139951555i</v>
      </c>
      <c r="N122">
        <f t="shared" si="31"/>
        <v>89.996246835608403</v>
      </c>
      <c r="O122">
        <f t="shared" si="32"/>
        <v>89.558623251607457</v>
      </c>
      <c r="P122" s="3">
        <f t="shared" si="33"/>
        <v>89.558623251607457</v>
      </c>
      <c r="Q122" s="3">
        <f t="shared" si="34"/>
        <v>-90.003753164391597</v>
      </c>
      <c r="R122">
        <f t="shared" si="35"/>
        <v>89.996246835608403</v>
      </c>
      <c r="S122">
        <f t="shared" si="36"/>
        <v>1.3442527233331618E-3</v>
      </c>
      <c r="T122">
        <f t="shared" si="19"/>
        <v>89.558623251607457</v>
      </c>
    </row>
    <row r="123" spans="1:20" x14ac:dyDescent="0.25">
      <c r="A123">
        <f t="shared" si="20"/>
        <v>8.4782844784325224</v>
      </c>
      <c r="B123">
        <f t="shared" si="37"/>
        <v>1.3493608836818278</v>
      </c>
      <c r="C123" t="str">
        <f t="shared" si="21"/>
        <v>-1.96882047156125-29942.2181515002i</v>
      </c>
      <c r="D123" t="str">
        <f t="shared" si="22"/>
        <v>3.97499999998214-11794.8389589683i</v>
      </c>
      <c r="E123" t="str">
        <f t="shared" si="23"/>
        <v>162.46953646366+0.000112843110978187i</v>
      </c>
      <c r="F123" t="str">
        <f t="shared" si="24"/>
        <v>2.42492492492381-110687.302465449i</v>
      </c>
      <c r="G123" t="str">
        <f t="shared" si="25"/>
        <v>0.99999999999954-6.7826275827429E-07i</v>
      </c>
      <c r="H123" t="str">
        <f t="shared" si="26"/>
        <v>384.000010751902+0.142427041559013i</v>
      </c>
      <c r="I123" t="str">
        <f t="shared" si="27"/>
        <v>47.1002138604381-119905.343397774i</v>
      </c>
      <c r="K123" t="str">
        <f t="shared" si="28"/>
        <v>0.0312499948259591-0.0000126081342081757i</v>
      </c>
      <c r="L123" t="str">
        <f t="shared" si="29"/>
        <v>0.00005-209.128350186933i</v>
      </c>
      <c r="M123" t="str">
        <f t="shared" si="30"/>
        <v>0.00133333333333333-123.016676580549i</v>
      </c>
      <c r="N123">
        <f t="shared" si="31"/>
        <v>89.996232573588699</v>
      </c>
      <c r="O123">
        <f t="shared" si="32"/>
        <v>89.525679422734328</v>
      </c>
      <c r="P123" s="3">
        <f t="shared" si="33"/>
        <v>89.525679422734328</v>
      </c>
      <c r="Q123" s="3">
        <f t="shared" si="34"/>
        <v>-90.003767426411301</v>
      </c>
      <c r="R123">
        <f t="shared" si="35"/>
        <v>89.996232573588699</v>
      </c>
      <c r="S123">
        <f t="shared" si="36"/>
        <v>1.3493608836818278E-3</v>
      </c>
      <c r="T123">
        <f t="shared" si="19"/>
        <v>89.525679422734328</v>
      </c>
    </row>
    <row r="124" spans="1:20" x14ac:dyDescent="0.25">
      <c r="A124">
        <f t="shared" si="20"/>
        <v>8.5105019594505666</v>
      </c>
      <c r="B124">
        <f t="shared" si="37"/>
        <v>1.3544884550398189</v>
      </c>
      <c r="C124" t="str">
        <f t="shared" si="21"/>
        <v>-1.96882046847823-29828.8684441387i</v>
      </c>
      <c r="D124" t="str">
        <f t="shared" si="22"/>
        <v>3.97499999998201-11750.1882437064i</v>
      </c>
      <c r="E124" t="str">
        <f t="shared" si="23"/>
        <v>162.469536459867+0.000113271916626918i</v>
      </c>
      <c r="F124" t="str">
        <f t="shared" si="24"/>
        <v>2.4249249249238-110268.282990099i</v>
      </c>
      <c r="G124" t="str">
        <f t="shared" si="25"/>
        <v>0.999999999999536-6.80840156755729E-07i</v>
      </c>
      <c r="H124" t="str">
        <f t="shared" si="26"/>
        <v>384.000010833772+0.142968264328205i</v>
      </c>
      <c r="I124" t="str">
        <f t="shared" si="27"/>
        <v>47.1002138645082-119451.427989572i</v>
      </c>
      <c r="K124" t="str">
        <f t="shared" si="28"/>
        <v>0.0312499947865617-0.0000126560451019351i</v>
      </c>
      <c r="L124" t="str">
        <f t="shared" si="29"/>
        <v>0.00005-208.336670837749i</v>
      </c>
      <c r="M124" t="str">
        <f t="shared" si="30"/>
        <v>0.00133333333333333-122.550982845735i</v>
      </c>
      <c r="N124">
        <f t="shared" si="31"/>
        <v>89.996218257373371</v>
      </c>
      <c r="O124">
        <f t="shared" si="32"/>
        <v>89.492735593846504</v>
      </c>
      <c r="P124" s="3">
        <f t="shared" si="33"/>
        <v>89.492735593846504</v>
      </c>
      <c r="Q124" s="3">
        <f t="shared" si="34"/>
        <v>-90.003781742626629</v>
      </c>
      <c r="R124">
        <f t="shared" si="35"/>
        <v>89.996218257373371</v>
      </c>
      <c r="S124">
        <f t="shared" si="36"/>
        <v>1.3544884550398188E-3</v>
      </c>
      <c r="T124">
        <f t="shared" si="19"/>
        <v>89.492735593846504</v>
      </c>
    </row>
    <row r="125" spans="1:20" x14ac:dyDescent="0.25">
      <c r="A125">
        <f t="shared" si="20"/>
        <v>8.5428418668964792</v>
      </c>
      <c r="B125">
        <f t="shared" si="37"/>
        <v>1.3596355111689702</v>
      </c>
      <c r="C125" t="str">
        <f t="shared" si="21"/>
        <v>-1.9688204653717-29715.9478350637i</v>
      </c>
      <c r="D125" t="str">
        <f t="shared" si="22"/>
        <v>3.97499999998187-11705.7065588471i</v>
      </c>
      <c r="E125" t="str">
        <f t="shared" si="23"/>
        <v>162.469536456045+0.000113702351758135i</v>
      </c>
      <c r="F125" t="str">
        <f t="shared" si="24"/>
        <v>2.42492492492379-109850.84976102i</v>
      </c>
      <c r="G125" t="str">
        <f t="shared" si="25"/>
        <v>0.999999999999533-6.83427349351399E-07i</v>
      </c>
      <c r="H125" t="str">
        <f t="shared" si="26"/>
        <v>384.000010916265+0.143511543744051i</v>
      </c>
      <c r="I125" t="str">
        <f t="shared" si="27"/>
        <v>47.1002138686101-118999.230930265i</v>
      </c>
      <c r="K125" t="str">
        <f t="shared" si="28"/>
        <v>0.0312499947468643-0.0000127041380569051i</v>
      </c>
      <c r="L125" t="str">
        <f t="shared" si="29"/>
        <v>0.00005-207.547988481519i</v>
      </c>
      <c r="M125" t="str">
        <f t="shared" si="30"/>
        <v>0.00133333333333333-122.087052047953i</v>
      </c>
      <c r="N125">
        <f t="shared" si="31"/>
        <v>89.996203886756504</v>
      </c>
      <c r="O125">
        <f t="shared" si="32"/>
        <v>89.459791764943617</v>
      </c>
      <c r="P125" s="3">
        <f t="shared" si="33"/>
        <v>89.459791764943617</v>
      </c>
      <c r="Q125" s="3">
        <f t="shared" si="34"/>
        <v>-90.003796113243496</v>
      </c>
      <c r="R125">
        <f t="shared" si="35"/>
        <v>89.996203886756504</v>
      </c>
      <c r="S125">
        <f t="shared" si="36"/>
        <v>1.3596355111689701E-3</v>
      </c>
      <c r="T125">
        <f t="shared" si="19"/>
        <v>89.459791764943617</v>
      </c>
    </row>
    <row r="126" spans="1:20" x14ac:dyDescent="0.25">
      <c r="A126">
        <f t="shared" si="20"/>
        <v>8.5753046659906857</v>
      </c>
      <c r="B126">
        <f t="shared" si="37"/>
        <v>1.3648021261114123</v>
      </c>
      <c r="C126" t="str">
        <f t="shared" si="21"/>
        <v>-1.96882046224171-29603.4546998751i</v>
      </c>
      <c r="D126" t="str">
        <f t="shared" si="22"/>
        <v>3.97499999998172-11661.3932645066i</v>
      </c>
      <c r="E126" t="str">
        <f t="shared" si="23"/>
        <v>162.469536452195+0.000114134422563912i</v>
      </c>
      <c r="F126" t="str">
        <f t="shared" si="24"/>
        <v>2.42492492492378-109434.996773294i</v>
      </c>
      <c r="G126" t="str">
        <f t="shared" si="25"/>
        <v>0.999999999999529-6.86024373278932E-07i</v>
      </c>
      <c r="H126" t="str">
        <f t="shared" si="26"/>
        <v>384.000010999386+0.144056887621809i</v>
      </c>
      <c r="I126" t="str">
        <f t="shared" si="27"/>
        <v>47.1002138727435-118548.745714845i</v>
      </c>
      <c r="K126" t="str">
        <f t="shared" si="28"/>
        <v>0.0312499947068646-0.0000127524137649162i</v>
      </c>
      <c r="L126" t="str">
        <f t="shared" si="29"/>
        <v>0.00005-206.762291772783i</v>
      </c>
      <c r="M126" t="str">
        <f t="shared" si="30"/>
        <v>0.00133333333333333-121.624877513402i</v>
      </c>
      <c r="N126">
        <f t="shared" si="31"/>
        <v>89.99618946153133</v>
      </c>
      <c r="O126">
        <f t="shared" si="32"/>
        <v>89.426847936025737</v>
      </c>
      <c r="P126" s="3">
        <f t="shared" si="33"/>
        <v>89.426847936025737</v>
      </c>
      <c r="Q126" s="3">
        <f t="shared" si="34"/>
        <v>-90.00381053846867</v>
      </c>
      <c r="R126">
        <f t="shared" si="35"/>
        <v>89.99618946153133</v>
      </c>
      <c r="S126">
        <f t="shared" si="36"/>
        <v>1.3648021261114124E-3</v>
      </c>
      <c r="T126">
        <f t="shared" si="19"/>
        <v>89.426847936025737</v>
      </c>
    </row>
    <row r="127" spans="1:20" x14ac:dyDescent="0.25">
      <c r="A127">
        <f t="shared" si="20"/>
        <v>8.6078908237214513</v>
      </c>
      <c r="B127">
        <f t="shared" si="37"/>
        <v>1.3699883741906356</v>
      </c>
      <c r="C127" t="str">
        <f t="shared" si="21"/>
        <v>-1.96882045908766-29491.3874203207i</v>
      </c>
      <c r="D127" t="str">
        <f t="shared" si="22"/>
        <v>3.97499999998159-11617.2477232233i</v>
      </c>
      <c r="E127" t="str">
        <f t="shared" si="23"/>
        <v>162.469536448314+0.000114568135260858i</v>
      </c>
      <c r="F127" t="str">
        <f t="shared" si="24"/>
        <v>2.42492492492377-109020.718044737i</v>
      </c>
      <c r="G127" t="str">
        <f t="shared" si="25"/>
        <v>0.999999999999526-6.88631265897389E-07i</v>
      </c>
      <c r="H127" t="str">
        <f t="shared" si="26"/>
        <v>384.000011083141+0.144604303806433i</v>
      </c>
      <c r="I127" t="str">
        <f t="shared" si="27"/>
        <v>47.1002138769081-118099.965862934i</v>
      </c>
      <c r="K127" t="str">
        <f t="shared" si="28"/>
        <v>0.0312499946665603-0.0000128008729204276i</v>
      </c>
      <c r="L127" t="str">
        <f t="shared" si="29"/>
        <v>0.00005-205.979569409028i</v>
      </c>
      <c r="M127" t="str">
        <f t="shared" si="30"/>
        <v>0.00133333333333333-121.164452593546i</v>
      </c>
      <c r="N127">
        <f t="shared" si="31"/>
        <v>89.996174981490384</v>
      </c>
      <c r="O127">
        <f t="shared" si="32"/>
        <v>89.393904107092581</v>
      </c>
      <c r="P127" s="3">
        <f t="shared" si="33"/>
        <v>89.393904107092581</v>
      </c>
      <c r="Q127" s="3">
        <f t="shared" si="34"/>
        <v>-90.003825018509616</v>
      </c>
      <c r="R127">
        <f t="shared" si="35"/>
        <v>89.996174981490384</v>
      </c>
      <c r="S127">
        <f t="shared" si="36"/>
        <v>1.3699883741906357E-3</v>
      </c>
      <c r="T127">
        <f t="shared" si="19"/>
        <v>89.393904107092581</v>
      </c>
    </row>
    <row r="128" spans="1:20" x14ac:dyDescent="0.25">
      <c r="A128">
        <f t="shared" si="20"/>
        <v>8.6406008088515911</v>
      </c>
      <c r="B128">
        <f t="shared" si="37"/>
        <v>1.37519433001256</v>
      </c>
      <c r="C128" t="str">
        <f t="shared" si="21"/>
        <v>-1.9688204559098-29379.7443842753i</v>
      </c>
      <c r="D128" t="str">
        <f t="shared" si="22"/>
        <v>3.97499999998146-11573.2692999486i</v>
      </c>
      <c r="E128" t="str">
        <f t="shared" si="23"/>
        <v>162.469536444404+0.000115003496086619i</v>
      </c>
      <c r="F128" t="str">
        <f t="shared" si="24"/>
        <v>2.42492492492376-108608.007615809i</v>
      </c>
      <c r="G128" t="str">
        <f t="shared" si="25"/>
        <v>0.999999999999522-6.91248064707797E-07i</v>
      </c>
      <c r="H128" t="str">
        <f t="shared" si="26"/>
        <v>384.000011167532+0.145153800172693i</v>
      </c>
      <c r="I128" t="str">
        <f t="shared" si="27"/>
        <v>47.1002138811044-117652.884918678i</v>
      </c>
      <c r="K128" t="str">
        <f t="shared" si="28"/>
        <v>0.0312499946259492-0.0000128495162205379i</v>
      </c>
      <c r="L128" t="str">
        <f t="shared" si="29"/>
        <v>0.00005-205.199810130532i</v>
      </c>
      <c r="M128" t="str">
        <f t="shared" si="30"/>
        <v>0.00133333333333333-120.705770665019i</v>
      </c>
      <c r="N128">
        <f t="shared" si="31"/>
        <v>89.996160446425321</v>
      </c>
      <c r="O128">
        <f t="shared" si="32"/>
        <v>89.36096027814412</v>
      </c>
      <c r="P128" s="3">
        <f t="shared" si="33"/>
        <v>89.36096027814412</v>
      </c>
      <c r="Q128" s="3">
        <f t="shared" si="34"/>
        <v>-90.003839553574679</v>
      </c>
      <c r="R128">
        <f t="shared" si="35"/>
        <v>89.996160446425321</v>
      </c>
      <c r="S128">
        <f t="shared" si="36"/>
        <v>1.37519433001256E-3</v>
      </c>
      <c r="T128">
        <f t="shared" si="19"/>
        <v>89.36096027814412</v>
      </c>
    </row>
    <row r="129" spans="1:20" x14ac:dyDescent="0.25">
      <c r="A129">
        <f t="shared" si="20"/>
        <v>8.6734350919252279</v>
      </c>
      <c r="B129">
        <f t="shared" si="37"/>
        <v>1.3804200684666077</v>
      </c>
      <c r="C129" t="str">
        <f t="shared" si="21"/>
        <v>-1.96882045270753-29268.5239857165i</v>
      </c>
      <c r="D129" t="str">
        <f t="shared" si="22"/>
        <v>3.97499999998131-11529.4573620383i</v>
      </c>
      <c r="E129" t="str">
        <f t="shared" si="23"/>
        <v>162.469536440464+0.000115440511306356i</v>
      </c>
      <c r="F129" t="str">
        <f t="shared" si="24"/>
        <v>2.42492492492376-108196.859549534i</v>
      </c>
      <c r="G129" t="str">
        <f t="shared" si="25"/>
        <v>0.999999999999519-6.93874807353684E-07i</v>
      </c>
      <c r="H129" t="str">
        <f t="shared" si="26"/>
        <v>384.000011252567+0.145705384625278i</v>
      </c>
      <c r="I129" t="str">
        <f t="shared" si="27"/>
        <v>47.1002138853325-117207.496450673i</v>
      </c>
      <c r="K129" t="str">
        <f t="shared" si="28"/>
        <v>0.0312499945850288-0.000012898344364994i</v>
      </c>
      <c r="L129" t="str">
        <f t="shared" si="29"/>
        <v>0.00005-204.423002720196i</v>
      </c>
      <c r="M129" t="str">
        <f t="shared" si="30"/>
        <v>0.00133333333333333-120.248825129527i</v>
      </c>
      <c r="N129">
        <f t="shared" si="31"/>
        <v>89.996145856127072</v>
      </c>
      <c r="O129">
        <f t="shared" si="32"/>
        <v>89.32801644918024</v>
      </c>
      <c r="P129" s="3">
        <f t="shared" si="33"/>
        <v>89.32801644918024</v>
      </c>
      <c r="Q129" s="3">
        <f t="shared" si="34"/>
        <v>-90.003854143872928</v>
      </c>
      <c r="R129">
        <f t="shared" si="35"/>
        <v>89.996145856127072</v>
      </c>
      <c r="S129">
        <f t="shared" si="36"/>
        <v>1.3804200684666076E-3</v>
      </c>
      <c r="T129">
        <f t="shared" si="19"/>
        <v>89.32801644918024</v>
      </c>
    </row>
    <row r="130" spans="1:20" x14ac:dyDescent="0.25">
      <c r="A130">
        <f t="shared" si="20"/>
        <v>8.7063941452745439</v>
      </c>
      <c r="B130">
        <f t="shared" si="37"/>
        <v>1.3856656647267809</v>
      </c>
      <c r="C130" t="str">
        <f t="shared" si="21"/>
        <v>-1.96882044948097-29157.7246247015i</v>
      </c>
      <c r="D130" t="str">
        <f t="shared" si="22"/>
        <v>3.97499999998117-11485.8112792428i</v>
      </c>
      <c r="E130" t="str">
        <f t="shared" si="23"/>
        <v>162.469536436495+0.000115879187205318i</v>
      </c>
      <c r="F130" t="str">
        <f t="shared" si="24"/>
        <v>2.42492492492375-107787.267931407i</v>
      </c>
      <c r="G130" t="str">
        <f t="shared" si="25"/>
        <v>0.999999999999515-6.96511531621626E-07i</v>
      </c>
      <c r="H130" t="str">
        <f t="shared" si="26"/>
        <v>384.000011338248+0.146259065098919i</v>
      </c>
      <c r="I130" t="str">
        <f t="shared" si="27"/>
        <v>47.1002138895923-116763.794051851i</v>
      </c>
      <c r="K130" t="str">
        <f t="shared" si="28"/>
        <v>0.0312499945437969-0.0000129473580562025i</v>
      </c>
      <c r="L130" t="str">
        <f t="shared" si="29"/>
        <v>0.00005-203.649136003383i</v>
      </c>
      <c r="M130" t="str">
        <f t="shared" si="30"/>
        <v>0.00133333333333333-119.793609413755i</v>
      </c>
      <c r="N130">
        <f t="shared" si="31"/>
        <v>89.996131210385769</v>
      </c>
      <c r="O130">
        <f t="shared" si="32"/>
        <v>89.295072620200827</v>
      </c>
      <c r="P130" s="3">
        <f t="shared" si="33"/>
        <v>89.295072620200827</v>
      </c>
      <c r="Q130" s="3">
        <f t="shared" si="34"/>
        <v>-90.003868789614231</v>
      </c>
      <c r="R130">
        <f t="shared" si="35"/>
        <v>89.996131210385769</v>
      </c>
      <c r="S130">
        <f t="shared" si="36"/>
        <v>1.3856656647267809E-3</v>
      </c>
      <c r="T130">
        <f t="shared" si="19"/>
        <v>89.295072620200827</v>
      </c>
    </row>
    <row r="131" spans="1:20" x14ac:dyDescent="0.25">
      <c r="A131">
        <f t="shared" si="20"/>
        <v>8.7394784430265879</v>
      </c>
      <c r="B131">
        <f t="shared" si="37"/>
        <v>1.3909311942527427</v>
      </c>
      <c r="C131" t="str">
        <f t="shared" si="21"/>
        <v>-1.96882044622994-29047.3447073437i</v>
      </c>
      <c r="D131" t="str">
        <f t="shared" si="22"/>
        <v>3.97499999998103-11442.3304236986i</v>
      </c>
      <c r="E131" t="str">
        <f t="shared" si="23"/>
        <v>162.469536432494+0.000116319530095504i</v>
      </c>
      <c r="F131" t="str">
        <f t="shared" si="24"/>
        <v>2.42492492492373-107379.226869317i</v>
      </c>
      <c r="G131" t="str">
        <f t="shared" si="25"/>
        <v>0.999999999999511-6.99158275441785E-07i</v>
      </c>
      <c r="H131" t="str">
        <f t="shared" si="26"/>
        <v>384.000011424584+0.146814849558501i</v>
      </c>
      <c r="I131" t="str">
        <f t="shared" si="27"/>
        <v>47.1002138938859-116321.77133941i</v>
      </c>
      <c r="K131" t="str">
        <f t="shared" si="28"/>
        <v>0.0312499945022509-0.0000129965579992389i</v>
      </c>
      <c r="L131" t="str">
        <f t="shared" si="29"/>
        <v>0.00005-202.878198847761i</v>
      </c>
      <c r="M131" t="str">
        <f t="shared" si="30"/>
        <v>0.00133333333333333-119.340116969271i</v>
      </c>
      <c r="N131">
        <f t="shared" si="31"/>
        <v>89.996116508990696</v>
      </c>
      <c r="O131">
        <f t="shared" si="32"/>
        <v>89.262128791205612</v>
      </c>
      <c r="P131" s="3">
        <f t="shared" si="33"/>
        <v>89.262128791205612</v>
      </c>
      <c r="Q131" s="3">
        <f t="shared" si="34"/>
        <v>-90.003883491009304</v>
      </c>
      <c r="R131">
        <f t="shared" si="35"/>
        <v>89.996116508990696</v>
      </c>
      <c r="S131">
        <f t="shared" si="36"/>
        <v>1.3909311942527428E-3</v>
      </c>
      <c r="T131">
        <f t="shared" si="19"/>
        <v>89.262128791205612</v>
      </c>
    </row>
    <row r="132" spans="1:20" x14ac:dyDescent="0.25">
      <c r="A132">
        <f t="shared" si="20"/>
        <v>8.7726884611100893</v>
      </c>
      <c r="B132">
        <f t="shared" si="37"/>
        <v>1.3962167327909032</v>
      </c>
      <c r="C132" t="str">
        <f t="shared" si="21"/>
        <v>-1.96882044295396-28937.3826457916i</v>
      </c>
      <c r="D132" t="str">
        <f t="shared" si="22"/>
        <v>3.97499999998088-11399.014169919i</v>
      </c>
      <c r="E132" t="str">
        <f t="shared" si="23"/>
        <v>162.469536428464+0.000116761546311383i</v>
      </c>
      <c r="F132" t="str">
        <f t="shared" si="24"/>
        <v>2.42492492492373-106972.730493455i</v>
      </c>
      <c r="G132" t="str">
        <f t="shared" si="25"/>
        <v>0.999999999999508-7.01815076888461E-07i</v>
      </c>
      <c r="H132" t="str">
        <f t="shared" si="26"/>
        <v>384.000011511576+0.147372745999167i</v>
      </c>
      <c r="I132" t="str">
        <f t="shared" si="27"/>
        <v>47.1002138982114-115881.421954701i</v>
      </c>
      <c r="K132" t="str">
        <f t="shared" si="28"/>
        <v>0.0312499944603886-0.0000130459449018575i</v>
      </c>
      <c r="L132" t="str">
        <f t="shared" si="29"/>
        <v>0.00005-202.110180163141i</v>
      </c>
      <c r="M132" t="str">
        <f t="shared" si="30"/>
        <v>0.00133333333333333-118.888341272436i</v>
      </c>
      <c r="N132">
        <f t="shared" si="31"/>
        <v>89.996101751730379</v>
      </c>
      <c r="O132">
        <f t="shared" si="32"/>
        <v>89.229184962194651</v>
      </c>
      <c r="P132" s="3">
        <f t="shared" si="33"/>
        <v>89.229184962194651</v>
      </c>
      <c r="Q132" s="3">
        <f t="shared" si="34"/>
        <v>-90.003898248269621</v>
      </c>
      <c r="R132">
        <f t="shared" si="35"/>
        <v>89.996101751730379</v>
      </c>
      <c r="S132">
        <f t="shared" si="36"/>
        <v>1.3962167327909033E-3</v>
      </c>
      <c r="T132">
        <f t="shared" si="19"/>
        <v>89.229184962194651</v>
      </c>
    </row>
    <row r="133" spans="1:20" x14ac:dyDescent="0.25">
      <c r="A133">
        <f t="shared" si="20"/>
        <v>8.8060246772623074</v>
      </c>
      <c r="B133">
        <f t="shared" si="37"/>
        <v>1.4015223563755086</v>
      </c>
      <c r="C133" t="str">
        <f t="shared" si="21"/>
        <v>-1.96882043965302-28827.8368582037i</v>
      </c>
      <c r="D133" t="str">
        <f t="shared" si="22"/>
        <v>3.97499999998073-11355.8618947852i</v>
      </c>
      <c r="E133" t="str">
        <f t="shared" si="23"/>
        <v>162.469536424401+0.000117205242211863i</v>
      </c>
      <c r="F133" t="str">
        <f t="shared" si="24"/>
        <v>2.42492492492373-106567.772956234i</v>
      </c>
      <c r="G133" t="str">
        <f t="shared" si="25"/>
        <v>0.999999999999504-7.04481974180635E-07i</v>
      </c>
      <c r="H133" t="str">
        <f t="shared" si="26"/>
        <v>384.000011599229+0.147932762446447i</v>
      </c>
      <c r="I133" t="str">
        <f t="shared" si="27"/>
        <v>47.1002139025692-115442.73956315i</v>
      </c>
      <c r="K133" t="str">
        <f t="shared" si="28"/>
        <v>0.0312499944182076-0.0000130955194745026i</v>
      </c>
      <c r="L133" t="str">
        <f t="shared" si="29"/>
        <v>0.00005-201.345068901316i</v>
      </c>
      <c r="M133" t="str">
        <f t="shared" si="30"/>
        <v>0.00133333333333333-118.438275824304i</v>
      </c>
      <c r="N133">
        <f t="shared" si="31"/>
        <v>89.996086938392551</v>
      </c>
      <c r="O133">
        <f t="shared" si="32"/>
        <v>89.196241133167732</v>
      </c>
      <c r="P133" s="3">
        <f t="shared" si="33"/>
        <v>89.196241133167732</v>
      </c>
      <c r="Q133" s="3">
        <f t="shared" si="34"/>
        <v>-90.003913061607449</v>
      </c>
      <c r="R133">
        <f t="shared" si="35"/>
        <v>89.996086938392551</v>
      </c>
      <c r="S133">
        <f t="shared" si="36"/>
        <v>1.4015223563755086E-3</v>
      </c>
      <c r="T133">
        <f t="shared" si="19"/>
        <v>89.196241133167732</v>
      </c>
    </row>
    <row r="134" spans="1:20" x14ac:dyDescent="0.25">
      <c r="A134">
        <f t="shared" si="20"/>
        <v>8.8394875710359049</v>
      </c>
      <c r="B134">
        <f t="shared" si="37"/>
        <v>1.4068481413297356</v>
      </c>
      <c r="C134" t="str">
        <f t="shared" si="21"/>
        <v>-1.96882043632713-28718.7057687274i</v>
      </c>
      <c r="D134" t="str">
        <f t="shared" si="22"/>
        <v>3.97499999998059-11312.8729775372i</v>
      </c>
      <c r="E134" t="str">
        <f t="shared" si="23"/>
        <v>162.469536420309+0.000117650624179547i</v>
      </c>
      <c r="F134" t="str">
        <f t="shared" si="24"/>
        <v>2.42492492492372-106164.348432204i</v>
      </c>
      <c r="G134" t="str">
        <f t="shared" si="25"/>
        <v>0.9999999999995-7.07159005682518E-07i</v>
      </c>
      <c r="H134" t="str">
        <f t="shared" si="26"/>
        <v>384.000011687551+0.148494906956373i</v>
      </c>
      <c r="I134" t="str">
        <f t="shared" si="27"/>
        <v>47.100213906961-115005.717854164i</v>
      </c>
      <c r="K134" t="str">
        <f t="shared" si="28"/>
        <v>0.0312499943757054-0.0000131452824303181i</v>
      </c>
      <c r="L134" t="str">
        <f t="shared" si="29"/>
        <v>0.00005-200.582854055904i</v>
      </c>
      <c r="M134" t="str">
        <f t="shared" si="30"/>
        <v>0.00133333333333333-117.989914150532i</v>
      </c>
      <c r="N134">
        <f t="shared" si="31"/>
        <v>89.996072068764093</v>
      </c>
      <c r="O134">
        <f t="shared" si="32"/>
        <v>89.163297304124839</v>
      </c>
      <c r="P134" s="3">
        <f t="shared" si="33"/>
        <v>89.163297304124839</v>
      </c>
      <c r="Q134" s="3">
        <f t="shared" si="34"/>
        <v>-90.003927931235907</v>
      </c>
      <c r="R134">
        <f t="shared" si="35"/>
        <v>89.996072068764093</v>
      </c>
      <c r="S134">
        <f t="shared" si="36"/>
        <v>1.4068481413297355E-3</v>
      </c>
      <c r="T134">
        <f t="shared" si="19"/>
        <v>89.163297304124839</v>
      </c>
    </row>
    <row r="135" spans="1:20" x14ac:dyDescent="0.25">
      <c r="A135">
        <f t="shared" si="20"/>
        <v>8.8730776238058411</v>
      </c>
      <c r="B135">
        <f t="shared" si="37"/>
        <v>1.4121941642667886</v>
      </c>
      <c r="C135" t="str">
        <f t="shared" si="21"/>
        <v>-1.96882043297577-28609.9878074754i</v>
      </c>
      <c r="D135" t="str">
        <f t="shared" si="22"/>
        <v>3.97499999998045-11270.046799765i</v>
      </c>
      <c r="E135" t="str">
        <f t="shared" si="23"/>
        <v>162.469536416187+0.000118097698622345i</v>
      </c>
      <c r="F135" t="str">
        <f t="shared" si="24"/>
        <v>2.4249249249237-105762.451117969i</v>
      </c>
      <c r="G135" t="str">
        <f t="shared" si="25"/>
        <v>0.999999999999496-7.09846209904109E-07i</v>
      </c>
      <c r="H135" t="str">
        <f t="shared" si="26"/>
        <v>384.000011776546+0.149059187615578i</v>
      </c>
      <c r="I135" t="str">
        <f t="shared" si="27"/>
        <v>47.1002139113856-114570.350541041i</v>
      </c>
      <c r="K135" t="str">
        <f t="shared" si="28"/>
        <v>0.0312499943328795-0.0000131952344851574i</v>
      </c>
      <c r="L135" t="str">
        <f t="shared" si="29"/>
        <v>0.00005-199.823524662188i</v>
      </c>
      <c r="M135" t="str">
        <f t="shared" si="30"/>
        <v>0.00133333333333333-117.543249801287i</v>
      </c>
      <c r="N135">
        <f t="shared" si="31"/>
        <v>89.996057142631116</v>
      </c>
      <c r="O135">
        <f t="shared" si="32"/>
        <v>89.13035347506586</v>
      </c>
      <c r="P135" s="3">
        <f t="shared" si="33"/>
        <v>89.13035347506586</v>
      </c>
      <c r="Q135" s="3">
        <f t="shared" si="34"/>
        <v>-90.003942857368884</v>
      </c>
      <c r="R135">
        <f t="shared" si="35"/>
        <v>89.996057142631116</v>
      </c>
      <c r="S135">
        <f t="shared" si="36"/>
        <v>1.4121941642667886E-3</v>
      </c>
      <c r="T135">
        <f t="shared" si="19"/>
        <v>89.13035347506586</v>
      </c>
    </row>
    <row r="136" spans="1:20" x14ac:dyDescent="0.25">
      <c r="A136">
        <f t="shared" si="20"/>
        <v>8.9067953187763038</v>
      </c>
      <c r="B136">
        <f t="shared" si="37"/>
        <v>1.4175605020910025</v>
      </c>
      <c r="C136" t="str">
        <f t="shared" si="21"/>
        <v>-1.96882042959917-28501.6814105032i</v>
      </c>
      <c r="D136" t="str">
        <f t="shared" si="22"/>
        <v>3.97499999998029-11227.3827453996i</v>
      </c>
      <c r="E136" t="str">
        <f t="shared" si="23"/>
        <v>162.469536412034+0.000118546471971089i</v>
      </c>
      <c r="F136" t="str">
        <f t="shared" si="24"/>
        <v>2.4249249249237-105362.0752321i</v>
      </c>
      <c r="G136" t="str">
        <f t="shared" si="25"/>
        <v>0.999999999999492-7.12543625501742E-07i</v>
      </c>
      <c r="H136" t="str">
        <f t="shared" si="26"/>
        <v>384.000011866217+0.149625612541437i</v>
      </c>
      <c r="I136" t="str">
        <f t="shared" si="27"/>
        <v>47.1002139158447-114136.631360873i</v>
      </c>
      <c r="K136" t="str">
        <f t="shared" si="28"/>
        <v>0.0312499942897276-0.0000132453763575948i</v>
      </c>
      <c r="L136" t="str">
        <f t="shared" si="29"/>
        <v>0.00005-199.067069796959i</v>
      </c>
      <c r="M136" t="str">
        <f t="shared" si="30"/>
        <v>0.00133333333333333-117.098276351152i</v>
      </c>
      <c r="N136">
        <f t="shared" si="31"/>
        <v>89.996042159778895</v>
      </c>
      <c r="O136">
        <f t="shared" si="32"/>
        <v>89.097409645990638</v>
      </c>
      <c r="P136" s="3">
        <f t="shared" si="33"/>
        <v>89.097409645990638</v>
      </c>
      <c r="Q136" s="3">
        <f t="shared" si="34"/>
        <v>-90.003957840221105</v>
      </c>
      <c r="R136">
        <f t="shared" si="35"/>
        <v>89.996042159778895</v>
      </c>
      <c r="S136">
        <f t="shared" si="36"/>
        <v>1.4175605020910025E-3</v>
      </c>
      <c r="T136">
        <f t="shared" si="19"/>
        <v>89.097409645990638</v>
      </c>
    </row>
    <row r="137" spans="1:20" x14ac:dyDescent="0.25">
      <c r="A137">
        <f t="shared" si="20"/>
        <v>8.9406411409876529</v>
      </c>
      <c r="B137">
        <f t="shared" si="37"/>
        <v>1.4229472319989482</v>
      </c>
      <c r="C137" t="str">
        <f t="shared" si="21"/>
        <v>-1.96882042619642-28393.7850197858i</v>
      </c>
      <c r="D137" t="str">
        <f t="shared" si="22"/>
        <v>3.97499999998014-11184.8802007043i</v>
      </c>
      <c r="E137" t="str">
        <f t="shared" si="23"/>
        <v>162.469536407845+0.000118996950683615i</v>
      </c>
      <c r="F137" t="str">
        <f t="shared" si="24"/>
        <v>2.42492492492368-104963.215015056i</v>
      </c>
      <c r="G137" t="str">
        <f t="shared" si="25"/>
        <v>0.999999999999488-7.15251291278646E-07i</v>
      </c>
      <c r="H137" t="str">
        <f t="shared" si="26"/>
        <v>384.000011956573+0.15019418988216i</v>
      </c>
      <c r="I137" t="str">
        <f t="shared" si="27"/>
        <v>47.1002139203371-113704.554074468i</v>
      </c>
      <c r="K137" t="str">
        <f t="shared" si="28"/>
        <v>0.031249994246247-0.0000132957087689343i</v>
      </c>
      <c r="L137" t="str">
        <f t="shared" si="29"/>
        <v>0.00005-198.313478578361i</v>
      </c>
      <c r="M137" t="str">
        <f t="shared" si="30"/>
        <v>0.00133333333333333-116.654987399036i</v>
      </c>
      <c r="N137">
        <f t="shared" si="31"/>
        <v>89.996027119991894</v>
      </c>
      <c r="O137">
        <f t="shared" si="32"/>
        <v>89.064465816898704</v>
      </c>
      <c r="P137" s="3">
        <f t="shared" si="33"/>
        <v>89.064465816898704</v>
      </c>
      <c r="Q137" s="3">
        <f t="shared" si="34"/>
        <v>-90.003972880008106</v>
      </c>
      <c r="R137">
        <f t="shared" si="35"/>
        <v>89.996027119991894</v>
      </c>
      <c r="S137">
        <f t="shared" si="36"/>
        <v>1.4229472319989482E-3</v>
      </c>
      <c r="T137">
        <f t="shared" si="19"/>
        <v>89.064465816898704</v>
      </c>
    </row>
    <row r="138" spans="1:20" x14ac:dyDescent="0.25">
      <c r="A138">
        <f t="shared" si="20"/>
        <v>8.9746155773234069</v>
      </c>
      <c r="B138">
        <f t="shared" si="37"/>
        <v>1.4283544314805443</v>
      </c>
      <c r="C138" t="str">
        <f t="shared" si="21"/>
        <v>-1.9688204227681-28286.2970831995i</v>
      </c>
      <c r="D138" t="str">
        <f t="shared" si="22"/>
        <v>3.97499999997999-11142.5385542658i</v>
      </c>
      <c r="E138" t="str">
        <f t="shared" si="23"/>
        <v>162.469536403628+0.00011944914123875i</v>
      </c>
      <c r="F138" t="str">
        <f t="shared" si="24"/>
        <v>2.42492492492368-104565.864729099i</v>
      </c>
      <c r="G138" t="str">
        <f t="shared" si="25"/>
        <v>0.999999999999484-7.17969246185503E-07i</v>
      </c>
      <c r="H138" t="str">
        <f t="shared" si="26"/>
        <v>384.000012047614+0.150764927816928i</v>
      </c>
      <c r="I138" t="str">
        <f t="shared" si="27"/>
        <v>47.1002139248641-113274.112466245i</v>
      </c>
      <c r="K138" t="str">
        <f t="shared" si="28"/>
        <v>0.0312499942024355-0.0000133462324432217i</v>
      </c>
      <c r="L138" t="str">
        <f t="shared" si="29"/>
        <v>0.00005-197.562740165732i</v>
      </c>
      <c r="M138" t="str">
        <f t="shared" si="30"/>
        <v>0.00133333333333333-116.213376568077i</v>
      </c>
      <c r="N138">
        <f t="shared" si="31"/>
        <v>89.99601202305378</v>
      </c>
      <c r="O138">
        <f t="shared" si="32"/>
        <v>89.031521987790569</v>
      </c>
      <c r="P138" s="3">
        <f t="shared" si="33"/>
        <v>89.031521987790569</v>
      </c>
      <c r="Q138" s="3">
        <f t="shared" si="34"/>
        <v>-90.00398797694622</v>
      </c>
      <c r="R138">
        <f t="shared" si="35"/>
        <v>89.99601202305378</v>
      </c>
      <c r="S138">
        <f t="shared" si="36"/>
        <v>1.4283544314805444E-3</v>
      </c>
      <c r="T138">
        <f t="shared" si="19"/>
        <v>89.031521987790569</v>
      </c>
    </row>
    <row r="139" spans="1:20" x14ac:dyDescent="0.25">
      <c r="A139">
        <f t="shared" si="20"/>
        <v>9.008719116517236</v>
      </c>
      <c r="B139">
        <f t="shared" si="37"/>
        <v>1.4337821783201705</v>
      </c>
      <c r="C139" t="str">
        <f t="shared" si="21"/>
        <v>-1.96882041931356-28179.2160544926i</v>
      </c>
      <c r="D139" t="str">
        <f t="shared" si="22"/>
        <v>3.97499999997984-11100.3571969851i</v>
      </c>
      <c r="E139" t="str">
        <f t="shared" si="23"/>
        <v>162.469536399378+0.000119903050142727i</v>
      </c>
      <c r="F139" t="str">
        <f t="shared" si="24"/>
        <v>2.42492492492367-104170.018658211i</v>
      </c>
      <c r="G139" t="str">
        <f t="shared" si="25"/>
        <v>0.999999999999481-7.20697529321005E-07i</v>
      </c>
      <c r="H139" t="str">
        <f t="shared" si="26"/>
        <v>384.00001213935+0.151337834556i</v>
      </c>
      <c r="I139" t="str">
        <f t="shared" si="27"/>
        <v>47.1002139294256-112845.300344159i</v>
      </c>
      <c r="K139" t="str">
        <f t="shared" si="28"/>
        <v>0.0312499941582903-0.0000133969481072536i</v>
      </c>
      <c r="L139" t="str">
        <f t="shared" si="29"/>
        <v>0.00005-196.814843759446i</v>
      </c>
      <c r="M139" t="str">
        <f t="shared" si="30"/>
        <v>0.00133333333333333-115.773437505556i</v>
      </c>
      <c r="N139">
        <f t="shared" si="31"/>
        <v>89.995996868747383</v>
      </c>
      <c r="O139">
        <f t="shared" si="32"/>
        <v>88.998578158665623</v>
      </c>
      <c r="P139" s="3">
        <f t="shared" si="33"/>
        <v>88.998578158665623</v>
      </c>
      <c r="Q139" s="3">
        <f t="shared" si="34"/>
        <v>-90.004003131252617</v>
      </c>
      <c r="R139">
        <f t="shared" si="35"/>
        <v>89.995996868747383</v>
      </c>
      <c r="S139">
        <f t="shared" si="36"/>
        <v>1.4337821783201705E-3</v>
      </c>
      <c r="T139">
        <f t="shared" si="19"/>
        <v>88.998578158665623</v>
      </c>
    </row>
    <row r="140" spans="1:20" x14ac:dyDescent="0.25">
      <c r="A140">
        <f t="shared" si="20"/>
        <v>9.0429522491600025</v>
      </c>
      <c r="B140">
        <f t="shared" si="37"/>
        <v>1.4392305505977872</v>
      </c>
      <c r="C140" t="str">
        <f t="shared" si="21"/>
        <v>-1.96882041583268-28072.5403932691i</v>
      </c>
      <c r="D140" t="str">
        <f t="shared" si="22"/>
        <v>3.97499999997968-11058.3355220695i</v>
      </c>
      <c r="E140" t="str">
        <f t="shared" si="23"/>
        <v>162.469536395094+0.000120358683925604i</v>
      </c>
      <c r="F140" t="str">
        <f t="shared" si="24"/>
        <v>2.42492492492366-103775.671108014i</v>
      </c>
      <c r="G140" t="str">
        <f t="shared" si="25"/>
        <v>0.999999999999477-7.23436179932421E-07i</v>
      </c>
      <c r="H140" t="str">
        <f t="shared" si="26"/>
        <v>384.000012231785+0.151912918340832i</v>
      </c>
      <c r="I140" t="str">
        <f t="shared" si="27"/>
        <v>47.1002139340215-112418.111539604i</v>
      </c>
      <c r="K140" t="str">
        <f t="shared" si="28"/>
        <v>0.0312499941138089-0.0000134478564905883i</v>
      </c>
      <c r="L140" t="str">
        <f t="shared" si="29"/>
        <v>0.00005-196.069778600763i</v>
      </c>
      <c r="M140" t="str">
        <f t="shared" si="30"/>
        <v>0.00133333333333333-115.335163882802i</v>
      </c>
      <c r="N140">
        <f t="shared" si="31"/>
        <v>89.995981656854667</v>
      </c>
      <c r="O140">
        <f t="shared" si="32"/>
        <v>88.965634329523908</v>
      </c>
      <c r="P140" s="3">
        <f t="shared" si="33"/>
        <v>88.965634329523908</v>
      </c>
      <c r="Q140" s="3">
        <f t="shared" si="34"/>
        <v>-90.004018343145333</v>
      </c>
      <c r="R140">
        <f t="shared" si="35"/>
        <v>89.995981656854667</v>
      </c>
      <c r="S140">
        <f t="shared" si="36"/>
        <v>1.4392305505977871E-3</v>
      </c>
      <c r="T140">
        <f t="shared" si="19"/>
        <v>88.965634329523908</v>
      </c>
    </row>
    <row r="141" spans="1:20" x14ac:dyDescent="0.25">
      <c r="A141">
        <f t="shared" si="20"/>
        <v>9.0773154677068106</v>
      </c>
      <c r="B141">
        <f t="shared" si="37"/>
        <v>1.4446996266900587</v>
      </c>
      <c r="C141" t="str">
        <f t="shared" si="21"/>
        <v>-1.96882041232543-27966.2685649639i</v>
      </c>
      <c r="D141" t="str">
        <f t="shared" si="22"/>
        <v>3.97499999997952-11016.4729250228i</v>
      </c>
      <c r="E141" t="str">
        <f t="shared" si="23"/>
        <v>162.469536390779+0.000120816049141494i</v>
      </c>
      <c r="F141" t="str">
        <f t="shared" si="24"/>
        <v>2.42492492492364-103382.816405686i</v>
      </c>
      <c r="G141" t="str">
        <f t="shared" si="25"/>
        <v>0.999999999999473-7.26185237416162E-07i</v>
      </c>
      <c r="H141" t="str">
        <f t="shared" si="26"/>
        <v>384.000012324923+0.152490187444203i</v>
      </c>
      <c r="I141" t="str">
        <f t="shared" si="27"/>
        <v>47.1002139386529-111992.539907324i</v>
      </c>
      <c r="K141" t="str">
        <f t="shared" si="28"/>
        <v>0.0312499940689889-0.0000134989583255571i</v>
      </c>
      <c r="L141" t="str">
        <f t="shared" si="29"/>
        <v>0.00005-195.32753397167i</v>
      </c>
      <c r="M141" t="str">
        <f t="shared" si="30"/>
        <v>0.00133333333333333-114.8985493951i</v>
      </c>
      <c r="N141">
        <f t="shared" si="31"/>
        <v>89.995966387156841</v>
      </c>
      <c r="O141">
        <f t="shared" si="32"/>
        <v>88.932690500365297</v>
      </c>
      <c r="P141" s="3">
        <f t="shared" si="33"/>
        <v>88.932690500365297</v>
      </c>
      <c r="Q141" s="3">
        <f t="shared" si="34"/>
        <v>-90.004033612843159</v>
      </c>
      <c r="R141">
        <f t="shared" si="35"/>
        <v>89.995966387156841</v>
      </c>
      <c r="S141">
        <f t="shared" si="36"/>
        <v>1.4446996266900586E-3</v>
      </c>
      <c r="T141">
        <f t="shared" si="19"/>
        <v>88.932690500365297</v>
      </c>
    </row>
    <row r="142" spans="1:20" x14ac:dyDescent="0.25">
      <c r="A142">
        <f t="shared" si="20"/>
        <v>9.1118092664840962</v>
      </c>
      <c r="B142">
        <f t="shared" si="37"/>
        <v>1.4501894852714809</v>
      </c>
      <c r="C142" t="str">
        <f t="shared" si="21"/>
        <v>-1.96882040879139-27860.399040821i</v>
      </c>
      <c r="D142" t="str">
        <f t="shared" si="22"/>
        <v>3.97499999997937-10974.7688036377i</v>
      </c>
      <c r="E142" t="str">
        <f t="shared" si="23"/>
        <v>162.469536386431+0.00012127515237094i</v>
      </c>
      <c r="F142" t="str">
        <f t="shared" si="24"/>
        <v>2.42492492492363-102991.448899879i</v>
      </c>
      <c r="G142" t="str">
        <f t="shared" si="25"/>
        <v>0.999999999999469-7.28944741318341E-07i</v>
      </c>
      <c r="H142" t="str">
        <f t="shared" si="26"/>
        <v>384.00001241877+0.153069650170322i</v>
      </c>
      <c r="I142" t="str">
        <f t="shared" si="27"/>
        <v>47.1002139433188-111568.579325329i</v>
      </c>
      <c r="K142" t="str">
        <f t="shared" si="28"/>
        <v>0.0312499940238276-0.0000135502543472733i</v>
      </c>
      <c r="L142" t="str">
        <f t="shared" si="29"/>
        <v>0.00005-194.58809919473i</v>
      </c>
      <c r="M142" t="str">
        <f t="shared" si="30"/>
        <v>0.00133333333333333-114.463587761606i</v>
      </c>
      <c r="N142">
        <f t="shared" si="31"/>
        <v>89.995951059434205</v>
      </c>
      <c r="O142">
        <f t="shared" si="32"/>
        <v>88.899746671189661</v>
      </c>
      <c r="P142" s="3">
        <f t="shared" si="33"/>
        <v>88.899746671189661</v>
      </c>
      <c r="Q142" s="3">
        <f t="shared" si="34"/>
        <v>-90.004048940565795</v>
      </c>
      <c r="R142">
        <f t="shared" si="35"/>
        <v>89.995951059434205</v>
      </c>
      <c r="S142">
        <f t="shared" si="36"/>
        <v>1.4501894852714809E-3</v>
      </c>
      <c r="T142">
        <f t="shared" si="19"/>
        <v>88.899746671189661</v>
      </c>
    </row>
    <row r="143" spans="1:20" x14ac:dyDescent="0.25">
      <c r="A143">
        <f t="shared" si="20"/>
        <v>9.1464341416967354</v>
      </c>
      <c r="B143">
        <f t="shared" si="37"/>
        <v>1.4557002053155126</v>
      </c>
      <c r="C143" t="str">
        <f t="shared" si="21"/>
        <v>-1.96882040523036-27754.9302978716i</v>
      </c>
      <c r="D143" t="str">
        <f t="shared" si="22"/>
        <v>3.97499999997921-10933.2225579862i</v>
      </c>
      <c r="E143" t="str">
        <f t="shared" si="23"/>
        <v>162.469536382051+0.000121736000217884i</v>
      </c>
      <c r="F143" t="str">
        <f t="shared" si="24"/>
        <v>2.42492492492362-102601.562960642i</v>
      </c>
      <c r="G143" t="str">
        <f t="shared" si="25"/>
        <v>0.999999999999465-7.31714731335347E-07i</v>
      </c>
      <c r="H143" t="str">
        <f t="shared" si="26"/>
        <v>384.000012513332+0.153651314854959i</v>
      </c>
      <c r="I143" t="str">
        <f t="shared" si="27"/>
        <v>47.1002139480207-111146.223694804i</v>
      </c>
      <c r="K143" t="str">
        <f t="shared" si="28"/>
        <v>0.0312499939783224-0.000013601745293644i</v>
      </c>
      <c r="L143" t="str">
        <f t="shared" si="29"/>
        <v>0.00005-193.851463632925i</v>
      </c>
      <c r="M143" t="str">
        <f t="shared" si="30"/>
        <v>0.00133333333333333-114.03027272525i</v>
      </c>
      <c r="N143">
        <f t="shared" si="31"/>
        <v>89.99593567346632</v>
      </c>
      <c r="O143">
        <f t="shared" si="32"/>
        <v>88.866802841996829</v>
      </c>
      <c r="P143" s="3">
        <f t="shared" si="33"/>
        <v>88.866802841996829</v>
      </c>
      <c r="Q143" s="3">
        <f t="shared" si="34"/>
        <v>-90.00406432653368</v>
      </c>
      <c r="R143">
        <f t="shared" si="35"/>
        <v>89.99593567346632</v>
      </c>
      <c r="S143">
        <f t="shared" si="36"/>
        <v>1.4557002053155125E-3</v>
      </c>
      <c r="T143">
        <f t="shared" si="19"/>
        <v>88.866802841996829</v>
      </c>
    </row>
    <row r="144" spans="1:20" x14ac:dyDescent="0.25">
      <c r="A144">
        <f t="shared" si="20"/>
        <v>9.1811905914351826</v>
      </c>
      <c r="B144">
        <f t="shared" si="37"/>
        <v>1.4612318660957115</v>
      </c>
      <c r="C144" t="str">
        <f t="shared" si="21"/>
        <v>-1.96882040164229-27649.8608189125i</v>
      </c>
      <c r="D144" t="str">
        <f t="shared" si="22"/>
        <v>3.97499999997906-10891.8335904119i</v>
      </c>
      <c r="E144" t="str">
        <f t="shared" si="23"/>
        <v>162.469536377635+0.000122198599313078i</v>
      </c>
      <c r="F144" t="str">
        <f t="shared" si="24"/>
        <v>2.42492492492361-102213.152979334i</v>
      </c>
      <c r="G144" t="str">
        <f t="shared" si="25"/>
        <v>0.99999999999946-7.34495247314419E-07i</v>
      </c>
      <c r="H144" t="str">
        <f t="shared" si="26"/>
        <v>384.000012608614+0.154235189865558i</v>
      </c>
      <c r="I144" t="str">
        <f t="shared" si="27"/>
        <v>47.1002139527585-110725.466940022i</v>
      </c>
      <c r="K144" t="str">
        <f t="shared" si="28"/>
        <v>0.0312499939324707-0.0000136534319053804i</v>
      </c>
      <c r="L144" t="str">
        <f t="shared" si="29"/>
        <v>0.00005-193.117616689505i</v>
      </c>
      <c r="M144" t="str">
        <f t="shared" si="30"/>
        <v>0.00133333333333333-113.59859805265i</v>
      </c>
      <c r="N144">
        <f t="shared" si="31"/>
        <v>89.995920229031853</v>
      </c>
      <c r="O144">
        <f t="shared" si="32"/>
        <v>88.833859012786689</v>
      </c>
      <c r="P144" s="3">
        <f t="shared" si="33"/>
        <v>88.833859012786689</v>
      </c>
      <c r="Q144" s="3">
        <f t="shared" si="34"/>
        <v>-90.004079770968147</v>
      </c>
      <c r="R144">
        <f t="shared" si="35"/>
        <v>89.995920229031853</v>
      </c>
      <c r="S144">
        <f t="shared" si="36"/>
        <v>1.4612318660957115E-3</v>
      </c>
      <c r="T144">
        <f t="shared" si="19"/>
        <v>88.833859012786689</v>
      </c>
    </row>
    <row r="145" spans="1:20" x14ac:dyDescent="0.25">
      <c r="A145">
        <f t="shared" si="20"/>
        <v>9.2160791156826374</v>
      </c>
      <c r="B145">
        <f t="shared" si="37"/>
        <v>1.4667845471868752</v>
      </c>
      <c r="C145" t="str">
        <f t="shared" si="21"/>
        <v>-1.968820398027-27545.1890924842i</v>
      </c>
      <c r="D145" t="str">
        <f t="shared" si="22"/>
        <v>3.9749999999789-10850.6013055204i</v>
      </c>
      <c r="E145" t="str">
        <f t="shared" si="23"/>
        <v>162.469536373187+0.000122662956310442i</v>
      </c>
      <c r="F145" t="str">
        <f t="shared" si="24"/>
        <v>2.4249249249236-101826.213368548i</v>
      </c>
      <c r="G145" t="str">
        <f t="shared" si="25"/>
        <v>0.999999999999456-7.3728632925421E-07i</v>
      </c>
      <c r="H145" t="str">
        <f t="shared" si="26"/>
        <v>384.000012704621+0.154821283601359i</v>
      </c>
      <c r="I145" t="str">
        <f t="shared" si="27"/>
        <v>47.1002139575328-110306.303008255i</v>
      </c>
      <c r="K145" t="str">
        <f t="shared" si="28"/>
        <v>0.0312499938862699-0.0000137053149260082i</v>
      </c>
      <c r="L145" t="str">
        <f t="shared" si="29"/>
        <v>0.00005-192.386547807835i</v>
      </c>
      <c r="M145" t="str">
        <f t="shared" si="30"/>
        <v>0.00133333333333333-113.168557534021i</v>
      </c>
      <c r="N145">
        <f t="shared" si="31"/>
        <v>89.995904725908559</v>
      </c>
      <c r="O145">
        <f t="shared" si="32"/>
        <v>88.800915183559169</v>
      </c>
      <c r="P145" s="3">
        <f t="shared" si="33"/>
        <v>88.800915183559169</v>
      </c>
      <c r="Q145" s="3">
        <f t="shared" si="34"/>
        <v>-90.004095274091441</v>
      </c>
      <c r="R145">
        <f t="shared" si="35"/>
        <v>89.995904725908559</v>
      </c>
      <c r="S145">
        <f t="shared" si="36"/>
        <v>1.4667845471868753E-3</v>
      </c>
      <c r="T145">
        <f t="shared" si="19"/>
        <v>88.800915183559169</v>
      </c>
    </row>
    <row r="146" spans="1:20" x14ac:dyDescent="0.25">
      <c r="A146">
        <f t="shared" si="20"/>
        <v>9.2511002163222322</v>
      </c>
      <c r="B146">
        <f t="shared" si="37"/>
        <v>1.4723583284661854</v>
      </c>
      <c r="C146" t="str">
        <f t="shared" si="21"/>
        <v>-1.96882039438391-27440.9136128483i</v>
      </c>
      <c r="D146" t="str">
        <f t="shared" si="22"/>
        <v>3.97499999997874-10809.5251101715i</v>
      </c>
      <c r="E146" t="str">
        <f t="shared" si="23"/>
        <v>162.469536368704+0.000123129077891977i</v>
      </c>
      <c r="F146" t="str">
        <f t="shared" si="24"/>
        <v>2.4249249249236-101440.738562025i</v>
      </c>
      <c r="G146" t="str">
        <f t="shared" si="25"/>
        <v>0.999999999999452-7.40088017305374E-07i</v>
      </c>
      <c r="H146" t="str">
        <f t="shared" si="26"/>
        <v>384.000012801359+0.155409604493518i</v>
      </c>
      <c r="I146" t="str">
        <f t="shared" si="27"/>
        <v>47.100213962342-109888.725869689i</v>
      </c>
      <c r="K146" t="str">
        <f t="shared" si="28"/>
        <v>0.0312499938397173-0.0000137573951018784i</v>
      </c>
      <c r="L146" t="str">
        <f t="shared" si="29"/>
        <v>0.00005-191.658246471245i</v>
      </c>
      <c r="M146" t="str">
        <f t="shared" si="30"/>
        <v>0.00133333333333333-112.740144983085i</v>
      </c>
      <c r="N146">
        <f t="shared" si="31"/>
        <v>89.995889163873514</v>
      </c>
      <c r="O146">
        <f t="shared" si="32"/>
        <v>88.767971354314</v>
      </c>
      <c r="P146" s="3">
        <f t="shared" si="33"/>
        <v>88.767971354314</v>
      </c>
      <c r="Q146" s="3">
        <f t="shared" si="34"/>
        <v>-90.004110836126486</v>
      </c>
      <c r="R146">
        <f t="shared" si="35"/>
        <v>89.995889163873514</v>
      </c>
      <c r="S146">
        <f t="shared" si="36"/>
        <v>1.4723583284661855E-3</v>
      </c>
      <c r="T146">
        <f t="shared" si="19"/>
        <v>88.767971354314</v>
      </c>
    </row>
    <row r="147" spans="1:20" x14ac:dyDescent="0.25">
      <c r="A147">
        <f t="shared" si="20"/>
        <v>9.2862543971442566</v>
      </c>
      <c r="B147">
        <f t="shared" si="37"/>
        <v>1.4779532901143571</v>
      </c>
      <c r="C147" t="str">
        <f t="shared" si="21"/>
        <v>-1.96882039071325-27337.0328799676i</v>
      </c>
      <c r="D147" t="str">
        <f t="shared" si="22"/>
        <v>3.97499999997857-10768.6044134703i</v>
      </c>
      <c r="E147" t="str">
        <f t="shared" si="23"/>
        <v>162.469536364189+0.000123596970761611i</v>
      </c>
      <c r="F147" t="str">
        <f t="shared" si="24"/>
        <v>2.42492492492358-101056.723014584i</v>
      </c>
      <c r="G147" t="str">
        <f t="shared" si="25"/>
        <v>0.999999999999448-7.42900351771131E-07i</v>
      </c>
      <c r="H147" t="str">
        <f t="shared" si="26"/>
        <v>384.000012898836+0.156000161005234i</v>
      </c>
      <c r="I147" t="str">
        <f t="shared" si="27"/>
        <v>47.100213967189-109472.729517338i</v>
      </c>
      <c r="K147" t="str">
        <f t="shared" si="28"/>
        <v>0.0312499937928101-0.0000138096731821783i</v>
      </c>
      <c r="L147" t="str">
        <f t="shared" si="29"/>
        <v>0.00005-190.932702202874i</v>
      </c>
      <c r="M147" t="str">
        <f t="shared" si="30"/>
        <v>0.00133333333333333-112.313354236985i</v>
      </c>
      <c r="N147">
        <f t="shared" si="31"/>
        <v>89.995873542702768</v>
      </c>
      <c r="O147">
        <f t="shared" si="32"/>
        <v>88.735027525051194</v>
      </c>
      <c r="P147" s="3">
        <f t="shared" si="33"/>
        <v>88.735027525051194</v>
      </c>
      <c r="Q147" s="3">
        <f t="shared" si="34"/>
        <v>-90.004126457297232</v>
      </c>
      <c r="R147">
        <f t="shared" si="35"/>
        <v>89.995873542702768</v>
      </c>
      <c r="S147">
        <f t="shared" si="36"/>
        <v>1.477953290114357E-3</v>
      </c>
      <c r="T147">
        <f t="shared" si="19"/>
        <v>88.735027525051194</v>
      </c>
    </row>
    <row r="148" spans="1:20" x14ac:dyDescent="0.25">
      <c r="A148">
        <f t="shared" si="20"/>
        <v>9.3215421638534046</v>
      </c>
      <c r="B148">
        <f t="shared" si="37"/>
        <v>1.4835695126167916</v>
      </c>
      <c r="C148" t="str">
        <f t="shared" si="21"/>
        <v>-1.96882038701471-27233.5453994826i</v>
      </c>
      <c r="D148" t="str">
        <f t="shared" si="22"/>
        <v>3.97499999997841-10727.8386267589i</v>
      </c>
      <c r="E148" t="str">
        <f t="shared" si="23"/>
        <v>162.469536359639+0.000124066641651387i</v>
      </c>
      <c r="F148" t="str">
        <f t="shared" si="24"/>
        <v>2.42492492492358-100674.16120203i</v>
      </c>
      <c r="G148" t="str">
        <f t="shared" si="25"/>
        <v>0.999999999999444-7.45723373107857E-07i</v>
      </c>
      <c r="H148" t="str">
        <f t="shared" si="26"/>
        <v>384.000012997053+0.156592961631863i</v>
      </c>
      <c r="I148" t="str">
        <f t="shared" si="27"/>
        <v>47.1002139720728-109058.307966953i</v>
      </c>
      <c r="K148" t="str">
        <f t="shared" si="28"/>
        <v>0.0312499937455459-0.0000138621499189422i</v>
      </c>
      <c r="L148" t="str">
        <f t="shared" si="29"/>
        <v>0.00005-190.209904565525i</v>
      </c>
      <c r="M148" t="str">
        <f t="shared" si="30"/>
        <v>0.00133333333333333-111.888179156191i</v>
      </c>
      <c r="N148">
        <f t="shared" si="31"/>
        <v>89.99585786217169</v>
      </c>
      <c r="O148">
        <f t="shared" si="32"/>
        <v>88.702083695770582</v>
      </c>
      <c r="P148" s="3">
        <f t="shared" si="33"/>
        <v>88.702083695770582</v>
      </c>
      <c r="Q148" s="3">
        <f t="shared" si="34"/>
        <v>-90.00414213782831</v>
      </c>
      <c r="R148">
        <f t="shared" si="35"/>
        <v>89.99585786217169</v>
      </c>
      <c r="S148">
        <f t="shared" si="36"/>
        <v>1.4835695126167916E-3</v>
      </c>
      <c r="T148">
        <f t="shared" si="19"/>
        <v>88.702083695770582</v>
      </c>
    </row>
    <row r="149" spans="1:20" x14ac:dyDescent="0.25">
      <c r="A149">
        <f t="shared" si="20"/>
        <v>9.3569640240760474</v>
      </c>
      <c r="B149">
        <f t="shared" si="37"/>
        <v>1.4892070767647354</v>
      </c>
      <c r="C149" t="str">
        <f t="shared" si="21"/>
        <v>-1.96882038328789-27130.4496826909i</v>
      </c>
      <c r="D149" t="str">
        <f t="shared" si="22"/>
        <v>3.97499999997825-10687.2271636077i</v>
      </c>
      <c r="E149" t="str">
        <f t="shared" si="23"/>
        <v>162.469536355054+0.000124538097317934i</v>
      </c>
      <c r="F149" t="str">
        <f t="shared" si="24"/>
        <v>2.42492492492356-100293.047621083i</v>
      </c>
      <c r="G149" t="str">
        <f t="shared" si="25"/>
        <v>0.99999999999944-7.48557121925665E-07i</v>
      </c>
      <c r="H149" t="str">
        <f t="shared" si="26"/>
        <v>384.000013096018+0.157188014901042i</v>
      </c>
      <c r="I149" t="str">
        <f t="shared" si="27"/>
        <v>47.1002139769933-108645.45525694i</v>
      </c>
      <c r="K149" t="str">
        <f t="shared" si="28"/>
        <v>0.0312499936979217-0.0000139148260670616i</v>
      </c>
      <c r="L149" t="str">
        <f t="shared" si="29"/>
        <v>0.00005-189.489843161511i</v>
      </c>
      <c r="M149" t="str">
        <f t="shared" si="30"/>
        <v>0.00133333333333333-111.464613624418i</v>
      </c>
      <c r="N149">
        <f t="shared" si="31"/>
        <v>89.995842122054626</v>
      </c>
      <c r="O149">
        <f t="shared" si="32"/>
        <v>88.669139866471937</v>
      </c>
      <c r="P149" s="3">
        <f t="shared" si="33"/>
        <v>88.669139866471937</v>
      </c>
      <c r="Q149" s="3">
        <f t="shared" si="34"/>
        <v>-90.004157877945374</v>
      </c>
      <c r="R149">
        <f t="shared" si="35"/>
        <v>89.995842122054626</v>
      </c>
      <c r="S149">
        <f t="shared" si="36"/>
        <v>1.4892070767647354E-3</v>
      </c>
      <c r="T149">
        <f t="shared" si="19"/>
        <v>88.669139866471937</v>
      </c>
    </row>
    <row r="150" spans="1:20" x14ac:dyDescent="0.25">
      <c r="A150">
        <f t="shared" si="20"/>
        <v>9.3925204873675376</v>
      </c>
      <c r="B150">
        <f t="shared" si="37"/>
        <v>1.4948660636564415</v>
      </c>
      <c r="C150" t="str">
        <f t="shared" si="21"/>
        <v>-1.96882037953265-27027.7442465262i</v>
      </c>
      <c r="D150" t="str">
        <f t="shared" si="22"/>
        <v>3.97499999997809-10646.7694398072i</v>
      </c>
      <c r="E150" t="str">
        <f t="shared" si="23"/>
        <v>162.469536350433+0.000125011344544158i</v>
      </c>
      <c r="F150" t="str">
        <f t="shared" si="24"/>
        <v>2.42492492492355-99913.3767892978i</v>
      </c>
      <c r="G150" t="str">
        <f t="shared" si="25"/>
        <v>0.999999999999435-7.51401638988979E-07i</v>
      </c>
      <c r="H150" t="str">
        <f t="shared" si="26"/>
        <v>384.000013195736+0.157785329372815i</v>
      </c>
      <c r="I150" t="str">
        <f t="shared" si="27"/>
        <v>47.1002139819516-108234.165448278i</v>
      </c>
      <c r="K150" t="str">
        <f t="shared" si="28"/>
        <v>0.031249993649935-0.0000139677023842971i</v>
      </c>
      <c r="L150" t="str">
        <f t="shared" si="29"/>
        <v>0.00005-188.772507632507i</v>
      </c>
      <c r="M150" t="str">
        <f t="shared" si="30"/>
        <v>0.00133333333333333-111.042651548534i</v>
      </c>
      <c r="N150">
        <f t="shared" si="31"/>
        <v>89.995826322125225</v>
      </c>
      <c r="O150">
        <f t="shared" si="32"/>
        <v>88.636196037155187</v>
      </c>
      <c r="P150" s="3">
        <f t="shared" si="33"/>
        <v>88.636196037155187</v>
      </c>
      <c r="Q150" s="3">
        <f t="shared" si="34"/>
        <v>-90.004173677874775</v>
      </c>
      <c r="R150">
        <f t="shared" si="35"/>
        <v>89.995826322125225</v>
      </c>
      <c r="S150">
        <f t="shared" si="36"/>
        <v>1.4948660636564415E-3</v>
      </c>
      <c r="T150">
        <f t="shared" si="19"/>
        <v>88.636196037155187</v>
      </c>
    </row>
    <row r="151" spans="1:20" x14ac:dyDescent="0.25">
      <c r="A151">
        <f t="shared" si="20"/>
        <v>9.4282120652195349</v>
      </c>
      <c r="B151">
        <f t="shared" si="37"/>
        <v>1.5005465546983361</v>
      </c>
      <c r="C151" t="str">
        <f t="shared" si="21"/>
        <v>-1.96882037574892-26925.4276135365i</v>
      </c>
      <c r="D151" t="str">
        <f t="shared" si="22"/>
        <v>3.97499999997791-10606.4648733595i</v>
      </c>
      <c r="E151" t="str">
        <f t="shared" si="23"/>
        <v>162.469536345778+0.000125486390137591i</v>
      </c>
      <c r="F151" t="str">
        <f t="shared" si="24"/>
        <v>2.42492492492354-99535.1432449808i</v>
      </c>
      <c r="G151" t="str">
        <f t="shared" si="25"/>
        <v>0.999999999999431-7.54256965217134E-07i</v>
      </c>
      <c r="H151" t="str">
        <f t="shared" si="26"/>
        <v>384.000013296215+0.158384913639754i</v>
      </c>
      <c r="I151" t="str">
        <f t="shared" si="27"/>
        <v>47.1002139869475-107824.432624422i</v>
      </c>
      <c r="K151" t="str">
        <f t="shared" si="28"/>
        <v>0.0312499936015828-0.0000140207796312883i</v>
      </c>
      <c r="L151" t="str">
        <f t="shared" si="29"/>
        <v>0.00005-188.057887659402i</v>
      </c>
      <c r="M151" t="str">
        <f t="shared" si="30"/>
        <v>0.00133333333333333-110.622286858472i</v>
      </c>
      <c r="N151">
        <f t="shared" si="31"/>
        <v>89.995810462156157</v>
      </c>
      <c r="O151">
        <f t="shared" si="32"/>
        <v>88.603252207820219</v>
      </c>
      <c r="P151" s="3">
        <f t="shared" si="33"/>
        <v>88.603252207820219</v>
      </c>
      <c r="Q151" s="3">
        <f t="shared" si="34"/>
        <v>-90.004189537843843</v>
      </c>
      <c r="R151">
        <f t="shared" si="35"/>
        <v>89.995810462156157</v>
      </c>
      <c r="S151">
        <f t="shared" si="36"/>
        <v>1.500546554698336E-3</v>
      </c>
      <c r="T151">
        <f t="shared" si="19"/>
        <v>88.603252207820219</v>
      </c>
    </row>
    <row r="152" spans="1:20" x14ac:dyDescent="0.25">
      <c r="A152">
        <f t="shared" si="20"/>
        <v>9.4640392710673691</v>
      </c>
      <c r="B152">
        <f t="shared" si="37"/>
        <v>1.5062486316061898</v>
      </c>
      <c r="C152" t="str">
        <f t="shared" si="21"/>
        <v>-1.96882037193642-26823.4983118624i</v>
      </c>
      <c r="D152" t="str">
        <f t="shared" si="22"/>
        <v>3.97499999997775-10566.3128844699i</v>
      </c>
      <c r="E152" t="str">
        <f t="shared" si="23"/>
        <v>162.469536341086+0.000125963240933282i</v>
      </c>
      <c r="F152" t="str">
        <f t="shared" si="24"/>
        <v>2.42492492492353-99158.3415471156i</v>
      </c>
      <c r="G152" t="str">
        <f t="shared" si="25"/>
        <v>0.999999999999427-7.57123141684956E-07i</v>
      </c>
      <c r="H152" t="str">
        <f t="shared" si="26"/>
        <v>384.000013397458+0.158986776327084i</v>
      </c>
      <c r="I152" t="str">
        <f t="shared" si="27"/>
        <v>47.1002139919818-107416.250891229i</v>
      </c>
      <c r="K152" t="str">
        <f t="shared" si="28"/>
        <v>0.0312499935528624-0.0000140740585715657i</v>
      </c>
      <c r="L152" t="str">
        <f t="shared" si="29"/>
        <v>0.00005-187.345972962145i</v>
      </c>
      <c r="M152" t="str">
        <f t="shared" si="30"/>
        <v>0.00133333333333333-110.203513507144i</v>
      </c>
      <c r="N152">
        <f t="shared" si="31"/>
        <v>89.995794541919295</v>
      </c>
      <c r="O152">
        <f t="shared" si="32"/>
        <v>88.570308378466805</v>
      </c>
      <c r="P152" s="3">
        <f t="shared" si="33"/>
        <v>88.570308378466805</v>
      </c>
      <c r="Q152" s="3">
        <f t="shared" si="34"/>
        <v>-90.004205458080705</v>
      </c>
      <c r="R152">
        <f t="shared" si="35"/>
        <v>89.995794541919295</v>
      </c>
      <c r="S152">
        <f t="shared" si="36"/>
        <v>1.5062486316061898E-3</v>
      </c>
      <c r="T152">
        <f t="shared" si="19"/>
        <v>88.570308378466805</v>
      </c>
    </row>
    <row r="153" spans="1:20" x14ac:dyDescent="0.25">
      <c r="A153">
        <f t="shared" si="20"/>
        <v>9.5000026202974244</v>
      </c>
      <c r="B153">
        <f t="shared" si="37"/>
        <v>1.5119723764062933</v>
      </c>
      <c r="C153" t="str">
        <f t="shared" si="21"/>
        <v>-1.96882036809491-26721.9548752171i</v>
      </c>
      <c r="D153" t="str">
        <f t="shared" si="22"/>
        <v>3.97499999997758-10526.3128955385i</v>
      </c>
      <c r="E153" t="str">
        <f t="shared" si="23"/>
        <v>162.46953633636+0.000126441903790085i</v>
      </c>
      <c r="F153" t="str">
        <f t="shared" si="24"/>
        <v>2.42492492492352-98782.9662752836i</v>
      </c>
      <c r="G153" t="str">
        <f t="shared" si="25"/>
        <v>0.999999999999422-7.60000209623355E-07i</v>
      </c>
      <c r="H153" t="str">
        <f t="shared" si="26"/>
        <v>384.000013499472+0.159590926092802i</v>
      </c>
      <c r="I153" t="str">
        <f t="shared" si="27"/>
        <v>47.1002139970542-107009.614376867i</v>
      </c>
      <c r="K153" t="str">
        <f t="shared" si="28"/>
        <v>0.0312499935037711-0.0000141275399715606i</v>
      </c>
      <c r="L153" t="str">
        <f t="shared" si="29"/>
        <v>0.00005-186.636753299607i</v>
      </c>
      <c r="M153" t="str">
        <f t="shared" si="30"/>
        <v>0.00133333333333333-109.786325470357i</v>
      </c>
      <c r="N153">
        <f t="shared" si="31"/>
        <v>89.995778561185588</v>
      </c>
      <c r="O153">
        <f t="shared" si="32"/>
        <v>88.537364549094974</v>
      </c>
      <c r="P153" s="3">
        <f t="shared" si="33"/>
        <v>88.537364549094974</v>
      </c>
      <c r="Q153" s="3">
        <f t="shared" si="34"/>
        <v>-90.004221438814412</v>
      </c>
      <c r="R153">
        <f t="shared" si="35"/>
        <v>89.995778561185588</v>
      </c>
      <c r="S153">
        <f t="shared" si="36"/>
        <v>1.5119723764062934E-3</v>
      </c>
      <c r="T153">
        <f t="shared" si="19"/>
        <v>88.537364549094974</v>
      </c>
    </row>
    <row r="154" spans="1:20" x14ac:dyDescent="0.25">
      <c r="A154">
        <f t="shared" si="20"/>
        <v>9.5361026302545557</v>
      </c>
      <c r="B154">
        <f t="shared" si="37"/>
        <v>1.5177178714366373</v>
      </c>
      <c r="C154" t="str">
        <f t="shared" si="21"/>
        <v>-1.96882036422396-26620.7958428634i</v>
      </c>
      <c r="D154" t="str">
        <f t="shared" si="22"/>
        <v>3.9749999999774-10486.464331152i</v>
      </c>
      <c r="E154" t="str">
        <f t="shared" si="23"/>
        <v>162.469536331596+0.000126922385595753i</v>
      </c>
      <c r="F154" t="str">
        <f t="shared" si="24"/>
        <v>2.42492492492351-98409.0120295851i</v>
      </c>
      <c r="G154" t="str">
        <f t="shared" si="25"/>
        <v>0.999999999999418-7.6288821041992E-07i</v>
      </c>
      <c r="H154" t="str">
        <f t="shared" si="26"/>
        <v>384.000013602264+0.16019737162781i</v>
      </c>
      <c r="I154" t="str">
        <f t="shared" si="27"/>
        <v>47.1002140021653-106604.517231734i</v>
      </c>
      <c r="K154" t="str">
        <f t="shared" si="28"/>
        <v>0.0312499934543059-0.0000141812246006171i</v>
      </c>
      <c r="L154" t="str">
        <f t="shared" si="29"/>
        <v>0.00005-185.930218469423i</v>
      </c>
      <c r="M154" t="str">
        <f t="shared" si="30"/>
        <v>0.00133333333333333-109.37071674672i</v>
      </c>
      <c r="N154">
        <f t="shared" si="31"/>
        <v>89.995762519725204</v>
      </c>
      <c r="O154">
        <f t="shared" si="32"/>
        <v>88.504420719704342</v>
      </c>
      <c r="P154" s="3">
        <f t="shared" si="33"/>
        <v>88.504420719704342</v>
      </c>
      <c r="Q154" s="3">
        <f t="shared" si="34"/>
        <v>-90.004237480274796</v>
      </c>
      <c r="R154">
        <f t="shared" si="35"/>
        <v>89.995762519725204</v>
      </c>
      <c r="S154">
        <f t="shared" si="36"/>
        <v>1.5177178714366373E-3</v>
      </c>
      <c r="T154">
        <f t="shared" si="19"/>
        <v>88.504420719704342</v>
      </c>
    </row>
    <row r="155" spans="1:20" x14ac:dyDescent="0.25">
      <c r="A155">
        <f t="shared" si="20"/>
        <v>9.5723398202495229</v>
      </c>
      <c r="B155">
        <f t="shared" si="37"/>
        <v>1.5234851993480965</v>
      </c>
      <c r="C155" t="str">
        <f t="shared" si="21"/>
        <v>-1.96882036032363-26520.0197595955i</v>
      </c>
      <c r="D155" t="str">
        <f t="shared" si="22"/>
        <v>3.97499999997724-10446.7666180754i</v>
      </c>
      <c r="E155" t="str">
        <f t="shared" si="23"/>
        <v>162.469536326798+0.000127404693260743i</v>
      </c>
      <c r="F155" t="str">
        <f t="shared" si="24"/>
        <v>2.4249249249235-98036.4734305632i</v>
      </c>
      <c r="G155" t="str">
        <f t="shared" si="25"/>
        <v>0.999999999999414-7.65787185619513E-07i</v>
      </c>
      <c r="H155" t="str">
        <f t="shared" si="26"/>
        <v>384.000013705836+0.160806121656033i</v>
      </c>
      <c r="I155" t="str">
        <f t="shared" si="27"/>
        <v>47.1002140073156-106200.95362837i</v>
      </c>
      <c r="K155" t="str">
        <f t="shared" si="28"/>
        <v>0.0312499934044642-0.0000142351132310028i</v>
      </c>
      <c r="L155" t="str">
        <f t="shared" si="29"/>
        <v>0.00005-185.226358307853i</v>
      </c>
      <c r="M155" t="str">
        <f t="shared" si="30"/>
        <v>0.00133333333333333-108.956681357561i</v>
      </c>
      <c r="N155">
        <f t="shared" si="31"/>
        <v>89.99574641730733</v>
      </c>
      <c r="O155">
        <f t="shared" si="32"/>
        <v>88.471476890294994</v>
      </c>
      <c r="P155" s="3">
        <f t="shared" si="33"/>
        <v>88.471476890294994</v>
      </c>
      <c r="Q155" s="3">
        <f t="shared" si="34"/>
        <v>-90.00425358269267</v>
      </c>
      <c r="R155">
        <f t="shared" si="35"/>
        <v>89.99574641730733</v>
      </c>
      <c r="S155">
        <f t="shared" si="36"/>
        <v>1.5234851993480964E-3</v>
      </c>
      <c r="T155">
        <f t="shared" si="19"/>
        <v>88.471476890294994</v>
      </c>
    </row>
    <row r="156" spans="1:20" x14ac:dyDescent="0.25">
      <c r="A156">
        <f t="shared" si="20"/>
        <v>9.6087147115664706</v>
      </c>
      <c r="B156">
        <f t="shared" si="37"/>
        <v>1.5292744431056193</v>
      </c>
      <c r="C156" t="str">
        <f t="shared" si="21"/>
        <v>-1.9688203563937-26419.6251757155i</v>
      </c>
      <c r="D156" t="str">
        <f t="shared" si="22"/>
        <v>3.97499999997706-10407.219185244i</v>
      </c>
      <c r="E156" t="str">
        <f t="shared" si="23"/>
        <v>162.469536321963+0.00012788883372473i</v>
      </c>
      <c r="F156" t="str">
        <f t="shared" si="24"/>
        <v>2.42492492492349-97665.3451191246i</v>
      </c>
      <c r="G156" t="str">
        <f t="shared" si="25"/>
        <v>0.999999999999409-7.68697176924864E-07i</v>
      </c>
      <c r="H156" t="str">
        <f t="shared" si="26"/>
        <v>384.000013810199+0.161417184934544i</v>
      </c>
      <c r="I156" t="str">
        <f t="shared" si="27"/>
        <v>47.1002140125043-105798.917761379i</v>
      </c>
      <c r="K156" t="str">
        <f t="shared" si="28"/>
        <v>0.0312499933542429-0.0000142892066379195i</v>
      </c>
      <c r="L156" t="str">
        <f t="shared" si="29"/>
        <v>0.00005-184.525162689633i</v>
      </c>
      <c r="M156" t="str">
        <f t="shared" si="30"/>
        <v>0.00133333333333333-108.544213346843i</v>
      </c>
      <c r="N156">
        <f t="shared" si="31"/>
        <v>89.995730253700373</v>
      </c>
      <c r="O156">
        <f t="shared" si="32"/>
        <v>88.438533060866789</v>
      </c>
      <c r="P156" s="3">
        <f t="shared" si="33"/>
        <v>88.438533060866789</v>
      </c>
      <c r="Q156" s="3">
        <f t="shared" si="34"/>
        <v>-90.004269746299627</v>
      </c>
      <c r="R156">
        <f t="shared" si="35"/>
        <v>89.995730253700373</v>
      </c>
      <c r="S156">
        <f t="shared" si="36"/>
        <v>1.5292744431056194E-3</v>
      </c>
      <c r="T156">
        <f t="shared" si="19"/>
        <v>88.438533060866789</v>
      </c>
    </row>
    <row r="157" spans="1:20" x14ac:dyDescent="0.25">
      <c r="A157">
        <f t="shared" si="20"/>
        <v>9.6452278274704231</v>
      </c>
      <c r="B157">
        <f t="shared" si="37"/>
        <v>1.5350856859894206</v>
      </c>
      <c r="C157" t="str">
        <f t="shared" si="21"/>
        <v>-1.96882035243365-26319.610647013i</v>
      </c>
      <c r="D157" t="str">
        <f t="shared" si="22"/>
        <v>3.97499999997689-10367.8214637544i</v>
      </c>
      <c r="E157" t="str">
        <f t="shared" si="23"/>
        <v>162.469536317091+0.0001283748139529i</v>
      </c>
      <c r="F157" t="str">
        <f t="shared" si="24"/>
        <v>2.42492492492348-97295.6217564642i</v>
      </c>
      <c r="G157" t="str">
        <f t="shared" si="25"/>
        <v>0.999999999999405-7.71618226197175E-07i</v>
      </c>
      <c r="H157" t="str">
        <f t="shared" si="26"/>
        <v>384.000013915356+0.162030570253699i</v>
      </c>
      <c r="I157" t="str">
        <f t="shared" si="27"/>
        <v>47.1002140177325-105398.403847339i</v>
      </c>
      <c r="K157" t="str">
        <f t="shared" si="28"/>
        <v>0.0312499933036392-0.0000143435055995152i</v>
      </c>
      <c r="L157" t="str">
        <f t="shared" si="29"/>
        <v>0.00005-183.826621527827i</v>
      </c>
      <c r="M157" t="str">
        <f t="shared" si="30"/>
        <v>0.00133333333333333-108.133306781075i</v>
      </c>
      <c r="N157">
        <f t="shared" si="31"/>
        <v>89.99571402867177</v>
      </c>
      <c r="O157">
        <f t="shared" si="32"/>
        <v>88.405589231419384</v>
      </c>
      <c r="P157" s="3">
        <f t="shared" si="33"/>
        <v>88.405589231419384</v>
      </c>
      <c r="Q157" s="3">
        <f t="shared" si="34"/>
        <v>-90.00428597132823</v>
      </c>
      <c r="R157">
        <f t="shared" si="35"/>
        <v>89.99571402867177</v>
      </c>
      <c r="S157">
        <f t="shared" si="36"/>
        <v>1.5350856859894207E-3</v>
      </c>
      <c r="T157">
        <f t="shared" si="19"/>
        <v>88.405589231419384</v>
      </c>
    </row>
    <row r="158" spans="1:20" x14ac:dyDescent="0.25">
      <c r="A158">
        <f t="shared" si="20"/>
        <v>9.6818796932148103</v>
      </c>
      <c r="B158">
        <f t="shared" si="37"/>
        <v>1.5409190115961804</v>
      </c>
      <c r="C158" t="str">
        <f t="shared" si="21"/>
        <v>-1.9688203484436-26219.9747347459i</v>
      </c>
      <c r="D158" t="str">
        <f t="shared" si="22"/>
        <v>3.97499999997671-10328.5728868573i</v>
      </c>
      <c r="E158" t="str">
        <f t="shared" si="23"/>
        <v>162.469536312182+0.000128862640936208i</v>
      </c>
      <c r="F158" t="str">
        <f t="shared" si="24"/>
        <v>2.42492492492348-96927.2980239873i</v>
      </c>
      <c r="G158" t="str">
        <f t="shared" si="25"/>
        <v>0.9999999999994-7.7455037545672E-07i</v>
      </c>
      <c r="H158" t="str">
        <f t="shared" si="26"/>
        <v>384.000014021313+0.162646286437258i</v>
      </c>
      <c r="I158" t="str">
        <f t="shared" si="27"/>
        <v>47.1002140230015-104999.406124723i</v>
      </c>
      <c r="K158" t="str">
        <f t="shared" si="28"/>
        <v>0.0312499932526502-0.0000143980108968947i</v>
      </c>
      <c r="L158" t="str">
        <f t="shared" si="29"/>
        <v>0.00005-183.130724773687i</v>
      </c>
      <c r="M158" t="str">
        <f t="shared" si="30"/>
        <v>0.00133333333333333-107.723955749228i</v>
      </c>
      <c r="N158">
        <f t="shared" si="31"/>
        <v>89.995697741988153</v>
      </c>
      <c r="O158">
        <f t="shared" si="32"/>
        <v>88.372645401952752</v>
      </c>
      <c r="P158" s="3">
        <f t="shared" si="33"/>
        <v>88.372645401952752</v>
      </c>
      <c r="Q158" s="3">
        <f t="shared" si="34"/>
        <v>-90.004302258011847</v>
      </c>
      <c r="R158">
        <f t="shared" si="35"/>
        <v>89.995697741988153</v>
      </c>
      <c r="S158">
        <f t="shared" si="36"/>
        <v>1.5409190115961804E-3</v>
      </c>
      <c r="T158">
        <f t="shared" si="19"/>
        <v>88.372645401952752</v>
      </c>
    </row>
    <row r="159" spans="1:20" x14ac:dyDescent="0.25">
      <c r="A159">
        <f t="shared" si="20"/>
        <v>9.7186708360490268</v>
      </c>
      <c r="B159">
        <f t="shared" si="37"/>
        <v>1.5467745038402458</v>
      </c>
      <c r="C159" t="str">
        <f t="shared" si="21"/>
        <v>-1.96882034442324-26120.7160056181i</v>
      </c>
      <c r="D159" t="str">
        <f t="shared" si="22"/>
        <v>3.97499999997653-10289.4728899488i</v>
      </c>
      <c r="E159" t="str">
        <f t="shared" si="23"/>
        <v>162.469536307236+0.000129352321692422i</v>
      </c>
      <c r="F159" t="str">
        <f t="shared" si="24"/>
        <v>2.42492492492346-96560.3686232333i</v>
      </c>
      <c r="G159" t="str">
        <f t="shared" si="25"/>
        <v>0.999999999999396-7.77493666883452E-07i</v>
      </c>
      <c r="H159" t="str">
        <f t="shared" si="26"/>
        <v>384.000014128079+0.163264342342503i</v>
      </c>
      <c r="I159" t="str">
        <f t="shared" si="27"/>
        <v>47.1002140283102-104601.918853815i</v>
      </c>
      <c r="K159" t="str">
        <f t="shared" si="28"/>
        <v>0.0312499932012728-0.0000144527233141306i</v>
      </c>
      <c r="L159" t="str">
        <f t="shared" si="29"/>
        <v>0.00005-182.437462416504i</v>
      </c>
      <c r="M159" t="str">
        <f t="shared" si="30"/>
        <v>0.00133333333333333-107.31615436265i</v>
      </c>
      <c r="N159">
        <f t="shared" si="31"/>
        <v>89.995681393415211</v>
      </c>
      <c r="O159">
        <f t="shared" si="32"/>
        <v>88.339701572466765</v>
      </c>
      <c r="P159" s="3">
        <f t="shared" si="33"/>
        <v>88.339701572466765</v>
      </c>
      <c r="Q159" s="3">
        <f t="shared" si="34"/>
        <v>-90.004318606584789</v>
      </c>
      <c r="R159">
        <f t="shared" si="35"/>
        <v>89.995681393415211</v>
      </c>
      <c r="S159">
        <f t="shared" si="36"/>
        <v>1.5467745038402459E-3</v>
      </c>
      <c r="T159">
        <f t="shared" si="19"/>
        <v>88.339701572466765</v>
      </c>
    </row>
    <row r="160" spans="1:20" x14ac:dyDescent="0.25">
      <c r="A160">
        <f t="shared" si="20"/>
        <v>9.7556017852260126</v>
      </c>
      <c r="B160">
        <f t="shared" si="37"/>
        <v>1.5526522469548387</v>
      </c>
      <c r="C160" t="str">
        <f t="shared" si="21"/>
        <v>-1.96882034037206-26021.8330317592i</v>
      </c>
      <c r="D160" t="str">
        <f t="shared" si="22"/>
        <v>3.97499999997636-10250.5209105622i</v>
      </c>
      <c r="E160" t="str">
        <f t="shared" si="23"/>
        <v>162.469536302251+0.000129843863267663i</v>
      </c>
      <c r="F160" t="str">
        <f t="shared" si="24"/>
        <v>2.42492492492345-96194.8282757997i</v>
      </c>
      <c r="G160" t="str">
        <f t="shared" si="25"/>
        <v>0.999999999999391-7.80448142817606E-07i</v>
      </c>
      <c r="H160" t="str">
        <f t="shared" si="26"/>
        <v>384.000014235656+0.16388474686038i</v>
      </c>
      <c r="I160" t="str">
        <f t="shared" si="27"/>
        <v>47.1002140336594-104205.936316628i</v>
      </c>
      <c r="K160" t="str">
        <f t="shared" si="28"/>
        <v>0.0312499931495043-0.0000145076436382755i</v>
      </c>
      <c r="L160" t="str">
        <f t="shared" si="29"/>
        <v>0.00005-181.746824483467i</v>
      </c>
      <c r="M160" t="str">
        <f t="shared" si="30"/>
        <v>0.00133333333333333-106.909896754981i</v>
      </c>
      <c r="N160">
        <f t="shared" si="31"/>
        <v>89.995664982717784</v>
      </c>
      <c r="O160">
        <f t="shared" si="32"/>
        <v>88.306757742961182</v>
      </c>
      <c r="P160" s="3">
        <f t="shared" si="33"/>
        <v>88.306757742961182</v>
      </c>
      <c r="Q160" s="3">
        <f t="shared" si="34"/>
        <v>-90.004335017282216</v>
      </c>
      <c r="R160">
        <f t="shared" si="35"/>
        <v>89.995664982717784</v>
      </c>
      <c r="S160">
        <f t="shared" si="36"/>
        <v>1.5526522469548388E-3</v>
      </c>
      <c r="T160">
        <f t="shared" si="19"/>
        <v>88.306757742961182</v>
      </c>
    </row>
    <row r="161" spans="1:20" x14ac:dyDescent="0.25">
      <c r="A161">
        <f t="shared" si="20"/>
        <v>9.7926730720098725</v>
      </c>
      <c r="B161">
        <f t="shared" si="37"/>
        <v>1.5585523254932672</v>
      </c>
      <c r="C161" t="str">
        <f t="shared" si="21"/>
        <v>-1.96882033629013-25923.3243907048i</v>
      </c>
      <c r="D161" t="str">
        <f t="shared" si="22"/>
        <v>3.97499999997618-10211.7163883602i</v>
      </c>
      <c r="E161" t="str">
        <f t="shared" si="23"/>
        <v>162.46953629723+0.000130337272731417i</v>
      </c>
      <c r="F161" t="str">
        <f t="shared" si="24"/>
        <v>2.42492492492344-95830.6717232657i</v>
      </c>
      <c r="G161" t="str">
        <f t="shared" si="25"/>
        <v>0.999999999999386-7.83413845760309E-07i</v>
      </c>
      <c r="H161" t="str">
        <f t="shared" si="26"/>
        <v>384.000014344053+0.164507508915618i</v>
      </c>
      <c r="I161" t="str">
        <f t="shared" si="27"/>
        <v>47.1002140390489-103811.452816818i</v>
      </c>
      <c r="K161" t="str">
        <f t="shared" si="28"/>
        <v>0.0312499930973416-0.0000145627726593723i</v>
      </c>
      <c r="L161" t="str">
        <f t="shared" si="29"/>
        <v>0.00005-181.058801039517i</v>
      </c>
      <c r="M161" t="str">
        <f t="shared" si="30"/>
        <v>0.00133333333333333-106.505177082069i</v>
      </c>
      <c r="N161">
        <f t="shared" si="31"/>
        <v>89.995648509659802</v>
      </c>
      <c r="O161">
        <f t="shared" si="32"/>
        <v>88.273813913435959</v>
      </c>
      <c r="P161" s="3">
        <f t="shared" si="33"/>
        <v>88.273813913435959</v>
      </c>
      <c r="Q161" s="3">
        <f t="shared" si="34"/>
        <v>-90.004351490340198</v>
      </c>
      <c r="R161">
        <f t="shared" si="35"/>
        <v>89.995648509659802</v>
      </c>
      <c r="S161">
        <f t="shared" si="36"/>
        <v>1.5585523254932673E-3</v>
      </c>
      <c r="T161">
        <f t="shared" si="19"/>
        <v>88.273813913435959</v>
      </c>
    </row>
    <row r="162" spans="1:20" x14ac:dyDescent="0.25">
      <c r="A162">
        <f t="shared" si="20"/>
        <v>9.8298852296835104</v>
      </c>
      <c r="B162">
        <f t="shared" si="37"/>
        <v>1.5644748243301416</v>
      </c>
      <c r="C162" t="str">
        <f t="shared" si="21"/>
        <v>-1.96882033217694-25825.1886653745i</v>
      </c>
      <c r="D162" t="str">
        <f t="shared" si="22"/>
        <v>3.97499999997599-10173.0587651268i</v>
      </c>
      <c r="E162" t="str">
        <f t="shared" si="23"/>
        <v>162.469536292168+0.000130832557184067i</v>
      </c>
      <c r="F162" t="str">
        <f t="shared" si="24"/>
        <v>2.42492492492343-95467.8937271171i</v>
      </c>
      <c r="G162" t="str">
        <f t="shared" si="25"/>
        <v>0.999999999999382-7.86390818374195E-07i</v>
      </c>
      <c r="H162" t="str">
        <f t="shared" si="26"/>
        <v>384.000014453274+0.165132637466863i</v>
      </c>
      <c r="I162" t="str">
        <f t="shared" si="27"/>
        <v>47.1002140444797-103418.46267961i</v>
      </c>
      <c r="K162" t="str">
        <f t="shared" si="28"/>
        <v>0.0312499930447818-0.0000146181111704663i</v>
      </c>
      <c r="L162" t="str">
        <f t="shared" si="29"/>
        <v>0.00005-180.373382187206i</v>
      </c>
      <c r="M162" t="str">
        <f t="shared" si="30"/>
        <v>0.00133333333333333-106.101989521886i</v>
      </c>
      <c r="N162">
        <f t="shared" si="31"/>
        <v>89.995631974004297</v>
      </c>
      <c r="O162">
        <f t="shared" si="32"/>
        <v>88.240870083890826</v>
      </c>
      <c r="P162" s="3">
        <f t="shared" si="33"/>
        <v>88.240870083890826</v>
      </c>
      <c r="Q162" s="3">
        <f t="shared" si="34"/>
        <v>-90.004368025995703</v>
      </c>
      <c r="R162">
        <f t="shared" si="35"/>
        <v>89.995631974004297</v>
      </c>
      <c r="S162">
        <f t="shared" si="36"/>
        <v>1.5644748243301416E-3</v>
      </c>
      <c r="T162">
        <f t="shared" si="19"/>
        <v>88.240870083890826</v>
      </c>
    </row>
    <row r="163" spans="1:20" x14ac:dyDescent="0.25">
      <c r="A163">
        <f t="shared" si="20"/>
        <v>9.8672387935563073</v>
      </c>
      <c r="B163">
        <f t="shared" si="37"/>
        <v>1.5704198286625961</v>
      </c>
      <c r="C163" t="str">
        <f t="shared" si="21"/>
        <v>-1.96882032803261-25727.4244440537i</v>
      </c>
      <c r="D163" t="str">
        <f t="shared" si="22"/>
        <v>3.97499999997581-10134.5474847591i</v>
      </c>
      <c r="E163" t="str">
        <f t="shared" si="23"/>
        <v>162.469536287069+0.000131329723749173i</v>
      </c>
      <c r="F163" t="str">
        <f t="shared" si="24"/>
        <v>2.42492492492342-95106.4890686706i</v>
      </c>
      <c r="G163" t="str">
        <f t="shared" si="25"/>
        <v>0.999999999999377-7.89379103484013E-07i</v>
      </c>
      <c r="H163" t="str">
        <f t="shared" si="26"/>
        <v>384.000014563327+0.1657601415068i</v>
      </c>
      <c r="I163" t="str">
        <f t="shared" si="27"/>
        <v>47.1002140499514-103026.960251707i</v>
      </c>
      <c r="K163" t="str">
        <f t="shared" si="28"/>
        <v>0.0312499929918218-0.0000146736599676163i</v>
      </c>
      <c r="L163" t="str">
        <f t="shared" si="29"/>
        <v>0.00005-179.690558066553i</v>
      </c>
      <c r="M163" t="str">
        <f t="shared" si="30"/>
        <v>0.00133333333333333-105.700328274443i</v>
      </c>
      <c r="N163">
        <f t="shared" si="31"/>
        <v>89.995615375513367</v>
      </c>
      <c r="O163">
        <f t="shared" si="32"/>
        <v>88.207926254325812</v>
      </c>
      <c r="P163" s="3">
        <f t="shared" si="33"/>
        <v>88.207926254325812</v>
      </c>
      <c r="Q163" s="3">
        <f t="shared" si="34"/>
        <v>-90.004384624486633</v>
      </c>
      <c r="R163">
        <f t="shared" si="35"/>
        <v>89.995615375513367</v>
      </c>
      <c r="S163">
        <f t="shared" si="36"/>
        <v>1.5704198286625962E-3</v>
      </c>
      <c r="T163">
        <f t="shared" si="19"/>
        <v>88.207926254325812</v>
      </c>
    </row>
    <row r="164" spans="1:20" x14ac:dyDescent="0.25">
      <c r="A164">
        <f t="shared" si="20"/>
        <v>9.9047343009718212</v>
      </c>
      <c r="B164">
        <f t="shared" si="37"/>
        <v>1.5763874240115141</v>
      </c>
      <c r="C164" t="str">
        <f t="shared" si="21"/>
        <v>-1.96882032385692-25630.0303203707i</v>
      </c>
      <c r="D164" t="str">
        <f t="shared" si="22"/>
        <v>3.97499999997563-10096.1819932594i</v>
      </c>
      <c r="E164" t="str">
        <f t="shared" si="23"/>
        <v>162.469536281931+0.000131828779579601i</v>
      </c>
      <c r="F164" t="str">
        <f t="shared" si="24"/>
        <v>2.4249249249234-94746.452548999i</v>
      </c>
      <c r="G164" t="str">
        <f t="shared" si="25"/>
        <v>0.999999999999372-7.92378744077248E-07i</v>
      </c>
      <c r="H164" t="str">
        <f t="shared" si="26"/>
        <v>384.000014674219+0.166390030062295i</v>
      </c>
      <c r="I164" t="str">
        <f t="shared" si="27"/>
        <v>47.1002140554662-102636.939901216i</v>
      </c>
      <c r="K164" t="str">
        <f t="shared" si="28"/>
        <v>0.0312499929384584-0.0000147294198499061i</v>
      </c>
      <c r="L164" t="str">
        <f t="shared" si="29"/>
        <v>0.00005-179.010318854904i</v>
      </c>
      <c r="M164" t="str">
        <f t="shared" si="30"/>
        <v>0.00133333333333333-105.300187561708i</v>
      </c>
      <c r="N164">
        <f t="shared" si="31"/>
        <v>89.995598713948269</v>
      </c>
      <c r="O164">
        <f t="shared" si="32"/>
        <v>88.17498242474062</v>
      </c>
      <c r="P164" s="3">
        <f t="shared" si="33"/>
        <v>88.17498242474062</v>
      </c>
      <c r="Q164" s="3">
        <f t="shared" si="34"/>
        <v>-90.004401286051731</v>
      </c>
      <c r="R164">
        <f t="shared" si="35"/>
        <v>89.995598713948269</v>
      </c>
      <c r="S164">
        <f t="shared" si="36"/>
        <v>1.5763874240115141E-3</v>
      </c>
      <c r="T164">
        <f t="shared" si="19"/>
        <v>88.17498242474062</v>
      </c>
    </row>
    <row r="165" spans="1:20" x14ac:dyDescent="0.25">
      <c r="A165">
        <f t="shared" si="20"/>
        <v>9.9423722913155146</v>
      </c>
      <c r="B165">
        <f t="shared" si="37"/>
        <v>1.5823776962227578</v>
      </c>
      <c r="C165" t="str">
        <f t="shared" si="21"/>
        <v>-1.96882031964916-25533.0048932786i</v>
      </c>
      <c r="D165" t="str">
        <f t="shared" si="22"/>
        <v>3.97499999997545-10057.9617387272i</v>
      </c>
      <c r="E165" t="str">
        <f t="shared" si="23"/>
        <v>162.469536276754+0.000132329731855463i</v>
      </c>
      <c r="F165" t="str">
        <f t="shared" si="24"/>
        <v>2.42492492492339-94387.778988856i</v>
      </c>
      <c r="G165" t="str">
        <f t="shared" si="25"/>
        <v>0.999999999999367-7.95389783304738E-07i</v>
      </c>
      <c r="H165" t="str">
        <f t="shared" si="26"/>
        <v>384.000014785954+0.167022312194498i</v>
      </c>
      <c r="I165" t="str">
        <f t="shared" si="27"/>
        <v>47.1002140610213-102248.396017563i</v>
      </c>
      <c r="K165" t="str">
        <f t="shared" si="28"/>
        <v>0.0312499928846888-0.0000147853916194556i</v>
      </c>
      <c r="L165" t="str">
        <f t="shared" si="29"/>
        <v>0.00005-178.33265476679i</v>
      </c>
      <c r="M165" t="str">
        <f t="shared" si="30"/>
        <v>0.00133333333333333-104.901561627524i</v>
      </c>
      <c r="N165">
        <f t="shared" si="31"/>
        <v>89.995581989069322</v>
      </c>
      <c r="O165">
        <f t="shared" si="32"/>
        <v>88.14203859513519</v>
      </c>
      <c r="P165" s="3">
        <f t="shared" si="33"/>
        <v>88.14203859513519</v>
      </c>
      <c r="Q165" s="3">
        <f t="shared" si="34"/>
        <v>-90.004418010930678</v>
      </c>
      <c r="R165">
        <f t="shared" si="35"/>
        <v>89.995581989069322</v>
      </c>
      <c r="S165">
        <f t="shared" si="36"/>
        <v>1.5823776962227579E-3</v>
      </c>
      <c r="T165">
        <f t="shared" si="19"/>
        <v>88.14203859513519</v>
      </c>
    </row>
    <row r="166" spans="1:20" x14ac:dyDescent="0.25">
      <c r="A166">
        <f t="shared" si="20"/>
        <v>9.9801533060225136</v>
      </c>
      <c r="B166">
        <f t="shared" si="37"/>
        <v>1.5883907314684043</v>
      </c>
      <c r="C166" t="str">
        <f t="shared" si="21"/>
        <v>-1.96882031540946-25436.3467670338i</v>
      </c>
      <c r="D166" t="str">
        <f t="shared" si="22"/>
        <v>3.97499999997526-10019.8861713513i</v>
      </c>
      <c r="E166" t="str">
        <f t="shared" si="23"/>
        <v>162.469536271538+0.000132832587782993i</v>
      </c>
      <c r="F166" t="str">
        <f t="shared" si="24"/>
        <v>2.42492492492338-94030.463228602i</v>
      </c>
      <c r="G166" t="str">
        <f t="shared" si="25"/>
        <v>0.999999999999363-7.98412264481292E-07i</v>
      </c>
      <c r="H166" t="str">
        <f t="shared" si="26"/>
        <v>384.000014898542+0.167656996999013i</v>
      </c>
      <c r="I166" t="str">
        <f t="shared" si="27"/>
        <v>47.1002140666199-101861.323011414i</v>
      </c>
      <c r="K166" t="str">
        <f t="shared" si="28"/>
        <v>0.0312499928305096-0.0000148415760814332i</v>
      </c>
      <c r="L166" t="str">
        <f t="shared" si="29"/>
        <v>0.00005-177.657556053786i</v>
      </c>
      <c r="M166" t="str">
        <f t="shared" si="30"/>
        <v>0.00133333333333333-104.504444737521i</v>
      </c>
      <c r="N166">
        <f t="shared" si="31"/>
        <v>89.995565200635923</v>
      </c>
      <c r="O166">
        <f t="shared" si="32"/>
        <v>88.109094765509255</v>
      </c>
      <c r="P166" s="3">
        <f t="shared" si="33"/>
        <v>88.109094765509255</v>
      </c>
      <c r="Q166" s="3">
        <f t="shared" si="34"/>
        <v>-90.004434799364077</v>
      </c>
      <c r="R166">
        <f t="shared" si="35"/>
        <v>89.995565200635923</v>
      </c>
      <c r="S166">
        <f t="shared" si="36"/>
        <v>1.5883907314684044E-3</v>
      </c>
      <c r="T166">
        <f t="shared" si="19"/>
        <v>88.109094765509255</v>
      </c>
    </row>
    <row r="167" spans="1:20" x14ac:dyDescent="0.25">
      <c r="A167">
        <f t="shared" si="20"/>
        <v>10.018077888585399</v>
      </c>
      <c r="B167">
        <f t="shared" si="37"/>
        <v>1.5944266162479843</v>
      </c>
      <c r="C167" t="str">
        <f t="shared" si="21"/>
        <v>-1.9688203111374-25340.0545511769i</v>
      </c>
      <c r="D167" t="str">
        <f t="shared" si="22"/>
        <v>3.97499999997507-9981.95474340189i</v>
      </c>
      <c r="E167" t="str">
        <f t="shared" si="23"/>
        <v>162.469536266282+0.000133337354596969i</v>
      </c>
      <c r="F167" t="str">
        <f t="shared" si="24"/>
        <v>2.42492492492337-93674.5001281298i</v>
      </c>
      <c r="G167" t="str">
        <f t="shared" si="25"/>
        <v>0.999999999999358-8.01446231086317E-07i</v>
      </c>
      <c r="H167" t="str">
        <f t="shared" si="26"/>
        <v>384.000015011986+0.168294093605991i</v>
      </c>
      <c r="I167" t="str">
        <f t="shared" si="27"/>
        <v>47.1002140722604-101475.715314594i</v>
      </c>
      <c r="K167" t="str">
        <f t="shared" si="28"/>
        <v>0.031249992775918-0.0000148979740440668i</v>
      </c>
      <c r="L167" t="str">
        <f t="shared" si="29"/>
        <v>0.00005-176.985013004369i</v>
      </c>
      <c r="M167" t="str">
        <f t="shared" si="30"/>
        <v>0.00133333333333333-104.108831179041i</v>
      </c>
      <c r="N167">
        <f t="shared" si="31"/>
        <v>89.995548348406544</v>
      </c>
      <c r="O167">
        <f t="shared" si="32"/>
        <v>88.076150935862756</v>
      </c>
      <c r="P167" s="3">
        <f t="shared" si="33"/>
        <v>88.076150935862756</v>
      </c>
      <c r="Q167" s="3">
        <f t="shared" si="34"/>
        <v>-90.004451651593456</v>
      </c>
      <c r="R167">
        <f t="shared" si="35"/>
        <v>89.995548348406544</v>
      </c>
      <c r="S167">
        <f t="shared" si="36"/>
        <v>1.5944266162479844E-3</v>
      </c>
      <c r="T167">
        <f t="shared" si="19"/>
        <v>88.076150935862756</v>
      </c>
    </row>
    <row r="168" spans="1:20" x14ac:dyDescent="0.25">
      <c r="A168">
        <f t="shared" si="20"/>
        <v>10.056146584562024</v>
      </c>
      <c r="B168">
        <f t="shared" si="37"/>
        <v>1.6004854373897266</v>
      </c>
      <c r="C168" t="str">
        <f t="shared" si="21"/>
        <v>-1.96882030683287-25244.1268605122i</v>
      </c>
      <c r="D168" t="str">
        <f t="shared" si="22"/>
        <v>3.97499999997489-9944.16690922267i</v>
      </c>
      <c r="E168" t="str">
        <f t="shared" si="23"/>
        <v>162.469536260987+0.000133844039558743i</v>
      </c>
      <c r="F168" t="str">
        <f t="shared" si="24"/>
        <v>2.42492492492336-93319.884566791i</v>
      </c>
      <c r="G168" t="str">
        <f t="shared" si="25"/>
        <v>0.999999999999353-8.04491726764441E-07i</v>
      </c>
      <c r="H168" t="str">
        <f t="shared" si="26"/>
        <v>384.000015126295+0.168933611180286i</v>
      </c>
      <c r="I168" t="str">
        <f t="shared" si="27"/>
        <v>47.100214077944-101091.567380007i</v>
      </c>
      <c r="K168" t="str">
        <f t="shared" si="28"/>
        <v>0.0312499927209106-0.0000149545863186554i</v>
      </c>
      <c r="L168" t="str">
        <f t="shared" si="29"/>
        <v>0.00005-176.315015943783i</v>
      </c>
      <c r="M168" t="str">
        <f t="shared" si="30"/>
        <v>0.00133333333333333-103.714715261049i</v>
      </c>
      <c r="N168">
        <f t="shared" si="31"/>
        <v>89.995531432138833</v>
      </c>
      <c r="O168">
        <f t="shared" si="32"/>
        <v>88.043207106195567</v>
      </c>
      <c r="P168" s="3">
        <f t="shared" si="33"/>
        <v>88.043207106195567</v>
      </c>
      <c r="Q168" s="3">
        <f t="shared" si="34"/>
        <v>-90.004468567861167</v>
      </c>
      <c r="R168">
        <f t="shared" si="35"/>
        <v>89.995531432138833</v>
      </c>
      <c r="S168">
        <f t="shared" si="36"/>
        <v>1.6004854373897267E-3</v>
      </c>
      <c r="T168">
        <f t="shared" si="19"/>
        <v>88.043207106195567</v>
      </c>
    </row>
    <row r="169" spans="1:20" x14ac:dyDescent="0.25">
      <c r="A169">
        <f t="shared" si="20"/>
        <v>10.09435994158336</v>
      </c>
      <c r="B169">
        <f t="shared" si="37"/>
        <v>1.6065672820518075</v>
      </c>
      <c r="C169" t="str">
        <f t="shared" si="21"/>
        <v>-1.96882030249564-25148.5623150869i</v>
      </c>
      <c r="D169" t="str">
        <f t="shared" si="22"/>
        <v>3.97499999997467-9906.52212522286i</v>
      </c>
      <c r="E169" t="str">
        <f t="shared" si="23"/>
        <v>162.469536255649+0.000134352649958482i</v>
      </c>
      <c r="F169" t="str">
        <f t="shared" si="24"/>
        <v>2.42492492492333-92966.6114433207i</v>
      </c>
      <c r="G169" t="str">
        <f t="shared" si="25"/>
        <v>0.999999999999348-8.07548795326142E-07i</v>
      </c>
      <c r="H169" t="str">
        <f t="shared" si="26"/>
        <v>384.000015241472+0.169575558921578i</v>
      </c>
      <c r="I169" t="str">
        <f t="shared" si="27"/>
        <v>47.1002140836711-100708.873681555i</v>
      </c>
      <c r="K169" t="str">
        <f t="shared" si="28"/>
        <v>0.0312499926654845-0.0000150114137195813i</v>
      </c>
      <c r="L169" t="str">
        <f t="shared" si="29"/>
        <v>0.00005-175.647555233894i</v>
      </c>
      <c r="M169" t="str">
        <f t="shared" si="30"/>
        <v>0.00133333333333333-103.322091314055i</v>
      </c>
      <c r="N169">
        <f t="shared" si="31"/>
        <v>89.995514451589372</v>
      </c>
      <c r="O169">
        <f t="shared" si="32"/>
        <v>88.010263276507288</v>
      </c>
      <c r="P169" s="3">
        <f t="shared" si="33"/>
        <v>88.010263276507288</v>
      </c>
      <c r="Q169" s="3">
        <f t="shared" si="34"/>
        <v>-90.004485548410628</v>
      </c>
      <c r="R169">
        <f t="shared" si="35"/>
        <v>89.995514451589372</v>
      </c>
      <c r="S169">
        <f t="shared" si="36"/>
        <v>1.6065672820518076E-3</v>
      </c>
      <c r="T169">
        <f t="shared" si="19"/>
        <v>88.010263276507288</v>
      </c>
    </row>
    <row r="170" spans="1:20" x14ac:dyDescent="0.25">
      <c r="A170">
        <f t="shared" si="20"/>
        <v>10.132718509361377</v>
      </c>
      <c r="B170">
        <f t="shared" si="37"/>
        <v>1.6126722377236045</v>
      </c>
      <c r="C170" t="str">
        <f t="shared" si="21"/>
        <v>-1.96882029812518-25053.3595401737i</v>
      </c>
      <c r="D170" t="str">
        <f t="shared" si="22"/>
        <v>3.97499999997448-9869.01984986975i</v>
      </c>
      <c r="E170" t="str">
        <f t="shared" si="23"/>
        <v>162.469536250271+0.000134863193112739i</v>
      </c>
      <c r="F170" t="str">
        <f t="shared" si="24"/>
        <v>2.42492492492332-92614.6756757678i</v>
      </c>
      <c r="G170" t="str">
        <f t="shared" si="25"/>
        <v>0.999999999999343-8.10617480748377E-07i</v>
      </c>
      <c r="H170" t="str">
        <f t="shared" si="26"/>
        <v>384.000015357527+0.1702199460645i</v>
      </c>
      <c r="I170" t="str">
        <f t="shared" si="27"/>
        <v>47.1002140894415-100327.628714062i</v>
      </c>
      <c r="K170" t="str">
        <f t="shared" si="28"/>
        <v>0.0312499926096363-0.0000150684570643205i</v>
      </c>
      <c r="L170" t="str">
        <f t="shared" si="29"/>
        <v>0.00005-174.982621273056i</v>
      </c>
      <c r="M170" t="str">
        <f t="shared" si="30"/>
        <v>0.00133333333333333-102.930953690033i</v>
      </c>
      <c r="N170">
        <f t="shared" si="31"/>
        <v>89.99549740651392</v>
      </c>
      <c r="O170">
        <f t="shared" si="32"/>
        <v>87.977319446797978</v>
      </c>
      <c r="P170" s="3">
        <f t="shared" si="33"/>
        <v>87.977319446797978</v>
      </c>
      <c r="Q170" s="3">
        <f t="shared" si="34"/>
        <v>-90.00450259348608</v>
      </c>
      <c r="R170">
        <f t="shared" si="35"/>
        <v>89.99549740651392</v>
      </c>
      <c r="S170">
        <f t="shared" si="36"/>
        <v>1.6126722377236044E-3</v>
      </c>
      <c r="T170">
        <f t="shared" si="19"/>
        <v>87.977319446797978</v>
      </c>
    </row>
    <row r="171" spans="1:20" x14ac:dyDescent="0.25">
      <c r="A171">
        <f t="shared" si="20"/>
        <v>10.17122283969695</v>
      </c>
      <c r="B171">
        <f t="shared" si="37"/>
        <v>1.6188003922269543</v>
      </c>
      <c r="C171" t="str">
        <f t="shared" si="21"/>
        <v>-1.96882029372156-24958.5171662486i</v>
      </c>
      <c r="D171" t="str">
        <f t="shared" si="22"/>
        <v>3.97499999997428-9831.65954368041i</v>
      </c>
      <c r="E171" t="str">
        <f t="shared" si="23"/>
        <v>162.469536244854+0.000135375676365452i</v>
      </c>
      <c r="F171" t="str">
        <f t="shared" si="24"/>
        <v>2.42492492492331-92264.0722014172i</v>
      </c>
      <c r="G171" t="str">
        <f t="shared" si="25"/>
        <v>0.999999999999338-8.13697827175217E-07i</v>
      </c>
      <c r="H171" t="str">
        <f t="shared" si="26"/>
        <v>384.000015474466+0.170866781878784i</v>
      </c>
      <c r="I171" t="str">
        <f t="shared" si="27"/>
        <v>47.1002140952561-99947.8269931896i</v>
      </c>
      <c r="K171" t="str">
        <f t="shared" si="28"/>
        <v>0.0312499925533628-0.0000151257171734562i</v>
      </c>
      <c r="L171" t="str">
        <f t="shared" si="29"/>
        <v>0.00005-174.320204495972i</v>
      </c>
      <c r="M171" t="str">
        <f t="shared" si="30"/>
        <v>0.00133333333333333-102.541296762336i</v>
      </c>
      <c r="N171">
        <f t="shared" si="31"/>
        <v>89.995480296667296</v>
      </c>
      <c r="O171">
        <f t="shared" si="32"/>
        <v>87.944375617067507</v>
      </c>
      <c r="P171" s="3">
        <f t="shared" si="33"/>
        <v>87.944375617067507</v>
      </c>
      <c r="Q171" s="3">
        <f t="shared" si="34"/>
        <v>-90.004519703332704</v>
      </c>
      <c r="R171">
        <f t="shared" si="35"/>
        <v>89.995480296667296</v>
      </c>
      <c r="S171">
        <f t="shared" si="36"/>
        <v>1.6188003922269544E-3</v>
      </c>
      <c r="T171">
        <f t="shared" si="19"/>
        <v>87.944375617067507</v>
      </c>
    </row>
    <row r="172" spans="1:20" x14ac:dyDescent="0.25">
      <c r="A172">
        <f t="shared" si="20"/>
        <v>10.209873486487799</v>
      </c>
      <c r="B172">
        <f t="shared" si="37"/>
        <v>1.6249518337174167</v>
      </c>
      <c r="C172" t="str">
        <f t="shared" si="21"/>
        <v>-1.96882028928448-24864.0338289723i</v>
      </c>
      <c r="D172" t="str">
        <f t="shared" si="22"/>
        <v>3.9749999999741-9794.44066921441i</v>
      </c>
      <c r="E172" t="str">
        <f t="shared" si="23"/>
        <v>162.469536239395+0.000135890107090355i</v>
      </c>
      <c r="F172" t="str">
        <f t="shared" si="24"/>
        <v>2.42492492492331-91914.7959767211i</v>
      </c>
      <c r="G172" t="str">
        <f t="shared" si="25"/>
        <v>0.999999999999333-8.16789878918479E-07i</v>
      </c>
      <c r="H172" t="str">
        <f t="shared" si="26"/>
        <v>384.000015592296+0.171516075669382i</v>
      </c>
      <c r="I172" t="str">
        <f t="shared" si="27"/>
        <v>47.1002141011151-99569.4630553645i</v>
      </c>
      <c r="K172" t="str">
        <f t="shared" si="28"/>
        <v>0.0312499924966608-0.0000151831948706896i</v>
      </c>
      <c r="L172" t="str">
        <f t="shared" si="29"/>
        <v>0.00005-173.660295373552i</v>
      </c>
      <c r="M172" t="str">
        <f t="shared" si="30"/>
        <v>0.00133333333333333-102.153114925619i</v>
      </c>
      <c r="N172">
        <f t="shared" si="31"/>
        <v>89.99546312180334</v>
      </c>
      <c r="O172">
        <f t="shared" si="32"/>
        <v>87.911431787315678</v>
      </c>
      <c r="P172" s="3">
        <f t="shared" si="33"/>
        <v>87.911431787315678</v>
      </c>
      <c r="Q172" s="3">
        <f t="shared" si="34"/>
        <v>-90.00453687819666</v>
      </c>
      <c r="R172">
        <f t="shared" si="35"/>
        <v>89.99546312180334</v>
      </c>
      <c r="S172">
        <f t="shared" si="36"/>
        <v>1.6249518337174166E-3</v>
      </c>
      <c r="T172">
        <f t="shared" ref="T172:T235" si="38">P172</f>
        <v>87.911431787315678</v>
      </c>
    </row>
    <row r="173" spans="1:20" x14ac:dyDescent="0.25">
      <c r="A173">
        <f t="shared" ref="A173:A236" si="39">2*PI()*B173</f>
        <v>10.248671005736453</v>
      </c>
      <c r="B173">
        <f t="shared" si="37"/>
        <v>1.6311266506855429</v>
      </c>
      <c r="C173" t="str">
        <f t="shared" ref="C173:C236" si="40">IMPRODUCT(D173,E173,$C$40,,K173,$C$41)</f>
        <v>-1.96882028481348-24769.9081691699i</v>
      </c>
      <c r="D173" t="str">
        <f t="shared" ref="D173:D236" si="41">IMDIV(IMPRODUCT($C$37,$C$38,COMPLEX(1,A173/$C$38)),IMSUM(-1*A173*A173/$C$39,COMPLEX(0,1*A173)))</f>
        <v>3.97499999997389-9757.36269106557i</v>
      </c>
      <c r="E173" t="str">
        <f t="shared" ref="E173:E236" si="42">IMDIV(IMPRODUCT(IMSUM(F173,G173),$C$29,H173),IMSUM(1,I173))</f>
        <v>162.469536233894+0.000136406492688397i</v>
      </c>
      <c r="F173" t="str">
        <f t="shared" ref="F173:F236" si="43">IMDIV(IMPRODUCT($C$14,$C$15,COMPLEX(1,A173/$C$15)),IMSUM(-1*A173*A173/$C$16,COMPLEX(0,A173)))</f>
        <v>2.42492492492328-91566.8419772223i</v>
      </c>
      <c r="G173" t="str">
        <f t="shared" ref="G173:G236" si="44">IMDIV(1,COMPLEX(1,A173*$C$9*$C$10))</f>
        <v>0.999999999999328-8.19893680458365E-07i</v>
      </c>
      <c r="H173" t="str">
        <f t="shared" ref="H173:H236" si="45">IMDIV($C$3,IMSUM(K173,COMPLEX(0,$C$28*A173)))</f>
        <v>384.000015711022+0.172167836776605i</v>
      </c>
      <c r="I173" t="str">
        <f t="shared" ref="I173:I236" si="46">IMPRODUCT(F173,$C$29,H173,$C$31)</f>
        <v>47.1002141070178-99192.5314576922i</v>
      </c>
      <c r="K173" t="str">
        <f t="shared" ref="K173:K236" si="47">IF($C$26&lt;=0,IMDIV(1,IMSUM(IMDIV(1,L173),1/$C$18)),IMDIV(1,IMSUM(IMDIV(1,L173),1/$C$18,IMDIV(1,M173))))</f>
        <v>0.0312499924395272-0.0000152408909828518i</v>
      </c>
      <c r="L173" t="str">
        <f t="shared" ref="L173:L236" si="48">IMSUM($C$21/$C$22,IMDIV(1,COMPLEX(0,$C$20*$C$22*A173)))</f>
        <v>0.00005-173.002884412784i</v>
      </c>
      <c r="M173" t="str">
        <f t="shared" ref="M173:M236" si="49">IMSUM($C$25/$C$26,IMDIV(1,COMPLEX(0,$C$24*$C$26*A173)))</f>
        <v>0.00133333333333333-101.766402595755i</v>
      </c>
      <c r="N173">
        <f t="shared" ref="N173:N236" si="50">ABS(R173)</f>
        <v>89.995445881674982</v>
      </c>
      <c r="O173">
        <f t="shared" ref="O173:O236" si="51">ABS(P173)</f>
        <v>87.878487957542234</v>
      </c>
      <c r="P173" s="3">
        <f t="shared" ref="P173:P236" si="52">20*LOG10(IMABS(C173))</f>
        <v>87.878487957542234</v>
      </c>
      <c r="Q173" s="3">
        <f t="shared" ref="Q173:Q236" si="53">IMARGUMENT(C173)*180/PI()</f>
        <v>-90.004554118325018</v>
      </c>
      <c r="R173">
        <f t="shared" ref="R173:R236" si="54">IF(Q173&lt;0,Q173+180,Q173-180)</f>
        <v>89.995445881674982</v>
      </c>
      <c r="S173">
        <f t="shared" ref="S173:S236" si="55">B173/1000</f>
        <v>1.6311266506855429E-3</v>
      </c>
      <c r="T173">
        <f t="shared" si="38"/>
        <v>87.878487957542234</v>
      </c>
    </row>
    <row r="174" spans="1:20" x14ac:dyDescent="0.25">
      <c r="A174">
        <f t="shared" si="39"/>
        <v>10.287615955558252</v>
      </c>
      <c r="B174">
        <f t="shared" ref="B174:B237" si="56">B173*(1+B$42)</f>
        <v>1.637324931958148</v>
      </c>
      <c r="C174" t="str">
        <f t="shared" si="40"/>
        <v>-1.96882028030848-24676.1388328122i</v>
      </c>
      <c r="D174" t="str">
        <f t="shared" si="41"/>
        <v>3.97499999997369-9720.42507585487i</v>
      </c>
      <c r="E174" t="str">
        <f t="shared" si="42"/>
        <v>162.469536228351+0.000136924840587995i</v>
      </c>
      <c r="F174" t="str">
        <f t="shared" si="43"/>
        <v>2.42492492492327-91220.205197487i</v>
      </c>
      <c r="G174" t="str">
        <f t="shared" si="44"/>
        <v>0.999999999999323-8.23009276444103E-07i</v>
      </c>
      <c r="H174" t="str">
        <f t="shared" si="45"/>
        <v>384.000015830654+0.172822074576263i</v>
      </c>
      <c r="I174" t="str">
        <f t="shared" si="46"/>
        <v>47.1002141129663-98817.0267778872i</v>
      </c>
      <c r="K174" t="str">
        <f t="shared" si="47"/>
        <v>0.0312499923819583-0.0000152988063399157i</v>
      </c>
      <c r="L174" t="str">
        <f t="shared" si="48"/>
        <v>0.00005-172.347962156589i</v>
      </c>
      <c r="M174" t="str">
        <f t="shared" si="49"/>
        <v>0.00133333333333333-101.381154209758i</v>
      </c>
      <c r="N174">
        <f t="shared" si="50"/>
        <v>89.995428576034271</v>
      </c>
      <c r="O174">
        <f t="shared" si="51"/>
        <v>87.845544127747019</v>
      </c>
      <c r="P174" s="3">
        <f t="shared" si="52"/>
        <v>87.845544127747019</v>
      </c>
      <c r="Q174" s="3">
        <f t="shared" si="53"/>
        <v>-90.004571423965729</v>
      </c>
      <c r="R174">
        <f t="shared" si="54"/>
        <v>89.995428576034271</v>
      </c>
      <c r="S174">
        <f t="shared" si="55"/>
        <v>1.6373249319581479E-3</v>
      </c>
      <c r="T174">
        <f t="shared" si="38"/>
        <v>87.845544127747019</v>
      </c>
    </row>
    <row r="175" spans="1:20" x14ac:dyDescent="0.25">
      <c r="A175">
        <f t="shared" si="39"/>
        <v>10.326708896189373</v>
      </c>
      <c r="B175">
        <f t="shared" si="56"/>
        <v>1.6435467666995891</v>
      </c>
      <c r="C175" t="str">
        <f t="shared" si="40"/>
        <v>-1.96882027576933-24582.7244709964i</v>
      </c>
      <c r="D175" t="str">
        <f t="shared" si="41"/>
        <v>3.9749999999735-9683.62729222229i</v>
      </c>
      <c r="E175" t="str">
        <f t="shared" si="42"/>
        <v>162.469536222767+0.000137445158246562i</v>
      </c>
      <c r="F175" t="str">
        <f t="shared" si="43"/>
        <v>2.42492492492326-90874.8806510285i</v>
      </c>
      <c r="G175" t="str">
        <f t="shared" si="44"/>
        <v>0.999999999999317-8.26136711694586E-07i</v>
      </c>
      <c r="H175" t="str">
        <f t="shared" si="45"/>
        <v>384.000015951196+0.173478798479789i</v>
      </c>
      <c r="I175" t="str">
        <f t="shared" si="46"/>
        <v>47.1002141189606-98442.9436141877i</v>
      </c>
      <c r="K175" t="str">
        <f t="shared" si="47"/>
        <v>0.0312499923239512-0.0000153569417750086i</v>
      </c>
      <c r="L175" t="str">
        <f t="shared" si="48"/>
        <v>0.00005-171.69551918369i</v>
      </c>
      <c r="M175" t="str">
        <f t="shared" si="49"/>
        <v>0.00133333333333333-100.9973642257i</v>
      </c>
      <c r="N175">
        <f t="shared" si="50"/>
        <v>89.995411204632219</v>
      </c>
      <c r="O175">
        <f t="shared" si="51"/>
        <v>87.812600297930047</v>
      </c>
      <c r="P175" s="3">
        <f t="shared" si="52"/>
        <v>87.812600297930047</v>
      </c>
      <c r="Q175" s="3">
        <f t="shared" si="53"/>
        <v>-90.004588795367781</v>
      </c>
      <c r="R175">
        <f t="shared" si="54"/>
        <v>89.995411204632219</v>
      </c>
      <c r="S175">
        <f t="shared" si="55"/>
        <v>1.6435467666995891E-3</v>
      </c>
      <c r="T175">
        <f t="shared" si="38"/>
        <v>87.812600297930047</v>
      </c>
    </row>
    <row r="176" spans="1:20" x14ac:dyDescent="0.25">
      <c r="A176">
        <f t="shared" si="39"/>
        <v>10.365950389994893</v>
      </c>
      <c r="B176">
        <f t="shared" si="56"/>
        <v>1.6497922444130475</v>
      </c>
      <c r="C176" t="str">
        <f t="shared" si="40"/>
        <v>-1.96882027119545-24489.663739925i</v>
      </c>
      <c r="D176" t="str">
        <f t="shared" si="41"/>
        <v>3.9749999999733-9646.96881081934i</v>
      </c>
      <c r="E176" t="str">
        <f t="shared" si="42"/>
        <v>162.469536217139+0.00013796745314993i</v>
      </c>
      <c r="F176" t="str">
        <f t="shared" si="43"/>
        <v>2.42492492492325-90530.863370237i</v>
      </c>
      <c r="G176" t="str">
        <f t="shared" si="44"/>
        <v>0.999999999999312-8.29276031199021E-07i</v>
      </c>
      <c r="H176" t="str">
        <f t="shared" si="45"/>
        <v>384.000016072654+0.174138017934376i</v>
      </c>
      <c r="I176" t="str">
        <f t="shared" si="46"/>
        <v>47.1002141249997-98070.2765852811i</v>
      </c>
      <c r="K176" t="str">
        <f t="shared" si="47"/>
        <v>0.0312499922655025-0.0000154152981244229i</v>
      </c>
      <c r="L176" t="str">
        <f t="shared" si="48"/>
        <v>0.00005-171.045546108478i</v>
      </c>
      <c r="M176" t="str">
        <f t="shared" si="49"/>
        <v>0.00133333333333333-100.615027122634i</v>
      </c>
      <c r="N176">
        <f t="shared" si="50"/>
        <v>89.995393767218943</v>
      </c>
      <c r="O176">
        <f t="shared" si="51"/>
        <v>87.779656468090991</v>
      </c>
      <c r="P176" s="3">
        <f t="shared" si="52"/>
        <v>87.779656468090991</v>
      </c>
      <c r="Q176" s="3">
        <f t="shared" si="53"/>
        <v>-90.004606232781057</v>
      </c>
      <c r="R176">
        <f t="shared" si="54"/>
        <v>89.995393767218943</v>
      </c>
      <c r="S176">
        <f t="shared" si="55"/>
        <v>1.6497922444130475E-3</v>
      </c>
      <c r="T176">
        <f t="shared" si="38"/>
        <v>87.779656468090991</v>
      </c>
    </row>
    <row r="177" spans="1:20" x14ac:dyDescent="0.25">
      <c r="A177">
        <f t="shared" si="39"/>
        <v>10.405341001476874</v>
      </c>
      <c r="B177">
        <f t="shared" si="56"/>
        <v>1.6560614549418171</v>
      </c>
      <c r="C177" t="str">
        <f t="shared" si="40"/>
        <v>-1.96882026658676-24396.955300888i</v>
      </c>
      <c r="D177" t="str">
        <f t="shared" si="41"/>
        <v>3.97499999997309-9610.44910430141i</v>
      </c>
      <c r="E177" t="str">
        <f t="shared" si="42"/>
        <v>162.469536211468+0.000138491732811554i</v>
      </c>
      <c r="F177" t="str">
        <f t="shared" si="43"/>
        <v>2.42492492492324-90188.1484063082i</v>
      </c>
      <c r="G177" t="str">
        <f t="shared" si="44"/>
        <v>0.999999999999307-8.32427280117573E-07i</v>
      </c>
      <c r="H177" t="str">
        <f t="shared" si="45"/>
        <v>384.000016195039+0.174799742423125i</v>
      </c>
      <c r="I177" t="str">
        <f t="shared" si="46"/>
        <v>47.1002141310851-97699.0203302281i</v>
      </c>
      <c r="K177" t="str">
        <f t="shared" si="47"/>
        <v>0.0312499922066086-0.0000154738762276293i</v>
      </c>
      <c r="L177" t="str">
        <f t="shared" si="48"/>
        <v>0.00005-170.398033580871i</v>
      </c>
      <c r="M177" t="str">
        <f t="shared" si="49"/>
        <v>0.00133333333333333-100.234137400512i</v>
      </c>
      <c r="N177">
        <f t="shared" si="50"/>
        <v>89.995376263543577</v>
      </c>
      <c r="O177">
        <f t="shared" si="51"/>
        <v>87.746712638229596</v>
      </c>
      <c r="P177" s="3">
        <f t="shared" si="52"/>
        <v>87.746712638229596</v>
      </c>
      <c r="Q177" s="3">
        <f t="shared" si="53"/>
        <v>-90.004623736456423</v>
      </c>
      <c r="R177">
        <f t="shared" si="54"/>
        <v>89.995376263543577</v>
      </c>
      <c r="S177">
        <f t="shared" si="55"/>
        <v>1.6560614549418172E-3</v>
      </c>
      <c r="T177">
        <f t="shared" si="38"/>
        <v>87.746712638229596</v>
      </c>
    </row>
    <row r="178" spans="1:20" x14ac:dyDescent="0.25">
      <c r="A178">
        <f t="shared" si="39"/>
        <v>10.444881297282485</v>
      </c>
      <c r="B178">
        <f t="shared" si="56"/>
        <v>1.6623544884705961</v>
      </c>
      <c r="C178" t="str">
        <f t="shared" si="40"/>
        <v>-1.96882026194283-24304.5978202439i</v>
      </c>
      <c r="D178" t="str">
        <f t="shared" si="41"/>
        <v>3.97499999997289-9574.06764732034i</v>
      </c>
      <c r="E178" t="str">
        <f t="shared" si="42"/>
        <v>162.469536205755+0.000139018004774092i</v>
      </c>
      <c r="F178" t="str">
        <f t="shared" si="43"/>
        <v>2.42492492492323-89846.7308291728i</v>
      </c>
      <c r="G178" t="str">
        <f t="shared" si="44"/>
        <v>0.999999999999302-8.35590503782016E-07i</v>
      </c>
      <c r="H178" t="str">
        <f t="shared" si="45"/>
        <v>384.000016318355+0.175463981465163i</v>
      </c>
      <c r="I178" t="str">
        <f t="shared" si="46"/>
        <v>47.1002141372159-97329.1695083824i</v>
      </c>
      <c r="K178" t="str">
        <f t="shared" si="47"/>
        <v>0.0312499921472663-0.0000155326769272882i</v>
      </c>
      <c r="L178" t="str">
        <f t="shared" si="48"/>
        <v>0.00005-169.752972286184i</v>
      </c>
      <c r="M178" t="str">
        <f t="shared" si="49"/>
        <v>0.00133333333333333-99.8546895801085i</v>
      </c>
      <c r="N178">
        <f t="shared" si="50"/>
        <v>89.995358693354376</v>
      </c>
      <c r="O178">
        <f t="shared" si="51"/>
        <v>87.713768808345918</v>
      </c>
      <c r="P178" s="3">
        <f t="shared" si="52"/>
        <v>87.713768808345918</v>
      </c>
      <c r="Q178" s="3">
        <f t="shared" si="53"/>
        <v>-90.004641306645624</v>
      </c>
      <c r="R178">
        <f t="shared" si="54"/>
        <v>89.995358693354376</v>
      </c>
      <c r="S178">
        <f t="shared" si="55"/>
        <v>1.662354488470596E-3</v>
      </c>
      <c r="T178">
        <f t="shared" si="38"/>
        <v>87.713768808345918</v>
      </c>
    </row>
    <row r="179" spans="1:20" x14ac:dyDescent="0.25">
      <c r="A179">
        <f t="shared" si="39"/>
        <v>10.484571846212161</v>
      </c>
      <c r="B179">
        <f t="shared" si="56"/>
        <v>1.6686714355267844</v>
      </c>
      <c r="C179" t="str">
        <f t="shared" si="40"/>
        <v>-1.96882025726373-24212.589969399i</v>
      </c>
      <c r="D179" t="str">
        <f t="shared" si="41"/>
        <v>3.97499999997268-9537.82391651659i</v>
      </c>
      <c r="E179" t="str">
        <f t="shared" si="42"/>
        <v>162.469536199998+0.000139546276608617i</v>
      </c>
      <c r="F179" t="str">
        <f t="shared" si="43"/>
        <v>2.42492492492321-89506.6057274238i</v>
      </c>
      <c r="G179" t="str">
        <f t="shared" si="44"/>
        <v>0.999999999999297-8.38765747696383E-07i</v>
      </c>
      <c r="H179" t="str">
        <f t="shared" si="45"/>
        <v>384.000016442609+0.176130744615802i</v>
      </c>
      <c r="I179" t="str">
        <f t="shared" si="46"/>
        <v>47.100214143394-96960.7187993154i</v>
      </c>
      <c r="K179" t="str">
        <f t="shared" si="47"/>
        <v>0.0312499920874722-0.0000155917010692627i</v>
      </c>
      <c r="L179" t="str">
        <f t="shared" si="48"/>
        <v>0.00005-169.110352944993i</v>
      </c>
      <c r="M179" t="str">
        <f t="shared" si="49"/>
        <v>0.00133333333333333-99.476678202937i</v>
      </c>
      <c r="N179">
        <f t="shared" si="50"/>
        <v>89.995341056398559</v>
      </c>
      <c r="O179">
        <f t="shared" si="51"/>
        <v>87.680824978439631</v>
      </c>
      <c r="P179" s="3">
        <f t="shared" si="52"/>
        <v>87.680824978439631</v>
      </c>
      <c r="Q179" s="3">
        <f t="shared" si="53"/>
        <v>-90.004658943601441</v>
      </c>
      <c r="R179">
        <f t="shared" si="54"/>
        <v>89.995341056398559</v>
      </c>
      <c r="S179">
        <f t="shared" si="55"/>
        <v>1.6686714355267844E-3</v>
      </c>
      <c r="T179">
        <f t="shared" si="38"/>
        <v>87.680824978439631</v>
      </c>
    </row>
    <row r="180" spans="1:20" x14ac:dyDescent="0.25">
      <c r="A180">
        <f t="shared" si="39"/>
        <v>10.524413219227768</v>
      </c>
      <c r="B180">
        <f t="shared" si="56"/>
        <v>1.6750123869817863</v>
      </c>
      <c r="C180" t="str">
        <f t="shared" si="40"/>
        <v>-1.96882025254908-24120.9304247897i</v>
      </c>
      <c r="D180" t="str">
        <f t="shared" si="41"/>
        <v>3.97499999997247-9501.71739051199i</v>
      </c>
      <c r="E180" t="str">
        <f t="shared" si="42"/>
        <v>162.469536194198+0.000140076555915169i</v>
      </c>
      <c r="F180" t="str">
        <f t="shared" si="43"/>
        <v>2.4249249249232-89167.768208248i</v>
      </c>
      <c r="G180" t="str">
        <f t="shared" si="44"/>
        <v>0.999999999999291-8.41953057537624E-07i</v>
      </c>
      <c r="H180" t="str">
        <f t="shared" si="45"/>
        <v>384.000016567811+0.176800041466657i</v>
      </c>
      <c r="I180" t="str">
        <f t="shared" si="46"/>
        <v>47.1002141496199-96593.6629027411i</v>
      </c>
      <c r="K180" t="str">
        <f t="shared" si="47"/>
        <v>0.0312499920272227-0.0000156509495026294i</v>
      </c>
      <c r="L180" t="str">
        <f t="shared" si="48"/>
        <v>0.00005-168.470166313003i</v>
      </c>
      <c r="M180" t="str">
        <f t="shared" si="49"/>
        <v>0.00133333333333333-99.1000978311782i</v>
      </c>
      <c r="N180">
        <f t="shared" si="50"/>
        <v>89.995323352422403</v>
      </c>
      <c r="O180">
        <f t="shared" si="51"/>
        <v>87.647881148510663</v>
      </c>
      <c r="P180" s="3">
        <f t="shared" si="52"/>
        <v>87.647881148510663</v>
      </c>
      <c r="Q180" s="3">
        <f t="shared" si="53"/>
        <v>-90.004676647577597</v>
      </c>
      <c r="R180">
        <f t="shared" si="54"/>
        <v>89.995323352422403</v>
      </c>
      <c r="S180">
        <f t="shared" si="55"/>
        <v>1.6750123869817863E-3</v>
      </c>
      <c r="T180">
        <f t="shared" si="38"/>
        <v>87.647881148510663</v>
      </c>
    </row>
    <row r="181" spans="1:20" x14ac:dyDescent="0.25">
      <c r="A181">
        <f t="shared" si="39"/>
        <v>10.564405989460832</v>
      </c>
      <c r="B181">
        <f t="shared" si="56"/>
        <v>1.6813774340523171</v>
      </c>
      <c r="C181" t="str">
        <f t="shared" si="40"/>
        <v>-1.96882024779829-24029.6178678625i</v>
      </c>
      <c r="D181" t="str">
        <f t="shared" si="41"/>
        <v>3.97499999997228-9465.74754990205i</v>
      </c>
      <c r="E181" t="str">
        <f t="shared" si="42"/>
        <v>162.469536188352+0.000140608850323214i</v>
      </c>
      <c r="F181" t="str">
        <f t="shared" si="43"/>
        <v>2.4249249249232-88830.2133973541i</v>
      </c>
      <c r="G181" t="str">
        <f t="shared" si="44"/>
        <v>0.999999999999286-8.45152479156263E-07i</v>
      </c>
      <c r="H181" t="str">
        <f t="shared" si="45"/>
        <v>384.000016693965+0.177471881645786i</v>
      </c>
      <c r="I181" t="str">
        <f t="shared" si="46"/>
        <v>47.1002141558926-96227.9965384366i</v>
      </c>
      <c r="K181" t="str">
        <f t="shared" si="47"/>
        <v>0.0312499919665145-0.0000157104230796915i</v>
      </c>
      <c r="L181" t="str">
        <f t="shared" si="48"/>
        <v>0.00005-167.832403180916i</v>
      </c>
      <c r="M181" t="str">
        <f t="shared" si="49"/>
        <v>0.00133333333333333-98.7249430475979i</v>
      </c>
      <c r="N181">
        <f t="shared" si="50"/>
        <v>89.995305581171266</v>
      </c>
      <c r="O181">
        <f t="shared" si="51"/>
        <v>87.614937318558788</v>
      </c>
      <c r="P181" s="3">
        <f t="shared" si="52"/>
        <v>87.614937318558788</v>
      </c>
      <c r="Q181" s="3">
        <f t="shared" si="53"/>
        <v>-90.004694418828734</v>
      </c>
      <c r="R181">
        <f t="shared" si="54"/>
        <v>89.995305581171266</v>
      </c>
      <c r="S181">
        <f t="shared" si="55"/>
        <v>1.6813774340523171E-3</v>
      </c>
      <c r="T181">
        <f t="shared" si="38"/>
        <v>87.614937318558788</v>
      </c>
    </row>
    <row r="182" spans="1:20" x14ac:dyDescent="0.25">
      <c r="A182">
        <f t="shared" si="39"/>
        <v>10.604550732220783</v>
      </c>
      <c r="B182">
        <f t="shared" si="56"/>
        <v>1.6877666683017158</v>
      </c>
      <c r="C182" t="str">
        <f t="shared" si="40"/>
        <v>-1.96882024301157-23938.6509850555i</v>
      </c>
      <c r="D182" t="str">
        <f t="shared" si="41"/>
        <v>3.97499999997205-9429.91387724841i</v>
      </c>
      <c r="E182" t="str">
        <f t="shared" si="42"/>
        <v>162.469536182463+0.000141143167489372i</v>
      </c>
      <c r="F182" t="str">
        <f t="shared" si="43"/>
        <v>2.42492492492318-88493.9364389015i</v>
      </c>
      <c r="G182" t="str">
        <f t="shared" si="44"/>
        <v>0.99999999999928-8.48364058577052E-07i</v>
      </c>
      <c r="H182" t="str">
        <f t="shared" si="45"/>
        <v>384.000016821081+0.178146274817845i</v>
      </c>
      <c r="I182" t="str">
        <f t="shared" si="46"/>
        <v>47.1002141622133-95863.7144461678i</v>
      </c>
      <c r="K182" t="str">
        <f t="shared" si="47"/>
        <v>0.031249991905344-0.0000157701226559913i</v>
      </c>
      <c r="L182" t="str">
        <f t="shared" si="48"/>
        <v>0.00005-167.197054374293i</v>
      </c>
      <c r="M182" t="str">
        <f t="shared" si="49"/>
        <v>0.00133333333333333-98.3512084554666i</v>
      </c>
      <c r="N182">
        <f t="shared" si="50"/>
        <v>89.995287742389479</v>
      </c>
      <c r="O182">
        <f t="shared" si="51"/>
        <v>87.581993488583763</v>
      </c>
      <c r="P182" s="3">
        <f t="shared" si="52"/>
        <v>87.581993488583763</v>
      </c>
      <c r="Q182" s="3">
        <f t="shared" si="53"/>
        <v>-90.004712257610521</v>
      </c>
      <c r="R182">
        <f t="shared" si="54"/>
        <v>89.995287742389479</v>
      </c>
      <c r="S182">
        <f t="shared" si="55"/>
        <v>1.6877666683017159E-3</v>
      </c>
      <c r="T182">
        <f t="shared" si="38"/>
        <v>87.581993488583763</v>
      </c>
    </row>
    <row r="183" spans="1:20" x14ac:dyDescent="0.25">
      <c r="A183">
        <f t="shared" si="39"/>
        <v>10.644848025003222</v>
      </c>
      <c r="B183">
        <f t="shared" si="56"/>
        <v>1.6941801816412625</v>
      </c>
      <c r="C183" t="str">
        <f t="shared" si="40"/>
        <v>-1.96882023818825-23848.0284677798i</v>
      </c>
      <c r="D183" t="str">
        <f t="shared" si="41"/>
        <v>3.97499999997186-9394.21585707181i</v>
      </c>
      <c r="E183" t="str">
        <f t="shared" si="42"/>
        <v>162.469536176528+0.00014167951510139i</v>
      </c>
      <c r="F183" t="str">
        <f t="shared" si="43"/>
        <v>2.42492492492318-88158.9324954348i</v>
      </c>
      <c r="G183" t="str">
        <f t="shared" si="44"/>
        <v>0.999999999999275-8.5158784199964E-07i</v>
      </c>
      <c r="H183" t="str">
        <f t="shared" si="45"/>
        <v>384.000016949163+0.178823230684205i</v>
      </c>
      <c r="I183" t="str">
        <f t="shared" si="46"/>
        <v>47.1002141685819-95500.8113856153i</v>
      </c>
      <c r="K183" t="str">
        <f t="shared" si="47"/>
        <v>0.0312499918437078-0.0000158300490903216i</v>
      </c>
      <c r="L183" t="str">
        <f t="shared" si="48"/>
        <v>0.00005-166.56411075343i</v>
      </c>
      <c r="M183" t="str">
        <f t="shared" si="49"/>
        <v>0.00133333333333333-97.9788886784883i</v>
      </c>
      <c r="N183">
        <f t="shared" si="50"/>
        <v>89.995269835820423</v>
      </c>
      <c r="O183">
        <f t="shared" si="51"/>
        <v>87.549049658585517</v>
      </c>
      <c r="P183" s="3">
        <f t="shared" si="52"/>
        <v>87.549049658585517</v>
      </c>
      <c r="Q183" s="3">
        <f t="shared" si="53"/>
        <v>-90.004730164179577</v>
      </c>
      <c r="R183">
        <f t="shared" si="54"/>
        <v>89.995269835820423</v>
      </c>
      <c r="S183">
        <f t="shared" si="55"/>
        <v>1.6941801816412626E-3</v>
      </c>
      <c r="T183">
        <f t="shared" si="38"/>
        <v>87.549049658585517</v>
      </c>
    </row>
    <row r="184" spans="1:20" x14ac:dyDescent="0.25">
      <c r="A184">
        <f t="shared" si="39"/>
        <v>10.685298447498235</v>
      </c>
      <c r="B184">
        <f t="shared" si="56"/>
        <v>1.7006180663314994</v>
      </c>
      <c r="C184" t="str">
        <f t="shared" si="40"/>
        <v>-1.96882023332831-23757.7490124001i</v>
      </c>
      <c r="D184" t="str">
        <f t="shared" si="41"/>
        <v>3.97499999997164-9358.65297584416i</v>
      </c>
      <c r="E184" t="str">
        <f t="shared" si="42"/>
        <v>162.469536170549+0.000142217900875195i</v>
      </c>
      <c r="F184" t="str">
        <f t="shared" si="43"/>
        <v>2.42492492492316-87825.196747809i</v>
      </c>
      <c r="G184" t="str">
        <f t="shared" si="44"/>
        <v>0.999999999999269-8.54823875799234E-07i</v>
      </c>
      <c r="H184" t="str">
        <f t="shared" si="45"/>
        <v>384.000017078222+0.179502758983111i</v>
      </c>
      <c r="I184" t="str">
        <f t="shared" si="46"/>
        <v>47.1002141749992-95139.2821362968i</v>
      </c>
      <c r="K184" t="str">
        <f t="shared" si="47"/>
        <v>0.0312499917816022-0.0000158902032447389i</v>
      </c>
      <c r="L184" t="str">
        <f t="shared" si="48"/>
        <v>0.00005-165.93356321322i</v>
      </c>
      <c r="M184" t="str">
        <f t="shared" si="49"/>
        <v>0.00133333333333333-97.6079783607178i</v>
      </c>
      <c r="N184">
        <f t="shared" si="50"/>
        <v>89.995251861206526</v>
      </c>
      <c r="O184">
        <f t="shared" si="51"/>
        <v>87.51610582856388</v>
      </c>
      <c r="P184" s="3">
        <f t="shared" si="52"/>
        <v>87.51610582856388</v>
      </c>
      <c r="Q184" s="3">
        <f t="shared" si="53"/>
        <v>-90.004748138793474</v>
      </c>
      <c r="R184">
        <f t="shared" si="54"/>
        <v>89.995251861206526</v>
      </c>
      <c r="S184">
        <f t="shared" si="55"/>
        <v>1.7006180663314994E-3</v>
      </c>
      <c r="T184">
        <f t="shared" si="38"/>
        <v>87.51610582856388</v>
      </c>
    </row>
    <row r="185" spans="1:20" x14ac:dyDescent="0.25">
      <c r="A185">
        <f t="shared" si="39"/>
        <v>10.725902581598728</v>
      </c>
      <c r="B185">
        <f t="shared" si="56"/>
        <v>1.707080414983559</v>
      </c>
      <c r="C185" t="str">
        <f t="shared" si="40"/>
        <v>-1.9688202284312-23667.8113202158i</v>
      </c>
      <c r="D185" t="str">
        <f t="shared" si="41"/>
        <v>3.97499999997143-9323.22472198148i</v>
      </c>
      <c r="E185" t="str">
        <f t="shared" si="42"/>
        <v>162.469536164524+0.000142758332556244i</v>
      </c>
      <c r="F185" t="str">
        <f t="shared" si="43"/>
        <v>2.42492492492314-87492.7243951233i</v>
      </c>
      <c r="G185" t="str">
        <f t="shared" si="44"/>
        <v>0.999999999999264-8.58072206527266E-07i</v>
      </c>
      <c r="H185" t="str">
        <f t="shared" si="45"/>
        <v>384.000017208263+0.180184869489805i</v>
      </c>
      <c r="I185" t="str">
        <f t="shared" si="46"/>
        <v>47.1002141814646-94779.1214974921i</v>
      </c>
      <c r="K185" t="str">
        <f t="shared" si="47"/>
        <v>0.0312499917190237-0.0000159505859845752i</v>
      </c>
      <c r="L185" t="str">
        <f t="shared" si="48"/>
        <v>0.00005-165.305402683025i</v>
      </c>
      <c r="M185" t="str">
        <f t="shared" si="49"/>
        <v>0.00133333333333333-97.2384721664847i</v>
      </c>
      <c r="N185">
        <f t="shared" si="50"/>
        <v>89.995233818289208</v>
      </c>
      <c r="O185">
        <f t="shared" si="51"/>
        <v>87.483161998518568</v>
      </c>
      <c r="P185" s="3">
        <f t="shared" si="52"/>
        <v>87.483161998518568</v>
      </c>
      <c r="Q185" s="3">
        <f t="shared" si="53"/>
        <v>-90.004766181710792</v>
      </c>
      <c r="R185">
        <f t="shared" si="54"/>
        <v>89.995233818289208</v>
      </c>
      <c r="S185">
        <f t="shared" si="55"/>
        <v>1.7070804149835589E-3</v>
      </c>
      <c r="T185">
        <f t="shared" si="38"/>
        <v>87.483161998518568</v>
      </c>
    </row>
    <row r="186" spans="1:20" x14ac:dyDescent="0.25">
      <c r="A186">
        <f t="shared" si="39"/>
        <v>10.766661011408805</v>
      </c>
      <c r="B186">
        <f t="shared" si="56"/>
        <v>1.7135673205604967</v>
      </c>
      <c r="C186" t="str">
        <f t="shared" si="40"/>
        <v>-1.96882022349697-23578.2140974433i</v>
      </c>
      <c r="D186" t="str">
        <f t="shared" si="41"/>
        <v>3.9749999999712-9287.93058583644i</v>
      </c>
      <c r="E186" t="str">
        <f t="shared" si="42"/>
        <v>162.469536158453+0.000143300817919653i</v>
      </c>
      <c r="F186" t="str">
        <f t="shared" si="43"/>
        <v>2.42492492492313-87161.5106546512i</v>
      </c>
      <c r="G186" t="str">
        <f t="shared" si="44"/>
        <v>0.999999999999258-8.61332880912065E-07i</v>
      </c>
      <c r="H186" t="str">
        <f t="shared" si="45"/>
        <v>384.000017339294+0.180869572016686i</v>
      </c>
      <c r="I186" t="str">
        <f t="shared" si="46"/>
        <v>47.1002141879799-94420.3242881694i</v>
      </c>
      <c r="K186" t="str">
        <f t="shared" si="47"/>
        <v>0.0312499916559688-0.0000160111981784513i</v>
      </c>
      <c r="L186" t="str">
        <f t="shared" si="48"/>
        <v>0.00005-164.679620126544i</v>
      </c>
      <c r="M186" t="str">
        <f t="shared" si="49"/>
        <v>0.00133333333333333-96.8703647803195i</v>
      </c>
      <c r="N186">
        <f t="shared" si="50"/>
        <v>89.995215706808935</v>
      </c>
      <c r="O186">
        <f t="shared" si="51"/>
        <v>87.45021816844951</v>
      </c>
      <c r="P186" s="3">
        <f t="shared" si="52"/>
        <v>87.45021816844951</v>
      </c>
      <c r="Q186" s="3">
        <f t="shared" si="53"/>
        <v>-90.004784293191065</v>
      </c>
      <c r="R186">
        <f t="shared" si="54"/>
        <v>89.995215706808935</v>
      </c>
      <c r="S186">
        <f t="shared" si="55"/>
        <v>1.7135673205604966E-3</v>
      </c>
      <c r="T186">
        <f t="shared" si="38"/>
        <v>87.45021816844951</v>
      </c>
    </row>
    <row r="187" spans="1:20" x14ac:dyDescent="0.25">
      <c r="A187">
        <f t="shared" si="39"/>
        <v>10.807574323252158</v>
      </c>
      <c r="B187">
        <f t="shared" si="56"/>
        <v>1.7200788763786266</v>
      </c>
      <c r="C187" t="str">
        <f t="shared" si="40"/>
        <v>-1.96882021852512-23488.9560551961i</v>
      </c>
      <c r="D187" t="str">
        <f t="shared" si="41"/>
        <v>3.97499999997096-9252.77005969104i</v>
      </c>
      <c r="E187" t="str">
        <f t="shared" si="42"/>
        <v>162.469536152336+0.000143845364769786i</v>
      </c>
      <c r="F187" t="str">
        <f t="shared" si="43"/>
        <v>2.4249249249231-86831.550761772i</v>
      </c>
      <c r="G187" t="str">
        <f t="shared" si="44"/>
        <v>0.999999999999252-8.64605945859527E-07i</v>
      </c>
      <c r="H187" t="str">
        <f t="shared" si="45"/>
        <v>384.000017471324+0.18155687641343i</v>
      </c>
      <c r="I187" t="str">
        <f t="shared" si="46"/>
        <v>47.1002141945447-94062.885346911i</v>
      </c>
      <c r="K187" t="str">
        <f t="shared" si="47"/>
        <v>0.0312499915924336-0.0000160720406982879i</v>
      </c>
      <c r="L187" t="str">
        <f t="shared" si="48"/>
        <v>0.00005-164.056206541685i</v>
      </c>
      <c r="M187" t="str">
        <f t="shared" si="49"/>
        <v>0.00133333333333333-96.5036509068734i</v>
      </c>
      <c r="N187">
        <f t="shared" si="50"/>
        <v>89.995197526505137</v>
      </c>
      <c r="O187">
        <f t="shared" si="51"/>
        <v>87.417274338356364</v>
      </c>
      <c r="P187" s="3">
        <f t="shared" si="52"/>
        <v>87.417274338356364</v>
      </c>
      <c r="Q187" s="3">
        <f t="shared" si="53"/>
        <v>-90.004802473494863</v>
      </c>
      <c r="R187">
        <f t="shared" si="54"/>
        <v>89.995197526505137</v>
      </c>
      <c r="S187">
        <f t="shared" si="55"/>
        <v>1.7200788763786265E-3</v>
      </c>
      <c r="T187">
        <f t="shared" si="38"/>
        <v>87.417274338356364</v>
      </c>
    </row>
    <row r="188" spans="1:20" x14ac:dyDescent="0.25">
      <c r="A188">
        <f t="shared" si="39"/>
        <v>10.848643105680516</v>
      </c>
      <c r="B188">
        <f t="shared" si="56"/>
        <v>1.7266151761088653</v>
      </c>
      <c r="C188" t="str">
        <f t="shared" si="40"/>
        <v>-1.96882021351536-23400.0359094679i</v>
      </c>
      <c r="D188" t="str">
        <f t="shared" si="41"/>
        <v>3.97499999997077-9217.74263774942i</v>
      </c>
      <c r="E188" t="str">
        <f t="shared" si="42"/>
        <v>162.469536146172+0.000144391980940854i</v>
      </c>
      <c r="F188" t="str">
        <f t="shared" si="43"/>
        <v>2.4249249249231-86502.8399699028i</v>
      </c>
      <c r="G188" t="str">
        <f t="shared" si="44"/>
        <v>0.999999999999247-8.67891448453787E-07i</v>
      </c>
      <c r="H188" t="str">
        <f t="shared" si="45"/>
        <v>384.000017604358+0.182246792567145i</v>
      </c>
      <c r="I188" t="str">
        <f t="shared" si="46"/>
        <v>47.1002142011598-93706.7995318382i</v>
      </c>
      <c r="K188" t="str">
        <f t="shared" si="47"/>
        <v>0.0312499915284147-0.0000161331144193195i</v>
      </c>
      <c r="L188" t="str">
        <f t="shared" si="48"/>
        <v>0.00005-163.435152960436i</v>
      </c>
      <c r="M188" t="str">
        <f t="shared" si="49"/>
        <v>0.00133333333333333-96.1383252708443i</v>
      </c>
      <c r="N188">
        <f t="shared" si="50"/>
        <v>89.995179277116293</v>
      </c>
      <c r="O188">
        <f t="shared" si="51"/>
        <v>87.384330508239202</v>
      </c>
      <c r="P188" s="3">
        <f t="shared" si="52"/>
        <v>87.384330508239202</v>
      </c>
      <c r="Q188" s="3">
        <f t="shared" si="53"/>
        <v>-90.004820722883707</v>
      </c>
      <c r="R188">
        <f t="shared" si="54"/>
        <v>89.995179277116293</v>
      </c>
      <c r="S188">
        <f t="shared" si="55"/>
        <v>1.7266151761088653E-3</v>
      </c>
      <c r="T188">
        <f t="shared" si="38"/>
        <v>87.384330508239202</v>
      </c>
    </row>
    <row r="189" spans="1:20" x14ac:dyDescent="0.25">
      <c r="A189">
        <f t="shared" si="39"/>
        <v>10.889867949482102</v>
      </c>
      <c r="B189">
        <f t="shared" si="56"/>
        <v>1.7331763137780789</v>
      </c>
      <c r="C189" t="str">
        <f t="shared" si="40"/>
        <v>-1.96882020846742-23311.4523811123i</v>
      </c>
      <c r="D189" t="str">
        <f t="shared" si="41"/>
        <v>3.97499999997054-9182.84781613021i</v>
      </c>
      <c r="E189" t="str">
        <f t="shared" si="42"/>
        <v>162.469536139962+0.000144940674296658i</v>
      </c>
      <c r="F189" t="str">
        <f t="shared" si="43"/>
        <v>2.42492492492308-86175.3735504271i</v>
      </c>
      <c r="G189" t="str">
        <f t="shared" si="44"/>
        <v>0.999999999999241-8.71189435957907E-07i</v>
      </c>
      <c r="H189" t="str">
        <f t="shared" si="45"/>
        <v>384.000017738405+0.182939330402511i</v>
      </c>
      <c r="I189" t="str">
        <f t="shared" si="46"/>
        <v>47.1002142078248-93352.0617205356i</v>
      </c>
      <c r="K189" t="str">
        <f t="shared" si="47"/>
        <v>0.0312499914639084-0.0000161944202201062i</v>
      </c>
      <c r="L189" t="str">
        <f t="shared" si="48"/>
        <v>0.00005-162.81645044873i</v>
      </c>
      <c r="M189" t="str">
        <f t="shared" si="49"/>
        <v>0.00133333333333333-95.7743826169006i</v>
      </c>
      <c r="N189">
        <f t="shared" si="50"/>
        <v>89.995160958379898</v>
      </c>
      <c r="O189">
        <f t="shared" si="51"/>
        <v>87.351386678097711</v>
      </c>
      <c r="P189" s="3">
        <f t="shared" si="52"/>
        <v>87.351386678097711</v>
      </c>
      <c r="Q189" s="3">
        <f t="shared" si="53"/>
        <v>-90.004839041620102</v>
      </c>
      <c r="R189">
        <f t="shared" si="54"/>
        <v>89.995160958379898</v>
      </c>
      <c r="S189">
        <f t="shared" si="55"/>
        <v>1.7331763137780789E-3</v>
      </c>
      <c r="T189">
        <f t="shared" si="38"/>
        <v>87.351386678097711</v>
      </c>
    </row>
    <row r="190" spans="1:20" x14ac:dyDescent="0.25">
      <c r="A190">
        <f t="shared" si="39"/>
        <v>10.931249447690135</v>
      </c>
      <c r="B190">
        <f t="shared" si="56"/>
        <v>1.7397623837704357</v>
      </c>
      <c r="C190" t="str">
        <f t="shared" si="40"/>
        <v>-1.96882020338115-23223.2041958251i</v>
      </c>
      <c r="D190" t="str">
        <f t="shared" si="41"/>
        <v>3.97499999997032-9148.08509285977i</v>
      </c>
      <c r="E190" t="str">
        <f t="shared" si="42"/>
        <v>162.469536133703+0.000145491452731369i</v>
      </c>
      <c r="F190" t="str">
        <f t="shared" si="43"/>
        <v>2.42492492492307-85849.1467926315i</v>
      </c>
      <c r="G190" t="str">
        <f t="shared" si="44"/>
        <v>0.999999999999235-8.74499955814542E-07i</v>
      </c>
      <c r="H190" t="str">
        <f t="shared" si="45"/>
        <v>384.000017873474+0.183634499881923i</v>
      </c>
      <c r="I190" t="str">
        <f t="shared" si="46"/>
        <v>47.1002142145412-92998.6668099821i</v>
      </c>
      <c r="K190" t="str">
        <f t="shared" si="47"/>
        <v>0.0312499913989108-0.0000162559589825469i</v>
      </c>
      <c r="L190" t="str">
        <f t="shared" si="48"/>
        <v>0.00005-162.200090106326i</v>
      </c>
      <c r="M190" t="str">
        <f t="shared" si="49"/>
        <v>0.00133333333333333-95.4118177096038i</v>
      </c>
      <c r="N190">
        <f t="shared" si="50"/>
        <v>89.995142570032442</v>
      </c>
      <c r="O190">
        <f t="shared" si="51"/>
        <v>87.318442847931607</v>
      </c>
      <c r="P190" s="3">
        <f t="shared" si="52"/>
        <v>87.318442847931607</v>
      </c>
      <c r="Q190" s="3">
        <f t="shared" si="53"/>
        <v>-90.004857429967558</v>
      </c>
      <c r="R190">
        <f t="shared" si="54"/>
        <v>89.995142570032442</v>
      </c>
      <c r="S190">
        <f t="shared" si="55"/>
        <v>1.7397623837704357E-3</v>
      </c>
      <c r="T190">
        <f t="shared" si="38"/>
        <v>87.318442847931607</v>
      </c>
    </row>
    <row r="191" spans="1:20" x14ac:dyDescent="0.25">
      <c r="A191">
        <f t="shared" si="39"/>
        <v>10.972788195591358</v>
      </c>
      <c r="B191">
        <f t="shared" si="56"/>
        <v>1.7463734808287634</v>
      </c>
      <c r="C191" t="str">
        <f t="shared" si="40"/>
        <v>-1.96882019825603-23135.2900841268i</v>
      </c>
      <c r="D191" t="str">
        <f t="shared" si="41"/>
        <v>3.97499999997007-9113.45396786453i</v>
      </c>
      <c r="E191" t="str">
        <f t="shared" si="42"/>
        <v>162.469536127397+0.000146044324167807i</v>
      </c>
      <c r="F191" t="str">
        <f t="shared" si="43"/>
        <v>2.42492492492305-85524.1550036332i</v>
      </c>
      <c r="G191" t="str">
        <f t="shared" si="44"/>
        <v>0.99999999999923-8.77823055646633E-07i</v>
      </c>
      <c r="H191" t="str">
        <f t="shared" si="45"/>
        <v>384.000018009569+0.184332311005627i</v>
      </c>
      <c r="I191" t="str">
        <f t="shared" si="46"/>
        <v>47.1002142213075-92646.609716471i</v>
      </c>
      <c r="K191" t="str">
        <f t="shared" si="47"/>
        <v>0.0312499913334184-0.0000163177315918911i</v>
      </c>
      <c r="L191" t="str">
        <f t="shared" si="48"/>
        <v>0.00005-161.586063066673i</v>
      </c>
      <c r="M191" t="str">
        <f t="shared" si="49"/>
        <v>0.00133333333333333-95.050625333337i</v>
      </c>
      <c r="N191">
        <f t="shared" si="50"/>
        <v>89.995124111809389</v>
      </c>
      <c r="O191">
        <f t="shared" si="51"/>
        <v>87.285499017740733</v>
      </c>
      <c r="P191" s="3">
        <f t="shared" si="52"/>
        <v>87.285499017740733</v>
      </c>
      <c r="Q191" s="3">
        <f t="shared" si="53"/>
        <v>-90.004875888190611</v>
      </c>
      <c r="R191">
        <f t="shared" si="54"/>
        <v>89.995124111809389</v>
      </c>
      <c r="S191">
        <f t="shared" si="55"/>
        <v>1.7463734808287634E-3</v>
      </c>
      <c r="T191">
        <f t="shared" si="38"/>
        <v>87.285499017740733</v>
      </c>
    </row>
    <row r="192" spans="1:20" x14ac:dyDescent="0.25">
      <c r="A192">
        <f t="shared" si="39"/>
        <v>11.014484790734604</v>
      </c>
      <c r="B192">
        <f t="shared" si="56"/>
        <v>1.7530097000559128</v>
      </c>
      <c r="C192" t="str">
        <f t="shared" si="40"/>
        <v>-1.96882019309203-23047.7087813438i</v>
      </c>
      <c r="D192" t="str">
        <f t="shared" si="41"/>
        <v>3.97499999996986-9078.95394296434i</v>
      </c>
      <c r="E192" t="str">
        <f t="shared" si="42"/>
        <v>162.469536121044+0.000146599296560604i</v>
      </c>
      <c r="F192" t="str">
        <f t="shared" si="43"/>
        <v>2.42492492492304-85200.3935083181i</v>
      </c>
      <c r="G192" t="str">
        <f t="shared" si="44"/>
        <v>0.999999999999224-8.81158783258084E-07i</v>
      </c>
      <c r="H192" t="str">
        <f t="shared" si="45"/>
        <v>384.000018146703+0.185032773811881i</v>
      </c>
      <c r="I192" t="str">
        <f t="shared" si="46"/>
        <v>47.1002142281266-92295.8853755461i</v>
      </c>
      <c r="K192" t="str">
        <f t="shared" si="47"/>
        <v>0.0312499912674272-0.0000163797389367528i</v>
      </c>
      <c r="L192" t="str">
        <f t="shared" si="48"/>
        <v>0.00005-160.974360496785i</v>
      </c>
      <c r="M192" t="str">
        <f t="shared" si="49"/>
        <v>0.00133333333333333-94.690800292227i</v>
      </c>
      <c r="N192">
        <f t="shared" si="50"/>
        <v>89.995105583445209</v>
      </c>
      <c r="O192">
        <f t="shared" si="51"/>
        <v>87.252555187525118</v>
      </c>
      <c r="P192" s="3">
        <f t="shared" si="52"/>
        <v>87.252555187525118</v>
      </c>
      <c r="Q192" s="3">
        <f t="shared" si="53"/>
        <v>-90.004894416554791</v>
      </c>
      <c r="R192">
        <f t="shared" si="54"/>
        <v>89.995105583445209</v>
      </c>
      <c r="S192">
        <f t="shared" si="55"/>
        <v>1.7530097000559128E-3</v>
      </c>
      <c r="T192">
        <f t="shared" si="38"/>
        <v>87.252555187525118</v>
      </c>
    </row>
    <row r="193" spans="1:20" x14ac:dyDescent="0.25">
      <c r="A193">
        <f t="shared" si="39"/>
        <v>11.056339832939397</v>
      </c>
      <c r="B193">
        <f t="shared" si="56"/>
        <v>1.7596711369161253</v>
      </c>
      <c r="C193" t="str">
        <f t="shared" si="40"/>
        <v>-1.9688201878886-22960.4590275891i</v>
      </c>
      <c r="D193" t="str">
        <f t="shared" si="41"/>
        <v>3.97499999996963-9044.58452186459i</v>
      </c>
      <c r="E193" t="str">
        <f t="shared" si="42"/>
        <v>162.469536114642+0.000147156377894139i</v>
      </c>
      <c r="F193" t="str">
        <f t="shared" si="43"/>
        <v>2.42492492492303-84877.8576492671i</v>
      </c>
      <c r="G193" t="str">
        <f t="shared" si="44"/>
        <v>0.999999999999218-8.8450718663446E-07i</v>
      </c>
      <c r="H193" t="str">
        <f t="shared" si="45"/>
        <v>384.000018284879+0.185735898377076i</v>
      </c>
      <c r="I193" t="str">
        <f t="shared" si="46"/>
        <v>47.1002142349969-91946.4887419173i</v>
      </c>
      <c r="K193" t="str">
        <f t="shared" si="47"/>
        <v>0.0312499912009336-0.0000164419819091223i</v>
      </c>
      <c r="L193" t="str">
        <f t="shared" si="48"/>
        <v>0.00005-160.364973597116i</v>
      </c>
      <c r="M193" t="str">
        <f t="shared" si="49"/>
        <v>0.00133333333333333-94.3323374100683i</v>
      </c>
      <c r="N193">
        <f t="shared" si="50"/>
        <v>89.99508698467335</v>
      </c>
      <c r="O193">
        <f t="shared" si="51"/>
        <v>87.21961135728435</v>
      </c>
      <c r="P193" s="3">
        <f t="shared" si="52"/>
        <v>87.21961135728435</v>
      </c>
      <c r="Q193" s="3">
        <f t="shared" si="53"/>
        <v>-90.00491301532665</v>
      </c>
      <c r="R193">
        <f t="shared" si="54"/>
        <v>89.99508698467335</v>
      </c>
      <c r="S193">
        <f t="shared" si="55"/>
        <v>1.7596711369161253E-3</v>
      </c>
      <c r="T193">
        <f t="shared" si="38"/>
        <v>87.21961135728435</v>
      </c>
    </row>
    <row r="194" spans="1:20" x14ac:dyDescent="0.25">
      <c r="A194">
        <f t="shared" si="39"/>
        <v>11.098353924304567</v>
      </c>
      <c r="B194">
        <f t="shared" si="56"/>
        <v>1.7663578872364067</v>
      </c>
      <c r="C194" t="str">
        <f t="shared" si="40"/>
        <v>-1.96882018264562-22873.5395677458i</v>
      </c>
      <c r="D194" t="str">
        <f t="shared" si="41"/>
        <v>3.97499999996939-9010.34521014966i</v>
      </c>
      <c r="E194" t="str">
        <f t="shared" si="42"/>
        <v>162.469536108191+0.000147715576182516i</v>
      </c>
      <c r="F194" t="str">
        <f t="shared" si="43"/>
        <v>2.424924924923-84556.5427866938i</v>
      </c>
      <c r="G194" t="str">
        <f t="shared" si="44"/>
        <v>0.999999999999212-8.87868313943665E-07i</v>
      </c>
      <c r="H194" t="str">
        <f t="shared" si="45"/>
        <v>384.000018424108+0.186441694815903i</v>
      </c>
      <c r="I194" t="str">
        <f t="shared" si="46"/>
        <v>47.1002142419198-91598.4147893979i</v>
      </c>
      <c r="K194" t="str">
        <f t="shared" si="47"/>
        <v>0.0312499911339337-0.0000165044614043796i</v>
      </c>
      <c r="L194" t="str">
        <f t="shared" si="48"/>
        <v>0.00005-159.757893601431i</v>
      </c>
      <c r="M194" t="str">
        <f t="shared" si="49"/>
        <v>0.00133333333333333-93.9752315302536i</v>
      </c>
      <c r="N194">
        <f t="shared" si="50"/>
        <v>89.995068315226291</v>
      </c>
      <c r="O194">
        <f t="shared" si="51"/>
        <v>87.186667527018244</v>
      </c>
      <c r="P194" s="3">
        <f t="shared" si="52"/>
        <v>87.186667527018244</v>
      </c>
      <c r="Q194" s="3">
        <f t="shared" si="53"/>
        <v>-90.004931684773709</v>
      </c>
      <c r="R194">
        <f t="shared" si="54"/>
        <v>89.995068315226291</v>
      </c>
      <c r="S194">
        <f t="shared" si="55"/>
        <v>1.7663578872364068E-3</v>
      </c>
      <c r="T194">
        <f t="shared" si="38"/>
        <v>87.186667527018244</v>
      </c>
    </row>
    <row r="195" spans="1:20" x14ac:dyDescent="0.25">
      <c r="A195">
        <f t="shared" si="39"/>
        <v>11.140527669216924</v>
      </c>
      <c r="B195">
        <f t="shared" si="56"/>
        <v>1.7730700472079051</v>
      </c>
      <c r="C195" t="str">
        <f t="shared" si="40"/>
        <v>-1.96882017736272-22786.9491514486i</v>
      </c>
      <c r="D195" t="str">
        <f t="shared" si="41"/>
        <v>3.97499999996917-8976.23551527564i</v>
      </c>
      <c r="E195" t="str">
        <f t="shared" si="42"/>
        <v>162.469536101691+0.000148276899470413i</v>
      </c>
      <c r="F195" t="str">
        <f t="shared" si="43"/>
        <v>2.424924924923-84236.4442983768i</v>
      </c>
      <c r="G195" t="str">
        <f t="shared" si="44"/>
        <v>0.999999999999206-8.91242213536646E-07i</v>
      </c>
      <c r="H195" t="str">
        <f t="shared" si="45"/>
        <v>384.000018564398+0.187150173281483i</v>
      </c>
      <c r="I195" t="str">
        <f t="shared" si="46"/>
        <v>47.1002142488957-91251.6585108278i</v>
      </c>
      <c r="K195" t="str">
        <f t="shared" si="47"/>
        <v>0.0312499910664235-0.0000165671783213068i</v>
      </c>
      <c r="L195" t="str">
        <f t="shared" si="48"/>
        <v>0.00005-159.15311177668i</v>
      </c>
      <c r="M195" t="str">
        <f t="shared" si="49"/>
        <v>0.00133333333333333-93.6194775156937i</v>
      </c>
      <c r="N195">
        <f t="shared" si="50"/>
        <v>89.995049574835463</v>
      </c>
      <c r="O195">
        <f t="shared" si="51"/>
        <v>87.153723696726772</v>
      </c>
      <c r="P195" s="3">
        <f t="shared" si="52"/>
        <v>87.153723696726772</v>
      </c>
      <c r="Q195" s="3">
        <f t="shared" si="53"/>
        <v>-90.004950425164537</v>
      </c>
      <c r="R195">
        <f t="shared" si="54"/>
        <v>89.995049574835463</v>
      </c>
      <c r="S195">
        <f t="shared" si="55"/>
        <v>1.773070047207905E-3</v>
      </c>
      <c r="T195">
        <f t="shared" si="38"/>
        <v>87.153723696726772</v>
      </c>
    </row>
    <row r="196" spans="1:20" x14ac:dyDescent="0.25">
      <c r="A196">
        <f t="shared" si="39"/>
        <v>11.182861674359948</v>
      </c>
      <c r="B196">
        <f t="shared" si="56"/>
        <v>1.7798077133872952</v>
      </c>
      <c r="C196" t="str">
        <f t="shared" si="40"/>
        <v>-1.96882017203947-22700.6865330649i</v>
      </c>
      <c r="D196" t="str">
        <f t="shared" si="41"/>
        <v>3.97499999996895-8942.25494656302i</v>
      </c>
      <c r="E196" t="str">
        <f t="shared" si="42"/>
        <v>162.469536095141+0.000148840355834401i</v>
      </c>
      <c r="F196" t="str">
        <f t="shared" si="43"/>
        <v>2.424924924923-83917.557579591i</v>
      </c>
      <c r="G196" t="str">
        <f t="shared" si="44"/>
        <v>0.9999999999992-8.9462893394808E-07i</v>
      </c>
      <c r="H196" t="str">
        <f t="shared" si="45"/>
        <v>384.000018705756+0.18786134396552i</v>
      </c>
      <c r="I196" t="str">
        <f t="shared" si="46"/>
        <v>47.1002142559242-90906.2149180005i</v>
      </c>
      <c r="K196" t="str">
        <f t="shared" si="47"/>
        <v>0.0312499909983993-0.0000166301335621017i</v>
      </c>
      <c r="L196" t="str">
        <f t="shared" si="48"/>
        <v>0.00005-158.550619422873i</v>
      </c>
      <c r="M196" t="str">
        <f t="shared" si="49"/>
        <v>0.00133333333333333-93.2650702487487i</v>
      </c>
      <c r="N196">
        <f t="shared" si="50"/>
        <v>89.995030763231284</v>
      </c>
      <c r="O196">
        <f t="shared" si="51"/>
        <v>87.120779866409549</v>
      </c>
      <c r="P196" s="3">
        <f t="shared" si="52"/>
        <v>87.120779866409549</v>
      </c>
      <c r="Q196" s="3">
        <f t="shared" si="53"/>
        <v>-90.004969236768716</v>
      </c>
      <c r="R196">
        <f t="shared" si="54"/>
        <v>89.995030763231284</v>
      </c>
      <c r="S196">
        <f t="shared" si="55"/>
        <v>1.7798077133872952E-3</v>
      </c>
      <c r="T196">
        <f t="shared" si="38"/>
        <v>87.120779866409549</v>
      </c>
    </row>
    <row r="197" spans="1:20" x14ac:dyDescent="0.25">
      <c r="A197">
        <f t="shared" si="39"/>
        <v>11.225356548722516</v>
      </c>
      <c r="B197">
        <f t="shared" si="56"/>
        <v>1.7865709826981668</v>
      </c>
      <c r="C197" t="str">
        <f t="shared" si="40"/>
        <v>-1.96882016667585-22614.7504716783i</v>
      </c>
      <c r="D197" t="str">
        <f t="shared" si="41"/>
        <v>3.9749999999687-8908.40301518989i</v>
      </c>
      <c r="E197" t="str">
        <f t="shared" si="42"/>
        <v>162.469536088543+0.000149405953379266i</v>
      </c>
      <c r="F197" t="str">
        <f t="shared" si="43"/>
        <v>2.42492492492297-83599.8780430437i</v>
      </c>
      <c r="G197" t="str">
        <f t="shared" si="44"/>
        <v>0.999999999999194-8.98028523897077E-07i</v>
      </c>
      <c r="H197" t="str">
        <f t="shared" si="45"/>
        <v>384.00001884819+0.188575217098451i</v>
      </c>
      <c r="I197" t="str">
        <f t="shared" si="46"/>
        <v>47.1002142630064-90562.0790415937i</v>
      </c>
      <c r="K197" t="str">
        <f t="shared" si="47"/>
        <v>0.0312499909298572-0.0000166933280323903i</v>
      </c>
      <c r="L197" t="str">
        <f t="shared" si="48"/>
        <v>0.00005-157.950407872955i</v>
      </c>
      <c r="M197" t="str">
        <f t="shared" si="49"/>
        <v>0.00133333333333333-92.9120046311506i</v>
      </c>
      <c r="N197">
        <f t="shared" si="50"/>
        <v>89.995011880143139</v>
      </c>
      <c r="O197">
        <f t="shared" si="51"/>
        <v>87.087836036066534</v>
      </c>
      <c r="P197" s="3">
        <f t="shared" si="52"/>
        <v>87.087836036066534</v>
      </c>
      <c r="Q197" s="3">
        <f t="shared" si="53"/>
        <v>-90.004988119856861</v>
      </c>
      <c r="R197">
        <f t="shared" si="54"/>
        <v>89.995011880143139</v>
      </c>
      <c r="S197">
        <f t="shared" si="55"/>
        <v>1.7865709826981669E-3</v>
      </c>
      <c r="T197">
        <f t="shared" si="38"/>
        <v>87.087836036066534</v>
      </c>
    </row>
    <row r="198" spans="1:20" x14ac:dyDescent="0.25">
      <c r="A198">
        <f t="shared" si="39"/>
        <v>11.268012903607662</v>
      </c>
      <c r="B198">
        <f t="shared" si="56"/>
        <v>1.79335995243242</v>
      </c>
      <c r="C198" t="str">
        <f t="shared" si="40"/>
        <v>-1.96882016127124-22529.1397310692i</v>
      </c>
      <c r="D198" t="str">
        <f t="shared" si="41"/>
        <v>3.97499999996845-8874.67923418488i</v>
      </c>
      <c r="E198" t="str">
        <f t="shared" si="42"/>
        <v>162.469536081892+0.000149973700243605i</v>
      </c>
      <c r="F198" t="str">
        <f t="shared" si="43"/>
        <v>2.42492492492294-83283.4011188084i</v>
      </c>
      <c r="G198" t="str">
        <f t="shared" si="44"/>
        <v>0.999999999999187-9.0144103228788E-07i</v>
      </c>
      <c r="H198" t="str">
        <f t="shared" si="45"/>
        <v>384.000018991708+0.189291802949583i</v>
      </c>
      <c r="I198" t="str">
        <f t="shared" si="46"/>
        <v>47.1002142701424-90219.2459310975i</v>
      </c>
      <c r="K198" t="str">
        <f t="shared" si="47"/>
        <v>0.0312499908607932-0.0000167567626412398i</v>
      </c>
      <c r="L198" t="str">
        <f t="shared" si="48"/>
        <v>0.00005-157.352468492683i</v>
      </c>
      <c r="M198" t="str">
        <f t="shared" si="49"/>
        <v>0.00133333333333333-92.5602755839314i</v>
      </c>
      <c r="N198">
        <f t="shared" si="50"/>
        <v>89.9949929252994</v>
      </c>
      <c r="O198">
        <f t="shared" si="51"/>
        <v>87.0548922056973</v>
      </c>
      <c r="P198" s="3">
        <f t="shared" si="52"/>
        <v>87.0548922056973</v>
      </c>
      <c r="Q198" s="3">
        <f t="shared" si="53"/>
        <v>-90.0050070747006</v>
      </c>
      <c r="R198">
        <f t="shared" si="54"/>
        <v>89.9949929252994</v>
      </c>
      <c r="S198">
        <f t="shared" si="55"/>
        <v>1.7933599524324201E-3</v>
      </c>
      <c r="T198">
        <f t="shared" si="38"/>
        <v>87.0548922056973</v>
      </c>
    </row>
    <row r="199" spans="1:20" x14ac:dyDescent="0.25">
      <c r="A199">
        <f t="shared" si="39"/>
        <v>11.310831352641372</v>
      </c>
      <c r="B199">
        <f t="shared" si="56"/>
        <v>1.8001747202516631</v>
      </c>
      <c r="C199" t="str">
        <f t="shared" si="40"/>
        <v>-1.96882015582564-22443.8530796992i</v>
      </c>
      <c r="D199" t="str">
        <f t="shared" si="41"/>
        <v>3.97499999996821-8841.08311842016i</v>
      </c>
      <c r="E199" t="str">
        <f t="shared" si="42"/>
        <v>162.469536075193+0.000150543604593461i</v>
      </c>
      <c r="F199" t="str">
        <f t="shared" si="43"/>
        <v>2.42492492492293-82968.1222542589i</v>
      </c>
      <c r="G199" t="str">
        <f t="shared" si="44"/>
        <v>0.999999999999181-9.04866508210569E-07i</v>
      </c>
      <c r="H199" t="str">
        <f t="shared" si="45"/>
        <v>384.000019136319+0.190011111827246i</v>
      </c>
      <c r="I199" t="str">
        <f t="shared" si="46"/>
        <v>47.1002142773325-89877.7106547432i</v>
      </c>
      <c r="K199" t="str">
        <f t="shared" si="47"/>
        <v>0.0312499907912033-0.0000168204383011717i</v>
      </c>
      <c r="L199" t="str">
        <f t="shared" si="48"/>
        <v>0.00005-156.756792680497i</v>
      </c>
      <c r="M199" t="str">
        <f t="shared" si="49"/>
        <v>0.00133333333333333-92.2098780473517i</v>
      </c>
      <c r="N199">
        <f t="shared" si="50"/>
        <v>89.994973898427375</v>
      </c>
      <c r="O199">
        <f t="shared" si="51"/>
        <v>87.021948375302017</v>
      </c>
      <c r="P199" s="3">
        <f t="shared" si="52"/>
        <v>87.021948375302017</v>
      </c>
      <c r="Q199" s="3">
        <f t="shared" si="53"/>
        <v>-90.005026101572625</v>
      </c>
      <c r="R199">
        <f t="shared" si="54"/>
        <v>89.994973898427375</v>
      </c>
      <c r="S199">
        <f t="shared" si="55"/>
        <v>1.8001747202516631E-3</v>
      </c>
      <c r="T199">
        <f t="shared" si="38"/>
        <v>87.021948375302017</v>
      </c>
    </row>
    <row r="200" spans="1:20" x14ac:dyDescent="0.25">
      <c r="A200">
        <f t="shared" si="39"/>
        <v>11.353812511781408</v>
      </c>
      <c r="B200">
        <f t="shared" si="56"/>
        <v>1.8070153841886194</v>
      </c>
      <c r="C200" t="str">
        <f t="shared" si="40"/>
        <v>-1.96882015033846-22358.8892906904i</v>
      </c>
      <c r="D200" t="str">
        <f t="shared" si="41"/>
        <v>3.97499999996797-8807.61418460428i</v>
      </c>
      <c r="E200" t="str">
        <f t="shared" si="42"/>
        <v>162.469536068441+0.000151115674629984i</v>
      </c>
      <c r="F200" t="str">
        <f t="shared" si="43"/>
        <v>2.42492492492292-82654.0369140027i</v>
      </c>
      <c r="G200" t="str">
        <f t="shared" si="44"/>
        <v>0.999999999999175-9.08305000941764E-07i</v>
      </c>
      <c r="H200" t="str">
        <f t="shared" si="45"/>
        <v>384.000019282032+0.19073315407895i</v>
      </c>
      <c r="I200" t="str">
        <f t="shared" si="46"/>
        <v>47.1002142845781-89537.4682994314i</v>
      </c>
      <c r="K200" t="str">
        <f t="shared" si="47"/>
        <v>0.0312499907210834-0.0000168843559281753i</v>
      </c>
      <c r="L200" t="str">
        <f t="shared" si="48"/>
        <v>0.00005-156.163371867401i</v>
      </c>
      <c r="M200" t="str">
        <f t="shared" si="49"/>
        <v>0.00133333333333333-91.8608069808243i</v>
      </c>
      <c r="N200">
        <f t="shared" si="50"/>
        <v>89.994954799253364</v>
      </c>
      <c r="O200">
        <f t="shared" si="51"/>
        <v>86.989004544880146</v>
      </c>
      <c r="P200" s="3">
        <f t="shared" si="52"/>
        <v>86.989004544880146</v>
      </c>
      <c r="Q200" s="3">
        <f t="shared" si="53"/>
        <v>-90.005045200746636</v>
      </c>
      <c r="R200">
        <f t="shared" si="54"/>
        <v>89.994954799253364</v>
      </c>
      <c r="S200">
        <f t="shared" si="55"/>
        <v>1.8070153841886194E-3</v>
      </c>
      <c r="T200">
        <f t="shared" si="38"/>
        <v>86.989004544880146</v>
      </c>
    </row>
    <row r="201" spans="1:20" x14ac:dyDescent="0.25">
      <c r="A201">
        <f t="shared" si="39"/>
        <v>11.396956999326179</v>
      </c>
      <c r="B201">
        <f t="shared" si="56"/>
        <v>1.8138820426485363</v>
      </c>
      <c r="C201" t="str">
        <f t="shared" si="40"/>
        <v>-1.96882014480945-22274.2471418105i</v>
      </c>
      <c r="D201" t="str">
        <f t="shared" si="41"/>
        <v>3.97499999996772-8774.27195127532i</v>
      </c>
      <c r="E201" t="str">
        <f t="shared" si="42"/>
        <v>162.469536061638+0.000151689918581941i</v>
      </c>
      <c r="F201" t="str">
        <f t="shared" si="43"/>
        <v>2.4249249249229-82341.1405798159i</v>
      </c>
      <c r="G201" t="str">
        <f t="shared" si="44"/>
        <v>0.999999999999169-9.11756559945336E-07i</v>
      </c>
      <c r="H201" t="str">
        <f t="shared" si="45"/>
        <v>384.000019428853+0.191457940091515i</v>
      </c>
      <c r="I201" t="str">
        <f t="shared" si="46"/>
        <v>47.1002142918782-89198.5139706601i</v>
      </c>
      <c r="K201" t="str">
        <f t="shared" si="47"/>
        <v>0.0312499906504298-0.0000169485164417205i</v>
      </c>
      <c r="L201" t="str">
        <f t="shared" si="48"/>
        <v>0.00005-155.572197516837i</v>
      </c>
      <c r="M201" t="str">
        <f t="shared" si="49"/>
        <v>0.00133333333333333-91.5130573628457i</v>
      </c>
      <c r="N201">
        <f t="shared" si="50"/>
        <v>89.994935627502656</v>
      </c>
      <c r="O201">
        <f t="shared" si="51"/>
        <v>86.956060714431658</v>
      </c>
      <c r="P201" s="3">
        <f t="shared" si="52"/>
        <v>86.956060714431658</v>
      </c>
      <c r="Q201" s="3">
        <f t="shared" si="53"/>
        <v>-90.005064372497344</v>
      </c>
      <c r="R201">
        <f t="shared" si="54"/>
        <v>89.994935627502656</v>
      </c>
      <c r="S201">
        <f t="shared" si="55"/>
        <v>1.8138820426485363E-3</v>
      </c>
      <c r="T201">
        <f t="shared" si="38"/>
        <v>86.956060714431658</v>
      </c>
    </row>
    <row r="202" spans="1:20" x14ac:dyDescent="0.25">
      <c r="A202">
        <f t="shared" si="39"/>
        <v>11.440265435923619</v>
      </c>
      <c r="B202">
        <f t="shared" si="56"/>
        <v>1.8207747944106007</v>
      </c>
      <c r="C202" t="str">
        <f t="shared" si="40"/>
        <v>-1.96882013923847-22189.925415454i</v>
      </c>
      <c r="D202" t="str">
        <f t="shared" si="41"/>
        <v>3.97499999996749-8741.05593879417i</v>
      </c>
      <c r="E202" t="str">
        <f t="shared" si="42"/>
        <v>162.469536054785+0.000152266344710735i</v>
      </c>
      <c r="F202" t="str">
        <f t="shared" si="43"/>
        <v>2.42492492492289-82029.4287505809i</v>
      </c>
      <c r="G202" t="str">
        <f t="shared" si="44"/>
        <v>0.999999999999162-9.15221234873123E-07i</v>
      </c>
      <c r="H202" t="str">
        <f t="shared" si="45"/>
        <v>384.000019576792+0.192185480291238i</v>
      </c>
      <c r="I202" t="str">
        <f t="shared" si="46"/>
        <v>47.1002142992344-88860.8427924589i</v>
      </c>
      <c r="K202" t="str">
        <f t="shared" si="47"/>
        <v>0.0312499905792381-0.0000170129207647711i</v>
      </c>
      <c r="L202" t="str">
        <f t="shared" si="48"/>
        <v>0.00005-154.983261124564i</v>
      </c>
      <c r="M202" t="str">
        <f t="shared" si="49"/>
        <v>0.00133333333333333-91.1666241909195i</v>
      </c>
      <c r="N202">
        <f t="shared" si="50"/>
        <v>89.994916382899419</v>
      </c>
      <c r="O202">
        <f t="shared" si="51"/>
        <v>86.923116883956396</v>
      </c>
      <c r="P202" s="3">
        <f t="shared" si="52"/>
        <v>86.923116883956396</v>
      </c>
      <c r="Q202" s="3">
        <f t="shared" si="53"/>
        <v>-90.005083617100581</v>
      </c>
      <c r="R202">
        <f t="shared" si="54"/>
        <v>89.994916382899419</v>
      </c>
      <c r="S202">
        <f t="shared" si="55"/>
        <v>1.8207747944106007E-3</v>
      </c>
      <c r="T202">
        <f t="shared" si="38"/>
        <v>86.923116883956396</v>
      </c>
    </row>
    <row r="203" spans="1:20" x14ac:dyDescent="0.25">
      <c r="A203">
        <f t="shared" si="39"/>
        <v>11.483738444580128</v>
      </c>
      <c r="B203">
        <f t="shared" si="56"/>
        <v>1.827693738629361</v>
      </c>
      <c r="C203" t="str">
        <f t="shared" si="40"/>
        <v>-1.96882013362492-22105.9228986241i</v>
      </c>
      <c r="D203" t="str">
        <f t="shared" si="41"/>
        <v>3.97499999996725-8707.96566933727i</v>
      </c>
      <c r="E203" t="str">
        <f t="shared" si="42"/>
        <v>162.469536047878+0.000152844961310113i</v>
      </c>
      <c r="F203" t="str">
        <f t="shared" si="43"/>
        <v>2.42492492492289-81718.8969422174i</v>
      </c>
      <c r="G203" t="str">
        <f t="shared" si="44"/>
        <v>0.999999999999156-9.18699075565635E-07i</v>
      </c>
      <c r="H203" t="str">
        <f t="shared" si="45"/>
        <v>384.000019725858+0.192915785144031i</v>
      </c>
      <c r="I203" t="str">
        <f t="shared" si="46"/>
        <v>47.1002143066459-88524.4499073139i</v>
      </c>
      <c r="K203" t="str">
        <f t="shared" si="47"/>
        <v>0.0312499905075043-0.000017077569823798i</v>
      </c>
      <c r="L203" t="str">
        <f t="shared" si="48"/>
        <v>0.00005-154.396554218533i</v>
      </c>
      <c r="M203" t="str">
        <f t="shared" si="49"/>
        <v>0.00133333333333333-90.8215024814904i</v>
      </c>
      <c r="N203">
        <f t="shared" si="50"/>
        <v>89.994897065166825</v>
      </c>
      <c r="O203">
        <f t="shared" si="51"/>
        <v>86.890173053453992</v>
      </c>
      <c r="P203" s="3">
        <f t="shared" si="52"/>
        <v>86.890173053453992</v>
      </c>
      <c r="Q203" s="3">
        <f t="shared" si="53"/>
        <v>-90.005102934833175</v>
      </c>
      <c r="R203">
        <f t="shared" si="54"/>
        <v>89.994897065166825</v>
      </c>
      <c r="S203">
        <f t="shared" si="55"/>
        <v>1.827693738629361E-3</v>
      </c>
      <c r="T203">
        <f t="shared" si="38"/>
        <v>86.890173053453992</v>
      </c>
    </row>
    <row r="204" spans="1:20" x14ac:dyDescent="0.25">
      <c r="A204">
        <f t="shared" si="39"/>
        <v>11.527376650669533</v>
      </c>
      <c r="B204">
        <f t="shared" si="56"/>
        <v>1.8346389748361527</v>
      </c>
      <c r="C204" t="str">
        <f t="shared" si="40"/>
        <v>-1.96882012796874-22022.2383829165i</v>
      </c>
      <c r="D204" t="str">
        <f t="shared" si="41"/>
        <v>3.974999999967-8675.00066688998i</v>
      </c>
      <c r="E204" t="str">
        <f t="shared" si="42"/>
        <v>162.469536040918+0.000153425776703796i</v>
      </c>
      <c r="F204" t="str">
        <f t="shared" si="43"/>
        <v>2.42492492492287-81409.5406876214i</v>
      </c>
      <c r="G204" t="str">
        <f t="shared" si="44"/>
        <v>0.99999999999915-9.22190132052779E-07i</v>
      </c>
      <c r="H204" t="str">
        <f t="shared" si="45"/>
        <v>384.00001987606+0.193648865155585i</v>
      </c>
      <c r="I204" t="str">
        <f t="shared" si="46"/>
        <v>47.1002143141146-88189.3304761007i</v>
      </c>
      <c r="K204" t="str">
        <f t="shared" si="47"/>
        <v>0.0312499904352243-0.000017142464548793i</v>
      </c>
      <c r="L204" t="str">
        <f t="shared" si="48"/>
        <v>0.00005-153.81206835877i</v>
      </c>
      <c r="M204" t="str">
        <f t="shared" si="49"/>
        <v>0.00133333333333333-90.4776872698651i</v>
      </c>
      <c r="N204">
        <f t="shared" si="50"/>
        <v>89.994877674026995</v>
      </c>
      <c r="O204">
        <f t="shared" si="51"/>
        <v>86.857229222924261</v>
      </c>
      <c r="P204" s="3">
        <f t="shared" si="52"/>
        <v>86.857229222924261</v>
      </c>
      <c r="Q204" s="3">
        <f t="shared" si="53"/>
        <v>-90.005122325973005</v>
      </c>
      <c r="R204">
        <f t="shared" si="54"/>
        <v>89.994877674026995</v>
      </c>
      <c r="S204">
        <f t="shared" si="55"/>
        <v>1.8346389748361528E-3</v>
      </c>
      <c r="T204">
        <f t="shared" si="38"/>
        <v>86.857229222924261</v>
      </c>
    </row>
    <row r="205" spans="1:20" x14ac:dyDescent="0.25">
      <c r="A205">
        <f t="shared" si="39"/>
        <v>11.571180681942078</v>
      </c>
      <c r="B205">
        <f t="shared" si="56"/>
        <v>1.8416106029405301</v>
      </c>
      <c r="C205" t="str">
        <f t="shared" si="40"/>
        <v>-1.96882012226962-21938.8706645015i</v>
      </c>
      <c r="D205" t="str">
        <f t="shared" si="41"/>
        <v>3.97499999996673-8642.16045723965i</v>
      </c>
      <c r="E205" t="str">
        <f t="shared" si="42"/>
        <v>162.469536033907+0.000154008799247567i</v>
      </c>
      <c r="F205" t="str">
        <f t="shared" si="43"/>
        <v>2.42492492492284-81101.355536599i</v>
      </c>
      <c r="G205" t="str">
        <f t="shared" si="44"/>
        <v>0.999999999999143-9.25694454554573E-07i</v>
      </c>
      <c r="H205" t="str">
        <f t="shared" si="45"/>
        <v>384.000020027405+0.194384730871504i</v>
      </c>
      <c r="I205" t="str">
        <f t="shared" si="46"/>
        <v>47.1002143216401-87855.4796780132i</v>
      </c>
      <c r="K205" t="str">
        <f t="shared" si="47"/>
        <v>0.0312499903623939-0.0000172076058732815i</v>
      </c>
      <c r="L205" t="str">
        <f t="shared" si="48"/>
        <v>0.00005-153.229795137248i</v>
      </c>
      <c r="M205" t="str">
        <f t="shared" si="49"/>
        <v>0.00133333333333333-90.1351736101458i</v>
      </c>
      <c r="N205">
        <f t="shared" si="50"/>
        <v>89.994858209200984</v>
      </c>
      <c r="O205">
        <f t="shared" si="51"/>
        <v>86.824285392367088</v>
      </c>
      <c r="P205" s="3">
        <f t="shared" si="52"/>
        <v>86.824285392367088</v>
      </c>
      <c r="Q205" s="3">
        <f t="shared" si="53"/>
        <v>-90.005141790799016</v>
      </c>
      <c r="R205">
        <f t="shared" si="54"/>
        <v>89.994858209200984</v>
      </c>
      <c r="S205">
        <f t="shared" si="55"/>
        <v>1.8416106029405302E-3</v>
      </c>
      <c r="T205">
        <f t="shared" si="38"/>
        <v>86.824285392367088</v>
      </c>
    </row>
    <row r="206" spans="1:20" x14ac:dyDescent="0.25">
      <c r="A206">
        <f t="shared" si="39"/>
        <v>11.615151168533458</v>
      </c>
      <c r="B206">
        <f t="shared" si="56"/>
        <v>1.8486087232317041</v>
      </c>
      <c r="C206" t="str">
        <f t="shared" si="40"/>
        <v>-1.96882011652699-21855.8185441065i</v>
      </c>
      <c r="D206" t="str">
        <f t="shared" si="41"/>
        <v>3.97499999996647-8609.44456796892i</v>
      </c>
      <c r="E206" t="str">
        <f t="shared" si="42"/>
        <v>162.469536026842+0.000154594037329605i</v>
      </c>
      <c r="F206" t="str">
        <f t="shared" si="43"/>
        <v>2.42492492492282-80794.3370558039i</v>
      </c>
      <c r="G206" t="str">
        <f t="shared" si="44"/>
        <v>0.999999999999136-9.29212093481875E-07i</v>
      </c>
      <c r="H206" t="str">
        <f t="shared" si="45"/>
        <v>384.000020179903+0.195123392877465i</v>
      </c>
      <c r="I206" t="str">
        <f t="shared" si="46"/>
        <v>47.1002143292225-87522.8927104964i</v>
      </c>
      <c r="K206" t="str">
        <f t="shared" si="47"/>
        <v>0.0312499902890089-0.000017272994734336i</v>
      </c>
      <c r="L206" t="str">
        <f t="shared" si="48"/>
        <v>0.00005-152.649726177773i</v>
      </c>
      <c r="M206" t="str">
        <f t="shared" si="49"/>
        <v>0.00133333333333333-89.7939565751604i</v>
      </c>
      <c r="N206">
        <f t="shared" si="50"/>
        <v>89.994838670408782</v>
      </c>
      <c r="O206">
        <f t="shared" si="51"/>
        <v>86.791341561782247</v>
      </c>
      <c r="P206" s="3">
        <f t="shared" si="52"/>
        <v>86.791341561782247</v>
      </c>
      <c r="Q206" s="3">
        <f t="shared" si="53"/>
        <v>-90.005161329591218</v>
      </c>
      <c r="R206">
        <f t="shared" si="54"/>
        <v>89.994838670408782</v>
      </c>
      <c r="S206">
        <f t="shared" si="55"/>
        <v>1.8486087232317042E-3</v>
      </c>
      <c r="T206">
        <f t="shared" si="38"/>
        <v>86.791341561782247</v>
      </c>
    </row>
    <row r="207" spans="1:20" x14ac:dyDescent="0.25">
      <c r="A207">
        <f t="shared" si="39"/>
        <v>11.659288742973885</v>
      </c>
      <c r="B207">
        <f t="shared" si="56"/>
        <v>1.8556334363799847</v>
      </c>
      <c r="C207" t="str">
        <f t="shared" si="40"/>
        <v>-1.9688201107405-21773.0808269986i</v>
      </c>
      <c r="D207" t="str">
        <f t="shared" si="41"/>
        <v>3.97499999996622-8576.85252844872i</v>
      </c>
      <c r="E207" t="str">
        <f t="shared" si="42"/>
        <v>162.469536019722+0.00015518149936981i</v>
      </c>
      <c r="F207" t="str">
        <f t="shared" si="43"/>
        <v>2.42492492492281-80488.4808286723i</v>
      </c>
      <c r="G207" t="str">
        <f t="shared" si="44"/>
        <v>0.99999999999913-0.0000009327430994371i</v>
      </c>
      <c r="H207" t="str">
        <f t="shared" si="45"/>
        <v>384.000020333562+0.195864861799375i</v>
      </c>
      <c r="I207" t="str">
        <f t="shared" si="46"/>
        <v>47.1002143368624-87191.5647891752i</v>
      </c>
      <c r="K207" t="str">
        <f t="shared" si="47"/>
        <v>0.0312499902150651-0.0000173386320725902i</v>
      </c>
      <c r="L207" t="str">
        <f t="shared" si="48"/>
        <v>0.00005-152.071853135857i</v>
      </c>
      <c r="M207" t="str">
        <f t="shared" si="49"/>
        <v>0.00133333333333333-89.4540312563859i</v>
      </c>
      <c r="N207">
        <f t="shared" si="50"/>
        <v>89.994819057369298</v>
      </c>
      <c r="O207">
        <f t="shared" si="51"/>
        <v>86.758397731169467</v>
      </c>
      <c r="P207" s="3">
        <f t="shared" si="52"/>
        <v>86.758397731169467</v>
      </c>
      <c r="Q207" s="3">
        <f t="shared" si="53"/>
        <v>-90.005180942630702</v>
      </c>
      <c r="R207">
        <f t="shared" si="54"/>
        <v>89.994819057369298</v>
      </c>
      <c r="S207">
        <f t="shared" si="55"/>
        <v>1.8556334363799846E-3</v>
      </c>
      <c r="T207">
        <f t="shared" si="38"/>
        <v>86.758397731169467</v>
      </c>
    </row>
    <row r="208" spans="1:20" x14ac:dyDescent="0.25">
      <c r="A208">
        <f t="shared" si="39"/>
        <v>11.703594040197185</v>
      </c>
      <c r="B208">
        <f t="shared" si="56"/>
        <v>1.8626848434382286</v>
      </c>
      <c r="C208" t="str">
        <f t="shared" si="40"/>
        <v>-1.96882010491007-21690.6563229682i</v>
      </c>
      <c r="D208" t="str">
        <f t="shared" si="41"/>
        <v>3.97499999996596-8544.38386983158i</v>
      </c>
      <c r="E208" t="str">
        <f t="shared" si="42"/>
        <v>162.469536012548+0.000155771193820032i</v>
      </c>
      <c r="F208" t="str">
        <f t="shared" si="43"/>
        <v>2.4249249249228-80183.7824553591i</v>
      </c>
      <c r="G208" t="str">
        <f t="shared" si="44"/>
        <v>0.999999999999123-9.36287523214954E-07i</v>
      </c>
      <c r="H208" t="str">
        <f t="shared" si="45"/>
        <v>384.00002048839+0.196609148303523i</v>
      </c>
      <c r="I208" t="str">
        <f t="shared" si="46"/>
        <v>47.1002143445611-86861.4911477853i</v>
      </c>
      <c r="K208" t="str">
        <f t="shared" si="47"/>
        <v>0.0312499901405584-0.0000174045188322525i</v>
      </c>
      <c r="L208" t="str">
        <f t="shared" si="48"/>
        <v>0.00005-151.496167698602i</v>
      </c>
      <c r="M208" t="str">
        <f t="shared" si="49"/>
        <v>0.00133333333333333-89.1153927638832i</v>
      </c>
      <c r="N208">
        <f t="shared" si="50"/>
        <v>89.994799369800404</v>
      </c>
      <c r="O208">
        <f t="shared" si="51"/>
        <v>86.725453900528578</v>
      </c>
      <c r="P208" s="3">
        <f t="shared" si="52"/>
        <v>86.725453900528578</v>
      </c>
      <c r="Q208" s="3">
        <f t="shared" si="53"/>
        <v>-90.005200630199596</v>
      </c>
      <c r="R208">
        <f t="shared" si="54"/>
        <v>89.994799369800404</v>
      </c>
      <c r="S208">
        <f t="shared" si="55"/>
        <v>1.8626848434382286E-3</v>
      </c>
      <c r="T208">
        <f t="shared" si="38"/>
        <v>86.725453900528578</v>
      </c>
    </row>
    <row r="209" spans="1:20" x14ac:dyDescent="0.25">
      <c r="A209">
        <f t="shared" si="39"/>
        <v>11.748067697549935</v>
      </c>
      <c r="B209">
        <f t="shared" si="56"/>
        <v>1.8697630458432939</v>
      </c>
      <c r="C209" t="str">
        <f t="shared" si="40"/>
        <v>-1.9688200990352-21608.5438463113i</v>
      </c>
      <c r="D209" t="str">
        <f t="shared" si="41"/>
        <v>3.97499999996572-8512.03812504501i</v>
      </c>
      <c r="E209" t="str">
        <f t="shared" si="42"/>
        <v>162.46953600532+0.000156363129162896i</v>
      </c>
      <c r="F209" t="str">
        <f t="shared" si="43"/>
        <v>2.42492492492279-79880.2375526766i</v>
      </c>
      <c r="G209" t="str">
        <f t="shared" si="44"/>
        <v>0.999999999999117-9.39845415803165E-07i</v>
      </c>
      <c r="H209" t="str">
        <f t="shared" si="45"/>
        <v>384.000020644398+0.197356263096721i</v>
      </c>
      <c r="I209" t="str">
        <f t="shared" si="46"/>
        <v>47.1002143523184-86532.6670381077i</v>
      </c>
      <c r="K209" t="str">
        <f t="shared" si="47"/>
        <v>0.0312499900654843-0.0000174706559611182i</v>
      </c>
      <c r="L209" t="str">
        <f t="shared" si="48"/>
        <v>0.00005-150.922661584581i</v>
      </c>
      <c r="M209" t="str">
        <f t="shared" si="49"/>
        <v>0.00133333333333333-88.7780362262237i</v>
      </c>
      <c r="N209">
        <f t="shared" si="50"/>
        <v>89.994779607418934</v>
      </c>
      <c r="O209">
        <f t="shared" si="51"/>
        <v>86.692510069859438</v>
      </c>
      <c r="P209" s="3">
        <f t="shared" si="52"/>
        <v>86.692510069859438</v>
      </c>
      <c r="Q209" s="3">
        <f t="shared" si="53"/>
        <v>-90.005220392581066</v>
      </c>
      <c r="R209">
        <f t="shared" si="54"/>
        <v>89.994779607418934</v>
      </c>
      <c r="S209">
        <f t="shared" si="55"/>
        <v>1.869763045843294E-3</v>
      </c>
      <c r="T209">
        <f t="shared" si="38"/>
        <v>86.692510069859438</v>
      </c>
    </row>
    <row r="210" spans="1:20" x14ac:dyDescent="0.25">
      <c r="A210">
        <f t="shared" si="39"/>
        <v>11.792710354800626</v>
      </c>
      <c r="B210">
        <f t="shared" si="56"/>
        <v>1.8768681454174985</v>
      </c>
      <c r="C210" t="str">
        <f t="shared" si="40"/>
        <v>-1.96882009311557-21526.742215812i</v>
      </c>
      <c r="D210" t="str">
        <f t="shared" si="41"/>
        <v>3.97499999996546-8479.81482878452i</v>
      </c>
      <c r="E210" t="str">
        <f t="shared" si="42"/>
        <v>162.469535998037+0.000156957313915251i</v>
      </c>
      <c r="F210" t="str">
        <f t="shared" si="43"/>
        <v>2.42492492492277-79577.8417540286i</v>
      </c>
      <c r="G210" t="str">
        <f t="shared" si="44"/>
        <v>0.99999999999911-9.4341682838321E-07i</v>
      </c>
      <c r="H210" t="str">
        <f t="shared" si="45"/>
        <v>384.000020801594+0.198106216926472i</v>
      </c>
      <c r="I210" t="str">
        <f t="shared" si="46"/>
        <v>47.1002143601344-86205.0877298962i</v>
      </c>
      <c r="K210" t="str">
        <f t="shared" si="47"/>
        <v>0.0312499899898385-0.000017537044410585i</v>
      </c>
      <c r="L210" t="str">
        <f t="shared" si="48"/>
        <v>0.00005-150.351326543714i</v>
      </c>
      <c r="M210" t="str">
        <f t="shared" si="49"/>
        <v>0.00133333333333333-88.4419567904205i</v>
      </c>
      <c r="N210">
        <f t="shared" si="50"/>
        <v>89.994759769940558</v>
      </c>
      <c r="O210">
        <f t="shared" si="51"/>
        <v>86.659566239161705</v>
      </c>
      <c r="P210" s="3">
        <f t="shared" si="52"/>
        <v>86.659566239161705</v>
      </c>
      <c r="Q210" s="3">
        <f t="shared" si="53"/>
        <v>-90.005240230059442</v>
      </c>
      <c r="R210">
        <f t="shared" si="54"/>
        <v>89.994759769940558</v>
      </c>
      <c r="S210">
        <f t="shared" si="55"/>
        <v>1.8768681454174984E-3</v>
      </c>
      <c r="T210">
        <f t="shared" si="38"/>
        <v>86.659566239161705</v>
      </c>
    </row>
    <row r="211" spans="1:20" x14ac:dyDescent="0.25">
      <c r="A211">
        <f t="shared" si="39"/>
        <v>11.837522654148868</v>
      </c>
      <c r="B211">
        <f t="shared" si="56"/>
        <v>1.884000244370085</v>
      </c>
      <c r="C211" t="str">
        <f t="shared" si="40"/>
        <v>-1.9688200871509-21445.2502547263i</v>
      </c>
      <c r="D211" t="str">
        <f t="shared" si="41"/>
        <v>3.97499999996518-8447.71351750718i</v>
      </c>
      <c r="E211" t="str">
        <f t="shared" si="42"/>
        <v>162.469535990698+0.000157553756624991i</v>
      </c>
      <c r="F211" t="str">
        <f t="shared" si="43"/>
        <v>2.42492492492275-79276.5907093501i</v>
      </c>
      <c r="G211" t="str">
        <f t="shared" si="44"/>
        <v>0.999999999999103-9.47001812331061E-07i</v>
      </c>
      <c r="H211" t="str">
        <f t="shared" si="45"/>
        <v>384.000020959987+0.19885902058112i</v>
      </c>
      <c r="I211" t="str">
        <f t="shared" si="46"/>
        <v>47.10021436801-85878.7485108124i</v>
      </c>
      <c r="K211" t="str">
        <f t="shared" si="47"/>
        <v>0.0312499899136167-0.0000176036851356656i</v>
      </c>
      <c r="L211" t="str">
        <f t="shared" si="48"/>
        <v>0.00005-149.782154357157i</v>
      </c>
      <c r="M211" t="str">
        <f t="shared" si="49"/>
        <v>0.00133333333333333-88.1071496218574i</v>
      </c>
      <c r="N211">
        <f t="shared" si="50"/>
        <v>89.994739857079892</v>
      </c>
      <c r="O211">
        <f t="shared" si="51"/>
        <v>86.626622408435111</v>
      </c>
      <c r="P211" s="3">
        <f t="shared" si="52"/>
        <v>86.626622408435111</v>
      </c>
      <c r="Q211" s="3">
        <f t="shared" si="53"/>
        <v>-90.005260142920108</v>
      </c>
      <c r="R211">
        <f t="shared" si="54"/>
        <v>89.994739857079892</v>
      </c>
      <c r="S211">
        <f t="shared" si="55"/>
        <v>1.884000244370085E-3</v>
      </c>
      <c r="T211">
        <f t="shared" si="38"/>
        <v>86.626622408435111</v>
      </c>
    </row>
    <row r="212" spans="1:20" x14ac:dyDescent="0.25">
      <c r="A212">
        <f t="shared" si="39"/>
        <v>11.882505240234634</v>
      </c>
      <c r="B212">
        <f t="shared" si="56"/>
        <v>1.8911594452986913</v>
      </c>
      <c r="C212" t="str">
        <f t="shared" si="40"/>
        <v>-1.9688200811409-21364.0667907657i</v>
      </c>
      <c r="D212" t="str">
        <f t="shared" si="41"/>
        <v>3.97499999996493-8415.73372942499i</v>
      </c>
      <c r="E212" t="str">
        <f t="shared" si="42"/>
        <v>162.469535983304+0.000158152465873664i</v>
      </c>
      <c r="F212" t="str">
        <f t="shared" si="43"/>
        <v>2.42492492492274-78976.4800850448i</v>
      </c>
      <c r="G212" t="str">
        <f t="shared" si="44"/>
        <v>0.999999999999096-9.50600419217912E-07i</v>
      </c>
      <c r="H212" t="str">
        <f t="shared" si="45"/>
        <v>384.000021119585+0.199614684890003i</v>
      </c>
      <c r="I212" t="str">
        <f t="shared" si="46"/>
        <v>47.1002143759459-85553.6446863582i</v>
      </c>
      <c r="K212" t="str">
        <f t="shared" si="47"/>
        <v>0.0312499898368146-0.0000176705790950018i</v>
      </c>
      <c r="L212" t="str">
        <f t="shared" si="48"/>
        <v>0.00005-149.215136837176i</v>
      </c>
      <c r="M212" t="str">
        <f t="shared" si="49"/>
        <v>0.00133333333333333-87.7736099042209i</v>
      </c>
      <c r="N212">
        <f t="shared" si="50"/>
        <v>89.994719868550519</v>
      </c>
      <c r="O212">
        <f t="shared" si="51"/>
        <v>86.593678577679754</v>
      </c>
      <c r="P212" s="3">
        <f t="shared" si="52"/>
        <v>86.593678577679754</v>
      </c>
      <c r="Q212" s="3">
        <f t="shared" si="53"/>
        <v>-90.005280131449481</v>
      </c>
      <c r="R212">
        <f t="shared" si="54"/>
        <v>89.994719868550519</v>
      </c>
      <c r="S212">
        <f t="shared" si="55"/>
        <v>1.8911594452986913E-3</v>
      </c>
      <c r="T212">
        <f t="shared" si="38"/>
        <v>86.593678577679754</v>
      </c>
    </row>
    <row r="213" spans="1:20" x14ac:dyDescent="0.25">
      <c r="A213">
        <f t="shared" si="39"/>
        <v>11.927658760147526</v>
      </c>
      <c r="B213">
        <f t="shared" si="56"/>
        <v>1.8983458511908264</v>
      </c>
      <c r="C213" t="str">
        <f t="shared" si="40"/>
        <v>-1.96882007508495-21283.190656078i</v>
      </c>
      <c r="D213" t="str">
        <f t="shared" si="41"/>
        <v>3.97499999996466-8383.8750044978i</v>
      </c>
      <c r="E213" t="str">
        <f t="shared" si="42"/>
        <v>162.469535975853+0.000158753450274329i</v>
      </c>
      <c r="F213" t="str">
        <f t="shared" si="43"/>
        <v>2.42492492492272-78677.5055639194i</v>
      </c>
      <c r="G213" t="str">
        <f t="shared" si="44"/>
        <v>0.999999999999089-9.54212700810933E-07i</v>
      </c>
      <c r="H213" t="str">
        <f t="shared" si="45"/>
        <v>384.000021280398+0.200373220723608i</v>
      </c>
      <c r="I213" t="str">
        <f t="shared" si="46"/>
        <v>47.1002143839415-85229.7715798046i</v>
      </c>
      <c r="K213" t="str">
        <f t="shared" si="47"/>
        <v>0.0312499897594277-0.0000177377272508777i</v>
      </c>
      <c r="L213" t="str">
        <f t="shared" si="48"/>
        <v>0.00005-148.650265827033i</v>
      </c>
      <c r="M213" t="str">
        <f t="shared" si="49"/>
        <v>0.00133333333333333-87.4413328394317i</v>
      </c>
      <c r="N213">
        <f t="shared" si="50"/>
        <v>89.994699804064908</v>
      </c>
      <c r="O213">
        <f t="shared" si="51"/>
        <v>86.560734746895065</v>
      </c>
      <c r="P213" s="3">
        <f t="shared" si="52"/>
        <v>86.560734746895065</v>
      </c>
      <c r="Q213" s="3">
        <f t="shared" si="53"/>
        <v>-90.005300195935092</v>
      </c>
      <c r="R213">
        <f t="shared" si="54"/>
        <v>89.994699804064908</v>
      </c>
      <c r="S213">
        <f t="shared" si="55"/>
        <v>1.8983458511908264E-3</v>
      </c>
      <c r="T213">
        <f t="shared" si="38"/>
        <v>86.560734746895065</v>
      </c>
    </row>
    <row r="214" spans="1:20" x14ac:dyDescent="0.25">
      <c r="A214">
        <f t="shared" si="39"/>
        <v>11.972983863436086</v>
      </c>
      <c r="B214">
        <f t="shared" si="56"/>
        <v>1.9055595654253517</v>
      </c>
      <c r="C214" t="str">
        <f t="shared" si="40"/>
        <v>-1.96882006898307-21202.6206872331i</v>
      </c>
      <c r="D214" t="str">
        <f t="shared" si="41"/>
        <v>3.97499999996439-8352.13688442721i</v>
      </c>
      <c r="E214" t="str">
        <f t="shared" si="42"/>
        <v>162.469535968345+0.000159356718473325i</v>
      </c>
      <c r="F214" t="str">
        <f t="shared" si="43"/>
        <v>2.4249249249227-78379.6628451253i</v>
      </c>
      <c r="G214" t="str">
        <f t="shared" si="44"/>
        <v>0.999999999999083-9.57838709074008E-07i</v>
      </c>
      <c r="H214" t="str">
        <f t="shared" si="45"/>
        <v>384.000021442437+0.201134638993741i</v>
      </c>
      <c r="I214" t="str">
        <f t="shared" si="46"/>
        <v>47.100214391999-84907.1245321291i</v>
      </c>
      <c r="K214" t="str">
        <f t="shared" si="47"/>
        <v>0.0312499896814515-0.0000178051305692349i</v>
      </c>
      <c r="L214" t="str">
        <f t="shared" si="48"/>
        <v>0.00005-148.08753320087i</v>
      </c>
      <c r="M214" t="str">
        <f t="shared" si="49"/>
        <v>0.00133333333333333-87.1103136475707i</v>
      </c>
      <c r="N214">
        <f t="shared" si="50"/>
        <v>89.994679663334395</v>
      </c>
      <c r="O214">
        <f t="shared" si="51"/>
        <v>86.527790916080903</v>
      </c>
      <c r="P214" s="3">
        <f t="shared" si="52"/>
        <v>86.527790916080903</v>
      </c>
      <c r="Q214" s="3">
        <f t="shared" si="53"/>
        <v>-90.005320336665605</v>
      </c>
      <c r="R214">
        <f t="shared" si="54"/>
        <v>89.994679663334395</v>
      </c>
      <c r="S214">
        <f t="shared" si="55"/>
        <v>1.9055595654253518E-3</v>
      </c>
      <c r="T214">
        <f t="shared" si="38"/>
        <v>86.527790916080903</v>
      </c>
    </row>
    <row r="215" spans="1:20" x14ac:dyDescent="0.25">
      <c r="A215">
        <f t="shared" si="39"/>
        <v>12.018481202117144</v>
      </c>
      <c r="B215">
        <f t="shared" si="56"/>
        <v>1.9128006917739679</v>
      </c>
      <c r="C215" t="str">
        <f t="shared" si="40"/>
        <v>-1.96882006283472-21122.3557252053i</v>
      </c>
      <c r="D215" t="str">
        <f t="shared" si="41"/>
        <v>3.97499999996413-8320.51891264977i</v>
      </c>
      <c r="E215" t="str">
        <f t="shared" si="42"/>
        <v>162.469535960781+0.00015996227914934i</v>
      </c>
      <c r="F215" t="str">
        <f t="shared" si="43"/>
        <v>2.42492492492269-78082.9476440958i</v>
      </c>
      <c r="G215" t="str">
        <f t="shared" si="44"/>
        <v>0.999999999999076-9.61478496168483E-07i</v>
      </c>
      <c r="H215" t="str">
        <f t="shared" si="45"/>
        <v>384.000021605708+0.201898950653655i</v>
      </c>
      <c r="I215" t="str">
        <f t="shared" si="46"/>
        <v>47.1002144001172-84585.6989019456i</v>
      </c>
      <c r="K215" t="str">
        <f t="shared" si="47"/>
        <v>0.0312499896028816-0.0000178727900196845i</v>
      </c>
      <c r="L215" t="str">
        <f t="shared" si="48"/>
        <v>0.00005-147.526930863588i</v>
      </c>
      <c r="M215" t="str">
        <f t="shared" si="49"/>
        <v>0.00133333333333333-86.7805475668168i</v>
      </c>
      <c r="N215">
        <f t="shared" si="50"/>
        <v>89.994659446069292</v>
      </c>
      <c r="O215">
        <f t="shared" si="51"/>
        <v>86.49484708523724</v>
      </c>
      <c r="P215" s="3">
        <f t="shared" si="52"/>
        <v>86.49484708523724</v>
      </c>
      <c r="Q215" s="3">
        <f t="shared" si="53"/>
        <v>-90.005340553930708</v>
      </c>
      <c r="R215">
        <f t="shared" si="54"/>
        <v>89.994659446069292</v>
      </c>
      <c r="S215">
        <f t="shared" si="55"/>
        <v>1.9128006917739678E-3</v>
      </c>
      <c r="T215">
        <f t="shared" si="38"/>
        <v>86.49484708523724</v>
      </c>
    </row>
    <row r="216" spans="1:20" x14ac:dyDescent="0.25">
      <c r="A216">
        <f t="shared" si="39"/>
        <v>12.06415143068519</v>
      </c>
      <c r="B216">
        <f t="shared" si="56"/>
        <v>1.9200693344027091</v>
      </c>
      <c r="C216" t="str">
        <f t="shared" si="40"/>
        <v>-1.96882005663949-21042.3946153555i</v>
      </c>
      <c r="D216" t="str">
        <f t="shared" si="41"/>
        <v>3.97499999996384-8289.02063433022i</v>
      </c>
      <c r="E216" t="str">
        <f t="shared" si="42"/>
        <v>162.469535953158+0.000160570141015381i</v>
      </c>
      <c r="F216" t="str">
        <f t="shared" si="43"/>
        <v>2.42492492492267-77787.3556924818i</v>
      </c>
      <c r="G216" t="str">
        <f t="shared" si="44"/>
        <v>0.999999999999069-9.65132114453916E-07i</v>
      </c>
      <c r="H216" t="str">
        <f t="shared" si="45"/>
        <v>384.000021770225+0.202666166698244i</v>
      </c>
      <c r="I216" t="str">
        <f t="shared" si="46"/>
        <v>47.1002144082977-84265.4900654381i</v>
      </c>
      <c r="K216" t="str">
        <f t="shared" si="47"/>
        <v>0.0312499895237133-0.0000179407065755227i</v>
      </c>
      <c r="L216" t="str">
        <f t="shared" si="48"/>
        <v>0.00005-146.968450750735i</v>
      </c>
      <c r="M216" t="str">
        <f t="shared" si="49"/>
        <v>0.00133333333333333-86.4520298533735i</v>
      </c>
      <c r="N216">
        <f t="shared" si="50"/>
        <v>89.994639151978703</v>
      </c>
      <c r="O216">
        <f t="shared" si="51"/>
        <v>86.461903254363534</v>
      </c>
      <c r="P216" s="3">
        <f t="shared" si="52"/>
        <v>86.461903254363534</v>
      </c>
      <c r="Q216" s="3">
        <f t="shared" si="53"/>
        <v>-90.005360848021297</v>
      </c>
      <c r="R216">
        <f t="shared" si="54"/>
        <v>89.994639151978703</v>
      </c>
      <c r="S216">
        <f t="shared" si="55"/>
        <v>1.920069334402709E-3</v>
      </c>
      <c r="T216">
        <f t="shared" si="38"/>
        <v>86.461903254363534</v>
      </c>
    </row>
    <row r="217" spans="1:20" x14ac:dyDescent="0.25">
      <c r="A217">
        <f t="shared" si="39"/>
        <v>12.109995206121793</v>
      </c>
      <c r="B217">
        <f t="shared" si="56"/>
        <v>1.9273655978734394</v>
      </c>
      <c r="C217" t="str">
        <f t="shared" si="40"/>
        <v>-1.96882005039709-20962.736207417i</v>
      </c>
      <c r="D217" t="str">
        <f t="shared" si="41"/>
        <v>3.97499999996357-8257.64159635536i</v>
      </c>
      <c r="E217" t="str">
        <f t="shared" si="42"/>
        <v>162.469535945478+0.000161180312815345i</v>
      </c>
      <c r="F217" t="str">
        <f t="shared" si="43"/>
        <v>2.42492492492265-77492.8827380949i</v>
      </c>
      <c r="G217" t="str">
        <f t="shared" si="44"/>
        <v>0.999999999999061-9.68799616488834E-07i</v>
      </c>
      <c r="H217" t="str">
        <f t="shared" si="45"/>
        <v>384.000021935993+0.203436298164166i</v>
      </c>
      <c r="I217" t="str">
        <f t="shared" si="46"/>
        <v>47.1002144165399-83946.4934162952i</v>
      </c>
      <c r="K217" t="str">
        <f t="shared" si="47"/>
        <v>0.0312499894439423-0.0000180088812137439i</v>
      </c>
      <c r="L217" t="str">
        <f t="shared" si="48"/>
        <v>0.00005-146.412084828388i</v>
      </c>
      <c r="M217" t="str">
        <f t="shared" si="49"/>
        <v>0.00133333333333333-86.1247557814043i</v>
      </c>
      <c r="N217">
        <f t="shared" si="50"/>
        <v>89.994618780770764</v>
      </c>
      <c r="O217">
        <f t="shared" si="51"/>
        <v>86.428959423459872</v>
      </c>
      <c r="P217" s="3">
        <f t="shared" si="52"/>
        <v>86.428959423459872</v>
      </c>
      <c r="Q217" s="3">
        <f t="shared" si="53"/>
        <v>-90.005381219229236</v>
      </c>
      <c r="R217">
        <f t="shared" si="54"/>
        <v>89.994618780770764</v>
      </c>
      <c r="S217">
        <f t="shared" si="55"/>
        <v>1.9273655978734395E-3</v>
      </c>
      <c r="T217">
        <f t="shared" si="38"/>
        <v>86.428959423459872</v>
      </c>
    </row>
    <row r="218" spans="1:20" x14ac:dyDescent="0.25">
      <c r="A218">
        <f t="shared" si="39"/>
        <v>12.156013187905057</v>
      </c>
      <c r="B218">
        <f t="shared" si="56"/>
        <v>1.9346895871453584</v>
      </c>
      <c r="C218" t="str">
        <f t="shared" si="40"/>
        <v>-1.96882004410725-20883.3793554765i</v>
      </c>
      <c r="D218" t="str">
        <f t="shared" si="41"/>
        <v>3.97499999996327-8226.38134732713i</v>
      </c>
      <c r="E218" t="str">
        <f t="shared" si="42"/>
        <v>162.46953593774+0.000161792803328569i</v>
      </c>
      <c r="F218" t="str">
        <f t="shared" si="43"/>
        <v>2.42492492492263-77199.5245448421i</v>
      </c>
      <c r="G218" t="str">
        <f t="shared" si="44"/>
        <v>0.999999999999054-9.72481055031485E-07i</v>
      </c>
      <c r="H218" t="str">
        <f t="shared" si="45"/>
        <v>384.000022103023+0.204209356130031i</v>
      </c>
      <c r="I218" t="str">
        <f t="shared" si="46"/>
        <v>47.1002144248449-83628.7043656426i</v>
      </c>
      <c r="K218" t="str">
        <f t="shared" si="47"/>
        <v>0.0312499893635639-0.0000180773149150553i</v>
      </c>
      <c r="L218" t="str">
        <f t="shared" si="48"/>
        <v>0.00005-145.857825093034i</v>
      </c>
      <c r="M218" t="str">
        <f t="shared" si="49"/>
        <v>0.00133333333333333-85.798720642961i</v>
      </c>
      <c r="N218">
        <f t="shared" si="50"/>
        <v>89.994598332152393</v>
      </c>
      <c r="O218">
        <f t="shared" si="51"/>
        <v>86.396015592525842</v>
      </c>
      <c r="P218" s="3">
        <f t="shared" si="52"/>
        <v>86.396015592525842</v>
      </c>
      <c r="Q218" s="3">
        <f t="shared" si="53"/>
        <v>-90.005401667847607</v>
      </c>
      <c r="R218">
        <f t="shared" si="54"/>
        <v>89.994598332152393</v>
      </c>
      <c r="S218">
        <f t="shared" si="55"/>
        <v>1.9346895871453584E-3</v>
      </c>
      <c r="T218">
        <f t="shared" si="38"/>
        <v>86.396015592525842</v>
      </c>
    </row>
    <row r="219" spans="1:20" x14ac:dyDescent="0.25">
      <c r="A219">
        <f t="shared" si="39"/>
        <v>12.202206038019096</v>
      </c>
      <c r="B219">
        <f t="shared" si="56"/>
        <v>1.9420414075765109</v>
      </c>
      <c r="C219" t="str">
        <f t="shared" si="40"/>
        <v>-1.96882003776931-20804.3229179589i</v>
      </c>
      <c r="D219" t="str">
        <f t="shared" si="41"/>
        <v>3.97499999996301-8195.23943755642i</v>
      </c>
      <c r="E219" t="str">
        <f t="shared" si="42"/>
        <v>162.469535929941+0.000162407621367205i</v>
      </c>
      <c r="F219" t="str">
        <f t="shared" si="43"/>
        <v>2.42492492492262-76907.2768926682i</v>
      </c>
      <c r="G219" t="str">
        <f t="shared" si="44"/>
        <v>0.999999999999047-9.76176483040598E-07i</v>
      </c>
      <c r="H219" t="str">
        <f t="shared" si="45"/>
        <v>384.000022271326+0.204985351716543i</v>
      </c>
      <c r="I219" t="str">
        <f t="shared" si="46"/>
        <v>47.1002144332136-83312.1183419793i</v>
      </c>
      <c r="K219" t="str">
        <f t="shared" si="47"/>
        <v>0.0312499892825733-0.0000181460086638902i</v>
      </c>
      <c r="L219" t="str">
        <f t="shared" si="48"/>
        <v>0.00005-145.305663571462i</v>
      </c>
      <c r="M219" t="str">
        <f t="shared" si="49"/>
        <v>0.00133333333333333-85.4739197479192i</v>
      </c>
      <c r="N219">
        <f t="shared" si="50"/>
        <v>89.994577805829451</v>
      </c>
      <c r="O219">
        <f t="shared" si="51"/>
        <v>86.363071761561201</v>
      </c>
      <c r="P219" s="3">
        <f t="shared" si="52"/>
        <v>86.363071761561201</v>
      </c>
      <c r="Q219" s="3">
        <f t="shared" si="53"/>
        <v>-90.005422194170549</v>
      </c>
      <c r="R219">
        <f t="shared" si="54"/>
        <v>89.994577805829451</v>
      </c>
      <c r="S219">
        <f t="shared" si="55"/>
        <v>1.942041407576511E-3</v>
      </c>
      <c r="T219">
        <f t="shared" si="38"/>
        <v>86.363071761561201</v>
      </c>
    </row>
    <row r="220" spans="1:20" x14ac:dyDescent="0.25">
      <c r="A220">
        <f t="shared" si="39"/>
        <v>12.248574420963569</v>
      </c>
      <c r="B220">
        <f t="shared" si="56"/>
        <v>1.9494211649253017</v>
      </c>
      <c r="C220" t="str">
        <f t="shared" si="40"/>
        <v>-1.96882003138317-20725.5657576112i</v>
      </c>
      <c r="D220" t="str">
        <f t="shared" si="41"/>
        <v>3.97499999996272-8164.21541905632i</v>
      </c>
      <c r="E220" t="str">
        <f t="shared" si="42"/>
        <v>162.469535922084+0.000163024775776031i</v>
      </c>
      <c r="F220" t="str">
        <f t="shared" si="43"/>
        <v>2.4249249249226-76616.1355774916i</v>
      </c>
      <c r="G220" t="str">
        <f t="shared" si="44"/>
        <v>0.99999999999904-9.79885953676145E-07i</v>
      </c>
      <c r="H220" t="str">
        <f t="shared" si="45"/>
        <v>384.000022440908+0.205764296086662i</v>
      </c>
      <c r="I220" t="str">
        <f t="shared" si="46"/>
        <v>47.1002144416453-82996.7307911073i</v>
      </c>
      <c r="K220" t="str">
        <f t="shared" si="47"/>
        <v>0.0312499892009663-0.0000182149634484234i</v>
      </c>
      <c r="L220" t="str">
        <f t="shared" si="48"/>
        <v>0.00005-144.755592320644i</v>
      </c>
      <c r="M220" t="str">
        <f t="shared" si="49"/>
        <v>0.00133333333333333-85.150348423908i</v>
      </c>
      <c r="N220">
        <f t="shared" si="50"/>
        <v>89.994557201506638</v>
      </c>
      <c r="O220">
        <f t="shared" si="51"/>
        <v>86.330127930565823</v>
      </c>
      <c r="P220" s="3">
        <f t="shared" si="52"/>
        <v>86.330127930565823</v>
      </c>
      <c r="Q220" s="3">
        <f t="shared" si="53"/>
        <v>-90.005442798493362</v>
      </c>
      <c r="R220">
        <f t="shared" si="54"/>
        <v>89.994557201506638</v>
      </c>
      <c r="S220">
        <f t="shared" si="55"/>
        <v>1.9494211649253017E-3</v>
      </c>
      <c r="T220">
        <f t="shared" si="38"/>
        <v>86.330127930565823</v>
      </c>
    </row>
    <row r="221" spans="1:20" x14ac:dyDescent="0.25">
      <c r="A221">
        <f t="shared" si="39"/>
        <v>12.295119003763231</v>
      </c>
      <c r="B221">
        <f t="shared" si="56"/>
        <v>1.9568289653520179</v>
      </c>
      <c r="C221" t="str">
        <f t="shared" si="40"/>
        <v>-1.9688200249485-20647.106741485i</v>
      </c>
      <c r="D221" t="str">
        <f t="shared" si="41"/>
        <v>3.97499999996245-8133.30884553601i</v>
      </c>
      <c r="E221" t="str">
        <f t="shared" si="42"/>
        <v>162.469535914167+0.000163644275433305i</v>
      </c>
      <c r="F221" t="str">
        <f t="shared" si="43"/>
        <v>2.42492492492259-76326.0964111477i</v>
      </c>
      <c r="G221" t="str">
        <f t="shared" si="44"/>
        <v>0.999999999999033-9.83609520300107E-07i</v>
      </c>
      <c r="H221" t="str">
        <f t="shared" si="45"/>
        <v>384.000022611784+0.206546200445773i</v>
      </c>
      <c r="I221" t="str">
        <f t="shared" si="46"/>
        <v>47.1002144501419-82682.5371760728i</v>
      </c>
      <c r="K221" t="str">
        <f t="shared" si="47"/>
        <v>0.0312499891187376-0.0000182841802605839i</v>
      </c>
      <c r="L221" t="str">
        <f t="shared" si="48"/>
        <v>0.00005-144.207603427619i</v>
      </c>
      <c r="M221" t="str">
        <f t="shared" si="49"/>
        <v>0.00133333333333333-84.8280020162464i</v>
      </c>
      <c r="N221">
        <f t="shared" si="50"/>
        <v>89.994536518887571</v>
      </c>
      <c r="O221">
        <f t="shared" si="51"/>
        <v>86.29718409953945</v>
      </c>
      <c r="P221" s="3">
        <f t="shared" si="52"/>
        <v>86.29718409953945</v>
      </c>
      <c r="Q221" s="3">
        <f t="shared" si="53"/>
        <v>-90.005463481112429</v>
      </c>
      <c r="R221">
        <f t="shared" si="54"/>
        <v>89.994536518887571</v>
      </c>
      <c r="S221">
        <f t="shared" si="55"/>
        <v>1.9568289653520178E-3</v>
      </c>
      <c r="T221">
        <f t="shared" si="38"/>
        <v>86.29718409953945</v>
      </c>
    </row>
    <row r="222" spans="1:20" x14ac:dyDescent="0.25">
      <c r="A222">
        <f t="shared" si="39"/>
        <v>12.341840455977531</v>
      </c>
      <c r="B222">
        <f t="shared" si="56"/>
        <v>1.9642649154203555</v>
      </c>
      <c r="C222" t="str">
        <f t="shared" si="40"/>
        <v>-1.96882001846482-20568.9447409209i</v>
      </c>
      <c r="D222" t="str">
        <f t="shared" si="41"/>
        <v>3.97499999996217-8102.51927239395i</v>
      </c>
      <c r="E222" t="str">
        <f t="shared" si="42"/>
        <v>162.46953590619+0.000164266129252552i</v>
      </c>
      <c r="F222" t="str">
        <f t="shared" si="43"/>
        <v>2.42492492492256-76037.1552213248i</v>
      </c>
      <c r="G222" t="str">
        <f t="shared" si="44"/>
        <v>0.999999999999025-9.8734723647724E-07i</v>
      </c>
      <c r="H222" t="str">
        <f t="shared" si="45"/>
        <v>384.000022783961+0.207331076041838i</v>
      </c>
      <c r="I222" t="str">
        <f t="shared" si="46"/>
        <v>47.100214458703-82369.5329770937i</v>
      </c>
      <c r="K222" t="str">
        <f t="shared" si="47"/>
        <v>0.0312499890358829-0.0000183536600960707i</v>
      </c>
      <c r="L222" t="str">
        <f t="shared" si="48"/>
        <v>0.00005-143.661689009383i</v>
      </c>
      <c r="M222" t="str">
        <f t="shared" si="49"/>
        <v>0.00133333333333333-84.5068758878723i</v>
      </c>
      <c r="N222">
        <f t="shared" si="50"/>
        <v>89.994515757674733</v>
      </c>
      <c r="O222">
        <f t="shared" si="51"/>
        <v>86.264240268481757</v>
      </c>
      <c r="P222" s="3">
        <f t="shared" si="52"/>
        <v>86.264240268481757</v>
      </c>
      <c r="Q222" s="3">
        <f t="shared" si="53"/>
        <v>-90.005484242325267</v>
      </c>
      <c r="R222">
        <f t="shared" si="54"/>
        <v>89.994515757674733</v>
      </c>
      <c r="S222">
        <f t="shared" si="55"/>
        <v>1.9642649154203557E-3</v>
      </c>
      <c r="T222">
        <f t="shared" si="38"/>
        <v>86.264240268481757</v>
      </c>
    </row>
    <row r="223" spans="1:20" x14ac:dyDescent="0.25">
      <c r="A223">
        <f t="shared" si="39"/>
        <v>12.388739449710245</v>
      </c>
      <c r="B223">
        <f t="shared" si="56"/>
        <v>1.971729122098953</v>
      </c>
      <c r="C223" t="str">
        <f t="shared" si="40"/>
        <v>-1.96882001193168-20491.0786315325i</v>
      </c>
      <c r="D223" t="str">
        <f t="shared" si="41"/>
        <v>3.97499999996189-8071.84625671184i</v>
      </c>
      <c r="E223" t="str">
        <f t="shared" si="42"/>
        <v>162.469535898152+0.000164890346180359i</v>
      </c>
      <c r="F223" t="str">
        <f t="shared" si="43"/>
        <v>2.42492492492255-75749.3078515074i</v>
      </c>
      <c r="G223" t="str">
        <f t="shared" si="44"/>
        <v>0.999999999999018-9.91099155975846E-07i</v>
      </c>
      <c r="H223" t="str">
        <f t="shared" si="45"/>
        <v>384.000022957447+0.20811893416556i</v>
      </c>
      <c r="I223" t="str">
        <f t="shared" si="46"/>
        <v>47.1002144673291-82057.7136914997i</v>
      </c>
      <c r="K223" t="str">
        <f t="shared" si="47"/>
        <v>0.0312499889523974-0.0000184234039543658i</v>
      </c>
      <c r="L223" t="str">
        <f t="shared" si="48"/>
        <v>0.00005-143.117841212775i</v>
      </c>
      <c r="M223" t="str">
        <f t="shared" si="49"/>
        <v>0.00133333333333333-84.1869654192792i</v>
      </c>
      <c r="N223">
        <f t="shared" si="50"/>
        <v>89.994494917569455</v>
      </c>
      <c r="O223">
        <f t="shared" si="51"/>
        <v>86.231296437392601</v>
      </c>
      <c r="P223" s="3">
        <f t="shared" si="52"/>
        <v>86.231296437392601</v>
      </c>
      <c r="Q223" s="3">
        <f t="shared" si="53"/>
        <v>-90.005505082430545</v>
      </c>
      <c r="R223">
        <f t="shared" si="54"/>
        <v>89.994494917569455</v>
      </c>
      <c r="S223">
        <f t="shared" si="55"/>
        <v>1.9717291220989531E-3</v>
      </c>
      <c r="T223">
        <f t="shared" si="38"/>
        <v>86.231296437392601</v>
      </c>
    </row>
    <row r="224" spans="1:20" x14ac:dyDescent="0.25">
      <c r="A224">
        <f t="shared" si="39"/>
        <v>12.435816659619146</v>
      </c>
      <c r="B224">
        <f t="shared" si="56"/>
        <v>1.9792216927629291</v>
      </c>
      <c r="C224" t="str">
        <f t="shared" si="40"/>
        <v>-1.96882000534895-20413.5072931896i</v>
      </c>
      <c r="D224" t="str">
        <f t="shared" si="41"/>
        <v>3.9749999999616-8041.28935724804i</v>
      </c>
      <c r="E224" t="str">
        <f t="shared" si="42"/>
        <v>162.469535890053+0.000165516935196796i</v>
      </c>
      <c r="F224" t="str">
        <f t="shared" si="43"/>
        <v>2.42492492492254-75462.5501609142i</v>
      </c>
      <c r="G224" t="str">
        <f t="shared" si="44"/>
        <v>0.99999999999901-9.94865332768547E-07i</v>
      </c>
      <c r="H224" t="str">
        <f t="shared" si="45"/>
        <v>384.000023132255+0.208909786150553i</v>
      </c>
      <c r="I224" t="str">
        <f t="shared" si="46"/>
        <v>47.1002144760214-81747.0748336659i</v>
      </c>
      <c r="K224" t="str">
        <f t="shared" si="47"/>
        <v>0.0312499888682761-0.0000184934128387496i</v>
      </c>
      <c r="L224" t="str">
        <f t="shared" si="48"/>
        <v>0.00005-142.57605221436i</v>
      </c>
      <c r="M224" t="str">
        <f t="shared" si="49"/>
        <v>0.00133333333333333-83.8682660084475i</v>
      </c>
      <c r="N224">
        <f t="shared" si="50"/>
        <v>89.994473998271957</v>
      </c>
      <c r="O224">
        <f t="shared" si="51"/>
        <v>86.198352606271726</v>
      </c>
      <c r="P224" s="3">
        <f t="shared" si="52"/>
        <v>86.198352606271726</v>
      </c>
      <c r="Q224" s="3">
        <f t="shared" si="53"/>
        <v>-90.005526001728043</v>
      </c>
      <c r="R224">
        <f t="shared" si="54"/>
        <v>89.994473998271957</v>
      </c>
      <c r="S224">
        <f t="shared" si="55"/>
        <v>1.9792216927629292E-3</v>
      </c>
      <c r="T224">
        <f t="shared" si="38"/>
        <v>86.198352606271726</v>
      </c>
    </row>
    <row r="225" spans="1:20" x14ac:dyDescent="0.25">
      <c r="A225">
        <f t="shared" si="39"/>
        <v>12.483072762925699</v>
      </c>
      <c r="B225">
        <f t="shared" si="56"/>
        <v>1.9867427351954283</v>
      </c>
      <c r="C225" t="str">
        <f t="shared" si="40"/>
        <v>-1.96881999871596-20336.2296100021i</v>
      </c>
      <c r="D225" t="str">
        <f t="shared" si="41"/>
        <v>3.97499999996129-8010.84813443127i</v>
      </c>
      <c r="E225" t="str">
        <f t="shared" si="42"/>
        <v>162.469535881891+0.000166145905316926i</v>
      </c>
      <c r="F225" t="str">
        <f t="shared" si="43"/>
        <v>2.42492492492251-75176.8780244394i</v>
      </c>
      <c r="G225" t="str">
        <f t="shared" si="44"/>
        <v>0.999999999999003-9.9864582103306E-07i</v>
      </c>
      <c r="H225" t="str">
        <f t="shared" si="45"/>
        <v>384.000023308394+0.209703643373489i</v>
      </c>
      <c r="I225" t="str">
        <f t="shared" si="46"/>
        <v>47.1002144847792-81437.6119349478i</v>
      </c>
      <c r="K225" t="str">
        <f t="shared" si="47"/>
        <v>0.0312499887835143-0.0000185636877563144i</v>
      </c>
      <c r="L225" t="str">
        <f t="shared" si="48"/>
        <v>0.00005-142.036314220323i</v>
      </c>
      <c r="M225" t="str">
        <f t="shared" si="49"/>
        <v>0.00133333333333333-83.550773070778i</v>
      </c>
      <c r="N225">
        <f t="shared" si="50"/>
        <v>89.994452999481325</v>
      </c>
      <c r="O225">
        <f t="shared" si="51"/>
        <v>86.165408775118735</v>
      </c>
      <c r="P225" s="3">
        <f t="shared" si="52"/>
        <v>86.165408775118735</v>
      </c>
      <c r="Q225" s="3">
        <f t="shared" si="53"/>
        <v>-90.005547000518675</v>
      </c>
      <c r="R225">
        <f t="shared" si="54"/>
        <v>89.994452999481325</v>
      </c>
      <c r="S225">
        <f t="shared" si="55"/>
        <v>1.9867427351954285E-3</v>
      </c>
      <c r="T225">
        <f t="shared" si="38"/>
        <v>86.165408775118735</v>
      </c>
    </row>
    <row r="226" spans="1:20" x14ac:dyDescent="0.25">
      <c r="A226">
        <f t="shared" si="39"/>
        <v>12.530508439424816</v>
      </c>
      <c r="B226">
        <f t="shared" si="56"/>
        <v>1.9942923575891709</v>
      </c>
      <c r="C226" t="str">
        <f t="shared" si="40"/>
        <v>-1.9688199920324-20259.2444703052i</v>
      </c>
      <c r="D226" t="str">
        <f t="shared" si="41"/>
        <v>3.974999999961-7980.5221503544i</v>
      </c>
      <c r="E226" t="str">
        <f t="shared" si="42"/>
        <v>162.469535873668+0.000166777265589318i</v>
      </c>
      <c r="F226" t="str">
        <f t="shared" si="43"/>
        <v>2.42492492492249-74892.2873325941i</v>
      </c>
      <c r="G226" t="str">
        <f t="shared" si="44"/>
        <v>0.999999999998995-1.00244067515298E-06i</v>
      </c>
      <c r="H226" t="str">
        <f t="shared" si="45"/>
        <v>384.000023485874+0.210500517254277i</v>
      </c>
      <c r="I226" t="str">
        <f t="shared" si="46"/>
        <v>47.1002144936036-81129.3205436183i</v>
      </c>
      <c r="K226" t="str">
        <f t="shared" si="47"/>
        <v>0.0312499886981071-0.0000186342297179796i</v>
      </c>
      <c r="L226" t="str">
        <f t="shared" si="48"/>
        <v>0.00005-141.498619466351i</v>
      </c>
      <c r="M226" t="str">
        <f t="shared" si="49"/>
        <v>0.00133333333333333-83.2344820390301i</v>
      </c>
      <c r="N226">
        <f t="shared" si="50"/>
        <v>89.994431920895437</v>
      </c>
      <c r="O226">
        <f t="shared" si="51"/>
        <v>86.132464943933641</v>
      </c>
      <c r="P226" s="3">
        <f t="shared" si="52"/>
        <v>86.132464943933641</v>
      </c>
      <c r="Q226" s="3">
        <f t="shared" si="53"/>
        <v>-90.005568079104563</v>
      </c>
      <c r="R226">
        <f t="shared" si="54"/>
        <v>89.994431920895437</v>
      </c>
      <c r="S226">
        <f t="shared" si="55"/>
        <v>1.9942923575891709E-3</v>
      </c>
      <c r="T226">
        <f t="shared" si="38"/>
        <v>86.132464943933641</v>
      </c>
    </row>
    <row r="227" spans="1:20" x14ac:dyDescent="0.25">
      <c r="A227">
        <f t="shared" si="39"/>
        <v>12.57812437149463</v>
      </c>
      <c r="B227">
        <f t="shared" si="56"/>
        <v>2.0018706685480097</v>
      </c>
      <c r="C227" t="str">
        <f t="shared" si="40"/>
        <v>-1.96881998529822-20182.5507666415i</v>
      </c>
      <c r="D227" t="str">
        <f t="shared" si="41"/>
        <v>3.9749999999607-7950.3109687679i</v>
      </c>
      <c r="E227" t="str">
        <f t="shared" si="42"/>
        <v>162.469535865383+0.00016741102509721i</v>
      </c>
      <c r="F227" t="str">
        <f t="shared" si="43"/>
        <v>2.42492492492248-74608.7739914452i</v>
      </c>
      <c r="G227" t="str">
        <f t="shared" si="44"/>
        <v>0.999999999998987-1.00624994971855E-06i</v>
      </c>
      <c r="H227" t="str">
        <f t="shared" si="45"/>
        <v>384.000023664706+0.211300419256228i</v>
      </c>
      <c r="I227" t="str">
        <f t="shared" si="46"/>
        <v>47.100214502496-80822.196224802i</v>
      </c>
      <c r="K227" t="str">
        <f t="shared" si="47"/>
        <v>0.0312499886120495-0.0000187050397385066i</v>
      </c>
      <c r="L227" t="str">
        <f t="shared" si="48"/>
        <v>0.00005-140.962960217524i</v>
      </c>
      <c r="M227" t="str">
        <f t="shared" si="49"/>
        <v>0.00133333333333333-82.9193883632493i</v>
      </c>
      <c r="N227">
        <f t="shared" si="50"/>
        <v>89.994410762211146</v>
      </c>
      <c r="O227">
        <f t="shared" si="51"/>
        <v>86.099521112716076</v>
      </c>
      <c r="P227" s="3">
        <f t="shared" si="52"/>
        <v>86.099521112716076</v>
      </c>
      <c r="Q227" s="3">
        <f t="shared" si="53"/>
        <v>-90.005589237788854</v>
      </c>
      <c r="R227">
        <f t="shared" si="54"/>
        <v>89.994410762211146</v>
      </c>
      <c r="S227">
        <f t="shared" si="55"/>
        <v>2.0018706685480097E-3</v>
      </c>
      <c r="T227">
        <f t="shared" si="38"/>
        <v>86.099521112716076</v>
      </c>
    </row>
    <row r="228" spans="1:20" x14ac:dyDescent="0.25">
      <c r="A228">
        <f t="shared" si="39"/>
        <v>12.62592124410631</v>
      </c>
      <c r="B228">
        <f t="shared" si="56"/>
        <v>2.0094777770884922</v>
      </c>
      <c r="C228" t="str">
        <f t="shared" si="40"/>
        <v>-1.96881997851255-20106.1473957462i</v>
      </c>
      <c r="D228" t="str">
        <f t="shared" si="41"/>
        <v>3.9749999999604-7920.21415507379i</v>
      </c>
      <c r="E228" t="str">
        <f t="shared" si="42"/>
        <v>162.469535857034+0.000168047192959172i</v>
      </c>
      <c r="F228" t="str">
        <f t="shared" si="43"/>
        <v>2.42492492492245-74326.333922558i</v>
      </c>
      <c r="G228" t="str">
        <f t="shared" si="44"/>
        <v>0.99999999999898-1.01007369952748E-06i</v>
      </c>
      <c r="H228" t="str">
        <f t="shared" si="45"/>
        <v>384.0000238449+0.2121033608862i</v>
      </c>
      <c r="I228" t="str">
        <f t="shared" si="46"/>
        <v>47.1002145114555-80516.2345604124i</v>
      </c>
      <c r="K228" t="str">
        <f t="shared" si="47"/>
        <v>0.0312499885253367-0.0000187761188365118i</v>
      </c>
      <c r="L228" t="str">
        <f t="shared" si="48"/>
        <v>0.00005-140.429328768205i</v>
      </c>
      <c r="M228" t="str">
        <f t="shared" si="49"/>
        <v>0.00133333333333333-82.6054875107091i</v>
      </c>
      <c r="N228">
        <f t="shared" si="50"/>
        <v>89.994389523124013</v>
      </c>
      <c r="O228">
        <f t="shared" si="51"/>
        <v>86.066577281465712</v>
      </c>
      <c r="P228" s="3">
        <f t="shared" si="52"/>
        <v>86.066577281465712</v>
      </c>
      <c r="Q228" s="3">
        <f t="shared" si="53"/>
        <v>-90.005610476875987</v>
      </c>
      <c r="R228">
        <f t="shared" si="54"/>
        <v>89.994389523124013</v>
      </c>
      <c r="S228">
        <f t="shared" si="55"/>
        <v>2.009477777088492E-3</v>
      </c>
      <c r="T228">
        <f t="shared" si="38"/>
        <v>86.066577281465712</v>
      </c>
    </row>
    <row r="229" spans="1:20" x14ac:dyDescent="0.25">
      <c r="A229">
        <f t="shared" si="39"/>
        <v>12.673899744833916</v>
      </c>
      <c r="B229">
        <f t="shared" si="56"/>
        <v>2.0171137926414286</v>
      </c>
      <c r="C229" t="str">
        <f t="shared" si="40"/>
        <v>-1.96881997167524-20030.0332585315i</v>
      </c>
      <c r="D229" t="str">
        <f t="shared" si="41"/>
        <v>3.9749999999601-7890.23127631931i</v>
      </c>
      <c r="E229" t="str">
        <f t="shared" si="42"/>
        <v>162.469535848622+0.00016868577832716i</v>
      </c>
      <c r="F229" t="str">
        <f t="shared" si="43"/>
        <v>2.42492492492244-74044.9630629375i</v>
      </c>
      <c r="G229" t="str">
        <f t="shared" si="44"/>
        <v>0.999999999998972-1.01391197958567E-06i</v>
      </c>
      <c r="H229" t="str">
        <f t="shared" si="45"/>
        <v>384.000024026465+0.212909353694788i</v>
      </c>
      <c r="I229" t="str">
        <f t="shared" si="46"/>
        <v>47.1002145204834-80211.4311490879i</v>
      </c>
      <c r="K229" t="str">
        <f t="shared" si="47"/>
        <v>0.0312499884379636-0.0000188474680344829i</v>
      </c>
      <c r="L229" t="str">
        <f t="shared" si="48"/>
        <v>0.00005-139.897717441926i</v>
      </c>
      <c r="M229" t="str">
        <f t="shared" si="49"/>
        <v>0.00133333333333333-82.2927749658384i</v>
      </c>
      <c r="N229">
        <f t="shared" si="50"/>
        <v>89.994368203328548</v>
      </c>
      <c r="O229">
        <f t="shared" si="51"/>
        <v>86.033633450182464</v>
      </c>
      <c r="P229" s="3">
        <f t="shared" si="52"/>
        <v>86.033633450182464</v>
      </c>
      <c r="Q229" s="3">
        <f t="shared" si="53"/>
        <v>-90.005631796671452</v>
      </c>
      <c r="R229">
        <f t="shared" si="54"/>
        <v>89.994368203328548</v>
      </c>
      <c r="S229">
        <f t="shared" si="55"/>
        <v>2.0171137926414287E-3</v>
      </c>
      <c r="T229">
        <f t="shared" si="38"/>
        <v>86.033633450182464</v>
      </c>
    </row>
    <row r="230" spans="1:20" x14ac:dyDescent="0.25">
      <c r="A230">
        <f t="shared" si="39"/>
        <v>12.722060563864284</v>
      </c>
      <c r="B230">
        <f t="shared" si="56"/>
        <v>2.024778825053466</v>
      </c>
      <c r="C230" t="str">
        <f t="shared" si="40"/>
        <v>-1.96881996478588-19954.2072600697i</v>
      </c>
      <c r="D230" t="str">
        <f t="shared" si="41"/>
        <v>3.97499999995978-7860.36190119067i</v>
      </c>
      <c r="E230" t="str">
        <f t="shared" si="42"/>
        <v>162.469535840146+0.000169326790388542i</v>
      </c>
      <c r="F230" t="str">
        <f t="shared" si="43"/>
        <v>2.42492492492241-73764.6573649691i</v>
      </c>
      <c r="G230" t="str">
        <f t="shared" si="44"/>
        <v>0.999999999998964-1.01776484510809E-06i</v>
      </c>
      <c r="H230" t="str">
        <f t="shared" si="45"/>
        <v>384.000024209413+0.213718409276474i</v>
      </c>
      <c r="I230" t="str">
        <f t="shared" si="46"/>
        <v>47.1002145295799-79907.7816061293i</v>
      </c>
      <c r="K230" t="str">
        <f t="shared" si="47"/>
        <v>0.0312499883499252-0.0000189190883587928i</v>
      </c>
      <c r="L230" t="str">
        <f t="shared" si="48"/>
        <v>0.00005-139.368118591279i</v>
      </c>
      <c r="M230" t="str">
        <f t="shared" si="49"/>
        <v>0.00133333333333333-81.9812462301639i</v>
      </c>
      <c r="N230">
        <f t="shared" si="50"/>
        <v>89.994346802518038</v>
      </c>
      <c r="O230">
        <f t="shared" si="51"/>
        <v>86.000689618865977</v>
      </c>
      <c r="P230" s="3">
        <f t="shared" si="52"/>
        <v>86.000689618865977</v>
      </c>
      <c r="Q230" s="3">
        <f t="shared" si="53"/>
        <v>-90.005653197481962</v>
      </c>
      <c r="R230">
        <f t="shared" si="54"/>
        <v>89.994346802518038</v>
      </c>
      <c r="S230">
        <f t="shared" si="55"/>
        <v>2.0247788250534662E-3</v>
      </c>
      <c r="T230">
        <f t="shared" si="38"/>
        <v>86.000689618865977</v>
      </c>
    </row>
    <row r="231" spans="1:20" x14ac:dyDescent="0.25">
      <c r="A231">
        <f t="shared" si="39"/>
        <v>12.770404394006967</v>
      </c>
      <c r="B231">
        <f t="shared" si="56"/>
        <v>2.0324729845886691</v>
      </c>
      <c r="C231" t="str">
        <f t="shared" si="40"/>
        <v>-1.96881995784405-19878.6683095782i</v>
      </c>
      <c r="D231" t="str">
        <f t="shared" si="41"/>
        <v>3.97499999995948-7830.6056000069i</v>
      </c>
      <c r="E231" t="str">
        <f t="shared" si="42"/>
        <v>162.469535831604+0.000169970238365764i</v>
      </c>
      <c r="F231" t="str">
        <f t="shared" si="43"/>
        <v>2.42492492492239-73485.4127963617i</v>
      </c>
      <c r="G231" t="str">
        <f t="shared" si="44"/>
        <v>0.999999999998956-1.02163235151949E-06i</v>
      </c>
      <c r="H231" t="str">
        <f t="shared" si="45"/>
        <v>384.000024393755+0.214530539269803i</v>
      </c>
      <c r="I231" t="str">
        <f t="shared" si="46"/>
        <v>47.1002145387461-79605.2815634365i</v>
      </c>
      <c r="K231" t="str">
        <f t="shared" si="47"/>
        <v>0.0312499882612164-0.0000189909808397147i</v>
      </c>
      <c r="L231" t="str">
        <f t="shared" si="48"/>
        <v>0.00005-138.840524597807i</v>
      </c>
      <c r="M231" t="str">
        <f t="shared" si="49"/>
        <v>0.00133333333333333-81.6708968222395i</v>
      </c>
      <c r="N231">
        <f t="shared" si="50"/>
        <v>89.994325320384647</v>
      </c>
      <c r="O231">
        <f t="shared" si="51"/>
        <v>85.967745787515895</v>
      </c>
      <c r="P231" s="3">
        <f t="shared" si="52"/>
        <v>85.967745787515895</v>
      </c>
      <c r="Q231" s="3">
        <f t="shared" si="53"/>
        <v>-90.005674679615353</v>
      </c>
      <c r="R231">
        <f t="shared" si="54"/>
        <v>89.994325320384647</v>
      </c>
      <c r="S231">
        <f t="shared" si="55"/>
        <v>2.0324729845886693E-3</v>
      </c>
      <c r="T231">
        <f t="shared" si="38"/>
        <v>85.967745787515895</v>
      </c>
    </row>
    <row r="232" spans="1:20" x14ac:dyDescent="0.25">
      <c r="A232">
        <f t="shared" si="39"/>
        <v>12.818931930704194</v>
      </c>
      <c r="B232">
        <f t="shared" si="56"/>
        <v>2.0401963819301061</v>
      </c>
      <c r="C232" t="str">
        <f t="shared" si="40"/>
        <v>-1.96881995084944-19803.4153204046i</v>
      </c>
      <c r="D232" t="str">
        <f t="shared" si="41"/>
        <v>3.97499999995918-7800.96194471364i</v>
      </c>
      <c r="E232" t="str">
        <f t="shared" si="42"/>
        <v>162.469535822999+0.000170616131515504i</v>
      </c>
      <c r="F232" t="str">
        <f t="shared" si="43"/>
        <v>2.42492492492238-73207.2253400883i</v>
      </c>
      <c r="G232" t="str">
        <f t="shared" si="44"/>
        <v>0.999999999998948-1.02551455445526E-06i</v>
      </c>
      <c r="H232" t="str">
        <f t="shared" si="45"/>
        <v>384.000024579499+0.215345755357541i</v>
      </c>
      <c r="I232" t="str">
        <f t="shared" si="46"/>
        <v>47.1002145479818-79303.9266694442i</v>
      </c>
      <c r="K232" t="str">
        <f t="shared" si="47"/>
        <v>0.0312499881718322-0.0000190631465114365i</v>
      </c>
      <c r="L232" t="str">
        <f t="shared" si="48"/>
        <v>0.00005-138.314927871894i</v>
      </c>
      <c r="M232" t="str">
        <f t="shared" si="49"/>
        <v>0.00133333333333333-81.3617222775846i</v>
      </c>
      <c r="N232">
        <f t="shared" si="50"/>
        <v>89.994303756619345</v>
      </c>
      <c r="O232">
        <f t="shared" si="51"/>
        <v>85.934801956132318</v>
      </c>
      <c r="P232" s="3">
        <f t="shared" si="52"/>
        <v>85.934801956132318</v>
      </c>
      <c r="Q232" s="3">
        <f t="shared" si="53"/>
        <v>-90.005696243380655</v>
      </c>
      <c r="R232">
        <f t="shared" si="54"/>
        <v>89.994303756619345</v>
      </c>
      <c r="S232">
        <f t="shared" si="55"/>
        <v>2.0401963819301062E-3</v>
      </c>
      <c r="T232">
        <f t="shared" si="38"/>
        <v>85.934801956132318</v>
      </c>
    </row>
    <row r="233" spans="1:20" x14ac:dyDescent="0.25">
      <c r="A233">
        <f t="shared" si="39"/>
        <v>12.867643872040871</v>
      </c>
      <c r="B233">
        <f t="shared" si="56"/>
        <v>2.0479491281814406</v>
      </c>
      <c r="C233" t="str">
        <f t="shared" si="40"/>
        <v>-1.96881994380135-19728.4472100085i</v>
      </c>
      <c r="D233" t="str">
        <f t="shared" si="41"/>
        <v>3.97499999995886-7771.43050887689i</v>
      </c>
      <c r="E233" t="str">
        <f t="shared" si="42"/>
        <v>162.469535814327+0.000171264479131649i</v>
      </c>
      <c r="F233" t="str">
        <f t="shared" si="43"/>
        <v>2.42492492492235-72930.0909943287i</v>
      </c>
      <c r="G233" t="str">
        <f t="shared" si="44"/>
        <v>0.99999999999894-1.02941150976218E-06i</v>
      </c>
      <c r="H233" t="str">
        <f t="shared" si="45"/>
        <v>384.000024766658+0.216164069266851i</v>
      </c>
      <c r="I233" t="str">
        <f t="shared" si="46"/>
        <v>47.1002145572874-79003.7125890613i</v>
      </c>
      <c r="K233" t="str">
        <f t="shared" si="47"/>
        <v>0.0312499880817674-0.000019135586412076i</v>
      </c>
      <c r="L233" t="str">
        <f t="shared" si="48"/>
        <v>0.00005-137.791320852654i</v>
      </c>
      <c r="M233" t="str">
        <f t="shared" si="49"/>
        <v>0.00133333333333333-81.0537181486199i</v>
      </c>
      <c r="N233">
        <f t="shared" si="50"/>
        <v>89.994282110911939</v>
      </c>
      <c r="O233">
        <f t="shared" si="51"/>
        <v>85.901858124714593</v>
      </c>
      <c r="P233" s="3">
        <f t="shared" si="52"/>
        <v>85.901858124714593</v>
      </c>
      <c r="Q233" s="3">
        <f t="shared" si="53"/>
        <v>-90.005717889088061</v>
      </c>
      <c r="R233">
        <f t="shared" si="54"/>
        <v>89.994282110911939</v>
      </c>
      <c r="S233">
        <f t="shared" si="55"/>
        <v>2.0479491281814406E-3</v>
      </c>
      <c r="T233">
        <f t="shared" si="38"/>
        <v>85.901858124714593</v>
      </c>
    </row>
    <row r="234" spans="1:20" x14ac:dyDescent="0.25">
      <c r="A234">
        <f t="shared" si="39"/>
        <v>12.916540918754626</v>
      </c>
      <c r="B234">
        <f t="shared" si="56"/>
        <v>2.05573133486853</v>
      </c>
      <c r="C234" t="str">
        <f t="shared" si="40"/>
        <v>-1.96881993669985-19653.762899949i</v>
      </c>
      <c r="D234" t="str">
        <f t="shared" si="41"/>
        <v>3.97499999995856-7742.01086767712i</v>
      </c>
      <c r="E234" t="str">
        <f t="shared" si="42"/>
        <v>162.469535805589+0.000171915290540237i</v>
      </c>
      <c r="F234" t="str">
        <f t="shared" si="43"/>
        <v>2.42492492492234-72654.0057724128i</v>
      </c>
      <c r="G234" t="str">
        <f t="shared" si="44"/>
        <v>0.999999999998932-1.03332327349927E-06i</v>
      </c>
      <c r="H234" t="str">
        <f t="shared" si="45"/>
        <v>384.000024955242+0.216985492769465i</v>
      </c>
      <c r="I234" t="str">
        <f t="shared" si="46"/>
        <v>47.1002145666646-78704.6350036077i</v>
      </c>
      <c r="K234" t="str">
        <f t="shared" si="47"/>
        <v>0.0312499879910168-0.0000192083015836961i</v>
      </c>
      <c r="L234" t="str">
        <f t="shared" si="48"/>
        <v>0.00005-137.269696007824i</v>
      </c>
      <c r="M234" t="str">
        <f t="shared" si="49"/>
        <v>0.00133333333333333-80.7468800046028i</v>
      </c>
      <c r="N234">
        <f t="shared" si="50"/>
        <v>89.994260382951055</v>
      </c>
      <c r="O234">
        <f t="shared" si="51"/>
        <v>85.868914293262705</v>
      </c>
      <c r="P234" s="3">
        <f t="shared" si="52"/>
        <v>85.868914293262705</v>
      </c>
      <c r="Q234" s="3">
        <f t="shared" si="53"/>
        <v>-90.005739617048945</v>
      </c>
      <c r="R234">
        <f t="shared" si="54"/>
        <v>89.994260382951055</v>
      </c>
      <c r="S234">
        <f t="shared" si="55"/>
        <v>2.0557313348685299E-3</v>
      </c>
      <c r="T234">
        <f t="shared" si="38"/>
        <v>85.868914293262705</v>
      </c>
    </row>
    <row r="235" spans="1:20" x14ac:dyDescent="0.25">
      <c r="A235">
        <f t="shared" si="39"/>
        <v>12.965623774245893</v>
      </c>
      <c r="B235">
        <f t="shared" si="56"/>
        <v>2.0635431139410305</v>
      </c>
      <c r="C235" t="str">
        <f t="shared" si="40"/>
        <v>-1.96881992954421-19579.361315867i</v>
      </c>
      <c r="D235" t="str">
        <f t="shared" si="41"/>
        <v>3.97499999995824-7712.70259790281i</v>
      </c>
      <c r="E235" t="str">
        <f t="shared" si="42"/>
        <v>162.469535796786+0.000172568575104785i</v>
      </c>
      <c r="F235" t="str">
        <f t="shared" si="43"/>
        <v>2.42492492492232-72378.9657027612i</v>
      </c>
      <c r="G235" t="str">
        <f t="shared" si="44"/>
        <v>0.999999999998924-1.03724990193855E-06i</v>
      </c>
      <c r="H235" t="str">
        <f t="shared" si="45"/>
        <v>384.000025145263+0.217810037681839i</v>
      </c>
      <c r="I235" t="str">
        <f t="shared" si="46"/>
        <v>47.1002145761128-78406.6896107515i</v>
      </c>
      <c r="K235" t="str">
        <f t="shared" si="47"/>
        <v>0.0312499878995751-0.0000192812930723188i</v>
      </c>
      <c r="L235" t="str">
        <f t="shared" si="48"/>
        <v>0.00005-136.750045833656i</v>
      </c>
      <c r="M235" t="str">
        <f t="shared" si="49"/>
        <v>0.00133333333333333-80.4412034315623i</v>
      </c>
      <c r="N235">
        <f t="shared" si="50"/>
        <v>89.994238572424109</v>
      </c>
      <c r="O235">
        <f t="shared" si="51"/>
        <v>85.835970461776284</v>
      </c>
      <c r="P235" s="3">
        <f t="shared" si="52"/>
        <v>85.835970461776284</v>
      </c>
      <c r="Q235" s="3">
        <f t="shared" si="53"/>
        <v>-90.005761427575891</v>
      </c>
      <c r="R235">
        <f t="shared" si="54"/>
        <v>89.994238572424109</v>
      </c>
      <c r="S235">
        <f t="shared" si="55"/>
        <v>2.0635431139410304E-3</v>
      </c>
      <c r="T235">
        <f t="shared" si="38"/>
        <v>85.835970461776284</v>
      </c>
    </row>
    <row r="236" spans="1:20" x14ac:dyDescent="0.25">
      <c r="A236">
        <f t="shared" si="39"/>
        <v>13.014893144588029</v>
      </c>
      <c r="B236">
        <f t="shared" si="56"/>
        <v>2.0713845777740065</v>
      </c>
      <c r="C236" t="str">
        <f t="shared" si="40"/>
        <v>-1.96881992233404-19505.2413874709i</v>
      </c>
      <c r="D236" t="str">
        <f t="shared" si="41"/>
        <v>3.97499999995793-7683.50527794474i</v>
      </c>
      <c r="E236" t="str">
        <f t="shared" si="42"/>
        <v>162.469535787915+0.000173224342225494i</v>
      </c>
      <c r="F236" t="str">
        <f t="shared" si="43"/>
        <v>2.4249249249223-72104.966828831i</v>
      </c>
      <c r="G236" t="str">
        <f t="shared" si="44"/>
        <v>0.999999999998916-1.04119145156591E-06i</v>
      </c>
      <c r="H236" t="str">
        <f t="shared" si="45"/>
        <v>384.000025336729+0.218637715865336i</v>
      </c>
      <c r="I236" t="str">
        <f t="shared" si="46"/>
        <v>47.1002145856331-78109.8721244484i</v>
      </c>
      <c r="K236" t="str">
        <f t="shared" si="47"/>
        <v>0.0312499878074372-0.0000193545619279416i</v>
      </c>
      <c r="L236" t="str">
        <f t="shared" si="48"/>
        <v>0.00005-136.232362854808i</v>
      </c>
      <c r="M236" t="str">
        <f t="shared" si="49"/>
        <v>0.00133333333333333-80.1366840322401i</v>
      </c>
      <c r="N236">
        <f t="shared" si="50"/>
        <v>89.994216679017356</v>
      </c>
      <c r="O236">
        <f t="shared" si="51"/>
        <v>85.803026630255133</v>
      </c>
      <c r="P236" s="3">
        <f t="shared" si="52"/>
        <v>85.803026630255133</v>
      </c>
      <c r="Q236" s="3">
        <f t="shared" si="53"/>
        <v>-90.005783320982644</v>
      </c>
      <c r="R236">
        <f t="shared" si="54"/>
        <v>89.994216679017356</v>
      </c>
      <c r="S236">
        <f t="shared" si="55"/>
        <v>2.0713845777740065E-3</v>
      </c>
      <c r="T236">
        <f t="shared" ref="T236:T299" si="57">P236</f>
        <v>85.803026630255133</v>
      </c>
    </row>
    <row r="237" spans="1:20" x14ac:dyDescent="0.25">
      <c r="A237">
        <f t="shared" ref="A237:A300" si="58">2*PI()*B237</f>
        <v>13.064349738537464</v>
      </c>
      <c r="B237">
        <f t="shared" si="56"/>
        <v>2.0792558391695479</v>
      </c>
      <c r="C237" t="str">
        <f t="shared" ref="C237:C300" si="59">IMPRODUCT(D237,E237,$C$40,,K237,$C$41)</f>
        <v>-1.96881991506893-19431.4020485202i</v>
      </c>
      <c r="D237" t="str">
        <f t="shared" ref="D237:D300" si="60">IMDIV(IMPRODUCT($C$37,$C$38,COMPLEX(1,A237/$C$38)),IMSUM(-1*A237*A237/$C$39,COMPLEX(0,1*A237)))</f>
        <v>3.97499999995759-7654.41848778959i</v>
      </c>
      <c r="E237" t="str">
        <f t="shared" ref="E237:E300" si="61">IMDIV(IMPRODUCT(IMSUM(F237,G237),$C$29,H237),IMSUM(1,I237))</f>
        <v>162.469535778976+0.000173882601335902i</v>
      </c>
      <c r="F237" t="str">
        <f t="shared" ref="F237:F300" si="62">IMDIV(IMPRODUCT($C$14,$C$15,COMPLEX(1,A237/$C$15)),IMSUM(-1*A237*A237/$C$16,COMPLEX(0,A237)))</f>
        <v>2.42492492492226-71832.0052090555i</v>
      </c>
      <c r="G237" t="str">
        <f t="shared" ref="G237:G300" si="63">IMDIV(1,COMPLEX(1,A237*$C$9*$C$10))</f>
        <v>0.999999999998908-1.04514797908186E-06i</v>
      </c>
      <c r="H237" t="str">
        <f t="shared" ref="H237:H300" si="64">IMDIV($C$3,IMSUM(K237,COMPLEX(0,$C$28*A237)))</f>
        <v>384.000025529656+0.219468539226392i</v>
      </c>
      <c r="I237" t="str">
        <f t="shared" ref="I237:I300" si="65">IMPRODUCT(F237,$C$29,H237,$C$31)</f>
        <v>47.1002145952257-77814.1782748792i</v>
      </c>
      <c r="K237" t="str">
        <f t="shared" ref="K237:K300" si="66">IF($C$26&lt;=0,IMDIV(1,IMSUM(IMDIV(1,L237),1/$C$18)),IMDIV(1,IMSUM(IMDIV(1,L237),1/$C$18,IMDIV(1,M237))))</f>
        <v>0.0312499877145976-0.0000194281092045513i</v>
      </c>
      <c r="L237" t="str">
        <f t="shared" ref="L237:L300" si="67">IMSUM($C$21/$C$22,IMDIV(1,COMPLEX(0,$C$20*$C$22*A237)))</f>
        <v>0.00005-135.716639624236i</v>
      </c>
      <c r="M237" t="str">
        <f t="shared" ref="M237:M300" si="68">IMSUM($C$25/$C$26,IMDIV(1,COMPLEX(0,$C$24*$C$26*A237)))</f>
        <v>0.00133333333333333-79.8333174260213i</v>
      </c>
      <c r="N237">
        <f t="shared" ref="N237:N300" si="69">ABS(R237)</f>
        <v>89.994194702415868</v>
      </c>
      <c r="O237">
        <f t="shared" ref="O237:O300" si="70">ABS(P237)</f>
        <v>85.770082798698809</v>
      </c>
      <c r="P237" s="3">
        <f t="shared" ref="P237:P300" si="71">20*LOG10(IMABS(C237))</f>
        <v>85.770082798698809</v>
      </c>
      <c r="Q237" s="3">
        <f t="shared" ref="Q237:Q300" si="72">IMARGUMENT(C237)*180/PI()</f>
        <v>-90.005805297584132</v>
      </c>
      <c r="R237">
        <f t="shared" ref="R237:R300" si="73">IF(Q237&lt;0,Q237+180,Q237-180)</f>
        <v>89.994194702415868</v>
      </c>
      <c r="S237">
        <f t="shared" ref="S237:S300" si="74">B237/1000</f>
        <v>2.079255839169548E-3</v>
      </c>
      <c r="T237">
        <f t="shared" si="57"/>
        <v>85.770082798698809</v>
      </c>
    </row>
    <row r="238" spans="1:20" x14ac:dyDescent="0.25">
      <c r="A238">
        <f t="shared" si="58"/>
        <v>13.113994267543907</v>
      </c>
      <c r="B238">
        <f t="shared" ref="B238:B301" si="75">B237*(1+B$42)</f>
        <v>2.0871570113583924</v>
      </c>
      <c r="C238" t="str">
        <f t="shared" si="59"/>
        <v>-1.96881990774864-19357.8422368119i</v>
      </c>
      <c r="D238" t="str">
        <f t="shared" si="60"/>
        <v>3.97499999995728-7625.44180901421i</v>
      </c>
      <c r="E238" t="str">
        <f t="shared" si="61"/>
        <v>162.46953576997+0.000174543361906092i</v>
      </c>
      <c r="F238" t="str">
        <f t="shared" si="62"/>
        <v>2.42492492492226-71560.0769167912i</v>
      </c>
      <c r="G238" t="str">
        <f t="shared" si="63"/>
        <v>0.999999999998899-1.04911954140236E-06i</v>
      </c>
      <c r="H238" t="str">
        <f t="shared" si="64"/>
        <v>384.000025724049+0.220302519716686i</v>
      </c>
      <c r="I238" t="str">
        <f t="shared" si="65"/>
        <v>47.1002146048916-77519.6038083886i</v>
      </c>
      <c r="K238" t="str">
        <f t="shared" si="66"/>
        <v>0.0312499876210512-0.0000195019359601404i</v>
      </c>
      <c r="L238" t="str">
        <f t="shared" si="67"/>
        <v>0.00005-135.202868723088i</v>
      </c>
      <c r="M238" t="str">
        <f t="shared" si="68"/>
        <v>0.00133333333333333-79.5310992488754i</v>
      </c>
      <c r="N238">
        <f t="shared" si="69"/>
        <v>89.994172642303496</v>
      </c>
      <c r="O238">
        <f t="shared" si="70"/>
        <v>85.737138967107356</v>
      </c>
      <c r="P238" s="3">
        <f t="shared" si="71"/>
        <v>85.737138967107356</v>
      </c>
      <c r="Q238" s="3">
        <f t="shared" si="72"/>
        <v>-90.005827357696504</v>
      </c>
      <c r="R238">
        <f t="shared" si="73"/>
        <v>89.994172642303496</v>
      </c>
      <c r="S238">
        <f t="shared" si="74"/>
        <v>2.0871570113583922E-3</v>
      </c>
      <c r="T238">
        <f t="shared" si="57"/>
        <v>85.737138967107356</v>
      </c>
    </row>
    <row r="239" spans="1:20" x14ac:dyDescent="0.25">
      <c r="A239">
        <f t="shared" si="58"/>
        <v>13.163827445760575</v>
      </c>
      <c r="B239">
        <f t="shared" si="75"/>
        <v>2.0950882080015543</v>
      </c>
      <c r="C239" t="str">
        <f t="shared" si="59"/>
        <v>-1.96881990037246-19284.560894163i</v>
      </c>
      <c r="D239" t="str">
        <f t="shared" si="60"/>
        <v>3.97499999995694-7596.57482477927i</v>
      </c>
      <c r="E239" t="str">
        <f t="shared" si="61"/>
        <v>162.469535760895+0.000175206633443185i</v>
      </c>
      <c r="F239" t="str">
        <f t="shared" si="62"/>
        <v>2.42492492492224-71289.1780402574i</v>
      </c>
      <c r="G239" t="str">
        <f t="shared" si="63"/>
        <v>0.999999999998891-1.05310619565968E-06i</v>
      </c>
      <c r="H239" t="str">
        <f t="shared" si="64"/>
        <v>384.000025919923+0.221139669333313i</v>
      </c>
      <c r="I239" t="str">
        <f t="shared" si="65"/>
        <v>47.1002146146305-77226.1444874236i</v>
      </c>
      <c r="K239" t="str">
        <f t="shared" si="66"/>
        <v>0.0312499875267925-0.0000195760432567209i</v>
      </c>
      <c r="L239" t="str">
        <f t="shared" si="67"/>
        <v>0.00005-134.691042760598i</v>
      </c>
      <c r="M239" t="str">
        <f t="shared" si="68"/>
        <v>0.00133333333333333-79.2300251532932i</v>
      </c>
      <c r="N239">
        <f t="shared" si="69"/>
        <v>89.994150498362913</v>
      </c>
      <c r="O239">
        <f t="shared" si="70"/>
        <v>85.70419513548029</v>
      </c>
      <c r="P239" s="3">
        <f t="shared" si="71"/>
        <v>85.70419513548029</v>
      </c>
      <c r="Q239" s="3">
        <f t="shared" si="72"/>
        <v>-90.005849501637087</v>
      </c>
      <c r="R239">
        <f t="shared" si="73"/>
        <v>89.994150498362913</v>
      </c>
      <c r="S239">
        <f t="shared" si="74"/>
        <v>2.0950882080015541E-3</v>
      </c>
      <c r="T239">
        <f t="shared" si="57"/>
        <v>85.70419513548029</v>
      </c>
    </row>
    <row r="240" spans="1:20" x14ac:dyDescent="0.25">
      <c r="A240">
        <f t="shared" si="58"/>
        <v>13.213849990054465</v>
      </c>
      <c r="B240">
        <f t="shared" si="75"/>
        <v>2.1030495431919602</v>
      </c>
      <c r="C240" t="str">
        <f t="shared" si="59"/>
        <v>-1.96881989294016-19211.5569663966i</v>
      </c>
      <c r="D240" t="str">
        <f t="shared" si="60"/>
        <v>3.97499999995661-7567.81711982354i</v>
      </c>
      <c r="E240" t="str">
        <f t="shared" si="61"/>
        <v>162.469535751749+0.000175872425490299i</v>
      </c>
      <c r="F240" t="str">
        <f t="shared" si="62"/>
        <v>2.42492492492221-71019.3046824834i</v>
      </c>
      <c r="G240" t="str">
        <f t="shared" si="63"/>
        <v>0.999999999998882-1.05710799920318E-06i</v>
      </c>
      <c r="H240" t="str">
        <f t="shared" si="64"/>
        <v>384.00002611729+0.221980000118966i</v>
      </c>
      <c r="I240" t="str">
        <f t="shared" si="65"/>
        <v>47.1002146244447-76933.7960904744i</v>
      </c>
      <c r="K240" t="str">
        <f t="shared" si="66"/>
        <v>0.031249987431816-0.0000196504321603413i</v>
      </c>
      <c r="L240" t="str">
        <f t="shared" si="67"/>
        <v>0.00005-134.181154373977i</v>
      </c>
      <c r="M240" t="str">
        <f t="shared" si="68"/>
        <v>0.00133333333333333-78.9300908082218i</v>
      </c>
      <c r="N240">
        <f t="shared" si="69"/>
        <v>89.994128270275581</v>
      </c>
      <c r="O240">
        <f t="shared" si="70"/>
        <v>85.671251303817272</v>
      </c>
      <c r="P240" s="3">
        <f t="shared" si="71"/>
        <v>85.671251303817272</v>
      </c>
      <c r="Q240" s="3">
        <f t="shared" si="72"/>
        <v>-90.005871729724419</v>
      </c>
      <c r="R240">
        <f t="shared" si="73"/>
        <v>89.994128270275581</v>
      </c>
      <c r="S240">
        <f t="shared" si="74"/>
        <v>2.1030495431919602E-3</v>
      </c>
      <c r="T240">
        <f t="shared" si="57"/>
        <v>85.671251303817272</v>
      </c>
    </row>
    <row r="241" spans="1:20" x14ac:dyDescent="0.25">
      <c r="A241">
        <f t="shared" si="58"/>
        <v>13.264062620016672</v>
      </c>
      <c r="B241">
        <f t="shared" si="75"/>
        <v>2.1110411314560897</v>
      </c>
      <c r="C241" t="str">
        <f t="shared" si="59"/>
        <v>-1.96881988545137-19138.8294033274i</v>
      </c>
      <c r="D241" t="str">
        <f t="shared" si="60"/>
        <v>3.97499999995628-7539.16828045779i</v>
      </c>
      <c r="E241" t="str">
        <f t="shared" si="61"/>
        <v>162.469535742536+0.000176540747624415i</v>
      </c>
      <c r="F241" t="str">
        <f t="shared" si="62"/>
        <v>2.42492492492219-70750.4529612502i</v>
      </c>
      <c r="G241" t="str">
        <f t="shared" si="63"/>
        <v>0.999999999998874-1.06112500960014E-06i</v>
      </c>
      <c r="H241" t="str">
        <f t="shared" si="64"/>
        <v>384.000026316156+0.222823524162082i</v>
      </c>
      <c r="I241" t="str">
        <f t="shared" si="65"/>
        <v>47.1002146343326-76642.5544120097i</v>
      </c>
      <c r="K241" t="str">
        <f t="shared" si="66"/>
        <v>0.0312499873361165-0.0000197251037411002i</v>
      </c>
      <c r="L241" t="str">
        <f t="shared" si="67"/>
        <v>0.00005-133.673196228309i</v>
      </c>
      <c r="M241" t="str">
        <f t="shared" si="68"/>
        <v>0.00133333333333333-78.6312918990054i</v>
      </c>
      <c r="N241">
        <f t="shared" si="69"/>
        <v>89.994105957721743</v>
      </c>
      <c r="O241">
        <f t="shared" si="70"/>
        <v>85.638307472118356</v>
      </c>
      <c r="P241" s="3">
        <f t="shared" si="71"/>
        <v>85.638307472118356</v>
      </c>
      <c r="Q241" s="3">
        <f t="shared" si="72"/>
        <v>-90.005894042278257</v>
      </c>
      <c r="R241">
        <f t="shared" si="73"/>
        <v>89.994105957721743</v>
      </c>
      <c r="S241">
        <f t="shared" si="74"/>
        <v>2.1110411314560896E-3</v>
      </c>
      <c r="T241">
        <f t="shared" si="57"/>
        <v>85.638307472118356</v>
      </c>
    </row>
    <row r="242" spans="1:20" x14ac:dyDescent="0.25">
      <c r="A242">
        <f t="shared" si="58"/>
        <v>13.314466057972735</v>
      </c>
      <c r="B242">
        <f t="shared" si="75"/>
        <v>2.1190630877556229</v>
      </c>
      <c r="C242" t="str">
        <f t="shared" si="59"/>
        <v>-1.96881987790534-19066.3771587443i</v>
      </c>
      <c r="D242" t="str">
        <f t="shared" si="60"/>
        <v>3.97499999995597-7510.62789455887i</v>
      </c>
      <c r="E242" t="str">
        <f t="shared" si="61"/>
        <v>162.469535733251+0.000177211609462362i</v>
      </c>
      <c r="F242" t="str">
        <f t="shared" si="62"/>
        <v>2.42492492492218-70482.6190090358i</v>
      </c>
      <c r="G242" t="str">
        <f t="shared" si="63"/>
        <v>0.999999999998865-1.06515728463661E-06i</v>
      </c>
      <c r="H242" t="str">
        <f t="shared" si="64"/>
        <v>384.00002651654+0.223670253597051i</v>
      </c>
      <c r="I242" t="str">
        <f t="shared" si="65"/>
        <v>47.1002146442963-76352.4152624221i</v>
      </c>
      <c r="K242" t="str">
        <f t="shared" si="66"/>
        <v>0.0312499872396881-0.0000198000590731625i</v>
      </c>
      <c r="L242" t="str">
        <f t="shared" si="67"/>
        <v>0.00005-133.167161016447i</v>
      </c>
      <c r="M242" t="str">
        <f t="shared" si="68"/>
        <v>0.00133333333333333-78.3336241273214i</v>
      </c>
      <c r="N242">
        <f t="shared" si="69"/>
        <v>89.994083560380375</v>
      </c>
      <c r="O242">
        <f t="shared" si="70"/>
        <v>85.605363640382933</v>
      </c>
      <c r="P242" s="3">
        <f t="shared" si="71"/>
        <v>85.605363640382933</v>
      </c>
      <c r="Q242" s="3">
        <f t="shared" si="72"/>
        <v>-90.005916439619625</v>
      </c>
      <c r="R242">
        <f t="shared" si="73"/>
        <v>89.994083560380375</v>
      </c>
      <c r="S242">
        <f t="shared" si="74"/>
        <v>2.1190630877556231E-3</v>
      </c>
      <c r="T242">
        <f t="shared" si="57"/>
        <v>85.605363640382933</v>
      </c>
    </row>
    <row r="243" spans="1:20" x14ac:dyDescent="0.25">
      <c r="A243">
        <f t="shared" si="58"/>
        <v>13.365061028993034</v>
      </c>
      <c r="B243">
        <f t="shared" si="75"/>
        <v>2.1271155274890945</v>
      </c>
      <c r="C243" t="str">
        <f t="shared" si="59"/>
        <v>-1.96881987030203-18994.1991903977i</v>
      </c>
      <c r="D243" t="str">
        <f t="shared" si="60"/>
        <v>3.97499999995564-7482.19555156367i</v>
      </c>
      <c r="E243" t="str">
        <f t="shared" si="61"/>
        <v>162.469535723897+0.000177885020654904i</v>
      </c>
      <c r="F243" t="str">
        <f t="shared" si="62"/>
        <v>2.42492492492215-70215.7989729582i</v>
      </c>
      <c r="G243" t="str">
        <f t="shared" si="63"/>
        <v>0.999999999998857-1.06920488231822E-06i</v>
      </c>
      <c r="H243" t="str">
        <f t="shared" si="64"/>
        <v>384.000026718449+0.224520200604368i</v>
      </c>
      <c r="I243" t="str">
        <f t="shared" si="65"/>
        <v>47.1002146543357-76063.3744679608i</v>
      </c>
      <c r="K243" t="str">
        <f t="shared" si="66"/>
        <v>0.0312499871425255-0.0000198752992347756i</v>
      </c>
      <c r="L243" t="str">
        <f t="shared" si="67"/>
        <v>0.00005-132.663041458903i</v>
      </c>
      <c r="M243" t="str">
        <f t="shared" si="68"/>
        <v>0.00133333333333333-78.0370832111195i</v>
      </c>
      <c r="N243">
        <f t="shared" si="69"/>
        <v>89.994061077929359</v>
      </c>
      <c r="O243">
        <f t="shared" si="70"/>
        <v>85.572419808610874</v>
      </c>
      <c r="P243" s="3">
        <f t="shared" si="71"/>
        <v>85.572419808610874</v>
      </c>
      <c r="Q243" s="3">
        <f t="shared" si="72"/>
        <v>-90.005938922070641</v>
      </c>
      <c r="R243">
        <f t="shared" si="73"/>
        <v>89.994061077929359</v>
      </c>
      <c r="S243">
        <f t="shared" si="74"/>
        <v>2.1271155274890947E-3</v>
      </c>
      <c r="T243">
        <f t="shared" si="57"/>
        <v>85.572419808610874</v>
      </c>
    </row>
    <row r="244" spans="1:20" x14ac:dyDescent="0.25">
      <c r="A244">
        <f t="shared" si="58"/>
        <v>13.415848260903207</v>
      </c>
      <c r="B244">
        <f t="shared" si="75"/>
        <v>2.1351985664935529</v>
      </c>
      <c r="C244" t="str">
        <f t="shared" si="59"/>
        <v>-1.96881986264073-18922.2944599832i</v>
      </c>
      <c r="D244" t="str">
        <f t="shared" si="60"/>
        <v>3.97499999995528-7453.87084246343i</v>
      </c>
      <c r="E244" t="str">
        <f t="shared" si="61"/>
        <v>162.46953571447+0.000178560990891737i</v>
      </c>
      <c r="F244" t="str">
        <f t="shared" si="62"/>
        <v>2.42492492492213-69949.9890147218i</v>
      </c>
      <c r="G244" t="str">
        <f t="shared" si="63"/>
        <v>0.999999999998848-1.07326786087102E-06i</v>
      </c>
      <c r="H244" t="str">
        <f t="shared" si="64"/>
        <v>384.000026921894+0.225373377410811i</v>
      </c>
      <c r="I244" t="str">
        <f t="shared" si="65"/>
        <v>47.1002146644513-75775.4278706771i</v>
      </c>
      <c r="K244" t="str">
        <f t="shared" si="66"/>
        <v>0.0312499870446231-0.0000199508253082834i</v>
      </c>
      <c r="L244" t="str">
        <f t="shared" si="67"/>
        <v>0.00005-132.160830303749i</v>
      </c>
      <c r="M244" t="str">
        <f t="shared" si="68"/>
        <v>0.00133333333333333-77.741664884558i</v>
      </c>
      <c r="N244">
        <f t="shared" si="69"/>
        <v>89.994038510045257</v>
      </c>
      <c r="O244">
        <f t="shared" si="70"/>
        <v>85.539475976801853</v>
      </c>
      <c r="P244" s="3">
        <f t="shared" si="71"/>
        <v>85.539475976801853</v>
      </c>
      <c r="Q244" s="3">
        <f t="shared" si="72"/>
        <v>-90.005961489954743</v>
      </c>
      <c r="R244">
        <f t="shared" si="73"/>
        <v>89.994038510045257</v>
      </c>
      <c r="S244">
        <f t="shared" si="74"/>
        <v>2.1351985664935531E-3</v>
      </c>
      <c r="T244">
        <f t="shared" si="57"/>
        <v>85.539475976801853</v>
      </c>
    </row>
    <row r="245" spans="1:20" x14ac:dyDescent="0.25">
      <c r="A245">
        <f t="shared" si="58"/>
        <v>13.46682848429464</v>
      </c>
      <c r="B245">
        <f t="shared" si="75"/>
        <v>2.1433123210462286</v>
      </c>
      <c r="C245" t="str">
        <f t="shared" si="59"/>
        <v>-1.96881985492119-18850.6619331272i</v>
      </c>
      <c r="D245" t="str">
        <f t="shared" si="60"/>
        <v>3.97499999995496-7425.65335979773i</v>
      </c>
      <c r="E245" t="str">
        <f t="shared" si="61"/>
        <v>162.469535704972+0.000179239529896627i</v>
      </c>
      <c r="F245" t="str">
        <f t="shared" si="62"/>
        <v>2.42492492492212-69685.1853105617i</v>
      </c>
      <c r="G245" t="str">
        <f t="shared" si="63"/>
        <v>0.999999999998839-1.07734627874232E-06i</v>
      </c>
      <c r="H245" t="str">
        <f t="shared" si="64"/>
        <v>384.00002712689+0.226229796289626i</v>
      </c>
      <c r="I245" t="str">
        <f t="shared" si="65"/>
        <v>47.1002146746447-75488.5713283638i</v>
      </c>
      <c r="K245" t="str">
        <f t="shared" si="66"/>
        <v>0.0312499869459752-0.000020026638380143i</v>
      </c>
      <c r="L245" t="str">
        <f t="shared" si="67"/>
        <v>0.00005-131.660520326508i</v>
      </c>
      <c r="M245" t="str">
        <f t="shared" si="68"/>
        <v>0.00133333333333333-77.4473648979459i</v>
      </c>
      <c r="N245">
        <f t="shared" si="69"/>
        <v>89.994015856403436</v>
      </c>
      <c r="O245">
        <f t="shared" si="70"/>
        <v>85.506532144955614</v>
      </c>
      <c r="P245" s="3">
        <f t="shared" si="71"/>
        <v>85.506532144955614</v>
      </c>
      <c r="Q245" s="3">
        <f t="shared" si="72"/>
        <v>-90.005984143596564</v>
      </c>
      <c r="R245">
        <f t="shared" si="73"/>
        <v>89.994015856403436</v>
      </c>
      <c r="S245">
        <f t="shared" si="74"/>
        <v>2.1433123210462287E-3</v>
      </c>
      <c r="T245">
        <f t="shared" si="57"/>
        <v>85.506532144955614</v>
      </c>
    </row>
    <row r="246" spans="1:20" x14ac:dyDescent="0.25">
      <c r="A246">
        <f t="shared" si="58"/>
        <v>13.51800243253496</v>
      </c>
      <c r="B246">
        <f t="shared" si="75"/>
        <v>2.1514569078662045</v>
      </c>
      <c r="C246" t="str">
        <f t="shared" si="59"/>
        <v>-1.96881984714283-18779.3005793716i</v>
      </c>
      <c r="D246" t="str">
        <f t="shared" si="60"/>
        <v>3.97499999995459-7397.54269764852i</v>
      </c>
      <c r="E246" t="str">
        <f t="shared" si="61"/>
        <v>162.469535695402+0.000179920647432691i</v>
      </c>
      <c r="F246" t="str">
        <f t="shared" si="62"/>
        <v>2.42492492492208-69421.3840511867i</v>
      </c>
      <c r="G246" t="str">
        <f t="shared" si="63"/>
        <v>0.99999999999883-1.08144019460154E-06i</v>
      </c>
      <c r="H246" t="str">
        <f t="shared" si="64"/>
        <v>384.000027333446+0.22708946956069i</v>
      </c>
      <c r="I246" t="str">
        <f t="shared" si="65"/>
        <v>47.1002146849149-75202.8007144916i</v>
      </c>
      <c r="K246" t="str">
        <f t="shared" si="66"/>
        <v>0.0312499868465761-0.0000201027395409396i</v>
      </c>
      <c r="L246" t="str">
        <f t="shared" si="67"/>
        <v>0.00005-131.162104330054i</v>
      </c>
      <c r="M246" t="str">
        <f t="shared" si="68"/>
        <v>0.00133333333333333-77.1541790176788i</v>
      </c>
      <c r="N246">
        <f t="shared" si="69"/>
        <v>89.993993116677984</v>
      </c>
      <c r="O246">
        <f t="shared" si="70"/>
        <v>85.473588313071801</v>
      </c>
      <c r="P246" s="3">
        <f t="shared" si="71"/>
        <v>85.473588313071801</v>
      </c>
      <c r="Q246" s="3">
        <f t="shared" si="72"/>
        <v>-90.006006883322016</v>
      </c>
      <c r="R246">
        <f t="shared" si="73"/>
        <v>89.993993116677984</v>
      </c>
      <c r="S246">
        <f t="shared" si="74"/>
        <v>2.1514569078662045E-3</v>
      </c>
      <c r="T246">
        <f t="shared" si="57"/>
        <v>85.473588313071801</v>
      </c>
    </row>
    <row r="247" spans="1:20" x14ac:dyDescent="0.25">
      <c r="A247">
        <f t="shared" si="58"/>
        <v>13.569370841778595</v>
      </c>
      <c r="B247">
        <f t="shared" si="75"/>
        <v>2.1596324441160961</v>
      </c>
      <c r="C247" t="str">
        <f t="shared" si="59"/>
        <v>-1.96881983930518-18708.2093721599i</v>
      </c>
      <c r="D247" t="str">
        <f t="shared" si="60"/>
        <v>3.97499999995426-7369.53845163462i</v>
      </c>
      <c r="E247" t="str">
        <f t="shared" si="61"/>
        <v>162.46953568576+0.000180604353299273i</v>
      </c>
      <c r="F247" t="str">
        <f t="shared" si="62"/>
        <v>2.42492492492207-69158.5814417282i</v>
      </c>
      <c r="G247" t="str">
        <f t="shared" si="63"/>
        <v>0.999999999998822-1.08554966734101E-06i</v>
      </c>
      <c r="H247" t="str">
        <f t="shared" si="64"/>
        <v>384.000027541575+0.2279524095907i</v>
      </c>
      <c r="I247" t="str">
        <f t="shared" si="65"/>
        <v>47.1002146952635-74918.1119181556i</v>
      </c>
      <c r="K247" t="str">
        <f t="shared" si="66"/>
        <v>0.0312499867464202-0.0000201791298854028i</v>
      </c>
      <c r="L247" t="str">
        <f t="shared" si="67"/>
        <v>0.00005-130.665575144505i</v>
      </c>
      <c r="M247" t="str">
        <f t="shared" si="68"/>
        <v>0.00133333333333333-76.8621030261793i</v>
      </c>
      <c r="N247">
        <f t="shared" si="69"/>
        <v>89.993970290541796</v>
      </c>
      <c r="O247">
        <f t="shared" si="70"/>
        <v>85.440644481150386</v>
      </c>
      <c r="P247" s="3">
        <f t="shared" si="71"/>
        <v>85.440644481150386</v>
      </c>
      <c r="Q247" s="3">
        <f t="shared" si="72"/>
        <v>-90.006029709458204</v>
      </c>
      <c r="R247">
        <f t="shared" si="73"/>
        <v>89.993970290541796</v>
      </c>
      <c r="S247">
        <f t="shared" si="74"/>
        <v>2.1596324441160962E-3</v>
      </c>
      <c r="T247">
        <f t="shared" si="57"/>
        <v>85.440644481150386</v>
      </c>
    </row>
    <row r="248" spans="1:20" x14ac:dyDescent="0.25">
      <c r="A248">
        <f t="shared" si="58"/>
        <v>13.620934450977352</v>
      </c>
      <c r="B248">
        <f t="shared" si="75"/>
        <v>2.1678390474037372</v>
      </c>
      <c r="C248" t="str">
        <f t="shared" si="59"/>
        <v>-1.96881983140795-18637.3872888205i</v>
      </c>
      <c r="D248" t="str">
        <f t="shared" si="60"/>
        <v>3.97499999995389-7341.64021890544i</v>
      </c>
      <c r="E248" t="str">
        <f t="shared" si="61"/>
        <v>162.469535676043+0.00018129065733272i</v>
      </c>
      <c r="F248" t="str">
        <f t="shared" si="62"/>
        <v>2.42492492492204-68896.7737016817i</v>
      </c>
      <c r="G248" t="str">
        <f t="shared" si="63"/>
        <v>0.999999999998813-0.0000010896747560769i</v>
      </c>
      <c r="H248" t="str">
        <f t="shared" si="64"/>
        <v>384.000027751288+0.228818628793347i</v>
      </c>
      <c r="I248" t="str">
        <f t="shared" si="65"/>
        <v>47.1002147056908-74634.5008440109i</v>
      </c>
      <c r="K248" t="str">
        <f t="shared" si="66"/>
        <v>0.0312499866455017-0.0000202558105124222i</v>
      </c>
      <c r="L248" t="str">
        <f t="shared" si="67"/>
        <v>0.00005-130.170925627122i</v>
      </c>
      <c r="M248" t="str">
        <f t="shared" si="68"/>
        <v>0.00133333333333333-76.5711327218361i</v>
      </c>
      <c r="N248">
        <f t="shared" si="69"/>
        <v>89.99394737766653</v>
      </c>
      <c r="O248">
        <f t="shared" si="70"/>
        <v>85.407700649190744</v>
      </c>
      <c r="P248" s="3">
        <f t="shared" si="71"/>
        <v>85.407700649190744</v>
      </c>
      <c r="Q248" s="3">
        <f t="shared" si="72"/>
        <v>-90.00605262233347</v>
      </c>
      <c r="R248">
        <f t="shared" si="73"/>
        <v>89.99394737766653</v>
      </c>
      <c r="S248">
        <f t="shared" si="74"/>
        <v>2.1678390474037371E-3</v>
      </c>
      <c r="T248">
        <f t="shared" si="57"/>
        <v>85.407700649190744</v>
      </c>
    </row>
    <row r="249" spans="1:20" x14ac:dyDescent="0.25">
      <c r="A249">
        <f t="shared" si="58"/>
        <v>13.672694001891067</v>
      </c>
      <c r="B249">
        <f t="shared" si="75"/>
        <v>2.1760768357838716</v>
      </c>
      <c r="C249" t="str">
        <f t="shared" si="59"/>
        <v>-1.96881982345054-18566.8333105542i</v>
      </c>
      <c r="D249" t="str">
        <f t="shared" si="60"/>
        <v>3.97499999995355-7313.84759813559i</v>
      </c>
      <c r="E249" t="str">
        <f t="shared" si="61"/>
        <v>162.469535666252+0.000181979569407749i</v>
      </c>
      <c r="F249" t="str">
        <f t="shared" si="62"/>
        <v>2.42492492492202-68635.9570648554i</v>
      </c>
      <c r="G249" t="str">
        <f t="shared" si="63"/>
        <v>0.999999999998804-1.09381552014998E-06i</v>
      </c>
      <c r="H249" t="str">
        <f t="shared" si="64"/>
        <v>384.0000279626+0.229688139629496i</v>
      </c>
      <c r="I249" t="str">
        <f t="shared" si="65"/>
        <v>47.1002147161983-74351.9634122181i</v>
      </c>
      <c r="K249" t="str">
        <f t="shared" si="66"/>
        <v>0.0312499865438146-0.0000203327825250628i</v>
      </c>
      <c r="L249" t="str">
        <f t="shared" si="67"/>
        <v>0.00005-129.678148662205i</v>
      </c>
      <c r="M249" t="str">
        <f t="shared" si="68"/>
        <v>0.00133333333333333-76.281263918944i</v>
      </c>
      <c r="N249">
        <f t="shared" si="69"/>
        <v>89.993924377722593</v>
      </c>
      <c r="O249">
        <f t="shared" si="70"/>
        <v>85.374756817192704</v>
      </c>
      <c r="P249" s="3">
        <f t="shared" si="71"/>
        <v>85.374756817192704</v>
      </c>
      <c r="Q249" s="3">
        <f t="shared" si="72"/>
        <v>-90.006075622277407</v>
      </c>
      <c r="R249">
        <f t="shared" si="73"/>
        <v>89.993924377722593</v>
      </c>
      <c r="S249">
        <f t="shared" si="74"/>
        <v>2.1760768357838717E-3</v>
      </c>
      <c r="T249">
        <f t="shared" si="57"/>
        <v>85.374756817192704</v>
      </c>
    </row>
    <row r="250" spans="1:20" x14ac:dyDescent="0.25">
      <c r="A250">
        <f t="shared" si="58"/>
        <v>13.724650239098253</v>
      </c>
      <c r="B250">
        <f t="shared" si="75"/>
        <v>2.1843459277598503</v>
      </c>
      <c r="C250" t="str">
        <f t="shared" si="59"/>
        <v>-1.96881981543251-18496.5464224186i</v>
      </c>
      <c r="D250" t="str">
        <f t="shared" si="60"/>
        <v>3.97499999995319-7286.16018951887i</v>
      </c>
      <c r="E250" t="str">
        <f t="shared" si="61"/>
        <v>162.469535656387+0.000182671099435419i</v>
      </c>
      <c r="F250" t="str">
        <f t="shared" si="62"/>
        <v>2.424924924922-68376.1277793141i</v>
      </c>
      <c r="G250" t="str">
        <f t="shared" si="63"/>
        <v>0.999999999998795-1.09797201912654E-06i</v>
      </c>
      <c r="H250" t="str">
        <f t="shared" si="64"/>
        <v>384.000028175519+0.230560954607354i</v>
      </c>
      <c r="I250" t="str">
        <f t="shared" si="65"/>
        <v>47.100214726785-74070.4955583803i</v>
      </c>
      <c r="K250" t="str">
        <f t="shared" si="66"/>
        <v>0.0312499864413534-0.0000204100470305812i</v>
      </c>
      <c r="L250" t="str">
        <f t="shared" si="67"/>
        <v>0.00005-129.187237160993i</v>
      </c>
      <c r="M250" t="str">
        <f t="shared" si="68"/>
        <v>0.00133333333333333-75.9924924476432i</v>
      </c>
      <c r="N250">
        <f t="shared" si="69"/>
        <v>89.9939012903791</v>
      </c>
      <c r="O250">
        <f t="shared" si="70"/>
        <v>85.341812985156082</v>
      </c>
      <c r="P250" s="3">
        <f t="shared" si="71"/>
        <v>85.341812985156082</v>
      </c>
      <c r="Q250" s="3">
        <f t="shared" si="72"/>
        <v>-90.0060987096209</v>
      </c>
      <c r="R250">
        <f t="shared" si="73"/>
        <v>89.9939012903791</v>
      </c>
      <c r="S250">
        <f t="shared" si="74"/>
        <v>2.1843459277598501E-3</v>
      </c>
      <c r="T250">
        <f t="shared" si="57"/>
        <v>85.341812985156082</v>
      </c>
    </row>
    <row r="251" spans="1:20" x14ac:dyDescent="0.25">
      <c r="A251">
        <f t="shared" si="58"/>
        <v>13.776803910006825</v>
      </c>
      <c r="B251">
        <f t="shared" si="75"/>
        <v>2.1926464422853376</v>
      </c>
      <c r="C251" t="str">
        <f t="shared" si="59"/>
        <v>-1.96881980735351-18426.5256133131i</v>
      </c>
      <c r="D251" t="str">
        <f t="shared" si="60"/>
        <v>3.97499999995285-7258.57759476267i</v>
      </c>
      <c r="E251" t="str">
        <f t="shared" si="61"/>
        <v>162.469535646447+0.00018336525736388i</v>
      </c>
      <c r="F251" t="str">
        <f t="shared" si="62"/>
        <v>2.42492492492199-68117.2821073269i</v>
      </c>
      <c r="G251" t="str">
        <f t="shared" si="63"/>
        <v>0.999999999998785-1.10214431279921E-06i</v>
      </c>
      <c r="H251" t="str">
        <f t="shared" si="64"/>
        <v>384.00002839006+0.231437086282669i</v>
      </c>
      <c r="I251" t="str">
        <f t="shared" si="65"/>
        <v>47.1002147374528-73790.0932334889i</v>
      </c>
      <c r="K251" t="str">
        <f t="shared" si="66"/>
        <v>0.0312499863381119-0.0000204876051404414i</v>
      </c>
      <c r="L251" t="str">
        <f t="shared" si="67"/>
        <v>0.00005-128.698184061559i</v>
      </c>
      <c r="M251" t="str">
        <f t="shared" si="68"/>
        <v>0.00133333333333333-75.7048141538588i</v>
      </c>
      <c r="N251">
        <f t="shared" si="69"/>
        <v>89.993878115303943</v>
      </c>
      <c r="O251">
        <f t="shared" si="70"/>
        <v>85.308869153080565</v>
      </c>
      <c r="P251" s="3">
        <f t="shared" si="71"/>
        <v>85.308869153080565</v>
      </c>
      <c r="Q251" s="3">
        <f t="shared" si="72"/>
        <v>-90.006121884696057</v>
      </c>
      <c r="R251">
        <f t="shared" si="73"/>
        <v>89.993878115303943</v>
      </c>
      <c r="S251">
        <f t="shared" si="74"/>
        <v>2.1926464422853376E-3</v>
      </c>
      <c r="T251">
        <f t="shared" si="57"/>
        <v>85.308869153080565</v>
      </c>
    </row>
    <row r="252" spans="1:20" x14ac:dyDescent="0.25">
      <c r="A252">
        <f t="shared" si="58"/>
        <v>13.829155764864852</v>
      </c>
      <c r="B252">
        <f t="shared" si="75"/>
        <v>2.2009784987660219</v>
      </c>
      <c r="C252" t="str">
        <f t="shared" si="59"/>
        <v>-1.96881979921282-18356.7698759646i</v>
      </c>
      <c r="D252" t="str">
        <f t="shared" si="60"/>
        <v>3.97499999995247-7231.09941708196i</v>
      </c>
      <c r="E252" t="str">
        <f t="shared" si="61"/>
        <v>162.469535636431+0.000184062053182329i</v>
      </c>
      <c r="F252" t="str">
        <f t="shared" si="62"/>
        <v>2.42492492492195-67859.4163253107i</v>
      </c>
      <c r="G252" t="str">
        <f t="shared" si="63"/>
        <v>0.999999999998776-1.10633246118784E-06i</v>
      </c>
      <c r="H252" t="str">
        <f t="shared" si="64"/>
        <v>384.000028606234+0.232316547258895i</v>
      </c>
      <c r="I252" t="str">
        <f t="shared" si="65"/>
        <v>47.1002147482008-73510.7524038609i</v>
      </c>
      <c r="K252" t="str">
        <f t="shared" si="66"/>
        <v>0.0312499862340844-0.0000205654579703312i</v>
      </c>
      <c r="L252" t="str">
        <f t="shared" si="67"/>
        <v>0.00005-128.21098232871i</v>
      </c>
      <c r="M252" t="str">
        <f t="shared" si="68"/>
        <v>0.00133333333333333-75.4182248992415i</v>
      </c>
      <c r="N252">
        <f t="shared" si="69"/>
        <v>89.993854852163736</v>
      </c>
      <c r="O252">
        <f t="shared" si="70"/>
        <v>85.275925320965698</v>
      </c>
      <c r="P252" s="3">
        <f t="shared" si="71"/>
        <v>85.275925320965698</v>
      </c>
      <c r="Q252" s="3">
        <f t="shared" si="72"/>
        <v>-90.006145147836264</v>
      </c>
      <c r="R252">
        <f t="shared" si="73"/>
        <v>89.993854852163736</v>
      </c>
      <c r="S252">
        <f t="shared" si="74"/>
        <v>2.2009784987660221E-3</v>
      </c>
      <c r="T252">
        <f t="shared" si="57"/>
        <v>85.275925320965698</v>
      </c>
    </row>
    <row r="253" spans="1:20" x14ac:dyDescent="0.25">
      <c r="A253">
        <f t="shared" si="58"/>
        <v>13.881706556771338</v>
      </c>
      <c r="B253">
        <f t="shared" si="75"/>
        <v>2.2093422170613328</v>
      </c>
      <c r="C253" t="str">
        <f t="shared" si="59"/>
        <v>-1.9688197910103-18287.2782069137i</v>
      </c>
      <c r="D253" t="str">
        <f t="shared" si="60"/>
        <v>3.97499999995214-7203.72526119411i</v>
      </c>
      <c r="E253" t="str">
        <f t="shared" si="61"/>
        <v>162.469535626339+0.000184761496913971i</v>
      </c>
      <c r="F253" t="str">
        <f t="shared" si="62"/>
        <v>2.42492492492194-67602.5267237812i</v>
      </c>
      <c r="G253" t="str">
        <f t="shared" si="63"/>
        <v>0.999999999998767-1.11053652454034E-06i</v>
      </c>
      <c r="H253" t="str">
        <f t="shared" si="64"/>
        <v>384.000028824054+0.233199350187387i</v>
      </c>
      <c r="I253" t="str">
        <f t="shared" si="65"/>
        <v>47.1002147590318-73232.4690510865i</v>
      </c>
      <c r="K253" t="str">
        <f t="shared" si="66"/>
        <v>0.0312499861292647-0.0000206436066401777i</v>
      </c>
      <c r="L253" t="str">
        <f t="shared" si="67"/>
        <v>0.00005-127.725624953886i</v>
      </c>
      <c r="M253" t="str">
        <f t="shared" si="68"/>
        <v>0.00133333333333333-75.132720561109i</v>
      </c>
      <c r="N253">
        <f t="shared" si="69"/>
        <v>89.993831500623841</v>
      </c>
      <c r="O253">
        <f t="shared" si="70"/>
        <v>85.242981488811324</v>
      </c>
      <c r="P253" s="3">
        <f t="shared" si="71"/>
        <v>85.242981488811324</v>
      </c>
      <c r="Q253" s="3">
        <f t="shared" si="72"/>
        <v>-90.006168499376159</v>
      </c>
      <c r="R253">
        <f t="shared" si="73"/>
        <v>89.993831500623841</v>
      </c>
      <c r="S253">
        <f t="shared" si="74"/>
        <v>2.2093422170613329E-3</v>
      </c>
      <c r="T253">
        <f t="shared" si="57"/>
        <v>85.242981488811324</v>
      </c>
    </row>
    <row r="254" spans="1:20" x14ac:dyDescent="0.25">
      <c r="A254">
        <f t="shared" si="58"/>
        <v>13.934457041687072</v>
      </c>
      <c r="B254">
        <f t="shared" si="75"/>
        <v>2.2177377174861661</v>
      </c>
      <c r="C254" t="str">
        <f t="shared" si="59"/>
        <v>-1.96881978274531-18218.0496064991i</v>
      </c>
      <c r="D254" t="str">
        <f t="shared" si="60"/>
        <v>3.97499999995175-7176.45473331253i</v>
      </c>
      <c r="E254" t="str">
        <f t="shared" si="61"/>
        <v>162.46953561617+0.000185463598622777i</v>
      </c>
      <c r="F254" t="str">
        <f t="shared" si="62"/>
        <v>2.42492492492191-67346.6096072937i</v>
      </c>
      <c r="G254" t="str">
        <f t="shared" si="63"/>
        <v>0.999999999998757-1.11475656333358E-06i</v>
      </c>
      <c r="H254" t="str">
        <f t="shared" si="64"/>
        <v>384.000029043534+0.234085507767568i</v>
      </c>
      <c r="I254" t="str">
        <f t="shared" si="65"/>
        <v>47.1002147699449-72955.2391719647i</v>
      </c>
      <c r="K254" t="str">
        <f t="shared" si="66"/>
        <v>0.0312499860236468-0.0000207220522741635i</v>
      </c>
      <c r="L254" t="str">
        <f t="shared" si="67"/>
        <v>0.00005-127.242104955056i</v>
      </c>
      <c r="M254" t="str">
        <f t="shared" si="68"/>
        <v>0.00133333333333333-74.8482970323859i</v>
      </c>
      <c r="N254">
        <f t="shared" si="69"/>
        <v>89.993808060348371</v>
      </c>
      <c r="O254">
        <f t="shared" si="70"/>
        <v>85.210037656617033</v>
      </c>
      <c r="P254" s="3">
        <f t="shared" si="71"/>
        <v>85.210037656617033</v>
      </c>
      <c r="Q254" s="3">
        <f t="shared" si="72"/>
        <v>-90.006191939651629</v>
      </c>
      <c r="R254">
        <f t="shared" si="73"/>
        <v>89.993808060348371</v>
      </c>
      <c r="S254">
        <f t="shared" si="74"/>
        <v>2.217737717486166E-3</v>
      </c>
      <c r="T254">
        <f t="shared" si="57"/>
        <v>85.210037656617033</v>
      </c>
    </row>
    <row r="255" spans="1:20" x14ac:dyDescent="0.25">
      <c r="A255">
        <f t="shared" si="58"/>
        <v>13.987407978445482</v>
      </c>
      <c r="B255">
        <f t="shared" si="75"/>
        <v>2.2261651208126136</v>
      </c>
      <c r="C255" t="str">
        <f t="shared" si="59"/>
        <v>-1.96881977441734-18149.0830788446i</v>
      </c>
      <c r="D255" t="str">
        <f t="shared" si="60"/>
        <v>3.97499999995139-7149.28744114164i</v>
      </c>
      <c r="E255" t="str">
        <f t="shared" si="61"/>
        <v>162.469535605924+0.000186168368409608i</v>
      </c>
      <c r="F255" t="str">
        <f t="shared" si="62"/>
        <v>2.42492492492189-67091.6612943956i</v>
      </c>
      <c r="G255" t="str">
        <f t="shared" si="63"/>
        <v>0.999999999998748-1.11899263827424E-06i</v>
      </c>
      <c r="H255" t="str">
        <f t="shared" si="64"/>
        <v>384.000029264684+0.234975032747117i</v>
      </c>
      <c r="I255" t="str">
        <f t="shared" si="65"/>
        <v>47.1002147809409-72679.0587784514i</v>
      </c>
      <c r="K255" t="str">
        <f t="shared" si="66"/>
        <v>0.0312499859172248-0.0000208007960007431i</v>
      </c>
      <c r="L255" t="str">
        <f t="shared" si="67"/>
        <v>0.00005-126.760415376625i</v>
      </c>
      <c r="M255" t="str">
        <f t="shared" si="68"/>
        <v>0.00133333333333333-74.5649502215444i</v>
      </c>
      <c r="N255">
        <f t="shared" si="69"/>
        <v>89.993784531000088</v>
      </c>
      <c r="O255">
        <f t="shared" si="70"/>
        <v>85.177093824382709</v>
      </c>
      <c r="P255" s="3">
        <f t="shared" si="71"/>
        <v>85.177093824382709</v>
      </c>
      <c r="Q255" s="3">
        <f t="shared" si="72"/>
        <v>-90.006215468999912</v>
      </c>
      <c r="R255">
        <f t="shared" si="73"/>
        <v>89.993784531000088</v>
      </c>
      <c r="S255">
        <f t="shared" si="74"/>
        <v>2.2261651208126138E-3</v>
      </c>
      <c r="T255">
        <f t="shared" si="57"/>
        <v>85.177093824382709</v>
      </c>
    </row>
    <row r="256" spans="1:20" x14ac:dyDescent="0.25">
      <c r="A256">
        <f t="shared" si="58"/>
        <v>14.040560128763575</v>
      </c>
      <c r="B256">
        <f t="shared" si="75"/>
        <v>2.2346245482717015</v>
      </c>
      <c r="C256" t="str">
        <f t="shared" si="59"/>
        <v>-1.96881976602601-18080.3776318431i</v>
      </c>
      <c r="D256" t="str">
        <f t="shared" si="60"/>
        <v>3.97499999995102-7122.22299387077i</v>
      </c>
      <c r="E256" t="str">
        <f t="shared" si="61"/>
        <v>162.4695355956+0.000186875816414152i</v>
      </c>
      <c r="F256" t="str">
        <f t="shared" si="62"/>
        <v>2.42492492492187-66837.6781175695i</v>
      </c>
      <c r="G256" t="str">
        <f t="shared" si="63"/>
        <v>0.999999999998738-1.12324481029967E-06i</v>
      </c>
      <c r="H256" t="str">
        <f t="shared" si="64"/>
        <v>384.000029487519+0.235867937922163i</v>
      </c>
      <c r="I256" t="str">
        <f t="shared" si="65"/>
        <v>47.100214792021-72403.9238975989i</v>
      </c>
      <c r="K256" t="str">
        <f t="shared" si="66"/>
        <v>0.0312499858099923-0.000020879838952659i</v>
      </c>
      <c r="L256" t="str">
        <f t="shared" si="67"/>
        <v>0.00005-126.280549289326i</v>
      </c>
      <c r="M256" t="str">
        <f t="shared" si="68"/>
        <v>0.00133333333333333-74.2826760525447i</v>
      </c>
      <c r="N256">
        <f t="shared" si="69"/>
        <v>89.993760912240532</v>
      </c>
      <c r="O256">
        <f t="shared" si="70"/>
        <v>85.144149992107842</v>
      </c>
      <c r="P256" s="3">
        <f t="shared" si="71"/>
        <v>85.144149992107842</v>
      </c>
      <c r="Q256" s="3">
        <f t="shared" si="72"/>
        <v>-90.006239087759468</v>
      </c>
      <c r="R256">
        <f t="shared" si="73"/>
        <v>89.993760912240532</v>
      </c>
      <c r="S256">
        <f t="shared" si="74"/>
        <v>2.2346245482717016E-3</v>
      </c>
      <c r="T256">
        <f t="shared" si="57"/>
        <v>85.144149992107842</v>
      </c>
    </row>
    <row r="257" spans="1:20" x14ac:dyDescent="0.25">
      <c r="A257">
        <f t="shared" si="58"/>
        <v>14.093914257252877</v>
      </c>
      <c r="B257">
        <f t="shared" si="75"/>
        <v>2.2431161215551341</v>
      </c>
      <c r="C257" t="str">
        <f t="shared" si="59"/>
        <v>-1.96881975757078-18011.9322771439i</v>
      </c>
      <c r="D257" t="str">
        <f t="shared" si="60"/>
        <v>3.97499999995064-7095.26100216877i</v>
      </c>
      <c r="E257" t="str">
        <f t="shared" si="61"/>
        <v>162.469535585197+0.000187585952815797i</v>
      </c>
      <c r="F257" t="str">
        <f t="shared" si="62"/>
        <v>2.42492492492184-66584.6564231821i</v>
      </c>
      <c r="G257" t="str">
        <f t="shared" si="63"/>
        <v>0.999999999998729-0.0000011275131405788i</v>
      </c>
      <c r="H257" t="str">
        <f t="shared" si="64"/>
        <v>384.00002971205+0.236764236137452i</v>
      </c>
      <c r="I257" t="str">
        <f t="shared" si="65"/>
        <v>47.1002148031851-72129.8305714993i</v>
      </c>
      <c r="K257" t="str">
        <f t="shared" si="66"/>
        <v>0.0312499857019434-0.0000209591822669583i</v>
      </c>
      <c r="L257" t="str">
        <f t="shared" si="67"/>
        <v>0.00005-125.802499790123i</v>
      </c>
      <c r="M257" t="str">
        <f t="shared" si="68"/>
        <v>0.00133333333333333-74.0014704647782i</v>
      </c>
      <c r="N257">
        <f t="shared" si="69"/>
        <v>89.993737203729964</v>
      </c>
      <c r="O257">
        <f t="shared" si="70"/>
        <v>85.111206159792232</v>
      </c>
      <c r="P257" s="3">
        <f t="shared" si="71"/>
        <v>85.111206159792232</v>
      </c>
      <c r="Q257" s="3">
        <f t="shared" si="72"/>
        <v>-90.006262796270036</v>
      </c>
      <c r="R257">
        <f t="shared" si="73"/>
        <v>89.993737203729964</v>
      </c>
      <c r="S257">
        <f t="shared" si="74"/>
        <v>2.2431161215551339E-3</v>
      </c>
      <c r="T257">
        <f t="shared" si="57"/>
        <v>85.111206159792232</v>
      </c>
    </row>
    <row r="258" spans="1:20" x14ac:dyDescent="0.25">
      <c r="A258">
        <f t="shared" si="58"/>
        <v>14.147471131430439</v>
      </c>
      <c r="B258">
        <f t="shared" si="75"/>
        <v>2.2516399628170438</v>
      </c>
      <c r="C258" t="str">
        <f t="shared" si="59"/>
        <v>-1.96881974905107-17943.7460301376i</v>
      </c>
      <c r="D258" t="str">
        <f t="shared" si="60"/>
        <v>3.97499999995029-7068.40107817837i</v>
      </c>
      <c r="E258" t="str">
        <f t="shared" si="61"/>
        <v>162.469535574714+0.000188298787830517i</v>
      </c>
      <c r="F258" t="str">
        <f t="shared" si="62"/>
        <v>2.42492492492183-66332.5925714318i</v>
      </c>
      <c r="G258" t="str">
        <f t="shared" si="63"/>
        <v>0.999999999998719-1.13179769051299E-06i</v>
      </c>
      <c r="H258" t="str">
        <f t="shared" si="64"/>
        <v>384.00002993829+0.237663940286544i</v>
      </c>
      <c r="I258" t="str">
        <f t="shared" si="65"/>
        <v>47.1002148144344-71856.7748572284i</v>
      </c>
      <c r="K258" t="str">
        <f t="shared" si="66"/>
        <v>0.0312499855930718-0.0000210388270850082i</v>
      </c>
      <c r="L258" t="str">
        <f t="shared" si="67"/>
        <v>0.00005-125.326260002115i</v>
      </c>
      <c r="M258" t="str">
        <f t="shared" si="68"/>
        <v>0.00133333333333333-73.721329413009i</v>
      </c>
      <c r="N258">
        <f t="shared" si="69"/>
        <v>89.993713405127323</v>
      </c>
      <c r="O258">
        <f t="shared" si="70"/>
        <v>85.078262327435553</v>
      </c>
      <c r="P258" s="3">
        <f t="shared" si="71"/>
        <v>85.078262327435553</v>
      </c>
      <c r="Q258" s="3">
        <f t="shared" si="72"/>
        <v>-90.006286594872677</v>
      </c>
      <c r="R258">
        <f t="shared" si="73"/>
        <v>89.993713405127323</v>
      </c>
      <c r="S258">
        <f t="shared" si="74"/>
        <v>2.2516399628170437E-3</v>
      </c>
      <c r="T258">
        <f t="shared" si="57"/>
        <v>85.078262327435553</v>
      </c>
    </row>
    <row r="259" spans="1:20" x14ac:dyDescent="0.25">
      <c r="A259">
        <f t="shared" si="58"/>
        <v>14.201231521729875</v>
      </c>
      <c r="B259">
        <f t="shared" si="75"/>
        <v>2.2601961946757485</v>
      </c>
      <c r="C259" t="str">
        <f t="shared" si="59"/>
        <v>-1.9688197404666-17875.817909942i</v>
      </c>
      <c r="D259" t="str">
        <f t="shared" si="60"/>
        <v>3.97499999994989-7041.64283551045i</v>
      </c>
      <c r="E259" t="str">
        <f t="shared" si="61"/>
        <v>162.469535564153+0.000189014331713921i</v>
      </c>
      <c r="F259" t="str">
        <f t="shared" si="62"/>
        <v>2.42492492492179-66081.4829362945i</v>
      </c>
      <c r="G259" t="str">
        <f t="shared" si="63"/>
        <v>0.999999999998709-1.13609852173692E-06i</v>
      </c>
      <c r="H259" t="str">
        <f t="shared" si="64"/>
        <v>384.000030166254+0.238567063311997i</v>
      </c>
      <c r="I259" t="str">
        <f t="shared" si="65"/>
        <v>47.1002148257693-71584.7528267875i</v>
      </c>
      <c r="K259" t="str">
        <f t="shared" si="66"/>
        <v>0.0312499854833711-0.0000211187745525134i</v>
      </c>
      <c r="L259" t="str">
        <f t="shared" si="67"/>
        <v>0.00005-124.851823074432i</v>
      </c>
      <c r="M259" t="str">
        <f t="shared" si="68"/>
        <v>0.00133333333333333-73.4422488673132i</v>
      </c>
      <c r="N259">
        <f t="shared" si="69"/>
        <v>89.993689516090228</v>
      </c>
      <c r="O259">
        <f t="shared" si="70"/>
        <v>85.045318495037435</v>
      </c>
      <c r="P259" s="3">
        <f t="shared" si="71"/>
        <v>85.045318495037435</v>
      </c>
      <c r="Q259" s="3">
        <f t="shared" si="72"/>
        <v>-90.006310483909772</v>
      </c>
      <c r="R259">
        <f t="shared" si="73"/>
        <v>89.993689516090228</v>
      </c>
      <c r="S259">
        <f t="shared" si="74"/>
        <v>2.2601961946757485E-3</v>
      </c>
      <c r="T259">
        <f t="shared" si="57"/>
        <v>85.045318495037435</v>
      </c>
    </row>
    <row r="260" spans="1:20" x14ac:dyDescent="0.25">
      <c r="A260">
        <f t="shared" si="58"/>
        <v>14.255196201512447</v>
      </c>
      <c r="B260">
        <f t="shared" si="75"/>
        <v>2.2687849402155162</v>
      </c>
      <c r="C260" t="str">
        <f t="shared" si="59"/>
        <v>-1.96881973181667-17808.1469393885i</v>
      </c>
      <c r="D260" t="str">
        <f t="shared" si="60"/>
        <v>3.97499999994953-7014.98588923884i</v>
      </c>
      <c r="E260" t="str">
        <f t="shared" si="61"/>
        <v>162.46953555351+0.000189732594761788i</v>
      </c>
      <c r="F260" t="str">
        <f t="shared" si="62"/>
        <v>2.42492492492178-65831.323905475i</v>
      </c>
      <c r="G260" t="str">
        <f t="shared" si="63"/>
        <v>0.999999999998699-1.14041569611952E-06i</v>
      </c>
      <c r="H260" t="str">
        <f t="shared" si="64"/>
        <v>384.000030395953+0.239473618205544i</v>
      </c>
      <c r="I260" t="str">
        <f t="shared" si="65"/>
        <v>47.1002148371906-71313.7605670492i</v>
      </c>
      <c r="K260" t="str">
        <f t="shared" si="66"/>
        <v>0.0312499853728352-0.0000211990258195321i</v>
      </c>
      <c r="L260" t="str">
        <f t="shared" si="67"/>
        <v>0.00005-124.37918218214i</v>
      </c>
      <c r="M260" t="str">
        <f t="shared" si="68"/>
        <v>0.00133333333333333-73.1642248130239i</v>
      </c>
      <c r="N260">
        <f t="shared" si="69"/>
        <v>89.993665536275088</v>
      </c>
      <c r="O260">
        <f t="shared" si="70"/>
        <v>85.012374662597679</v>
      </c>
      <c r="P260" s="3">
        <f t="shared" si="71"/>
        <v>85.012374662597679</v>
      </c>
      <c r="Q260" s="3">
        <f t="shared" si="72"/>
        <v>-90.006334463724912</v>
      </c>
      <c r="R260">
        <f t="shared" si="73"/>
        <v>89.993665536275088</v>
      </c>
      <c r="S260">
        <f t="shared" si="74"/>
        <v>2.2687849402155164E-3</v>
      </c>
      <c r="T260">
        <f t="shared" si="57"/>
        <v>85.012374662597679</v>
      </c>
    </row>
    <row r="261" spans="1:20" x14ac:dyDescent="0.25">
      <c r="A261">
        <f t="shared" si="58"/>
        <v>14.309365947078195</v>
      </c>
      <c r="B261">
        <f t="shared" si="75"/>
        <v>2.2774063229883352</v>
      </c>
      <c r="C261" t="str">
        <f t="shared" si="59"/>
        <v>-1.96881972310102-17740.7321450073i</v>
      </c>
      <c r="D261" t="str">
        <f t="shared" si="60"/>
        <v>3.97499999994913-6988.42985589428i</v>
      </c>
      <c r="E261" t="str">
        <f t="shared" si="61"/>
        <v>162.469535542787+0.000190453587306845i</v>
      </c>
      <c r="F261" t="str">
        <f t="shared" si="62"/>
        <v>2.42492492492175-65582.1118803505i</v>
      </c>
      <c r="G261" t="str">
        <f t="shared" si="63"/>
        <v>0.999999999998689-1.14474927576476E-06i</v>
      </c>
      <c r="H261" t="str">
        <f t="shared" si="64"/>
        <v>384.000030627401+0.240383618008295i</v>
      </c>
      <c r="I261" t="str">
        <f t="shared" si="65"/>
        <v>47.1002148486989-71043.7941796979i</v>
      </c>
      <c r="K261" t="str">
        <f t="shared" si="66"/>
        <v>0.0312499852614576-0.0000212795820404927i</v>
      </c>
      <c r="L261" t="str">
        <f t="shared" si="67"/>
        <v>0.00005-123.908330526141i</v>
      </c>
      <c r="M261" t="str">
        <f t="shared" si="68"/>
        <v>0.00133333333333333-72.887253250671i</v>
      </c>
      <c r="N261">
        <f t="shared" si="69"/>
        <v>89.993641465336907</v>
      </c>
      <c r="O261">
        <f t="shared" si="70"/>
        <v>84.979430830115888</v>
      </c>
      <c r="P261" s="3">
        <f t="shared" si="71"/>
        <v>84.979430830115888</v>
      </c>
      <c r="Q261" s="3">
        <f t="shared" si="72"/>
        <v>-90.006358534663093</v>
      </c>
      <c r="R261">
        <f t="shared" si="73"/>
        <v>89.993641465336907</v>
      </c>
      <c r="S261">
        <f t="shared" si="74"/>
        <v>2.2774063229883353E-3</v>
      </c>
      <c r="T261">
        <f t="shared" si="57"/>
        <v>84.979430830115888</v>
      </c>
    </row>
    <row r="262" spans="1:20" x14ac:dyDescent="0.25">
      <c r="A262">
        <f t="shared" si="58"/>
        <v>14.363741537677093</v>
      </c>
      <c r="B262">
        <f t="shared" si="75"/>
        <v>2.286060467015691</v>
      </c>
      <c r="C262" t="str">
        <f t="shared" si="59"/>
        <v>-1.96881971431895-17673.5725570139i</v>
      </c>
      <c r="D262" t="str">
        <f t="shared" si="60"/>
        <v>3.97499999994874-6961.97435345941i</v>
      </c>
      <c r="E262" t="str">
        <f t="shared" si="61"/>
        <v>162.469535531981+0.000191177319723503i</v>
      </c>
      <c r="F262" t="str">
        <f t="shared" si="62"/>
        <v>2.42492492492173-65333.8432759231i</v>
      </c>
      <c r="G262" t="str">
        <f t="shared" si="63"/>
        <v>0.99999999999868-1.14909932301265E-06i</v>
      </c>
      <c r="H262" t="str">
        <f t="shared" si="64"/>
        <v>384.00003086061+0.241297075810908i</v>
      </c>
      <c r="I262" t="str">
        <f t="shared" si="65"/>
        <v>47.1002148602947-70774.8497811769i</v>
      </c>
      <c r="K262" t="str">
        <f t="shared" si="66"/>
        <v>0.031249985149232-0.0000213604443742101i</v>
      </c>
      <c r="L262" t="str">
        <f t="shared" si="67"/>
        <v>0.00005-123.439261333075i</v>
      </c>
      <c r="M262" t="str">
        <f t="shared" si="68"/>
        <v>0.00133333333333333-72.6113301959266i</v>
      </c>
      <c r="N262">
        <f t="shared" si="69"/>
        <v>89.993617302929451</v>
      </c>
      <c r="O262">
        <f t="shared" si="70"/>
        <v>84.946486997591677</v>
      </c>
      <c r="P262" s="3">
        <f t="shared" si="71"/>
        <v>84.946486997591677</v>
      </c>
      <c r="Q262" s="3">
        <f t="shared" si="72"/>
        <v>-90.006382697070549</v>
      </c>
      <c r="R262">
        <f t="shared" si="73"/>
        <v>89.993617302929451</v>
      </c>
      <c r="S262">
        <f t="shared" si="74"/>
        <v>2.2860604670156908E-3</v>
      </c>
      <c r="T262">
        <f t="shared" si="57"/>
        <v>84.946486997591677</v>
      </c>
    </row>
    <row r="263" spans="1:20" x14ac:dyDescent="0.25">
      <c r="A263">
        <f t="shared" si="58"/>
        <v>14.418323755520266</v>
      </c>
      <c r="B263">
        <f t="shared" si="75"/>
        <v>2.2947474967903507</v>
      </c>
      <c r="C263" t="str">
        <f t="shared" si="59"/>
        <v>-1.96881970546993-17606.6672092952i</v>
      </c>
      <c r="D263" t="str">
        <f t="shared" si="60"/>
        <v>3.97499999994835-6935.61900136291i</v>
      </c>
      <c r="E263" t="str">
        <f t="shared" si="61"/>
        <v>162.469535521094+0.0001919038024238i</v>
      </c>
      <c r="F263" t="str">
        <f t="shared" si="62"/>
        <v>2.4249249249217-65086.5145207653i</v>
      </c>
      <c r="G263" t="str">
        <f t="shared" si="63"/>
        <v>0.99999999999867-1.15346590044009E-06i</v>
      </c>
      <c r="H263" t="str">
        <f t="shared" si="64"/>
        <v>384.000031095597+0.242214004753792i</v>
      </c>
      <c r="I263" t="str">
        <f t="shared" si="65"/>
        <v>47.1002148719789-70506.9235026312i</v>
      </c>
      <c r="K263" t="str">
        <f t="shared" si="66"/>
        <v>0.0312499850361517-0.0000214416139839024i</v>
      </c>
      <c r="L263" t="str">
        <f t="shared" si="67"/>
        <v>0.00005-122.971967855225i</v>
      </c>
      <c r="M263" t="str">
        <f t="shared" si="68"/>
        <v>0.00133333333333333-72.3364516795445i</v>
      </c>
      <c r="N263">
        <f t="shared" si="69"/>
        <v>89.993593048705108</v>
      </c>
      <c r="O263">
        <f t="shared" si="70"/>
        <v>84.913543165024819</v>
      </c>
      <c r="P263" s="3">
        <f t="shared" si="71"/>
        <v>84.913543165024819</v>
      </c>
      <c r="Q263" s="3">
        <f t="shared" si="72"/>
        <v>-90.006406951294892</v>
      </c>
      <c r="R263">
        <f t="shared" si="73"/>
        <v>89.993593048705108</v>
      </c>
      <c r="S263">
        <f t="shared" si="74"/>
        <v>2.2947474967903508E-3</v>
      </c>
      <c r="T263">
        <f t="shared" si="57"/>
        <v>84.913543165024819</v>
      </c>
    </row>
    <row r="264" spans="1:20" x14ac:dyDescent="0.25">
      <c r="A264">
        <f t="shared" si="58"/>
        <v>14.473113385791242</v>
      </c>
      <c r="B264">
        <f t="shared" si="75"/>
        <v>2.3034675372781539</v>
      </c>
      <c r="C264" t="str">
        <f t="shared" si="59"/>
        <v>-1.96881969655349-17540.0151393955i</v>
      </c>
      <c r="D264" t="str">
        <f t="shared" si="60"/>
        <v>3.97499999994797-6909.36342047424i</v>
      </c>
      <c r="E264" t="str">
        <f t="shared" si="61"/>
        <v>162.469535510124+0.000192633045860091i</v>
      </c>
      <c r="F264" t="str">
        <f t="shared" si="62"/>
        <v>2.42492492492168-64840.1220569704i</v>
      </c>
      <c r="G264" t="str">
        <f t="shared" si="63"/>
        <v>0.999999999998659-1.15784907086175E-06i</v>
      </c>
      <c r="H264" t="str">
        <f t="shared" si="64"/>
        <v>384.000031332373+0.243134418027283i</v>
      </c>
      <c r="I264" t="str">
        <f t="shared" si="65"/>
        <v>47.1002148837518-70240.0114898513i</v>
      </c>
      <c r="K264" t="str">
        <f t="shared" si="66"/>
        <v>0.0312499849222104-0.0000215230920372082i</v>
      </c>
      <c r="L264" t="str">
        <f t="shared" si="67"/>
        <v>0.00005-122.506443370418i</v>
      </c>
      <c r="M264" t="str">
        <f t="shared" si="68"/>
        <v>0.00133333333333333-72.0626137473048i</v>
      </c>
      <c r="N264">
        <f t="shared" si="69"/>
        <v>89.993568702314988</v>
      </c>
      <c r="O264">
        <f t="shared" si="70"/>
        <v>84.880599332415073</v>
      </c>
      <c r="P264" s="3">
        <f t="shared" si="71"/>
        <v>84.880599332415073</v>
      </c>
      <c r="Q264" s="3">
        <f t="shared" si="72"/>
        <v>-90.006431297685012</v>
      </c>
      <c r="R264">
        <f t="shared" si="73"/>
        <v>89.993568702314988</v>
      </c>
      <c r="S264">
        <f t="shared" si="74"/>
        <v>2.3034675372781538E-3</v>
      </c>
      <c r="T264">
        <f t="shared" si="57"/>
        <v>84.880599332415073</v>
      </c>
    </row>
    <row r="265" spans="1:20" x14ac:dyDescent="0.25">
      <c r="A265">
        <f t="shared" si="58"/>
        <v>14.528111216657248</v>
      </c>
      <c r="B265">
        <f t="shared" si="75"/>
        <v>2.3122207139198108</v>
      </c>
      <c r="C265" t="str">
        <f t="shared" si="59"/>
        <v>-1.9688196875693-17473.6153885019i</v>
      </c>
      <c r="D265" t="str">
        <f t="shared" si="60"/>
        <v>3.97499999994758-6883.20723309799i</v>
      </c>
      <c r="E265" t="str">
        <f t="shared" si="61"/>
        <v>162.469535499069+0.000193365060524388i</v>
      </c>
      <c r="F265" t="str">
        <f t="shared" si="62"/>
        <v>2.42492492492166-64594.6623400995i</v>
      </c>
      <c r="G265" t="str">
        <f t="shared" si="63"/>
        <v>0.999999999998649-1.16224889733101E-06i</v>
      </c>
      <c r="H265" t="str">
        <f t="shared" si="64"/>
        <v>384.000031570951+0.244058328871851i</v>
      </c>
      <c r="I265" t="str">
        <f t="shared" si="65"/>
        <v>47.1002148956149-69974.1099032177i</v>
      </c>
      <c r="K265" t="str">
        <f t="shared" si="66"/>
        <v>0.0312499848074016-0.0000216048797062034i</v>
      </c>
      <c r="L265" t="str">
        <f t="shared" si="67"/>
        <v>0.00005-122.042681181926i</v>
      </c>
      <c r="M265" t="str">
        <f t="shared" si="68"/>
        <v>0.00133333333333333-71.7898124599566i</v>
      </c>
      <c r="N265">
        <f t="shared" si="69"/>
        <v>89.993544263408879</v>
      </c>
      <c r="O265">
        <f t="shared" si="70"/>
        <v>84.847655499761871</v>
      </c>
      <c r="P265" s="3">
        <f t="shared" si="71"/>
        <v>84.847655499761871</v>
      </c>
      <c r="Q265" s="3">
        <f t="shared" si="72"/>
        <v>-90.006455736591121</v>
      </c>
      <c r="R265">
        <f t="shared" si="73"/>
        <v>89.993544263408879</v>
      </c>
      <c r="S265">
        <f t="shared" si="74"/>
        <v>2.3122207139198107E-3</v>
      </c>
      <c r="T265">
        <f t="shared" si="57"/>
        <v>84.847655499761871</v>
      </c>
    </row>
    <row r="266" spans="1:20" x14ac:dyDescent="0.25">
      <c r="A266">
        <f t="shared" si="58"/>
        <v>14.583318039280547</v>
      </c>
      <c r="B266">
        <f t="shared" si="75"/>
        <v>2.3210071526327063</v>
      </c>
      <c r="C266" t="str">
        <f t="shared" si="59"/>
        <v>-1.96881967851667-17407.4670014323i</v>
      </c>
      <c r="D266" t="str">
        <f t="shared" si="60"/>
        <v>3.97499999994718-6857.15006296864i</v>
      </c>
      <c r="E266" t="str">
        <f t="shared" si="61"/>
        <v>162.469535487933+0.000194099856947324i</v>
      </c>
      <c r="F266" t="str">
        <f t="shared" si="62"/>
        <v>2.42492492492163-64350.1318391322i</v>
      </c>
      <c r="G266" t="str">
        <f t="shared" si="63"/>
        <v>0.999999999998639-1.16666544314085E-06i</v>
      </c>
      <c r="H266" t="str">
        <f t="shared" si="64"/>
        <v>384.000031811346+0.244985750578267i</v>
      </c>
      <c r="I266" t="str">
        <f t="shared" si="65"/>
        <v>47.1002149075676-69709.2149176468i</v>
      </c>
      <c r="K266" t="str">
        <f t="shared" si="66"/>
        <v>0.0312499846917185-0.0000216869781674164i</v>
      </c>
      <c r="L266" t="str">
        <f t="shared" si="67"/>
        <v>0.00005-121.580674618377i</v>
      </c>
      <c r="M266" t="str">
        <f t="shared" si="68"/>
        <v>0.00133333333333333-71.5180438931627i</v>
      </c>
      <c r="N266">
        <f t="shared" si="69"/>
        <v>89.993519731635217</v>
      </c>
      <c r="O266">
        <f t="shared" si="70"/>
        <v>84.814711667065183</v>
      </c>
      <c r="P266" s="3">
        <f t="shared" si="71"/>
        <v>84.814711667065183</v>
      </c>
      <c r="Q266" s="3">
        <f t="shared" si="72"/>
        <v>-90.006480268364783</v>
      </c>
      <c r="R266">
        <f t="shared" si="73"/>
        <v>89.993519731635217</v>
      </c>
      <c r="S266">
        <f t="shared" si="74"/>
        <v>2.3210071526327063E-3</v>
      </c>
      <c r="T266">
        <f t="shared" si="57"/>
        <v>84.814711667065183</v>
      </c>
    </row>
    <row r="267" spans="1:20" x14ac:dyDescent="0.25">
      <c r="A267">
        <f t="shared" si="58"/>
        <v>14.638734647829814</v>
      </c>
      <c r="B267">
        <f t="shared" si="75"/>
        <v>2.3298269798127107</v>
      </c>
      <c r="C267" t="str">
        <f t="shared" si="59"/>
        <v>-1.96881966939495-17341.5690266193i</v>
      </c>
      <c r="D267" t="str">
        <f t="shared" si="60"/>
        <v>3.97499999994677-6831.19153524504i</v>
      </c>
      <c r="E267" t="str">
        <f t="shared" si="61"/>
        <v>162.469535476709+0.000194837445703501i</v>
      </c>
      <c r="F267" t="str">
        <f t="shared" si="62"/>
        <v>2.4249249249216-64106.5270364152i</v>
      </c>
      <c r="G267" t="str">
        <f t="shared" si="63"/>
        <v>0.999999999998628-1.17109877182478E-06i</v>
      </c>
      <c r="H267" t="str">
        <f t="shared" si="64"/>
        <v>384.000032053573+0.245916696487818i</v>
      </c>
      <c r="I267" t="str">
        <f t="shared" si="65"/>
        <v>47.1002149196116-69445.3227225358i</v>
      </c>
      <c r="K267" t="str">
        <f t="shared" si="66"/>
        <v>0.0312499845751545-0.0000217693886018475i</v>
      </c>
      <c r="L267" t="str">
        <f t="shared" si="67"/>
        <v>0.00005-121.120417033649i</v>
      </c>
      <c r="M267" t="str">
        <f t="shared" si="68"/>
        <v>0.00133333333333333-71.2473041374406i</v>
      </c>
      <c r="N267">
        <f t="shared" si="69"/>
        <v>89.99349510664112</v>
      </c>
      <c r="O267">
        <f t="shared" si="70"/>
        <v>84.781767834324327</v>
      </c>
      <c r="P267" s="3">
        <f t="shared" si="71"/>
        <v>84.781767834324327</v>
      </c>
      <c r="Q267" s="3">
        <f t="shared" si="72"/>
        <v>-90.00650489335888</v>
      </c>
      <c r="R267">
        <f t="shared" si="73"/>
        <v>89.99349510664112</v>
      </c>
      <c r="S267">
        <f t="shared" si="74"/>
        <v>2.3298269798127107E-3</v>
      </c>
      <c r="T267">
        <f t="shared" si="57"/>
        <v>84.781767834324327</v>
      </c>
    </row>
    <row r="268" spans="1:20" x14ac:dyDescent="0.25">
      <c r="A268">
        <f t="shared" si="58"/>
        <v>14.694361839491567</v>
      </c>
      <c r="B268">
        <f t="shared" si="75"/>
        <v>2.3386803223359989</v>
      </c>
      <c r="C268" t="str">
        <f t="shared" si="59"/>
        <v>-1.96881966020394-17275.9205160987i</v>
      </c>
      <c r="D268" t="str">
        <f t="shared" si="60"/>
        <v>3.97499999994635-6805.33127650507i</v>
      </c>
      <c r="E268" t="str">
        <f t="shared" si="61"/>
        <v>162.4695354654+0.000195577837402525i</v>
      </c>
      <c r="F268" t="str">
        <f t="shared" si="62"/>
        <v>2.42492492492157-63863.8444276117i</v>
      </c>
      <c r="G268" t="str">
        <f t="shared" si="63"/>
        <v>0.999999999998618-1.17554894715771E-06i</v>
      </c>
      <c r="H268" t="str">
        <f t="shared" si="64"/>
        <v>384.000032297643+0.246851179992482i</v>
      </c>
      <c r="I268" t="str">
        <f t="shared" si="65"/>
        <v>47.1002149317474-69182.4295217064i</v>
      </c>
      <c r="K268" t="str">
        <f t="shared" si="66"/>
        <v>0.031249984457703-0.0000218521121949843i</v>
      </c>
      <c r="L268" t="str">
        <f t="shared" si="67"/>
        <v>0.00005-120.661901806783i</v>
      </c>
      <c r="M268" t="str">
        <f t="shared" si="68"/>
        <v>0.00133333333333333-70.9775892981077i</v>
      </c>
      <c r="N268">
        <f t="shared" si="69"/>
        <v>89.993470388072325</v>
      </c>
      <c r="O268">
        <f t="shared" si="70"/>
        <v>84.748824001539163</v>
      </c>
      <c r="P268" s="3">
        <f t="shared" si="71"/>
        <v>84.748824001539163</v>
      </c>
      <c r="Q268" s="3">
        <f t="shared" si="72"/>
        <v>-90.006529611927675</v>
      </c>
      <c r="R268">
        <f t="shared" si="73"/>
        <v>89.993470388072325</v>
      </c>
      <c r="S268">
        <f t="shared" si="74"/>
        <v>2.3386803223359987E-3</v>
      </c>
      <c r="T268">
        <f t="shared" si="57"/>
        <v>84.748824001539163</v>
      </c>
    </row>
    <row r="269" spans="1:20" x14ac:dyDescent="0.25">
      <c r="A269">
        <f t="shared" si="58"/>
        <v>14.750200414481634</v>
      </c>
      <c r="B269">
        <f t="shared" si="75"/>
        <v>2.3475673075608756</v>
      </c>
      <c r="C269" t="str">
        <f t="shared" si="59"/>
        <v>-1.96881965094303-17210.5205254951i</v>
      </c>
      <c r="D269" t="str">
        <f t="shared" si="60"/>
        <v>3.97499999994595-6779.56891474028i</v>
      </c>
      <c r="E269" t="str">
        <f t="shared" si="61"/>
        <v>162.469535454007+0.000196321042697164i</v>
      </c>
      <c r="F269" t="str">
        <f t="shared" si="62"/>
        <v>2.42492492492155-63622.0805216515i</v>
      </c>
      <c r="G269" t="str">
        <f t="shared" si="63"/>
        <v>0.999999999998608-1.18001603315689E-06i</v>
      </c>
      <c r="H269" t="str">
        <f t="shared" si="64"/>
        <v>384.000032543571+0.247789214535127i</v>
      </c>
      <c r="I269" t="str">
        <f t="shared" si="65"/>
        <v>47.1002149439758-68920.5315333523i</v>
      </c>
      <c r="K269" t="str">
        <f t="shared" si="66"/>
        <v>0.0312499843393572-0.0000219351501368189i</v>
      </c>
      <c r="L269" t="str">
        <f t="shared" si="67"/>
        <v>0.00005-120.205122341884i</v>
      </c>
      <c r="M269" t="str">
        <f t="shared" si="68"/>
        <v>0.00133333333333333-70.7088954952258i</v>
      </c>
      <c r="N269">
        <f t="shared" si="69"/>
        <v>89.993445575573261</v>
      </c>
      <c r="O269">
        <f t="shared" si="70"/>
        <v>84.715880168709546</v>
      </c>
      <c r="P269" s="3">
        <f t="shared" si="71"/>
        <v>84.715880168709546</v>
      </c>
      <c r="Q269" s="3">
        <f t="shared" si="72"/>
        <v>-90.006554424426739</v>
      </c>
      <c r="R269">
        <f t="shared" si="73"/>
        <v>89.993445575573261</v>
      </c>
      <c r="S269">
        <f t="shared" si="74"/>
        <v>2.3475673075608757E-3</v>
      </c>
      <c r="T269">
        <f t="shared" si="57"/>
        <v>84.715880168709546</v>
      </c>
    </row>
    <row r="270" spans="1:20" x14ac:dyDescent="0.25">
      <c r="A270">
        <f t="shared" si="58"/>
        <v>14.806251176056666</v>
      </c>
      <c r="B270">
        <f t="shared" si="75"/>
        <v>2.356488063329607</v>
      </c>
      <c r="C270" t="str">
        <f t="shared" si="59"/>
        <v>-1.9688196416114-17145.3681140068i</v>
      </c>
      <c r="D270" t="str">
        <f t="shared" si="60"/>
        <v>3.97499999994553-6753.90407935033i</v>
      </c>
      <c r="E270" t="str">
        <f t="shared" si="61"/>
        <v>162.469535442525+0.000197067072281769i</v>
      </c>
      <c r="F270" t="str">
        <f t="shared" si="62"/>
        <v>2.42492492492152-63381.2318406784i</v>
      </c>
      <c r="G270" t="str">
        <f t="shared" si="63"/>
        <v>0.999999999998597-1.18450009408287E-06i</v>
      </c>
      <c r="H270" t="str">
        <f t="shared" si="64"/>
        <v>384.000032791372+0.248730813609707i</v>
      </c>
      <c r="I270" t="str">
        <f t="shared" si="65"/>
        <v>47.1002149562972-68659.624989982i</v>
      </c>
      <c r="K270" t="str">
        <f t="shared" si="66"/>
        <v>0.0312499842201102-0.0000220185036218654i</v>
      </c>
      <c r="L270" t="str">
        <f t="shared" si="67"/>
        <v>0.00005-119.750072068025i</v>
      </c>
      <c r="M270" t="str">
        <f t="shared" si="68"/>
        <v>0.00133333333333333-70.4412188635445i</v>
      </c>
      <c r="N270">
        <f t="shared" si="69"/>
        <v>89.99342066878701</v>
      </c>
      <c r="O270">
        <f t="shared" si="70"/>
        <v>84.682936335834725</v>
      </c>
      <c r="P270" s="3">
        <f t="shared" si="71"/>
        <v>84.682936335834725</v>
      </c>
      <c r="Q270" s="3">
        <f t="shared" si="72"/>
        <v>-90.00657933121299</v>
      </c>
      <c r="R270">
        <f t="shared" si="73"/>
        <v>89.99342066878701</v>
      </c>
      <c r="S270">
        <f t="shared" si="74"/>
        <v>2.3564880633296071E-3</v>
      </c>
      <c r="T270">
        <f t="shared" si="57"/>
        <v>84.682936335834725</v>
      </c>
    </row>
    <row r="271" spans="1:20" x14ac:dyDescent="0.25">
      <c r="A271">
        <f t="shared" si="58"/>
        <v>14.862514930525681</v>
      </c>
      <c r="B271">
        <f t="shared" si="75"/>
        <v>2.3654427179702595</v>
      </c>
      <c r="C271" t="str">
        <f t="shared" si="59"/>
        <v>-1.96881963220888-17080.4623443952i</v>
      </c>
      <c r="D271" t="str">
        <f t="shared" si="60"/>
        <v>3.97499999994511-6728.33640113805i</v>
      </c>
      <c r="E271" t="str">
        <f t="shared" si="61"/>
        <v>162.469535430957+0.000197815936888011i</v>
      </c>
      <c r="F271" t="str">
        <f t="shared" si="62"/>
        <v>2.42492492492149-63141.2949200043i</v>
      </c>
      <c r="G271" t="str">
        <f t="shared" si="63"/>
        <v>0.999999999998586-1.18900119444037E-06i</v>
      </c>
      <c r="H271" t="str">
        <f t="shared" si="64"/>
        <v>384.00003304106+0.249675990761447i</v>
      </c>
      <c r="I271" t="str">
        <f t="shared" si="65"/>
        <v>47.1002149687122-68399.7061383683i</v>
      </c>
      <c r="K271" t="str">
        <f t="shared" si="66"/>
        <v>0.0312499840999553-0.000022102173849177i</v>
      </c>
      <c r="L271" t="str">
        <f t="shared" si="67"/>
        <v>0.00005-119.296744439157i</v>
      </c>
      <c r="M271" t="str">
        <f t="shared" si="68"/>
        <v>0.00133333333333333-70.1745555524451i</v>
      </c>
      <c r="N271">
        <f t="shared" si="69"/>
        <v>89.993395667355259</v>
      </c>
      <c r="O271">
        <f t="shared" si="70"/>
        <v>84.649992502914699</v>
      </c>
      <c r="P271" s="3">
        <f t="shared" si="71"/>
        <v>84.649992502914699</v>
      </c>
      <c r="Q271" s="3">
        <f t="shared" si="72"/>
        <v>-90.006604332644741</v>
      </c>
      <c r="R271">
        <f t="shared" si="73"/>
        <v>89.993395667355259</v>
      </c>
      <c r="S271">
        <f t="shared" si="74"/>
        <v>2.3654427179702594E-3</v>
      </c>
      <c r="T271">
        <f t="shared" si="57"/>
        <v>84.649992502914699</v>
      </c>
    </row>
    <row r="272" spans="1:20" x14ac:dyDescent="0.25">
      <c r="A272">
        <f t="shared" si="58"/>
        <v>14.918992487261679</v>
      </c>
      <c r="B272">
        <f t="shared" si="75"/>
        <v>2.3744314002985467</v>
      </c>
      <c r="C272" t="str">
        <f t="shared" si="59"/>
        <v>-1.96881962273459-17015.8022829687i</v>
      </c>
      <c r="D272" t="str">
        <f t="shared" si="60"/>
        <v>3.9749999999447-6702.86551230375i</v>
      </c>
      <c r="E272" t="str">
        <f t="shared" si="61"/>
        <v>162.4695354193+0.000198567647292021i</v>
      </c>
      <c r="F272" t="str">
        <f t="shared" si="62"/>
        <v>2.42492492492147-62902.2663080556i</v>
      </c>
      <c r="G272" t="str">
        <f t="shared" si="63"/>
        <v>0.999999999998576-1.19351939897923E-06i</v>
      </c>
      <c r="H272" t="str">
        <f t="shared" si="64"/>
        <v>384.000033292648+0.250624759587051i</v>
      </c>
      <c r="I272" t="str">
        <f t="shared" si="65"/>
        <v>47.1002149812217-68140.7712394906i</v>
      </c>
      <c r="K272" t="str">
        <f t="shared" si="66"/>
        <v>0.0312499839788855-0.0000221861620223631i</v>
      </c>
      <c r="L272" t="str">
        <f t="shared" si="67"/>
        <v>0.00005-118.845132934007i</v>
      </c>
      <c r="M272" t="str">
        <f t="shared" si="68"/>
        <v>0.00133333333333333-69.9089017258867i</v>
      </c>
      <c r="N272">
        <f t="shared" si="69"/>
        <v>89.993370570918387</v>
      </c>
      <c r="O272">
        <f t="shared" si="70"/>
        <v>84.617048669948957</v>
      </c>
      <c r="P272" s="3">
        <f t="shared" si="71"/>
        <v>84.617048669948957</v>
      </c>
      <c r="Q272" s="3">
        <f t="shared" si="72"/>
        <v>-90.006629429081613</v>
      </c>
      <c r="R272">
        <f t="shared" si="73"/>
        <v>89.993370570918387</v>
      </c>
      <c r="S272">
        <f t="shared" si="74"/>
        <v>2.3744314002985467E-3</v>
      </c>
      <c r="T272">
        <f t="shared" si="57"/>
        <v>84.617048669948957</v>
      </c>
    </row>
    <row r="273" spans="1:20" x14ac:dyDescent="0.25">
      <c r="A273">
        <f t="shared" si="58"/>
        <v>14.975684658713275</v>
      </c>
      <c r="B273">
        <f t="shared" si="75"/>
        <v>2.3834542396196814</v>
      </c>
      <c r="C273" t="str">
        <f t="shared" si="59"/>
        <v>-1.96881961318826-16951.3869995706i</v>
      </c>
      <c r="D273" t="str">
        <f t="shared" si="60"/>
        <v>3.97499999994428-6677.49104644017i</v>
      </c>
      <c r="E273" t="str">
        <f t="shared" si="61"/>
        <v>162.469535407555+0.000199322214307676i</v>
      </c>
      <c r="F273" t="str">
        <f t="shared" si="62"/>
        <v>2.42492492492144-62664.1425663256i</v>
      </c>
      <c r="G273" t="str">
        <f t="shared" si="63"/>
        <v>0.999999999998565-1.19805477269534E-06i</v>
      </c>
      <c r="H273" t="str">
        <f t="shared" si="64"/>
        <v>384.000033546153+0.251577133734887i</v>
      </c>
      <c r="I273" t="str">
        <f t="shared" si="65"/>
        <v>47.1002149938266-67882.8165684839i</v>
      </c>
      <c r="K273" t="str">
        <f t="shared" si="66"/>
        <v>0.0312499838568937-0.0000222704693496066i</v>
      </c>
      <c r="L273" t="str">
        <f t="shared" si="67"/>
        <v>0.00005-118.395231055995i</v>
      </c>
      <c r="M273" t="str">
        <f t="shared" si="68"/>
        <v>0.00133333333333333-69.6442535623497i</v>
      </c>
      <c r="N273">
        <f t="shared" si="69"/>
        <v>89.993345379115354</v>
      </c>
      <c r="O273">
        <f t="shared" si="70"/>
        <v>84.584104836937144</v>
      </c>
      <c r="P273" s="3">
        <f t="shared" si="71"/>
        <v>84.584104836937144</v>
      </c>
      <c r="Q273" s="3">
        <f t="shared" si="72"/>
        <v>-90.006654620884646</v>
      </c>
      <c r="R273">
        <f t="shared" si="73"/>
        <v>89.993345379115354</v>
      </c>
      <c r="S273">
        <f t="shared" si="74"/>
        <v>2.3834542396196814E-3</v>
      </c>
      <c r="T273">
        <f t="shared" si="57"/>
        <v>84.584104836937144</v>
      </c>
    </row>
    <row r="274" spans="1:20" x14ac:dyDescent="0.25">
      <c r="A274">
        <f t="shared" si="58"/>
        <v>15.032592260416385</v>
      </c>
      <c r="B274">
        <f t="shared" si="75"/>
        <v>2.3925113657302362</v>
      </c>
      <c r="C274" t="str">
        <f t="shared" si="59"/>
        <v>-1.96881960356916-16887.2155675654i</v>
      </c>
      <c r="D274" t="str">
        <f t="shared" si="60"/>
        <v>3.97499999994385-6652.21263852709i</v>
      </c>
      <c r="E274" t="str">
        <f t="shared" si="61"/>
        <v>162.469535395719+0.000200079648792388i</v>
      </c>
      <c r="F274" t="str">
        <f t="shared" si="62"/>
        <v>2.42492492492142-62426.9202693243i</v>
      </c>
      <c r="G274" t="str">
        <f t="shared" si="63"/>
        <v>0.999999999998554-1.20260738083157E-06i</v>
      </c>
      <c r="H274" t="str">
        <f t="shared" si="64"/>
        <v>384.000033801589+0.252533126905187i</v>
      </c>
      <c r="I274" t="str">
        <f t="shared" si="65"/>
        <v>47.1002150065273-67625.8384145835i</v>
      </c>
      <c r="K274" t="str">
        <f t="shared" si="66"/>
        <v>0.031249983733973-0.0000223550970436815i</v>
      </c>
      <c r="L274" t="str">
        <f t="shared" si="67"/>
        <v>0.00005-117.947032333129i</v>
      </c>
      <c r="M274" t="str">
        <f t="shared" si="68"/>
        <v>0.00133333333333333-69.3806072547817i</v>
      </c>
      <c r="N274">
        <f t="shared" si="69"/>
        <v>89.993320091583797</v>
      </c>
      <c r="O274">
        <f t="shared" si="70"/>
        <v>84.551161003878946</v>
      </c>
      <c r="P274" s="3">
        <f t="shared" si="71"/>
        <v>84.551161003878946</v>
      </c>
      <c r="Q274" s="3">
        <f t="shared" si="72"/>
        <v>-90.006679908416203</v>
      </c>
      <c r="R274">
        <f t="shared" si="73"/>
        <v>89.993320091583797</v>
      </c>
      <c r="S274">
        <f t="shared" si="74"/>
        <v>2.392511365730236E-3</v>
      </c>
      <c r="T274">
        <f t="shared" si="57"/>
        <v>84.551161003878946</v>
      </c>
    </row>
    <row r="275" spans="1:20" x14ac:dyDescent="0.25">
      <c r="A275">
        <f t="shared" si="58"/>
        <v>15.089716111005968</v>
      </c>
      <c r="B275">
        <f t="shared" si="75"/>
        <v>2.4016029089200113</v>
      </c>
      <c r="C275" t="str">
        <f t="shared" si="59"/>
        <v>-1.96881959387689-16823.2870638257i</v>
      </c>
      <c r="D275" t="str">
        <f t="shared" si="60"/>
        <v>3.97499999994342-6627.02992492611i</v>
      </c>
      <c r="E275" t="str">
        <f t="shared" si="61"/>
        <v>162.469535383794+0.000200839961643271i</v>
      </c>
      <c r="F275" t="str">
        <f t="shared" si="62"/>
        <v>2.42492492492139-62190.5960045293i</v>
      </c>
      <c r="G275" t="str">
        <f t="shared" si="63"/>
        <v>0.999999999998543-1.20717728887872E-06i</v>
      </c>
      <c r="H275" t="str">
        <f t="shared" si="64"/>
        <v>384.000034058968+0.253492752850247i</v>
      </c>
      <c r="I275" t="str">
        <f t="shared" si="65"/>
        <v>47.1002150193251-67369.8330810721i</v>
      </c>
      <c r="K275" t="str">
        <f t="shared" si="66"/>
        <v>0.0312499836101165-0.0000224400463219705i</v>
      </c>
      <c r="L275" t="str">
        <f t="shared" si="67"/>
        <v>0.00005-117.500530317921i</v>
      </c>
      <c r="M275" t="str">
        <f t="shared" si="68"/>
        <v>0.00133333333333333-69.1179590105416i</v>
      </c>
      <c r="N275">
        <f t="shared" si="69"/>
        <v>89.993294707959933</v>
      </c>
      <c r="O275">
        <f t="shared" si="70"/>
        <v>84.518217170774051</v>
      </c>
      <c r="P275" s="3">
        <f t="shared" si="71"/>
        <v>84.518217170774051</v>
      </c>
      <c r="Q275" s="3">
        <f t="shared" si="72"/>
        <v>-90.006705292040067</v>
      </c>
      <c r="R275">
        <f t="shared" si="73"/>
        <v>89.993294707959933</v>
      </c>
      <c r="S275">
        <f t="shared" si="74"/>
        <v>2.4016029089200114E-3</v>
      </c>
      <c r="T275">
        <f t="shared" si="57"/>
        <v>84.518217170774051</v>
      </c>
    </row>
    <row r="276" spans="1:20" x14ac:dyDescent="0.25">
      <c r="A276">
        <f t="shared" si="58"/>
        <v>15.147057032227792</v>
      </c>
      <c r="B276">
        <f t="shared" si="75"/>
        <v>2.4107289999739074</v>
      </c>
      <c r="C276" t="str">
        <f t="shared" si="59"/>
        <v>-1.96881958411089-16759.6005687185i</v>
      </c>
      <c r="D276" t="str">
        <f t="shared" si="60"/>
        <v>3.974999999943-6601.94254337548i</v>
      </c>
      <c r="E276" t="str">
        <f t="shared" si="61"/>
        <v>162.469535371779+0.000201603163798523i</v>
      </c>
      <c r="F276" t="str">
        <f t="shared" si="62"/>
        <v>2.42492492492136-61955.1663723367i</v>
      </c>
      <c r="G276" t="str">
        <f t="shared" si="63"/>
        <v>0.999999999998532-1.21176456257644E-06i</v>
      </c>
      <c r="H276" t="str">
        <f t="shared" si="64"/>
        <v>384.000034318309+0.254456025374616i</v>
      </c>
      <c r="I276" t="str">
        <f t="shared" si="65"/>
        <v>47.1002150322202-67114.7968852275i</v>
      </c>
      <c r="K276" t="str">
        <f t="shared" si="66"/>
        <v>0.0312499834853167-0.0000225253184064814i</v>
      </c>
      <c r="L276" t="str">
        <f t="shared" si="67"/>
        <v>0.00005-117.055718587289i</v>
      </c>
      <c r="M276" t="str">
        <f t="shared" si="68"/>
        <v>0.00133333333333333-68.8563050513464i</v>
      </c>
      <c r="N276">
        <f t="shared" si="69"/>
        <v>89.993269227878628</v>
      </c>
      <c r="O276">
        <f t="shared" si="70"/>
        <v>84.485273337622118</v>
      </c>
      <c r="P276" s="3">
        <f t="shared" si="71"/>
        <v>84.485273337622118</v>
      </c>
      <c r="Q276" s="3">
        <f t="shared" si="72"/>
        <v>-90.006730772121372</v>
      </c>
      <c r="R276">
        <f t="shared" si="73"/>
        <v>89.993269227878628</v>
      </c>
      <c r="S276">
        <f t="shared" si="74"/>
        <v>2.4107289999739075E-3</v>
      </c>
      <c r="T276">
        <f t="shared" si="57"/>
        <v>84.485273337622118</v>
      </c>
    </row>
    <row r="277" spans="1:20" x14ac:dyDescent="0.25">
      <c r="A277">
        <f t="shared" si="58"/>
        <v>15.204615848950258</v>
      </c>
      <c r="B277">
        <f t="shared" si="75"/>
        <v>2.4198897701738082</v>
      </c>
      <c r="C277" t="str">
        <f t="shared" si="59"/>
        <v>-1.96881957427055-16696.1551660921i</v>
      </c>
      <c r="D277" t="str">
        <f t="shared" si="60"/>
        <v>3.97499999994255-6576.95013298473i</v>
      </c>
      <c r="E277" t="str">
        <f t="shared" si="61"/>
        <v>162.469535359673+0.000202369266240195i</v>
      </c>
      <c r="F277" t="str">
        <f t="shared" si="62"/>
        <v>2.42492492492133-61720.6279860121i</v>
      </c>
      <c r="G277" t="str">
        <f t="shared" si="63"/>
        <v>0.999999999998521-1.21636926791422E-06i</v>
      </c>
      <c r="H277" t="str">
        <f t="shared" si="64"/>
        <v>384.000034579624+0.255422958335306i</v>
      </c>
      <c r="I277" t="str">
        <f t="shared" si="65"/>
        <v>47.1002150452136-66860.726158268i</v>
      </c>
      <c r="K277" t="str">
        <f t="shared" si="66"/>
        <v>0.0312499833595667-0.0000226109145238664i</v>
      </c>
      <c r="L277" t="str">
        <f t="shared" si="67"/>
        <v>0.00005-116.612590742468i</v>
      </c>
      <c r="M277" t="str">
        <f t="shared" si="68"/>
        <v>0.00133333333333333-68.5956416132162i</v>
      </c>
      <c r="N277">
        <f t="shared" si="69"/>
        <v>89.993243650973341</v>
      </c>
      <c r="O277">
        <f t="shared" si="70"/>
        <v>84.45232950442275</v>
      </c>
      <c r="P277" s="3">
        <f t="shared" si="71"/>
        <v>84.45232950442275</v>
      </c>
      <c r="Q277" s="3">
        <f t="shared" si="72"/>
        <v>-90.006756349026659</v>
      </c>
      <c r="R277">
        <f t="shared" si="73"/>
        <v>89.993243650973341</v>
      </c>
      <c r="S277">
        <f t="shared" si="74"/>
        <v>2.4198897701738081E-3</v>
      </c>
      <c r="T277">
        <f t="shared" si="57"/>
        <v>84.45232950442275</v>
      </c>
    </row>
    <row r="278" spans="1:20" x14ac:dyDescent="0.25">
      <c r="A278">
        <f t="shared" si="58"/>
        <v>15.262393389176269</v>
      </c>
      <c r="B278">
        <f t="shared" si="75"/>
        <v>2.4290853513004689</v>
      </c>
      <c r="C278" t="str">
        <f t="shared" si="59"/>
        <v>-1.96881956435513-16632.9499432629i</v>
      </c>
      <c r="D278" t="str">
        <f t="shared" si="60"/>
        <v>3.97499999994212-6552.05233422972i</v>
      </c>
      <c r="E278" t="str">
        <f t="shared" si="61"/>
        <v>162.469535347473+0.000203138279990852i</v>
      </c>
      <c r="F278" t="str">
        <f t="shared" si="62"/>
        <v>2.42492492492131-61486.9774716424i</v>
      </c>
      <c r="G278" t="str">
        <f t="shared" si="63"/>
        <v>0.999999999998509-1.22099147113228E-06i</v>
      </c>
      <c r="H278" t="str">
        <f t="shared" si="64"/>
        <v>384.000034842928+0.256393565641978i</v>
      </c>
      <c r="I278" t="str">
        <f t="shared" si="65"/>
        <v>47.1002150583054-66607.6172453011i</v>
      </c>
      <c r="K278" t="str">
        <f t="shared" si="66"/>
        <v>0.0312499832328592-0.0000226968359054381i</v>
      </c>
      <c r="L278" t="str">
        <f t="shared" si="67"/>
        <v>0.00005-116.171140408914i</v>
      </c>
      <c r="M278" t="str">
        <f t="shared" si="68"/>
        <v>0.00133333333333333-68.3359649464198i</v>
      </c>
      <c r="N278">
        <f t="shared" si="69"/>
        <v>89.993217976876124</v>
      </c>
      <c r="O278">
        <f t="shared" si="70"/>
        <v>84.419385671175476</v>
      </c>
      <c r="P278" s="3">
        <f t="shared" si="71"/>
        <v>84.419385671175476</v>
      </c>
      <c r="Q278" s="3">
        <f t="shared" si="72"/>
        <v>-90.006782023123876</v>
      </c>
      <c r="R278">
        <f t="shared" si="73"/>
        <v>89.993217976876124</v>
      </c>
      <c r="S278">
        <f t="shared" si="74"/>
        <v>2.4290853513004688E-3</v>
      </c>
      <c r="T278">
        <f t="shared" si="57"/>
        <v>84.419385671175476</v>
      </c>
    </row>
    <row r="279" spans="1:20" x14ac:dyDescent="0.25">
      <c r="A279">
        <f t="shared" si="58"/>
        <v>15.320390484055139</v>
      </c>
      <c r="B279">
        <f t="shared" si="75"/>
        <v>2.4383158756354106</v>
      </c>
      <c r="C279" t="str">
        <f t="shared" si="59"/>
        <v>-1.96881955436416-16569.9839910027i</v>
      </c>
      <c r="D279" t="str">
        <f t="shared" si="60"/>
        <v>3.9749999999417-6527.24878894723i</v>
      </c>
      <c r="E279" t="str">
        <f t="shared" si="61"/>
        <v>162.469535335179+0.000203910216115299i</v>
      </c>
      <c r="F279" t="str">
        <f t="shared" si="62"/>
        <v>2.42492492492129-61254.2114680865i</v>
      </c>
      <c r="G279" t="str">
        <f t="shared" si="63"/>
        <v>0.999999999998498-1.22563123872257E-06i</v>
      </c>
      <c r="H279" t="str">
        <f t="shared" si="64"/>
        <v>384.000035108237+0.257367861257164i</v>
      </c>
      <c r="I279" t="str">
        <f t="shared" si="65"/>
        <v>47.1002150714978-66355.4665052703i</v>
      </c>
      <c r="K279" t="str">
        <f t="shared" si="66"/>
        <v>0.0312499831051869-0.0000227830837871886i</v>
      </c>
      <c r="L279" t="str">
        <f t="shared" si="67"/>
        <v>0.00005-115.731361236216i</v>
      </c>
      <c r="M279" t="str">
        <f t="shared" si="68"/>
        <v>0.00133333333333333-68.077271315421i</v>
      </c>
      <c r="N279">
        <f t="shared" si="69"/>
        <v>89.993192205217682</v>
      </c>
      <c r="O279">
        <f t="shared" si="70"/>
        <v>84.386441837880028</v>
      </c>
      <c r="P279" s="3">
        <f t="shared" si="71"/>
        <v>84.386441837880028</v>
      </c>
      <c r="Q279" s="3">
        <f t="shared" si="72"/>
        <v>-90.006807794782318</v>
      </c>
      <c r="R279">
        <f t="shared" si="73"/>
        <v>89.993192205217682</v>
      </c>
      <c r="S279">
        <f t="shared" si="74"/>
        <v>2.4383158756354105E-3</v>
      </c>
      <c r="T279">
        <f t="shared" si="57"/>
        <v>84.386441837880028</v>
      </c>
    </row>
    <row r="280" spans="1:20" x14ac:dyDescent="0.25">
      <c r="A280">
        <f t="shared" si="58"/>
        <v>15.378607967894549</v>
      </c>
      <c r="B280">
        <f t="shared" si="75"/>
        <v>2.4475814759628252</v>
      </c>
      <c r="C280" t="str">
        <f t="shared" si="59"/>
        <v>-1.9688195442973-16507.2564035254i</v>
      </c>
      <c r="D280" t="str">
        <f t="shared" si="60"/>
        <v>3.97499999994126-6502.53914032991i</v>
      </c>
      <c r="E280" t="str">
        <f t="shared" si="61"/>
        <v>162.469535322795+0.000204685085717006i</v>
      </c>
      <c r="F280" t="str">
        <f t="shared" si="62"/>
        <v>2.42492492492126-61022.3266269268i</v>
      </c>
      <c r="G280" t="str">
        <f t="shared" si="63"/>
        <v>0.999999999998486-0.0000012302886374297i</v>
      </c>
      <c r="H280" t="str">
        <f t="shared" si="64"/>
        <v>384.000035375567+0.258345859196436i</v>
      </c>
      <c r="I280" t="str">
        <f t="shared" si="65"/>
        <v>47.1002150847898-66104.2703109022i</v>
      </c>
      <c r="K280" t="str">
        <f t="shared" si="66"/>
        <v>0.0312499829765424-0.000022869659409806i</v>
      </c>
      <c r="L280" t="str">
        <f t="shared" si="67"/>
        <v>0.00005-115.293246898004i</v>
      </c>
      <c r="M280" t="str">
        <f t="shared" si="68"/>
        <v>0.00133333333333333-67.8195569988256i</v>
      </c>
      <c r="N280">
        <f t="shared" si="69"/>
        <v>89.993166335627294</v>
      </c>
      <c r="O280">
        <f t="shared" si="70"/>
        <v>84.353498004536192</v>
      </c>
      <c r="P280" s="3">
        <f t="shared" si="71"/>
        <v>84.353498004536192</v>
      </c>
      <c r="Q280" s="3">
        <f t="shared" si="72"/>
        <v>-90.006833664372706</v>
      </c>
      <c r="R280">
        <f t="shared" si="73"/>
        <v>89.993166335627294</v>
      </c>
      <c r="S280">
        <f t="shared" si="74"/>
        <v>2.447581475962825E-3</v>
      </c>
      <c r="T280">
        <f t="shared" si="57"/>
        <v>84.353498004536192</v>
      </c>
    </row>
    <row r="281" spans="1:20" x14ac:dyDescent="0.25">
      <c r="A281">
        <f t="shared" si="58"/>
        <v>15.437046678172548</v>
      </c>
      <c r="B281">
        <f t="shared" si="75"/>
        <v>2.456882285571484</v>
      </c>
      <c r="C281" t="str">
        <f t="shared" si="59"/>
        <v>-1.96881953415376-16444.7662784731i</v>
      </c>
      <c r="D281" t="str">
        <f t="shared" si="60"/>
        <v>3.97499999994081-6477.92303292118i</v>
      </c>
      <c r="E281" t="str">
        <f t="shared" si="61"/>
        <v>162.469535310314+0.000205462899947607i</v>
      </c>
      <c r="F281" t="str">
        <f t="shared" si="62"/>
        <v>2.42492492492124-60791.3196124223i</v>
      </c>
      <c r="G281" t="str">
        <f t="shared" si="63"/>
        <v>0.999999999998475-1.23496373425192E-06i</v>
      </c>
      <c r="H281" t="str">
        <f t="shared" si="64"/>
        <v>384.000035644932+0.259327573528642i</v>
      </c>
      <c r="I281" t="str">
        <f t="shared" si="65"/>
        <v>47.1002150981837-65854.0250486552i</v>
      </c>
      <c r="K281" t="str">
        <f t="shared" si="66"/>
        <v>0.0312499828469184-0.0000229565640186936i</v>
      </c>
      <c r="L281" t="str">
        <f t="shared" si="67"/>
        <v>0.00005-114.856791091854i</v>
      </c>
      <c r="M281" t="str">
        <f t="shared" si="68"/>
        <v>0.00133333333333333-67.5628182893264i</v>
      </c>
      <c r="N281">
        <f t="shared" si="69"/>
        <v>89.993140367732778</v>
      </c>
      <c r="O281">
        <f t="shared" si="70"/>
        <v>84.320554171143286</v>
      </c>
      <c r="P281" s="3">
        <f t="shared" si="71"/>
        <v>84.320554171143286</v>
      </c>
      <c r="Q281" s="3">
        <f t="shared" si="72"/>
        <v>-90.006859632267222</v>
      </c>
      <c r="R281">
        <f t="shared" si="73"/>
        <v>89.993140367732778</v>
      </c>
      <c r="S281">
        <f t="shared" si="74"/>
        <v>2.4568822855714841E-3</v>
      </c>
      <c r="T281">
        <f t="shared" si="57"/>
        <v>84.320554171143286</v>
      </c>
    </row>
    <row r="282" spans="1:20" x14ac:dyDescent="0.25">
      <c r="A282">
        <f t="shared" si="58"/>
        <v>15.495707455549606</v>
      </c>
      <c r="B282">
        <f t="shared" si="75"/>
        <v>2.4662184382566559</v>
      </c>
      <c r="C282" t="str">
        <f t="shared" si="59"/>
        <v>-1.96881952393279-16382.5127169046i</v>
      </c>
      <c r="D282" t="str">
        <f t="shared" si="60"/>
        <v>3.97499999994035-6453.40011261005i</v>
      </c>
      <c r="E282" t="str">
        <f t="shared" si="61"/>
        <v>162.469535297738+0.000206243669997802i</v>
      </c>
      <c r="F282" t="str">
        <f t="shared" si="62"/>
        <v>2.4249249249212-60561.1871014594i</v>
      </c>
      <c r="G282" t="str">
        <f t="shared" si="63"/>
        <v>0.999999999998463-1.23965659644207E-06i</v>
      </c>
      <c r="H282" t="str">
        <f t="shared" si="64"/>
        <v>384.000035916348+0.260313018376076i</v>
      </c>
      <c r="I282" t="str">
        <f t="shared" si="65"/>
        <v>47.1002151116787-65604.7271186671i</v>
      </c>
      <c r="K282" t="str">
        <f t="shared" si="66"/>
        <v>0.0312499827163074-0.0000230437988639863i</v>
      </c>
      <c r="L282" t="str">
        <f t="shared" si="67"/>
        <v>0.00005-114.421987539205i</v>
      </c>
      <c r="M282" t="str">
        <f t="shared" si="68"/>
        <v>0.00133333333333333-67.3070514936501i</v>
      </c>
      <c r="N282">
        <f t="shared" si="69"/>
        <v>89.993114301160603</v>
      </c>
      <c r="O282">
        <f t="shared" si="70"/>
        <v>84.287610337701082</v>
      </c>
      <c r="P282" s="3">
        <f t="shared" si="71"/>
        <v>84.287610337701082</v>
      </c>
      <c r="Q282" s="3">
        <f t="shared" si="72"/>
        <v>-90.006885698839397</v>
      </c>
      <c r="R282">
        <f t="shared" si="73"/>
        <v>89.993114301160603</v>
      </c>
      <c r="S282">
        <f t="shared" si="74"/>
        <v>2.4662184382566558E-3</v>
      </c>
      <c r="T282">
        <f t="shared" si="57"/>
        <v>84.287610337701082</v>
      </c>
    </row>
    <row r="283" spans="1:20" x14ac:dyDescent="0.25">
      <c r="A283">
        <f t="shared" si="58"/>
        <v>15.554591143880694</v>
      </c>
      <c r="B283">
        <f t="shared" si="75"/>
        <v>2.4755900683220311</v>
      </c>
      <c r="C283" t="str">
        <f t="shared" si="59"/>
        <v>-1.96881951363421-16320.4948232817i</v>
      </c>
      <c r="D283" t="str">
        <f t="shared" si="60"/>
        <v>3.97499999993989-6428.97002662612i</v>
      </c>
      <c r="E283" t="str">
        <f t="shared" si="61"/>
        <v>162.469535285068+0.000207027407098887i</v>
      </c>
      <c r="F283" t="str">
        <f t="shared" si="62"/>
        <v>2.42492492492117-60331.925783505i</v>
      </c>
      <c r="G283" t="str">
        <f t="shared" si="63"/>
        <v>0.999999999998451-1.24436729150853E-06i</v>
      </c>
      <c r="H283" t="str">
        <f t="shared" si="64"/>
        <v>384.000036189831+0.261302207914711i</v>
      </c>
      <c r="I283" t="str">
        <f t="shared" si="65"/>
        <v>47.100215125277-65356.372934704i</v>
      </c>
      <c r="K283" t="str">
        <f t="shared" si="66"/>
        <v>0.0312499825847018-0.0000231313652005699i</v>
      </c>
      <c r="L283" t="str">
        <f t="shared" si="67"/>
        <v>0.00005-113.988829985262i</v>
      </c>
      <c r="M283" t="str">
        <f t="shared" si="68"/>
        <v>0.00133333333333333-67.0522529325068i</v>
      </c>
      <c r="N283">
        <f t="shared" si="69"/>
        <v>89.993088135535814</v>
      </c>
      <c r="O283">
        <f t="shared" si="70"/>
        <v>84.254666504209325</v>
      </c>
      <c r="P283" s="3">
        <f t="shared" si="71"/>
        <v>84.254666504209325</v>
      </c>
      <c r="Q283" s="3">
        <f t="shared" si="72"/>
        <v>-90.006911864464186</v>
      </c>
      <c r="R283">
        <f t="shared" si="73"/>
        <v>89.993088135535814</v>
      </c>
      <c r="S283">
        <f t="shared" si="74"/>
        <v>2.4755900683220309E-3</v>
      </c>
      <c r="T283">
        <f t="shared" si="57"/>
        <v>84.254666504209325</v>
      </c>
    </row>
    <row r="284" spans="1:20" x14ac:dyDescent="0.25">
      <c r="A284">
        <f t="shared" si="58"/>
        <v>15.613698590227441</v>
      </c>
      <c r="B284">
        <f t="shared" si="75"/>
        <v>2.484997310581655</v>
      </c>
      <c r="C284" t="str">
        <f t="shared" si="59"/>
        <v>-1.96881950325707-16258.7117054559i</v>
      </c>
      <c r="D284" t="str">
        <f t="shared" si="60"/>
        <v>3.97499999993945-6404.63242353441i</v>
      </c>
      <c r="E284" t="str">
        <f t="shared" si="61"/>
        <v>162.4695352723+0.000207814122529798i</v>
      </c>
      <c r="F284" t="str">
        <f t="shared" si="62"/>
        <v>2.42492492492115-60103.532360558i</v>
      </c>
      <c r="G284" t="str">
        <f t="shared" si="63"/>
        <v>0.99999999999844-1.24909588721625E-06i</v>
      </c>
      <c r="H284" t="str">
        <f t="shared" si="64"/>
        <v>384.000036465397+0.26229515637438i</v>
      </c>
      <c r="I284" t="str">
        <f t="shared" si="65"/>
        <v>47.100215138979-65108.9589241075i</v>
      </c>
      <c r="K284" t="str">
        <f t="shared" si="66"/>
        <v>0.0312499824520941-0.0000232192642880985i</v>
      </c>
      <c r="L284" t="str">
        <f t="shared" si="67"/>
        <v>0.00005-113.557312198906i</v>
      </c>
      <c r="M284" t="str">
        <f t="shared" si="68"/>
        <v>0.00133333333333333-66.7984189405326i</v>
      </c>
      <c r="N284">
        <f t="shared" si="69"/>
        <v>89.993061870482009</v>
      </c>
      <c r="O284">
        <f t="shared" si="70"/>
        <v>84.221722670667475</v>
      </c>
      <c r="P284" s="3">
        <f t="shared" si="71"/>
        <v>84.221722670667475</v>
      </c>
      <c r="Q284" s="3">
        <f t="shared" si="72"/>
        <v>-90.006938129517991</v>
      </c>
      <c r="R284">
        <f t="shared" si="73"/>
        <v>89.993061870482009</v>
      </c>
      <c r="S284">
        <f t="shared" si="74"/>
        <v>2.4849973105816551E-3</v>
      </c>
      <c r="T284">
        <f t="shared" si="57"/>
        <v>84.221722670667475</v>
      </c>
    </row>
    <row r="285" spans="1:20" x14ac:dyDescent="0.25">
      <c r="A285">
        <f t="shared" si="58"/>
        <v>15.673030644870305</v>
      </c>
      <c r="B285">
        <f t="shared" si="75"/>
        <v>2.4944403003618651</v>
      </c>
      <c r="C285" t="str">
        <f t="shared" si="59"/>
        <v>-1.96881949280098-16197.1624746564i</v>
      </c>
      <c r="D285" t="str">
        <f t="shared" si="60"/>
        <v>3.97499999993897-6380.38695323027i</v>
      </c>
      <c r="E285" t="str">
        <f t="shared" si="61"/>
        <v>162.469535259434+0.000208603827608532i</v>
      </c>
      <c r="F285" t="str">
        <f t="shared" si="62"/>
        <v>2.42492492492112-59876.0035471019i</v>
      </c>
      <c r="G285" t="str">
        <f t="shared" si="63"/>
        <v>0.999999999998428-1.25384245158765E-06i</v>
      </c>
      <c r="H285" t="str">
        <f t="shared" si="64"/>
        <v>384.00003674306+0.263291878038994i</v>
      </c>
      <c r="I285" t="str">
        <f t="shared" si="65"/>
        <v>47.1002151527853-64862.4815277432i</v>
      </c>
      <c r="K285" t="str">
        <f t="shared" si="66"/>
        <v>0.0312499823184767-0.0000233074973910128i</v>
      </c>
      <c r="L285" t="str">
        <f t="shared" si="67"/>
        <v>0.00005-113.12742797261i</v>
      </c>
      <c r="M285" t="str">
        <f t="shared" si="68"/>
        <v>0.00133333333333333-66.5455458662408i</v>
      </c>
      <c r="N285">
        <f t="shared" si="69"/>
        <v>89.993035505621336</v>
      </c>
      <c r="O285">
        <f t="shared" si="70"/>
        <v>84.188778837075162</v>
      </c>
      <c r="P285" s="3">
        <f t="shared" si="71"/>
        <v>84.188778837075162</v>
      </c>
      <c r="Q285" s="3">
        <f t="shared" si="72"/>
        <v>-90.006964494378664</v>
      </c>
      <c r="R285">
        <f t="shared" si="73"/>
        <v>89.993035505621336</v>
      </c>
      <c r="S285">
        <f t="shared" si="74"/>
        <v>2.4944403003618653E-3</v>
      </c>
      <c r="T285">
        <f t="shared" si="57"/>
        <v>84.188778837075162</v>
      </c>
    </row>
    <row r="286" spans="1:20" x14ac:dyDescent="0.25">
      <c r="A286">
        <f t="shared" si="58"/>
        <v>15.732588161320814</v>
      </c>
      <c r="B286">
        <f t="shared" si="75"/>
        <v>2.5039191735032404</v>
      </c>
      <c r="C286" t="str">
        <f t="shared" si="59"/>
        <v>-1.96881948226536-16135.8462454771i</v>
      </c>
      <c r="D286" t="str">
        <f t="shared" si="60"/>
        <v>3.97499999993851-6356.23326693451i</v>
      </c>
      <c r="E286" t="str">
        <f t="shared" si="61"/>
        <v>162.469535246473+0.000209396533695808i</v>
      </c>
      <c r="F286" t="str">
        <f t="shared" si="62"/>
        <v>2.42492492492109-59649.3360700589i</v>
      </c>
      <c r="G286" t="str">
        <f t="shared" si="63"/>
        <v>0.999999999998416-1.25860705290368E-06i</v>
      </c>
      <c r="H286" t="str">
        <f t="shared" si="64"/>
        <v>384.000037022838+0.264292387246736i</v>
      </c>
      <c r="I286" t="str">
        <f t="shared" si="65"/>
        <v>47.1002151666965-64616.937199952i</v>
      </c>
      <c r="K286" t="str">
        <f t="shared" si="66"/>
        <v>0.0312499821838419-0.000023396065778558i</v>
      </c>
      <c r="L286" t="str">
        <f t="shared" si="67"/>
        <v>0.00005-112.699171122345i</v>
      </c>
      <c r="M286" t="str">
        <f t="shared" si="68"/>
        <v>0.00133333333333333-66.2936300719675i</v>
      </c>
      <c r="N286">
        <f t="shared" si="69"/>
        <v>89.993009040574563</v>
      </c>
      <c r="O286">
        <f t="shared" si="70"/>
        <v>84.155835003432188</v>
      </c>
      <c r="P286" s="3">
        <f t="shared" si="71"/>
        <v>84.155835003432188</v>
      </c>
      <c r="Q286" s="3">
        <f t="shared" si="72"/>
        <v>-90.006990959425437</v>
      </c>
      <c r="R286">
        <f t="shared" si="73"/>
        <v>89.993009040574563</v>
      </c>
      <c r="S286">
        <f t="shared" si="74"/>
        <v>2.5039191735032403E-3</v>
      </c>
      <c r="T286">
        <f t="shared" si="57"/>
        <v>84.155835003432188</v>
      </c>
    </row>
    <row r="287" spans="1:20" x14ac:dyDescent="0.25">
      <c r="A287">
        <f t="shared" si="58"/>
        <v>15.792371996333834</v>
      </c>
      <c r="B287">
        <f t="shared" si="75"/>
        <v>2.513434066362553</v>
      </c>
      <c r="C287" t="str">
        <f t="shared" si="59"/>
        <v>-1.96881947164936-16074.7621358631i</v>
      </c>
      <c r="D287" t="str">
        <f t="shared" si="60"/>
        <v>3.97499999993805-6332.17101718825i</v>
      </c>
      <c r="E287" t="str">
        <f t="shared" si="61"/>
        <v>162.469535233411+0.000210192252199595i</v>
      </c>
      <c r="F287" t="str">
        <f t="shared" si="62"/>
        <v>2.42492492492105-59423.526668741i</v>
      </c>
      <c r="G287" t="str">
        <f t="shared" si="63"/>
        <v>0.999999999998404-1.26338975970469E-06i</v>
      </c>
      <c r="H287" t="str">
        <f t="shared" si="64"/>
        <v>384.000037304746+0.265296698390283i</v>
      </c>
      <c r="I287" t="str">
        <f t="shared" si="65"/>
        <v>47.1002151807137-64372.3224084958i</v>
      </c>
      <c r="K287" t="str">
        <f t="shared" si="66"/>
        <v>0.0312499820481819-0.0000234849707248024i</v>
      </c>
      <c r="L287" t="str">
        <f t="shared" si="67"/>
        <v>0.00005-112.272535487492i</v>
      </c>
      <c r="M287" t="str">
        <f t="shared" si="68"/>
        <v>0.00133333333333333-66.0426679338189i</v>
      </c>
      <c r="N287">
        <f t="shared" si="69"/>
        <v>89.992982474960996</v>
      </c>
      <c r="O287">
        <f t="shared" si="70"/>
        <v>84.122891169737969</v>
      </c>
      <c r="P287" s="3">
        <f t="shared" si="71"/>
        <v>84.122891169737969</v>
      </c>
      <c r="Q287" s="3">
        <f t="shared" si="72"/>
        <v>-90.007017525039004</v>
      </c>
      <c r="R287">
        <f t="shared" si="73"/>
        <v>89.992982474960996</v>
      </c>
      <c r="S287">
        <f t="shared" si="74"/>
        <v>2.5134340663625528E-3</v>
      </c>
      <c r="T287">
        <f t="shared" si="57"/>
        <v>84.122891169737969</v>
      </c>
    </row>
    <row r="288" spans="1:20" x14ac:dyDescent="0.25">
      <c r="A288">
        <f t="shared" si="58"/>
        <v>15.852383009919901</v>
      </c>
      <c r="B288">
        <f t="shared" si="75"/>
        <v>2.5229851158147305</v>
      </c>
      <c r="C288" t="str">
        <f t="shared" si="59"/>
        <v>-1.96881946095267-16013.9092670991i</v>
      </c>
      <c r="D288" t="str">
        <f t="shared" si="60"/>
        <v>3.97499999993757-6308.19985784792i</v>
      </c>
      <c r="E288" t="str">
        <f t="shared" si="61"/>
        <v>162.469535220251+0.000210990994566222i</v>
      </c>
      <c r="F288" t="str">
        <f t="shared" si="62"/>
        <v>2.42492492492102-59198.5720948039i</v>
      </c>
      <c r="G288" t="str">
        <f t="shared" si="63"/>
        <v>0.999999999998392-1.26819064079155E-06i</v>
      </c>
      <c r="H288" t="str">
        <f t="shared" si="64"/>
        <v>384.000037588802+0.266304825917i</v>
      </c>
      <c r="I288" t="str">
        <f t="shared" si="65"/>
        <v>47.1002151948375-64128.6336345088i</v>
      </c>
      <c r="K288" t="str">
        <f t="shared" si="66"/>
        <v>0.0312499819114889-0.0000235742135086557i</v>
      </c>
      <c r="L288" t="str">
        <f t="shared" si="67"/>
        <v>0.00005-111.847514930756i</v>
      </c>
      <c r="M288" t="str">
        <f t="shared" si="68"/>
        <v>0.00133333333333333-65.7926558416209i</v>
      </c>
      <c r="N288">
        <f t="shared" si="69"/>
        <v>89.992955808398435</v>
      </c>
      <c r="O288">
        <f t="shared" si="70"/>
        <v>84.08994733599215</v>
      </c>
      <c r="P288" s="3">
        <f t="shared" si="71"/>
        <v>84.08994733599215</v>
      </c>
      <c r="Q288" s="3">
        <f t="shared" si="72"/>
        <v>-90.007044191601565</v>
      </c>
      <c r="R288">
        <f t="shared" si="73"/>
        <v>89.992955808398435</v>
      </c>
      <c r="S288">
        <f t="shared" si="74"/>
        <v>2.5229851158147304E-3</v>
      </c>
      <c r="T288">
        <f t="shared" si="57"/>
        <v>84.08994733599215</v>
      </c>
    </row>
    <row r="289" spans="1:20" x14ac:dyDescent="0.25">
      <c r="A289">
        <f t="shared" si="58"/>
        <v>15.912622065357597</v>
      </c>
      <c r="B289">
        <f t="shared" si="75"/>
        <v>2.5325724592548267</v>
      </c>
      <c r="C289" t="str">
        <f t="shared" si="59"/>
        <v>-1.96881945017448-15953.2867637962i</v>
      </c>
      <c r="D289" t="str">
        <f t="shared" si="60"/>
        <v>3.97499999993709-6284.31944408036i</v>
      </c>
      <c r="E289" t="str">
        <f t="shared" si="61"/>
        <v>162.46953520699+0.000211792772289867i</v>
      </c>
      <c r="F289" t="str">
        <f t="shared" si="62"/>
        <v>2.424924924921-58974.469112201i</v>
      </c>
      <c r="G289" t="str">
        <f t="shared" si="63"/>
        <v>0.99999999999838-1.27300976522655E-06i</v>
      </c>
      <c r="H289" t="str">
        <f t="shared" si="64"/>
        <v>384.000037875018+0.267316784329153i</v>
      </c>
      <c r="I289" t="str">
        <f t="shared" si="65"/>
        <v>47.1002152090693-63885.867372446i</v>
      </c>
      <c r="K289" t="str">
        <f t="shared" si="66"/>
        <v>0.0312499817737552-0.0000236637954138874i</v>
      </c>
      <c r="L289" t="str">
        <f t="shared" si="67"/>
        <v>0.00005-111.424103338071i</v>
      </c>
      <c r="M289" t="str">
        <f t="shared" si="68"/>
        <v>0.00133333333333333-65.543590198865i</v>
      </c>
      <c r="N289">
        <f t="shared" si="69"/>
        <v>89.992929040503341</v>
      </c>
      <c r="O289">
        <f t="shared" si="70"/>
        <v>84.057003502194391</v>
      </c>
      <c r="P289" s="3">
        <f t="shared" si="71"/>
        <v>84.057003502194391</v>
      </c>
      <c r="Q289" s="3">
        <f t="shared" si="72"/>
        <v>-90.007070959496659</v>
      </c>
      <c r="R289">
        <f t="shared" si="73"/>
        <v>89.992929040503341</v>
      </c>
      <c r="S289">
        <f t="shared" si="74"/>
        <v>2.5325724592548267E-3</v>
      </c>
      <c r="T289">
        <f t="shared" si="57"/>
        <v>84.057003502194391</v>
      </c>
    </row>
    <row r="290" spans="1:20" x14ac:dyDescent="0.25">
      <c r="A290">
        <f t="shared" si="58"/>
        <v>15.973090029205958</v>
      </c>
      <c r="B290">
        <f t="shared" si="75"/>
        <v>2.5421962345999951</v>
      </c>
      <c r="C290" t="str">
        <f t="shared" si="59"/>
        <v>-1.96881943931412-15892.8937538792i</v>
      </c>
      <c r="D290" t="str">
        <f t="shared" si="60"/>
        <v>3.9749999999366-6260.52943235779i</v>
      </c>
      <c r="E290" t="str">
        <f t="shared" si="61"/>
        <v>162.469535193627+0.000212597596905547i</v>
      </c>
      <c r="F290" t="str">
        <f t="shared" si="62"/>
        <v>2.42492492492096-58751.2144971352i</v>
      </c>
      <c r="G290" t="str">
        <f t="shared" si="63"/>
        <v>0.999999999998367-1.27784720233439E-06i</v>
      </c>
      <c r="H290" t="str">
        <f t="shared" si="64"/>
        <v>384.000038163416+0.268332588184113i</v>
      </c>
      <c r="I290" t="str">
        <f t="shared" si="65"/>
        <v>47.1002152234088-63644.0201300334i</v>
      </c>
      <c r="K290" t="str">
        <f t="shared" si="66"/>
        <v>0.0312499816349726-0.0000237537177291446i</v>
      </c>
      <c r="L290" t="str">
        <f t="shared" si="67"/>
        <v>0.00005-111.00229461852i</v>
      </c>
      <c r="M290" t="str">
        <f t="shared" si="68"/>
        <v>0.00133333333333333-65.295467422659i</v>
      </c>
      <c r="N290">
        <f t="shared" si="69"/>
        <v>89.992902170890616</v>
      </c>
      <c r="O290">
        <f t="shared" si="70"/>
        <v>84.024059668344208</v>
      </c>
      <c r="P290" s="3">
        <f t="shared" si="71"/>
        <v>84.024059668344208</v>
      </c>
      <c r="Q290" s="3">
        <f t="shared" si="72"/>
        <v>-90.007097829109384</v>
      </c>
      <c r="R290">
        <f t="shared" si="73"/>
        <v>89.992902170890616</v>
      </c>
      <c r="S290">
        <f t="shared" si="74"/>
        <v>2.5421962345999953E-3</v>
      </c>
      <c r="T290">
        <f t="shared" si="57"/>
        <v>84.024059668344208</v>
      </c>
    </row>
    <row r="291" spans="1:20" x14ac:dyDescent="0.25">
      <c r="A291">
        <f t="shared" si="58"/>
        <v>16.033787771316941</v>
      </c>
      <c r="B291">
        <f t="shared" si="75"/>
        <v>2.5518565802914752</v>
      </c>
      <c r="C291" t="str">
        <f t="shared" si="59"/>
        <v>-1.9688194283711-15832.7293685745i</v>
      </c>
      <c r="D291" t="str">
        <f t="shared" si="60"/>
        <v>3.97499999993614-6236.82948045297i</v>
      </c>
      <c r="E291" t="str">
        <f t="shared" si="61"/>
        <v>162.469535180163+0.000213405479993003i</v>
      </c>
      <c r="F291" t="str">
        <f t="shared" si="62"/>
        <v>2.42492492492094-58528.8050380147i</v>
      </c>
      <c r="G291" t="str">
        <f t="shared" si="63"/>
        <v>0.999999999998355-1.28270302170325E-06i</v>
      </c>
      <c r="H291" t="str">
        <f t="shared" si="64"/>
        <v>384.00003845401+0.269352252094576i</v>
      </c>
      <c r="I291" t="str">
        <f t="shared" si="65"/>
        <v>47.1002152378582-63403.0884282179i</v>
      </c>
      <c r="K291" t="str">
        <f t="shared" si="66"/>
        <v>0.0312499814951332-0.0000238439817479717i</v>
      </c>
      <c r="L291" t="str">
        <f t="shared" si="67"/>
        <v>0.00005-110.582082704244i</v>
      </c>
      <c r="M291" t="str">
        <f t="shared" si="68"/>
        <v>0.00133333333333333-65.0482839436731i</v>
      </c>
      <c r="N291">
        <f t="shared" si="69"/>
        <v>89.99287519917371</v>
      </c>
      <c r="O291">
        <f t="shared" si="70"/>
        <v>83.99111583444126</v>
      </c>
      <c r="P291" s="3">
        <f t="shared" si="71"/>
        <v>83.99111583444126</v>
      </c>
      <c r="Q291" s="3">
        <f t="shared" si="72"/>
        <v>-90.00712480082629</v>
      </c>
      <c r="R291">
        <f t="shared" si="73"/>
        <v>89.99287519917371</v>
      </c>
      <c r="S291">
        <f t="shared" si="74"/>
        <v>2.5518565802914754E-3</v>
      </c>
      <c r="T291">
        <f t="shared" si="57"/>
        <v>83.99111583444126</v>
      </c>
    </row>
    <row r="292" spans="1:20" x14ac:dyDescent="0.25">
      <c r="A292">
        <f t="shared" si="58"/>
        <v>16.094716164847945</v>
      </c>
      <c r="B292">
        <f t="shared" si="75"/>
        <v>2.5615536352965829</v>
      </c>
      <c r="C292" t="str">
        <f t="shared" si="59"/>
        <v>-1.96881941734478-15772.7927423974i</v>
      </c>
      <c r="D292" t="str">
        <f t="shared" si="60"/>
        <v>3.97499999993566-6213.21924743405i</v>
      </c>
      <c r="E292" t="str">
        <f t="shared" si="61"/>
        <v>162.469535166597+0.000214216433175838i</v>
      </c>
      <c r="F292" t="str">
        <f t="shared" si="62"/>
        <v>2.42492492492091-58307.2375354038i</v>
      </c>
      <c r="G292" t="str">
        <f t="shared" si="63"/>
        <v>0.999999999998342-1.28757729318571E-06i</v>
      </c>
      <c r="H292" t="str">
        <f t="shared" si="64"/>
        <v>384.000038746814+0.270375790728758i</v>
      </c>
      <c r="I292" t="str">
        <f t="shared" si="65"/>
        <v>47.1002152524168-63163.0688011146i</v>
      </c>
      <c r="K292" t="str">
        <f t="shared" si="66"/>
        <v>0.0312499813542292-0.0000239345887688284i</v>
      </c>
      <c r="L292" t="str">
        <f t="shared" si="67"/>
        <v>0.00005-110.163461550353i</v>
      </c>
      <c r="M292" t="str">
        <f t="shared" si="68"/>
        <v>0.00133333333333333-64.80203620609i</v>
      </c>
      <c r="N292">
        <f t="shared" si="69"/>
        <v>89.992848124964695</v>
      </c>
      <c r="O292">
        <f t="shared" si="70"/>
        <v>83.958172000485263</v>
      </c>
      <c r="P292" s="3">
        <f t="shared" si="71"/>
        <v>83.958172000485263</v>
      </c>
      <c r="Q292" s="3">
        <f t="shared" si="72"/>
        <v>-90.007151875035305</v>
      </c>
      <c r="R292">
        <f t="shared" si="73"/>
        <v>89.992848124964695</v>
      </c>
      <c r="S292">
        <f t="shared" si="74"/>
        <v>2.561553635296583E-3</v>
      </c>
      <c r="T292">
        <f t="shared" si="57"/>
        <v>83.958172000485263</v>
      </c>
    </row>
    <row r="293" spans="1:20" x14ac:dyDescent="0.25">
      <c r="A293">
        <f t="shared" si="58"/>
        <v>16.155876086274368</v>
      </c>
      <c r="B293">
        <f t="shared" si="75"/>
        <v>2.5712875391107097</v>
      </c>
      <c r="C293" t="str">
        <f t="shared" si="59"/>
        <v>-1.96881940623457-15713.083013139i</v>
      </c>
      <c r="D293" t="str">
        <f t="shared" si="60"/>
        <v>3.97499999993515-6189.6983936599i</v>
      </c>
      <c r="E293" t="str">
        <f t="shared" si="61"/>
        <v>162.469535152928+0.000215030468121439i</v>
      </c>
      <c r="F293" t="str">
        <f t="shared" si="62"/>
        <v>2.42492492492087-58086.5088019798i</v>
      </c>
      <c r="G293" t="str">
        <f t="shared" si="63"/>
        <v>0.99999999999833-1.29247008689979E-06i</v>
      </c>
      <c r="H293" t="str">
        <f t="shared" si="64"/>
        <v>384.00003904185+0.271403218810627i</v>
      </c>
      <c r="I293" t="str">
        <f t="shared" si="65"/>
        <v>47.1002152670869-62923.9577959614i</v>
      </c>
      <c r="K293" t="str">
        <f t="shared" si="66"/>
        <v>0.0312499812122521-0.0000240255400951079i</v>
      </c>
      <c r="L293" t="str">
        <f t="shared" si="67"/>
        <v>0.00005-109.746425134841i</v>
      </c>
      <c r="M293" t="str">
        <f t="shared" si="68"/>
        <v>0.00133333333333333-64.5567206675531i</v>
      </c>
      <c r="N293">
        <f t="shared" si="69"/>
        <v>89.99282094787408</v>
      </c>
      <c r="O293">
        <f t="shared" si="70"/>
        <v>83.925228166475591</v>
      </c>
      <c r="P293" s="3">
        <f t="shared" si="71"/>
        <v>83.925228166475591</v>
      </c>
      <c r="Q293" s="3">
        <f t="shared" si="72"/>
        <v>-90.00717905212592</v>
      </c>
      <c r="R293">
        <f t="shared" si="73"/>
        <v>89.99282094787408</v>
      </c>
      <c r="S293">
        <f t="shared" si="74"/>
        <v>2.5712875391107099E-3</v>
      </c>
      <c r="T293">
        <f t="shared" si="57"/>
        <v>83.925228166475591</v>
      </c>
    </row>
    <row r="294" spans="1:20" x14ac:dyDescent="0.25">
      <c r="A294">
        <f t="shared" si="58"/>
        <v>16.217268415402209</v>
      </c>
      <c r="B294">
        <f t="shared" si="75"/>
        <v>2.5810584317593306</v>
      </c>
      <c r="C294" t="str">
        <f t="shared" si="59"/>
        <v>-1.96881939503972-15653.5993218551i</v>
      </c>
      <c r="D294" t="str">
        <f t="shared" si="60"/>
        <v>3.97499999993466-6166.26658077522i</v>
      </c>
      <c r="E294" t="str">
        <f t="shared" si="61"/>
        <v>162.469535139154+0.000215847596543943i</v>
      </c>
      <c r="F294" t="str">
        <f t="shared" si="62"/>
        <v>2.42492492492084-57866.6156624864i</v>
      </c>
      <c r="G294" t="str">
        <f t="shared" si="63"/>
        <v>0.999999999998317-0.00000129738147323i</v>
      </c>
      <c r="H294" t="str">
        <f t="shared" si="64"/>
        <v>384.000039339132+0.272434551120087i</v>
      </c>
      <c r="I294" t="str">
        <f t="shared" si="65"/>
        <v>47.1002152818687-62685.7519730666i</v>
      </c>
      <c r="K294" t="str">
        <f t="shared" si="66"/>
        <v>0.031249981069194-0.0000241168370351567i</v>
      </c>
      <c r="L294" t="str">
        <f t="shared" si="67"/>
        <v>0.00005-109.330967458498i</v>
      </c>
      <c r="M294" t="str">
        <f t="shared" si="68"/>
        <v>0.00133333333333333-64.3123337991168i</v>
      </c>
      <c r="N294">
        <f t="shared" si="69"/>
        <v>89.992793667510895</v>
      </c>
      <c r="O294">
        <f t="shared" si="70"/>
        <v>83.89228433241199</v>
      </c>
      <c r="P294" s="3">
        <f t="shared" si="71"/>
        <v>83.89228433241199</v>
      </c>
      <c r="Q294" s="3">
        <f t="shared" si="72"/>
        <v>-90.007206332489105</v>
      </c>
      <c r="R294">
        <f t="shared" si="73"/>
        <v>89.992793667510895</v>
      </c>
      <c r="S294">
        <f t="shared" si="74"/>
        <v>2.5810584317593308E-3</v>
      </c>
      <c r="T294">
        <f t="shared" si="57"/>
        <v>83.89228433241199</v>
      </c>
    </row>
    <row r="295" spans="1:20" x14ac:dyDescent="0.25">
      <c r="A295">
        <f t="shared" si="58"/>
        <v>16.278894035380738</v>
      </c>
      <c r="B295">
        <f t="shared" si="75"/>
        <v>2.5908664538000159</v>
      </c>
      <c r="C295" t="str">
        <f t="shared" si="59"/>
        <v>-1.96881938375965-15594.3408128528i</v>
      </c>
      <c r="D295" t="str">
        <f t="shared" si="60"/>
        <v>3.97499999993418-6142.92347170546i</v>
      </c>
      <c r="E295" t="str">
        <f t="shared" si="61"/>
        <v>162.469535125276+0.000216667830198165i</v>
      </c>
      <c r="F295" t="str">
        <f t="shared" si="62"/>
        <v>2.42492492492081-57647.5549536864i</v>
      </c>
      <c r="G295" t="str">
        <f t="shared" si="63"/>
        <v>0.999999999998304-1.30231152282825E-06i</v>
      </c>
      <c r="H295" t="str">
        <f t="shared" si="64"/>
        <v>384.000039638678+0.273469802493216i</v>
      </c>
      <c r="I295" t="str">
        <f t="shared" si="65"/>
        <v>47.100215296763-62448.447905759i</v>
      </c>
      <c r="K295" t="str">
        <f t="shared" si="66"/>
        <v>0.0312499809250466-0.0000242084809022924i</v>
      </c>
      <c r="L295" t="str">
        <f t="shared" si="67"/>
        <v>0.00005-108.917082544828i</v>
      </c>
      <c r="M295" t="str">
        <f t="shared" si="68"/>
        <v>0.00133333333333333-64.0688720851927i</v>
      </c>
      <c r="N295">
        <f t="shared" si="69"/>
        <v>89.992766283482737</v>
      </c>
      <c r="O295">
        <f t="shared" si="70"/>
        <v>83.859340498294031</v>
      </c>
      <c r="P295" s="3">
        <f t="shared" si="71"/>
        <v>83.859340498294031</v>
      </c>
      <c r="Q295" s="3">
        <f t="shared" si="72"/>
        <v>-90.007233716517263</v>
      </c>
      <c r="R295">
        <f t="shared" si="73"/>
        <v>89.992766283482737</v>
      </c>
      <c r="S295">
        <f t="shared" si="74"/>
        <v>2.5908664538000161E-3</v>
      </c>
      <c r="T295">
        <f t="shared" si="57"/>
        <v>83.859340498294031</v>
      </c>
    </row>
    <row r="296" spans="1:20" x14ac:dyDescent="0.25">
      <c r="A296">
        <f t="shared" si="58"/>
        <v>16.340753832715187</v>
      </c>
      <c r="B296">
        <f t="shared" si="75"/>
        <v>2.600711746324456</v>
      </c>
      <c r="C296" t="str">
        <f t="shared" si="59"/>
        <v>-1.96881937239362-15535.3066336783i</v>
      </c>
      <c r="D296" t="str">
        <f t="shared" si="60"/>
        <v>3.97499999993366-6119.66873065214i</v>
      </c>
      <c r="E296" t="str">
        <f t="shared" si="61"/>
        <v>162.469535111292+0.000217491180887331i</v>
      </c>
      <c r="F296" t="str">
        <f t="shared" si="62"/>
        <v>2.42492492492078-57429.3235243179i</v>
      </c>
      <c r="G296" t="str">
        <f t="shared" si="63"/>
        <v>0.999999999998291-1.30726030661498E-06i</v>
      </c>
      <c r="H296" t="str">
        <f t="shared" si="64"/>
        <v>384.000039940504+0.274508987822464i</v>
      </c>
      <c r="I296" t="str">
        <f t="shared" si="65"/>
        <v>47.1002153117703-62212.0421803397i</v>
      </c>
      <c r="K296" t="str">
        <f t="shared" si="66"/>
        <v>0.0312499807798016-0.0000243004730148232i</v>
      </c>
      <c r="L296" t="str">
        <f t="shared" si="67"/>
        <v>0.00005-108.504764439956i</v>
      </c>
      <c r="M296" t="str">
        <f t="shared" si="68"/>
        <v>0.00133333333333333-63.8263320235037i</v>
      </c>
      <c r="N296">
        <f t="shared" si="69"/>
        <v>89.992738795395695</v>
      </c>
      <c r="O296">
        <f t="shared" si="70"/>
        <v>83.826396664121162</v>
      </c>
      <c r="P296" s="3">
        <f t="shared" si="71"/>
        <v>83.826396664121162</v>
      </c>
      <c r="Q296" s="3">
        <f t="shared" si="72"/>
        <v>-90.007261204604305</v>
      </c>
      <c r="R296">
        <f t="shared" si="73"/>
        <v>89.992738795395695</v>
      </c>
      <c r="S296">
        <f t="shared" si="74"/>
        <v>2.6007117463244561E-3</v>
      </c>
      <c r="T296">
        <f t="shared" si="57"/>
        <v>83.826396664121162</v>
      </c>
    </row>
    <row r="297" spans="1:20" x14ac:dyDescent="0.25">
      <c r="A297">
        <f t="shared" si="58"/>
        <v>16.402848697279502</v>
      </c>
      <c r="B297">
        <f t="shared" si="75"/>
        <v>2.6105944509604888</v>
      </c>
      <c r="C297" t="str">
        <f t="shared" si="59"/>
        <v>-1.96881936094099-15476.4959351053i</v>
      </c>
      <c r="D297" t="str">
        <f t="shared" si="60"/>
        <v>3.97499999993316-6096.50202308806i</v>
      </c>
      <c r="E297" t="str">
        <f t="shared" si="61"/>
        <v>162.469535097199+0.00021831766045807i</v>
      </c>
      <c r="F297" t="str">
        <f t="shared" si="62"/>
        <v>2.42492492492075-57211.9182350489i</v>
      </c>
      <c r="G297" t="str">
        <f t="shared" si="63"/>
        <v>0.999999999998278-0.0000013122278957801i</v>
      </c>
      <c r="H297" t="str">
        <f t="shared" si="64"/>
        <v>384.000040244628+0.275552122056878i</v>
      </c>
      <c r="I297" t="str">
        <f t="shared" si="65"/>
        <v>47.1002153268924-61976.5313960334i</v>
      </c>
      <c r="K297" t="str">
        <f t="shared" si="66"/>
        <v>0.0312499806334507-0.000024392814696067i</v>
      </c>
      <c r="L297" t="str">
        <f t="shared" si="67"/>
        <v>0.00005-108.094007212548i</v>
      </c>
      <c r="M297" t="str">
        <f t="shared" si="68"/>
        <v>0.00133333333333333-63.5847101250284i</v>
      </c>
      <c r="N297">
        <f t="shared" si="69"/>
        <v>89.992711202854323</v>
      </c>
      <c r="O297">
        <f t="shared" si="70"/>
        <v>83.79345282989307</v>
      </c>
      <c r="P297" s="3">
        <f t="shared" si="71"/>
        <v>83.79345282989307</v>
      </c>
      <c r="Q297" s="3">
        <f t="shared" si="72"/>
        <v>-90.007288797145677</v>
      </c>
      <c r="R297">
        <f t="shared" si="73"/>
        <v>89.992711202854323</v>
      </c>
      <c r="S297">
        <f t="shared" si="74"/>
        <v>2.6105944509604889E-3</v>
      </c>
      <c r="T297">
        <f t="shared" si="57"/>
        <v>83.79345282989307</v>
      </c>
    </row>
    <row r="298" spans="1:20" x14ac:dyDescent="0.25">
      <c r="A298">
        <f t="shared" si="58"/>
        <v>16.465179522329162</v>
      </c>
      <c r="B298">
        <f t="shared" si="75"/>
        <v>2.6205147098741386</v>
      </c>
      <c r="C298" t="str">
        <f t="shared" si="59"/>
        <v>-1.96881934940128-15417.9078711223i</v>
      </c>
      <c r="D298" t="str">
        <f t="shared" si="60"/>
        <v>3.97499999993264-6073.42301575231i</v>
      </c>
      <c r="E298" t="str">
        <f t="shared" si="61"/>
        <v>162.469535083002+0.000219147280799379i</v>
      </c>
      <c r="F298" t="str">
        <f t="shared" si="62"/>
        <v>2.42492492492071-56995.3359584309i</v>
      </c>
      <c r="G298" t="str">
        <f t="shared" si="63"/>
        <v>0.999999999998265-1.31721436178404E-06i</v>
      </c>
      <c r="H298" t="str">
        <f t="shared" si="64"/>
        <v>384.000040551068+0.276599220202303i</v>
      </c>
      <c r="I298" t="str">
        <f t="shared" si="65"/>
        <v>47.1002153421289-61741.912164938i</v>
      </c>
      <c r="K298" t="str">
        <f t="shared" si="66"/>
        <v>0.0312499804859854-0.0000244855072743695i</v>
      </c>
      <c r="L298" t="str">
        <f t="shared" si="67"/>
        <v>0.00005-107.684804953724i</v>
      </c>
      <c r="M298" t="str">
        <f t="shared" si="68"/>
        <v>0.00133333333333333-63.3440029139555i</v>
      </c>
      <c r="N298">
        <f t="shared" si="69"/>
        <v>89.992683505461684</v>
      </c>
      <c r="O298">
        <f t="shared" si="70"/>
        <v>83.760508995609428</v>
      </c>
      <c r="P298" s="3">
        <f t="shared" si="71"/>
        <v>83.760508995609428</v>
      </c>
      <c r="Q298" s="3">
        <f t="shared" si="72"/>
        <v>-90.007316494538316</v>
      </c>
      <c r="R298">
        <f t="shared" si="73"/>
        <v>89.992683505461684</v>
      </c>
      <c r="S298">
        <f t="shared" si="74"/>
        <v>2.6205147098741386E-3</v>
      </c>
      <c r="T298">
        <f t="shared" si="57"/>
        <v>83.760508995609428</v>
      </c>
    </row>
    <row r="299" spans="1:20" x14ac:dyDescent="0.25">
      <c r="A299">
        <f t="shared" si="58"/>
        <v>16.527747204514014</v>
      </c>
      <c r="B299">
        <f t="shared" si="75"/>
        <v>2.6304726657716602</v>
      </c>
      <c r="C299" t="str">
        <f t="shared" si="59"/>
        <v>-1.96881933777366-15359.5415989202i</v>
      </c>
      <c r="D299" t="str">
        <f t="shared" si="60"/>
        <v>3.97499999993214-6050.43137664566i</v>
      </c>
      <c r="E299" t="str">
        <f t="shared" si="61"/>
        <v>162.469535068696+0.00021998005384982i</v>
      </c>
      <c r="F299" t="str">
        <f t="shared" si="62"/>
        <v>2.42492492492069-56779.5735788558i</v>
      </c>
      <c r="G299" t="str">
        <f t="shared" si="63"/>
        <v>0.999999999998252-1.32221977635881E-06i</v>
      </c>
      <c r="H299" t="str">
        <f t="shared" si="64"/>
        <v>384.000040859842+0.277650297321617i</v>
      </c>
      <c r="I299" t="str">
        <f t="shared" si="65"/>
        <v>47.1002153574822-61508.1811119779i</v>
      </c>
      <c r="K299" t="str">
        <f t="shared" si="66"/>
        <v>0.0312499803373972-0.0000245785520831245i</v>
      </c>
      <c r="L299" t="str">
        <f t="shared" si="67"/>
        <v>0.00005-107.277151776972i</v>
      </c>
      <c r="M299" t="str">
        <f t="shared" si="68"/>
        <v>0.00133333333333333-63.1042069276306i</v>
      </c>
      <c r="N299">
        <f t="shared" si="69"/>
        <v>89.992655702819405</v>
      </c>
      <c r="O299">
        <f t="shared" si="70"/>
        <v>83.727565161269709</v>
      </c>
      <c r="P299" s="3">
        <f t="shared" si="71"/>
        <v>83.727565161269709</v>
      </c>
      <c r="Q299" s="3">
        <f t="shared" si="72"/>
        <v>-90.007344297180595</v>
      </c>
      <c r="R299">
        <f t="shared" si="73"/>
        <v>89.992655702819405</v>
      </c>
      <c r="S299">
        <f t="shared" si="74"/>
        <v>2.63047266577166E-3</v>
      </c>
      <c r="T299">
        <f t="shared" si="57"/>
        <v>83.727565161269709</v>
      </c>
    </row>
    <row r="300" spans="1:20" x14ac:dyDescent="0.25">
      <c r="A300">
        <f t="shared" si="58"/>
        <v>16.590552643891165</v>
      </c>
      <c r="B300">
        <f t="shared" si="75"/>
        <v>2.6404684619015923</v>
      </c>
      <c r="C300" t="str">
        <f t="shared" si="59"/>
        <v>-1.96881932605746-15301.3962788805i</v>
      </c>
      <c r="D300" t="str">
        <f t="shared" si="60"/>
        <v>3.97499999993161-6027.52677502561i</v>
      </c>
      <c r="E300" t="str">
        <f t="shared" si="61"/>
        <v>162.469535054281+0.000220815991591094i</v>
      </c>
      <c r="F300" t="str">
        <f t="shared" si="62"/>
        <v>2.42492492492065-56564.6279925085i</v>
      </c>
      <c r="G300" t="str">
        <f t="shared" si="63"/>
        <v>0.999999999998239-1.32724421150895E-06i</v>
      </c>
      <c r="H300" t="str">
        <f t="shared" si="64"/>
        <v>384.000041170966+0.278705368534928i</v>
      </c>
      <c r="I300" t="str">
        <f t="shared" si="65"/>
        <v>47.1002153729519-61275.3348748523i</v>
      </c>
      <c r="K300" t="str">
        <f t="shared" si="66"/>
        <v>0.0312499801876776-0.0000246719504607922i</v>
      </c>
      <c r="L300" t="str">
        <f t="shared" si="67"/>
        <v>0.00005-106.871041818063i</v>
      </c>
      <c r="M300" t="str">
        <f t="shared" si="68"/>
        <v>0.00133333333333333-62.8653187165079i</v>
      </c>
      <c r="N300">
        <f t="shared" si="69"/>
        <v>89.992627794527493</v>
      </c>
      <c r="O300">
        <f t="shared" si="70"/>
        <v>83.69462132687346</v>
      </c>
      <c r="P300" s="3">
        <f t="shared" si="71"/>
        <v>83.69462132687346</v>
      </c>
      <c r="Q300" s="3">
        <f t="shared" si="72"/>
        <v>-90.007372205472507</v>
      </c>
      <c r="R300">
        <f t="shared" si="73"/>
        <v>89.992627794527493</v>
      </c>
      <c r="S300">
        <f t="shared" si="74"/>
        <v>2.6404684619015925E-3</v>
      </c>
      <c r="T300">
        <f t="shared" ref="T300:T363" si="76">P300</f>
        <v>83.69462132687346</v>
      </c>
    </row>
    <row r="301" spans="1:20" x14ac:dyDescent="0.25">
      <c r="A301">
        <f t="shared" ref="A301:A364" si="77">2*PI()*B301</f>
        <v>16.653596743937953</v>
      </c>
      <c r="B301">
        <f t="shared" si="75"/>
        <v>2.6505022420568185</v>
      </c>
      <c r="C301" t="str">
        <f t="shared" ref="C301:C364" si="78">IMPRODUCT(D301,E301,$C$40,,K301,$C$41)</f>
        <v>-1.96881931425218-15243.4710745633i</v>
      </c>
      <c r="D301" t="str">
        <f t="shared" ref="D301:D364" si="79">IMDIV(IMPRODUCT($C$37,$C$38,COMPLEX(1,A301/$C$38)),IMSUM(-1*A301*A301/$C$39,COMPLEX(0,1*A301)))</f>
        <v>3.97499999993109-6004.70888140182i</v>
      </c>
      <c r="E301" t="str">
        <f t="shared" ref="E301:E364" si="80">IMDIV(IMPRODUCT(IMSUM(F301,G301),$C$29,H301),IMSUM(1,I301))</f>
        <v>162.469535039756+0.000221655106050434i</v>
      </c>
      <c r="F301" t="str">
        <f t="shared" ref="F301:F364" si="81">IMDIV(IMPRODUCT($C$14,$C$15,COMPLEX(1,A301/$C$15)),IMSUM(-1*A301*A301/$C$16,COMPLEX(0,A301)))</f>
        <v>2.42492492492062-56350.4961073251i</v>
      </c>
      <c r="G301" t="str">
        <f t="shared" ref="G301:G364" si="82">IMDIV(1,COMPLEX(1,A301*$C$9*$C$10))</f>
        <v>0.999999999998225-1.33228773951267E-06i</v>
      </c>
      <c r="H301" t="str">
        <f t="shared" ref="H301:H364" si="83">IMDIV($C$3,IMSUM(K301,COMPLEX(0,$C$28*A301)))</f>
        <v>384.000041484461+0.279764449019808i</v>
      </c>
      <c r="I301" t="str">
        <f t="shared" ref="I301:I364" si="84">IMPRODUCT(F301,$C$29,H301,$C$31)</f>
        <v>47.10021538854-61043.3701039909i</v>
      </c>
      <c r="K301" t="str">
        <f t="shared" ref="K301:K364" si="85">IF($C$26&lt;=0,IMDIV(1,IMSUM(IMDIV(1,L301),1/$C$18)),IMDIV(1,IMSUM(IMDIV(1,L301),1/$C$18,IMDIV(1,M301))))</f>
        <v>0.0312499800368179-0.0000247657037509192i</v>
      </c>
      <c r="L301" t="str">
        <f t="shared" ref="L301:L364" si="86">IMSUM($C$21/$C$22,IMDIV(1,COMPLEX(0,$C$20*$C$22*A301)))</f>
        <v>0.00005-106.46646923497i</v>
      </c>
      <c r="M301" t="str">
        <f t="shared" ref="M301:M364" si="87">IMSUM($C$25/$C$26,IMDIV(1,COMPLEX(0,$C$24*$C$26*A301)))</f>
        <v>0.00133333333333333-62.6273348441002i</v>
      </c>
      <c r="N301">
        <f t="shared" ref="N301:N364" si="88">ABS(R301)</f>
        <v>89.992599780184491</v>
      </c>
      <c r="O301">
        <f t="shared" ref="O301:O364" si="89">ABS(P301)</f>
        <v>83.661677492420296</v>
      </c>
      <c r="P301" s="3">
        <f t="shared" ref="P301:P364" si="90">20*LOG10(IMABS(C301))</f>
        <v>83.661677492420296</v>
      </c>
      <c r="Q301" s="3">
        <f t="shared" ref="Q301:Q364" si="91">IMARGUMENT(C301)*180/PI()</f>
        <v>-90.007400219815509</v>
      </c>
      <c r="R301">
        <f t="shared" ref="R301:R364" si="92">IF(Q301&lt;0,Q301+180,Q301-180)</f>
        <v>89.992599780184491</v>
      </c>
      <c r="S301">
        <f t="shared" ref="S301:S364" si="93">B301/1000</f>
        <v>2.6505022420568185E-3</v>
      </c>
      <c r="T301">
        <f t="shared" si="76"/>
        <v>83.661677492420296</v>
      </c>
    </row>
    <row r="302" spans="1:20" x14ac:dyDescent="0.25">
      <c r="A302">
        <f t="shared" si="77"/>
        <v>16.716880411564915</v>
      </c>
      <c r="B302">
        <f t="shared" ref="B302:B365" si="94">B301*(1+B$42)</f>
        <v>2.6605741505766343</v>
      </c>
      <c r="C302" t="str">
        <f t="shared" si="78"/>
        <v>-1.96881930235683-15185.7651526953i</v>
      </c>
      <c r="D302" t="str">
        <f t="shared" si="79"/>
        <v>3.97499999993058-5981.97736753124i</v>
      </c>
      <c r="E302" t="str">
        <f t="shared" si="80"/>
        <v>162.469535025121+0.000222497409301567i</v>
      </c>
      <c r="F302" t="str">
        <f t="shared" si="81"/>
        <v>2.42492492492059-56137.1748429467i</v>
      </c>
      <c r="G302" t="str">
        <f t="shared" si="82"/>
        <v>0.999999999998211-0.0000013373504329228i</v>
      </c>
      <c r="H302" t="str">
        <f t="shared" si="83"/>
        <v>384.000041800341+0.28082755401149i</v>
      </c>
      <c r="I302" t="str">
        <f t="shared" si="84"/>
        <v>47.1002154042459-60812.2834625021i</v>
      </c>
      <c r="K302" t="str">
        <f t="shared" si="85"/>
        <v>0.0312499798848096-0.0000248598133021566i</v>
      </c>
      <c r="L302" t="str">
        <f t="shared" si="86"/>
        <v>0.00005-106.063428207781i</v>
      </c>
      <c r="M302" t="str">
        <f t="shared" si="87"/>
        <v>0.00133333333333333-62.39025188693i</v>
      </c>
      <c r="N302">
        <f t="shared" si="88"/>
        <v>89.992571659387423</v>
      </c>
      <c r="O302">
        <f t="shared" si="89"/>
        <v>83.628733657909876</v>
      </c>
      <c r="P302" s="3">
        <f t="shared" si="90"/>
        <v>83.628733657909876</v>
      </c>
      <c r="Q302" s="3">
        <f t="shared" si="91"/>
        <v>-90.007428340612577</v>
      </c>
      <c r="R302">
        <f t="shared" si="92"/>
        <v>89.992571659387423</v>
      </c>
      <c r="S302">
        <f t="shared" si="93"/>
        <v>2.6605741505766342E-3</v>
      </c>
      <c r="T302">
        <f t="shared" si="76"/>
        <v>83.628733657909876</v>
      </c>
    </row>
    <row r="303" spans="1:20" x14ac:dyDescent="0.25">
      <c r="A303">
        <f t="shared" si="77"/>
        <v>16.780404557128861</v>
      </c>
      <c r="B303">
        <f t="shared" si="94"/>
        <v>2.6706843323488254</v>
      </c>
      <c r="C303" t="str">
        <f t="shared" si="78"/>
        <v>-1.96881929037105-15128.277683157i</v>
      </c>
      <c r="D303" t="str">
        <f t="shared" si="79"/>
        <v>3.97499999993004-5959.33190641334i</v>
      </c>
      <c r="E303" t="str">
        <f t="shared" si="80"/>
        <v>162.469535010374+0.000223342913463776i</v>
      </c>
      <c r="F303" t="str">
        <f t="shared" si="81"/>
        <v>2.42492492492055-55924.6611306747i</v>
      </c>
      <c r="G303" t="str">
        <f t="shared" si="82"/>
        <v>0.999999999998198-1.34243236456789E-06i</v>
      </c>
      <c r="H303" t="str">
        <f t="shared" si="83"/>
        <v>384.000042118629+0.281894698803125i</v>
      </c>
      <c r="I303" t="str">
        <f t="shared" si="84"/>
        <v>47.1002154200722-60582.0716261272i</v>
      </c>
      <c r="K303" t="str">
        <f t="shared" si="85"/>
        <v>0.0312499797316437-0.0000249542804682813i</v>
      </c>
      <c r="L303" t="str">
        <f t="shared" si="86"/>
        <v>0.00005-105.661912938614i</v>
      </c>
      <c r="M303" t="str">
        <f t="shared" si="87"/>
        <v>0.00133333333333333-62.1540664344786i</v>
      </c>
      <c r="N303">
        <f t="shared" si="88"/>
        <v>89.992543431731775</v>
      </c>
      <c r="O303">
        <f t="shared" si="89"/>
        <v>83.595789823341505</v>
      </c>
      <c r="P303" s="3">
        <f t="shared" si="90"/>
        <v>83.595789823341505</v>
      </c>
      <c r="Q303" s="3">
        <f t="shared" si="91"/>
        <v>-90.007456568268225</v>
      </c>
      <c r="R303">
        <f t="shared" si="92"/>
        <v>89.992543431731775</v>
      </c>
      <c r="S303">
        <f t="shared" si="93"/>
        <v>2.6706843323488255E-3</v>
      </c>
      <c r="T303">
        <f t="shared" si="76"/>
        <v>83.595789823341505</v>
      </c>
    </row>
    <row r="304" spans="1:20" x14ac:dyDescent="0.25">
      <c r="A304">
        <f t="shared" si="77"/>
        <v>16.844170094445953</v>
      </c>
      <c r="B304">
        <f t="shared" si="94"/>
        <v>2.6808329328117511</v>
      </c>
      <c r="C304" t="str">
        <f t="shared" si="78"/>
        <v>-1.96881927829402-15071.0078389723i</v>
      </c>
      <c r="D304" t="str">
        <f t="shared" si="79"/>
        <v>3.9749999999295-5936.77217228563i</v>
      </c>
      <c r="E304" t="str">
        <f t="shared" si="80"/>
        <v>162.469534995515+0.000224191630701535i</v>
      </c>
      <c r="F304" t="str">
        <f t="shared" si="81"/>
        <v>2.42492492492052-55712.9519134284i</v>
      </c>
      <c r="G304" t="str">
        <f t="shared" si="82"/>
        <v>0.999999999998184-1.34753360755323E-06i</v>
      </c>
      <c r="H304" t="str">
        <f t="shared" si="83"/>
        <v>384.000042439338+0.282965898745954i</v>
      </c>
      <c r="I304" t="str">
        <f t="shared" si="84"/>
        <v>47.1002154360187-60352.7312831911i</v>
      </c>
      <c r="K304" t="str">
        <f t="shared" si="85"/>
        <v>0.0312499795773117-0.0000250491066082134i</v>
      </c>
      <c r="L304" t="str">
        <f t="shared" si="86"/>
        <v>0.00005-105.261917651538i</v>
      </c>
      <c r="M304" t="str">
        <f t="shared" si="87"/>
        <v>0.00133333333333333-61.91877508914i</v>
      </c>
      <c r="N304">
        <f t="shared" si="88"/>
        <v>89.992515096811474</v>
      </c>
      <c r="O304">
        <f t="shared" si="89"/>
        <v>83.562845988715026</v>
      </c>
      <c r="P304" s="3">
        <f t="shared" si="90"/>
        <v>83.562845988715026</v>
      </c>
      <c r="Q304" s="3">
        <f t="shared" si="91"/>
        <v>-90.007484903188526</v>
      </c>
      <c r="R304">
        <f t="shared" si="92"/>
        <v>89.992515096811474</v>
      </c>
      <c r="S304">
        <f t="shared" si="93"/>
        <v>2.6808329328117512E-3</v>
      </c>
      <c r="T304">
        <f t="shared" si="76"/>
        <v>83.562845988715026</v>
      </c>
    </row>
    <row r="305" spans="1:20" x14ac:dyDescent="0.25">
      <c r="A305">
        <f t="shared" si="77"/>
        <v>16.908177940804848</v>
      </c>
      <c r="B305">
        <f t="shared" si="94"/>
        <v>2.6910200979564358</v>
      </c>
      <c r="C305" t="str">
        <f t="shared" si="78"/>
        <v>-1.96881926612485-15013.954796295i</v>
      </c>
      <c r="D305" t="str">
        <f t="shared" si="79"/>
        <v>3.97499999992899-5914.29784061877i</v>
      </c>
      <c r="E305" t="str">
        <f t="shared" si="80"/>
        <v>162.469534980542+0.00022504357322736i</v>
      </c>
      <c r="F305" t="str">
        <f t="shared" si="81"/>
        <v>2.42492492492049-55502.0441457i</v>
      </c>
      <c r="G305" t="str">
        <f t="shared" si="82"/>
        <v>0.99999999999817-1.35265423526192E-06i</v>
      </c>
      <c r="H305" t="str">
        <f t="shared" si="83"/>
        <v>384.00004276249+0.284041169249564i</v>
      </c>
      <c r="I305" t="str">
        <f t="shared" si="84"/>
        <v>47.1002154520867-60124.2591345571i</v>
      </c>
      <c r="K305" t="str">
        <f t="shared" si="85"/>
        <v>0.0312499794218044-0.0000251442930860368i</v>
      </c>
      <c r="L305" t="str">
        <f t="shared" si="86"/>
        <v>0.00005-104.863436592487i</v>
      </c>
      <c r="M305" t="str">
        <f t="shared" si="87"/>
        <v>0.00133333333333333-61.6843744661686i</v>
      </c>
      <c r="N305">
        <f t="shared" si="88"/>
        <v>89.992486654218908</v>
      </c>
      <c r="O305">
        <f t="shared" si="89"/>
        <v>83.529902154029841</v>
      </c>
      <c r="P305" s="3">
        <f t="shared" si="90"/>
        <v>83.529902154029841</v>
      </c>
      <c r="Q305" s="3">
        <f t="shared" si="91"/>
        <v>-90.007513345781092</v>
      </c>
      <c r="R305">
        <f t="shared" si="92"/>
        <v>89.992486654218908</v>
      </c>
      <c r="S305">
        <f t="shared" si="93"/>
        <v>2.6910200979564356E-3</v>
      </c>
      <c r="T305">
        <f t="shared" si="76"/>
        <v>83.529902154029841</v>
      </c>
    </row>
    <row r="306" spans="1:20" x14ac:dyDescent="0.25">
      <c r="A306">
        <f t="shared" si="77"/>
        <v>16.972429016979905</v>
      </c>
      <c r="B306">
        <f t="shared" si="94"/>
        <v>2.7012459743286703</v>
      </c>
      <c r="C306" t="str">
        <f t="shared" si="78"/>
        <v>-1.96881925386318-14957.117734398i</v>
      </c>
      <c r="D306" t="str">
        <f t="shared" si="79"/>
        <v>3.97499999992843-5891.90858811187i</v>
      </c>
      <c r="E306" t="str">
        <f t="shared" si="80"/>
        <v>162.469534965456+0.000225898753298511i</v>
      </c>
      <c r="F306" t="str">
        <f t="shared" si="81"/>
        <v>2.42492492492046-55291.9347935095i</v>
      </c>
      <c r="G306" t="str">
        <f t="shared" si="82"/>
        <v>0.999999999998156-1.35779432135589E-06i</v>
      </c>
      <c r="H306" t="str">
        <f t="shared" si="83"/>
        <v>384.000043088101+0.2851205257821i</v>
      </c>
      <c r="I306" t="str">
        <f t="shared" si="84"/>
        <v>47.1002154682768-59896.6518935751i</v>
      </c>
      <c r="K306" t="str">
        <f t="shared" si="85"/>
        <v>0.0312499792651132-0.0000252398412710197i</v>
      </c>
      <c r="L306" t="str">
        <f t="shared" si="86"/>
        <v>0.00005-104.466464029176i</v>
      </c>
      <c r="M306" t="str">
        <f t="shared" si="87"/>
        <v>0.00133333333333333-61.450861193633i</v>
      </c>
      <c r="N306">
        <f t="shared" si="88"/>
        <v>89.992458103544934</v>
      </c>
      <c r="O306">
        <f t="shared" si="89"/>
        <v>83.49695831928554</v>
      </c>
      <c r="P306" s="3">
        <f t="shared" si="90"/>
        <v>83.49695831928554</v>
      </c>
      <c r="Q306" s="3">
        <f t="shared" si="91"/>
        <v>-90.007541896455066</v>
      </c>
      <c r="R306">
        <f t="shared" si="92"/>
        <v>89.992458103544934</v>
      </c>
      <c r="S306">
        <f t="shared" si="93"/>
        <v>2.7012459743286704E-3</v>
      </c>
      <c r="T306">
        <f t="shared" si="76"/>
        <v>83.49695831928554</v>
      </c>
    </row>
    <row r="307" spans="1:20" x14ac:dyDescent="0.25">
      <c r="A307">
        <f t="shared" si="77"/>
        <v>17.036924247244432</v>
      </c>
      <c r="B307">
        <f t="shared" si="94"/>
        <v>2.7115107090311192</v>
      </c>
      <c r="C307" t="str">
        <f t="shared" si="78"/>
        <v>-1.96881924150809-14900.495835661i</v>
      </c>
      <c r="D307" t="str">
        <f t="shared" si="79"/>
        <v>3.97499999992789-5869.60409268809i</v>
      </c>
      <c r="E307" t="str">
        <f t="shared" si="80"/>
        <v>162.469534950255+0.000226757183219945i</v>
      </c>
      <c r="F307" t="str">
        <f t="shared" si="81"/>
        <v>2.42492492492043-55082.620834364i</v>
      </c>
      <c r="G307" t="str">
        <f t="shared" si="82"/>
        <v>0.999999999998142-1.36295393977702E-06i</v>
      </c>
      <c r="H307" t="str">
        <f t="shared" si="83"/>
        <v>384.000043416194+0.286203983870484i</v>
      </c>
      <c r="I307" t="str">
        <f t="shared" si="84"/>
        <v>47.1002154845905-59669.9062860399i</v>
      </c>
      <c r="K307" t="str">
        <f t="shared" si="85"/>
        <v>0.0312499791072287-0.0000253357525376321i</v>
      </c>
      <c r="L307" t="str">
        <f t="shared" si="86"/>
        <v>0.00005-104.070994251022i</v>
      </c>
      <c r="M307" t="str">
        <f t="shared" si="87"/>
        <v>0.00133333333333333-61.2182319123657i</v>
      </c>
      <c r="N307">
        <f t="shared" si="88"/>
        <v>89.992429444378885</v>
      </c>
      <c r="O307">
        <f t="shared" si="89"/>
        <v>83.464014484481609</v>
      </c>
      <c r="P307" s="3">
        <f t="shared" si="90"/>
        <v>83.464014484481609</v>
      </c>
      <c r="Q307" s="3">
        <f t="shared" si="91"/>
        <v>-90.007570555621115</v>
      </c>
      <c r="R307">
        <f t="shared" si="92"/>
        <v>89.992429444378885</v>
      </c>
      <c r="S307">
        <f t="shared" si="93"/>
        <v>2.7115107090311193E-3</v>
      </c>
      <c r="T307">
        <f t="shared" si="76"/>
        <v>83.464014484481609</v>
      </c>
    </row>
    <row r="308" spans="1:20" x14ac:dyDescent="0.25">
      <c r="A308">
        <f t="shared" si="77"/>
        <v>17.101664559383959</v>
      </c>
      <c r="B308">
        <f t="shared" si="94"/>
        <v>2.7218144497254375</v>
      </c>
      <c r="C308" t="str">
        <f t="shared" si="78"/>
        <v>-1.96881922905888-14844.088285559i</v>
      </c>
      <c r="D308" t="str">
        <f t="shared" si="79"/>
        <v>3.97499999992733-5847.38403348972i</v>
      </c>
      <c r="E308" t="str">
        <f t="shared" si="80"/>
        <v>162.469534934938+0.00022761887534295i</v>
      </c>
      <c r="F308" t="str">
        <f t="shared" si="81"/>
        <v>2.42492492492038-54874.0992572116i</v>
      </c>
      <c r="G308" t="str">
        <f t="shared" si="82"/>
        <v>0.999999999998128-1.36813316474816E-06i</v>
      </c>
      <c r="H308" t="str">
        <f t="shared" si="83"/>
        <v>384.000043746784+0.287291559100637i</v>
      </c>
      <c r="I308" t="str">
        <f t="shared" si="84"/>
        <v>47.100215501028-59444.0190501389i</v>
      </c>
      <c r="K308" t="str">
        <f t="shared" si="85"/>
        <v>0.031249978948142-0.0000254320282655675i</v>
      </c>
      <c r="L308" t="str">
        <f t="shared" si="86"/>
        <v>0.00005-103.67702156906i</v>
      </c>
      <c r="M308" t="str">
        <f t="shared" si="87"/>
        <v>0.00133333333333333-60.9864832759175i</v>
      </c>
      <c r="N308">
        <f t="shared" si="88"/>
        <v>89.992400676308478</v>
      </c>
      <c r="O308">
        <f t="shared" si="89"/>
        <v>83.431070649617624</v>
      </c>
      <c r="P308" s="3">
        <f t="shared" si="90"/>
        <v>83.431070649617624</v>
      </c>
      <c r="Q308" s="3">
        <f t="shared" si="91"/>
        <v>-90.007599323691522</v>
      </c>
      <c r="R308">
        <f t="shared" si="92"/>
        <v>89.992400676308478</v>
      </c>
      <c r="S308">
        <f t="shared" si="93"/>
        <v>2.7218144497254374E-3</v>
      </c>
      <c r="T308">
        <f t="shared" si="76"/>
        <v>83.431070649617624</v>
      </c>
    </row>
    <row r="309" spans="1:20" x14ac:dyDescent="0.25">
      <c r="A309">
        <f t="shared" si="77"/>
        <v>17.166650884709618</v>
      </c>
      <c r="B309">
        <f t="shared" si="94"/>
        <v>2.7321573446343943</v>
      </c>
      <c r="C309" t="str">
        <f t="shared" si="78"/>
        <v>-1.968819216515-14787.8942726507i</v>
      </c>
      <c r="D309" t="str">
        <f t="shared" si="79"/>
        <v>3.97499999992679-5825.24809087383i</v>
      </c>
      <c r="E309" t="str">
        <f t="shared" si="80"/>
        <v>162.469534919504+0.000228483842065311i</v>
      </c>
      <c r="F309" t="str">
        <f t="shared" si="81"/>
        <v>2.42492492492035-54666.3670623999i</v>
      </c>
      <c r="G309" t="str">
        <f t="shared" si="82"/>
        <v>0.999999999998114-1.37333207077418E-06i</v>
      </c>
      <c r="H309" t="str">
        <f t="shared" si="83"/>
        <v>384.000044079891+0.288383267117714i</v>
      </c>
      <c r="I309" t="str">
        <f t="shared" si="84"/>
        <v>47.1002155175915-59218.986936409i</v>
      </c>
      <c r="K309" t="str">
        <f t="shared" si="85"/>
        <v>0.031249978787844-0.000025528669839762i</v>
      </c>
      <c r="L309" t="str">
        <f t="shared" si="86"/>
        <v>0.00005-103.284540315859i</v>
      </c>
      <c r="M309" t="str">
        <f t="shared" si="87"/>
        <v>0.00133333333333333-60.7556119505054i</v>
      </c>
      <c r="N309">
        <f t="shared" si="88"/>
        <v>89.992371798919834</v>
      </c>
      <c r="O309">
        <f t="shared" si="89"/>
        <v>83.398126814693271</v>
      </c>
      <c r="P309" s="3">
        <f t="shared" si="90"/>
        <v>83.398126814693271</v>
      </c>
      <c r="Q309" s="3">
        <f t="shared" si="91"/>
        <v>-90.007628201080166</v>
      </c>
      <c r="R309">
        <f t="shared" si="92"/>
        <v>89.992371798919834</v>
      </c>
      <c r="S309">
        <f t="shared" si="93"/>
        <v>2.7321573446343942E-3</v>
      </c>
      <c r="T309">
        <f t="shared" si="76"/>
        <v>83.398126814693271</v>
      </c>
    </row>
    <row r="310" spans="1:20" x14ac:dyDescent="0.25">
      <c r="A310">
        <f t="shared" si="77"/>
        <v>17.231884158071516</v>
      </c>
      <c r="B310">
        <f t="shared" si="94"/>
        <v>2.7425395425440051</v>
      </c>
      <c r="C310" t="str">
        <f t="shared" si="78"/>
        <v>-1.96881920387546-14731.9129885662i</v>
      </c>
      <c r="D310" t="str">
        <f t="shared" si="79"/>
        <v>3.97499999992624-5803.19594640737i</v>
      </c>
      <c r="E310" t="str">
        <f t="shared" si="80"/>
        <v>162.469534903954+0.000229352095833046i</v>
      </c>
      <c r="F310" t="str">
        <f t="shared" si="81"/>
        <v>2.42492492492032-54459.421261631i</v>
      </c>
      <c r="G310" t="str">
        <f t="shared" si="82"/>
        <v>0.9999999999981-0.0000013785507326431i</v>
      </c>
      <c r="H310" t="str">
        <f t="shared" si="83"/>
        <v>384.000044415534+0.289479123626309i</v>
      </c>
      <c r="I310" t="str">
        <f t="shared" si="84"/>
        <v>47.1002155342801-58994.8067076872i</v>
      </c>
      <c r="K310" t="str">
        <f t="shared" si="85"/>
        <v>0.0312499786263255-0.0000256256786504139i</v>
      </c>
      <c r="L310" t="str">
        <f t="shared" si="86"/>
        <v>0.00005-102.893544845447i</v>
      </c>
      <c r="M310" t="str">
        <f t="shared" si="87"/>
        <v>0.00133333333333333-60.5256146149684i</v>
      </c>
      <c r="N310">
        <f t="shared" si="88"/>
        <v>89.992342811797613</v>
      </c>
      <c r="O310">
        <f t="shared" si="89"/>
        <v>83.365182979707981</v>
      </c>
      <c r="P310" s="3">
        <f t="shared" si="90"/>
        <v>83.365182979707981</v>
      </c>
      <c r="Q310" s="3">
        <f t="shared" si="91"/>
        <v>-90.007657188202387</v>
      </c>
      <c r="R310">
        <f t="shared" si="92"/>
        <v>89.992342811797613</v>
      </c>
      <c r="S310">
        <f t="shared" si="93"/>
        <v>2.7425395425440049E-3</v>
      </c>
      <c r="T310">
        <f t="shared" si="76"/>
        <v>83.365182979707981</v>
      </c>
    </row>
    <row r="311" spans="1:20" x14ac:dyDescent="0.25">
      <c r="A311">
        <f t="shared" si="77"/>
        <v>17.297365317872188</v>
      </c>
      <c r="B311">
        <f t="shared" si="94"/>
        <v>2.7529611928056723</v>
      </c>
      <c r="C311" t="str">
        <f t="shared" si="78"/>
        <v>-1.96881919113981-14676.1436279957i</v>
      </c>
      <c r="D311" t="str">
        <f t="shared" si="79"/>
        <v>3.97499999992567-5781.22728286288i</v>
      </c>
      <c r="E311" t="str">
        <f t="shared" si="80"/>
        <v>162.469534888284+0.000230223649138654i</v>
      </c>
      <c r="F311" t="str">
        <f t="shared" si="81"/>
        <v>2.42492492492028-54253.2588779203i</v>
      </c>
      <c r="G311" t="str">
        <f t="shared" si="82"/>
        <v>0.999999999998085-1.38378922542712E-06i</v>
      </c>
      <c r="H311" t="str">
        <f t="shared" si="83"/>
        <v>384.000044753734+0.290579144390712i</v>
      </c>
      <c r="I311" t="str">
        <f t="shared" si="84"/>
        <v>47.1002155510964-58771.475139066i</v>
      </c>
      <c r="K311" t="str">
        <f t="shared" si="85"/>
        <v>0.031249978463577-0.0000257230560930045i</v>
      </c>
      <c r="L311" t="str">
        <f t="shared" si="86"/>
        <v>0.00005-102.50402953322i</v>
      </c>
      <c r="M311" t="str">
        <f t="shared" si="87"/>
        <v>0.00133333333333333-60.2964879607176i</v>
      </c>
      <c r="N311">
        <f t="shared" si="88"/>
        <v>89.992313714524798</v>
      </c>
      <c r="O311">
        <f t="shared" si="89"/>
        <v>83.332239144661187</v>
      </c>
      <c r="P311" s="3">
        <f t="shared" si="90"/>
        <v>83.332239144661187</v>
      </c>
      <c r="Q311" s="3">
        <f t="shared" si="91"/>
        <v>-90.007686285475202</v>
      </c>
      <c r="R311">
        <f t="shared" si="92"/>
        <v>89.992313714524798</v>
      </c>
      <c r="S311">
        <f t="shared" si="93"/>
        <v>2.7529611928056724E-3</v>
      </c>
      <c r="T311">
        <f t="shared" si="76"/>
        <v>83.332239144661187</v>
      </c>
    </row>
    <row r="312" spans="1:20" x14ac:dyDescent="0.25">
      <c r="A312">
        <f t="shared" si="77"/>
        <v>17.363095306080105</v>
      </c>
      <c r="B312">
        <f t="shared" si="94"/>
        <v>2.763422445338334</v>
      </c>
      <c r="C312" t="str">
        <f t="shared" si="78"/>
        <v>-1.96881917830709-14620.5853886784i</v>
      </c>
      <c r="D312" t="str">
        <f t="shared" si="79"/>
        <v>3.9749999999251-5759.34178421375i</v>
      </c>
      <c r="E312" t="str">
        <f t="shared" si="80"/>
        <v>162.469534872495+0.000231098514522396i</v>
      </c>
      <c r="F312" t="str">
        <f t="shared" si="81"/>
        <v>2.42492492492025-54047.8769455528i</v>
      </c>
      <c r="G312" t="str">
        <f t="shared" si="82"/>
        <v>0.999999999998071-1.38904762448373E-06i</v>
      </c>
      <c r="H312" t="str">
        <f t="shared" si="83"/>
        <v>384.000045094509+0.291683345235101i</v>
      </c>
      <c r="I312" t="str">
        <f t="shared" si="84"/>
        <v>47.1002155680407-58548.9890178458i</v>
      </c>
      <c r="K312" t="str">
        <f t="shared" si="85"/>
        <v>0.0312499782995893-0.0000258208035683173i</v>
      </c>
      <c r="L312" t="str">
        <f t="shared" si="86"/>
        <v>0.00005-102.115988775872i</v>
      </c>
      <c r="M312" t="str">
        <f t="shared" si="87"/>
        <v>0.00133333333333333-60.0682286916894i</v>
      </c>
      <c r="N312">
        <f t="shared" si="88"/>
        <v>89.992284506682836</v>
      </c>
      <c r="O312">
        <f t="shared" si="89"/>
        <v>83.299295309552491</v>
      </c>
      <c r="P312" s="3">
        <f t="shared" si="90"/>
        <v>83.299295309552491</v>
      </c>
      <c r="Q312" s="3">
        <f t="shared" si="91"/>
        <v>-90.007715493317164</v>
      </c>
      <c r="R312">
        <f t="shared" si="92"/>
        <v>89.992284506682836</v>
      </c>
      <c r="S312">
        <f t="shared" si="93"/>
        <v>2.7634224453383341E-3</v>
      </c>
      <c r="T312">
        <f t="shared" si="76"/>
        <v>83.299295309552491</v>
      </c>
    </row>
    <row r="313" spans="1:20" x14ac:dyDescent="0.25">
      <c r="A313">
        <f t="shared" si="77"/>
        <v>17.429075068243208</v>
      </c>
      <c r="B313">
        <f t="shared" si="94"/>
        <v>2.7739234506306198</v>
      </c>
      <c r="C313" t="str">
        <f t="shared" si="78"/>
        <v>-1.96881916537671-14565.2374713906i</v>
      </c>
      <c r="D313" t="str">
        <f t="shared" si="79"/>
        <v>3.97499999992453-5737.53913562975i</v>
      </c>
      <c r="E313" t="str">
        <f t="shared" si="80"/>
        <v>162.469534856586+0.000231976704572314i</v>
      </c>
      <c r="F313" t="str">
        <f t="shared" si="81"/>
        <v>2.42492492492021-53843.2725100403i</v>
      </c>
      <c r="G313" t="str">
        <f t="shared" si="82"/>
        <v>0.999999999998056-1.39432600545675E-06i</v>
      </c>
      <c r="H313" t="str">
        <f t="shared" si="83"/>
        <v>384.000045437879+0.292791742043794i</v>
      </c>
      <c r="I313" t="str">
        <f t="shared" si="84"/>
        <v>47.100215585114-58327.345143489i</v>
      </c>
      <c r="K313" t="str">
        <f t="shared" si="85"/>
        <v>0.0312499781343529-0.000025918922482459i</v>
      </c>
      <c r="L313" t="str">
        <f t="shared" si="86"/>
        <v>0.00005-101.729416991305i</v>
      </c>
      <c r="M313" t="str">
        <f t="shared" si="87"/>
        <v>0.00133333333333333-59.840833524297i</v>
      </c>
      <c r="N313">
        <f t="shared" si="88"/>
        <v>89.992255187851541</v>
      </c>
      <c r="O313">
        <f t="shared" si="89"/>
        <v>83.266351474381565</v>
      </c>
      <c r="P313" s="3">
        <f t="shared" si="90"/>
        <v>83.266351474381565</v>
      </c>
      <c r="Q313" s="3">
        <f t="shared" si="91"/>
        <v>-90.007744812148459</v>
      </c>
      <c r="R313">
        <f t="shared" si="92"/>
        <v>89.992255187851541</v>
      </c>
      <c r="S313">
        <f t="shared" si="93"/>
        <v>2.7739234506306198E-3</v>
      </c>
      <c r="T313">
        <f t="shared" si="76"/>
        <v>83.266351474381565</v>
      </c>
    </row>
    <row r="314" spans="1:20" x14ac:dyDescent="0.25">
      <c r="A314">
        <f t="shared" si="77"/>
        <v>17.495305553502533</v>
      </c>
      <c r="B314">
        <f t="shared" si="94"/>
        <v>2.7844643597430161</v>
      </c>
      <c r="C314" t="str">
        <f t="shared" si="78"/>
        <v>-1.96881915234786-14510.0990799336i</v>
      </c>
      <c r="D314" t="str">
        <f t="shared" si="79"/>
        <v>3.97499999992396-5715.81902347244i</v>
      </c>
      <c r="E314" t="str">
        <f t="shared" si="80"/>
        <v>162.469534840556+0.000232858231923863i</v>
      </c>
      <c r="F314" t="str">
        <f t="shared" si="81"/>
        <v>2.42492492492018-53639.4426280794i</v>
      </c>
      <c r="G314" t="str">
        <f t="shared" si="82"/>
        <v>0.999999999998041-1.39962444427746E-06i</v>
      </c>
      <c r="H314" t="str">
        <f t="shared" si="83"/>
        <v>384.000045783863+0.293904350761467i</v>
      </c>
      <c r="I314" t="str">
        <f t="shared" si="84"/>
        <v>47.1002156023172-58106.5403275738i</v>
      </c>
      <c r="K314" t="str">
        <f t="shared" si="85"/>
        <v>0.0312499779678584-0.0000260174142468791i</v>
      </c>
      <c r="L314" t="str">
        <f t="shared" si="86"/>
        <v>0.00005-101.344308618554i</v>
      </c>
      <c r="M314" t="str">
        <f t="shared" si="87"/>
        <v>0.00133333333333333-59.6142991873851i</v>
      </c>
      <c r="N314">
        <f t="shared" si="88"/>
        <v>89.992225757609219</v>
      </c>
      <c r="O314">
        <f t="shared" si="89"/>
        <v>83.233407639147742</v>
      </c>
      <c r="P314" s="3">
        <f t="shared" si="90"/>
        <v>83.233407639147742</v>
      </c>
      <c r="Q314" s="3">
        <f t="shared" si="91"/>
        <v>-90.007774242390781</v>
      </c>
      <c r="R314">
        <f t="shared" si="92"/>
        <v>89.992225757609219</v>
      </c>
      <c r="S314">
        <f t="shared" si="93"/>
        <v>2.7844643597430161E-3</v>
      </c>
      <c r="T314">
        <f t="shared" si="76"/>
        <v>83.233407639147742</v>
      </c>
    </row>
    <row r="315" spans="1:20" x14ac:dyDescent="0.25">
      <c r="A315">
        <f t="shared" si="77"/>
        <v>17.561787714605842</v>
      </c>
      <c r="B315">
        <f t="shared" si="94"/>
        <v>2.7950453243100397</v>
      </c>
      <c r="C315" t="str">
        <f t="shared" si="78"/>
        <v>-1.96881913921976-14455.1694211233i</v>
      </c>
      <c r="D315" t="str">
        <f t="shared" si="79"/>
        <v>3.97499999992339-5694.18113529073i</v>
      </c>
      <c r="E315" t="str">
        <f t="shared" si="80"/>
        <v>162.469534824403+0.000233743109261023i</v>
      </c>
      <c r="F315" t="str">
        <f t="shared" si="81"/>
        <v>2.42492492492014-53436.3843675088i</v>
      </c>
      <c r="G315" t="str">
        <f t="shared" si="82"/>
        <v>0.999999999998026-0.0000014049430171657i</v>
      </c>
      <c r="H315" t="str">
        <f t="shared" si="83"/>
        <v>384.000046132481+0.295021187393387i</v>
      </c>
      <c r="I315" t="str">
        <f t="shared" si="84"/>
        <v>47.1002156196514-57886.5713937491i</v>
      </c>
      <c r="K315" t="str">
        <f t="shared" si="85"/>
        <v>0.0312499778000961-0.0000261162802783902i</v>
      </c>
      <c r="L315" t="str">
        <f t="shared" si="86"/>
        <v>0.00005-100.960658117707i</v>
      </c>
      <c r="M315" t="str">
        <f t="shared" si="87"/>
        <v>0.00133333333333333-59.3886224221806i</v>
      </c>
      <c r="N315">
        <f t="shared" si="88"/>
        <v>89.992196215532445</v>
      </c>
      <c r="O315">
        <f t="shared" si="89"/>
        <v>83.200463803850667</v>
      </c>
      <c r="P315" s="3">
        <f t="shared" si="90"/>
        <v>83.200463803850667</v>
      </c>
      <c r="Q315" s="3">
        <f t="shared" si="91"/>
        <v>-90.007803784467555</v>
      </c>
      <c r="R315">
        <f t="shared" si="92"/>
        <v>89.992196215532445</v>
      </c>
      <c r="S315">
        <f t="shared" si="93"/>
        <v>2.7950453243100397E-3</v>
      </c>
      <c r="T315">
        <f t="shared" si="76"/>
        <v>83.200463803850667</v>
      </c>
    </row>
    <row r="316" spans="1:20" x14ac:dyDescent="0.25">
      <c r="A316">
        <f t="shared" si="77"/>
        <v>17.628522507921346</v>
      </c>
      <c r="B316">
        <f t="shared" si="94"/>
        <v>2.8056664965424178</v>
      </c>
      <c r="C316" t="str">
        <f t="shared" si="78"/>
        <v>-1.96881912599173-14400.4477047782i</v>
      </c>
      <c r="D316" t="str">
        <f t="shared" si="79"/>
        <v>3.9749999999228-5672.62515981631i</v>
      </c>
      <c r="E316" t="str">
        <f t="shared" si="80"/>
        <v>162.469534808129+0.000234631349315509i</v>
      </c>
      <c r="F316" t="str">
        <f t="shared" si="81"/>
        <v>2.42492492492011-53234.0948072671i</v>
      </c>
      <c r="G316" t="str">
        <f t="shared" si="82"/>
        <v>0.999999999998011-0.0000014102818006309i</v>
      </c>
      <c r="H316" t="str">
        <f t="shared" si="83"/>
        <v>384.000046483754+0.296142268005641i</v>
      </c>
      <c r="I316" t="str">
        <f t="shared" si="84"/>
        <v>47.1002156371174-57667.4351776877i</v>
      </c>
      <c r="K316" t="str">
        <f t="shared" si="85"/>
        <v>0.0312499776310564-0.0000262155219991889i</v>
      </c>
      <c r="L316" t="str">
        <f t="shared" si="86"/>
        <v>0.00005-100.578459969822i</v>
      </c>
      <c r="M316" t="str">
        <f t="shared" si="87"/>
        <v>0.00133333333333333-59.1637999822481i</v>
      </c>
      <c r="N316">
        <f t="shared" si="88"/>
        <v>89.992166561196328</v>
      </c>
      <c r="O316">
        <f t="shared" si="89"/>
        <v>83.16751996848987</v>
      </c>
      <c r="P316" s="3">
        <f t="shared" si="90"/>
        <v>83.16751996848987</v>
      </c>
      <c r="Q316" s="3">
        <f t="shared" si="91"/>
        <v>-90.007833438803672</v>
      </c>
      <c r="R316">
        <f t="shared" si="92"/>
        <v>89.992166561196328</v>
      </c>
      <c r="S316">
        <f t="shared" si="93"/>
        <v>2.8056664965424179E-3</v>
      </c>
      <c r="T316">
        <f t="shared" si="76"/>
        <v>83.16751996848987</v>
      </c>
    </row>
    <row r="317" spans="1:20" x14ac:dyDescent="0.25">
      <c r="A317">
        <f t="shared" si="77"/>
        <v>17.695510893451445</v>
      </c>
      <c r="B317">
        <f t="shared" si="94"/>
        <v>2.8163280292292789</v>
      </c>
      <c r="C317" t="str">
        <f t="shared" si="78"/>
        <v>-1.96881911266293-14345.9331437077i</v>
      </c>
      <c r="D317" t="str">
        <f t="shared" si="79"/>
        <v>3.97499999992222-5651.15078695926i</v>
      </c>
      <c r="E317" t="str">
        <f t="shared" si="80"/>
        <v>162.469534791729+0.000235522964868215i</v>
      </c>
      <c r="F317" t="str">
        <f t="shared" si="81"/>
        <v>2.42492492492008-53032.5710373512i</v>
      </c>
      <c r="G317" t="str">
        <f t="shared" si="82"/>
        <v>0.999999999997996-1.41564087147328E-06i</v>
      </c>
      <c r="H317" t="str">
        <f t="shared" si="83"/>
        <v>384.000046837702+0.297267608725369i</v>
      </c>
      <c r="I317" t="str">
        <f t="shared" si="84"/>
        <v>47.1002156547166-57449.1285270417i</v>
      </c>
      <c r="K317" t="str">
        <f t="shared" si="85"/>
        <v>0.0312499774607295-0.0000263151408368758i</v>
      </c>
      <c r="L317" t="str">
        <f t="shared" si="86"/>
        <v>0.00005-100.19770867685i</v>
      </c>
      <c r="M317" t="str">
        <f t="shared" si="87"/>
        <v>0.00133333333333333-58.9398286334413i</v>
      </c>
      <c r="N317">
        <f t="shared" si="88"/>
        <v>89.992136794174215</v>
      </c>
      <c r="O317">
        <f t="shared" si="89"/>
        <v>83.134576133064684</v>
      </c>
      <c r="P317" s="3">
        <f t="shared" si="90"/>
        <v>83.134576133064684</v>
      </c>
      <c r="Q317" s="3">
        <f t="shared" si="91"/>
        <v>-90.007863205825785</v>
      </c>
      <c r="R317">
        <f t="shared" si="92"/>
        <v>89.992136794174215</v>
      </c>
      <c r="S317">
        <f t="shared" si="93"/>
        <v>2.816328029229279E-3</v>
      </c>
      <c r="T317">
        <f t="shared" si="76"/>
        <v>83.134576133064684</v>
      </c>
    </row>
    <row r="318" spans="1:20" x14ac:dyDescent="0.25">
      <c r="A318">
        <f t="shared" si="77"/>
        <v>17.76275383484656</v>
      </c>
      <c r="B318">
        <f t="shared" si="94"/>
        <v>2.8270300757403501</v>
      </c>
      <c r="C318" t="str">
        <f t="shared" si="78"/>
        <v>-1.96881909923274-14291.6249537018i</v>
      </c>
      <c r="D318" t="str">
        <f t="shared" si="79"/>
        <v>3.97499999992161-5629.75770780348i</v>
      </c>
      <c r="E318" t="str">
        <f t="shared" si="80"/>
        <v>162.469534775205+0.000236417968748072i</v>
      </c>
      <c r="F318" t="str">
        <f t="shared" si="81"/>
        <v>2.42492492492002-52831.8101587738i</v>
      </c>
      <c r="G318" t="str">
        <f t="shared" si="82"/>
        <v>0.999999999997981-1.42102030678485E-06i</v>
      </c>
      <c r="H318" t="str">
        <f t="shared" si="83"/>
        <v>384.000047194344+0.298397225740992i</v>
      </c>
      <c r="I318" t="str">
        <f t="shared" si="84"/>
        <v>47.1002156724497-57231.6483013963i</v>
      </c>
      <c r="K318" t="str">
        <f t="shared" si="85"/>
        <v>0.0312499772891058-0.0000264151382244765i</v>
      </c>
      <c r="L318" t="str">
        <f t="shared" si="86"/>
        <v>0.00005-99.8183987615555i</v>
      </c>
      <c r="M318" t="str">
        <f t="shared" si="87"/>
        <v>0.00133333333333333-58.7167051538564i</v>
      </c>
      <c r="N318">
        <f t="shared" si="88"/>
        <v>89.992106914037933</v>
      </c>
      <c r="O318">
        <f t="shared" si="89"/>
        <v>83.101632297574767</v>
      </c>
      <c r="P318" s="3">
        <f t="shared" si="90"/>
        <v>83.101632297574767</v>
      </c>
      <c r="Q318" s="3">
        <f t="shared" si="91"/>
        <v>-90.007893085962067</v>
      </c>
      <c r="R318">
        <f t="shared" si="92"/>
        <v>89.992106914037933</v>
      </c>
      <c r="S318">
        <f t="shared" si="93"/>
        <v>2.8270300757403501E-3</v>
      </c>
      <c r="T318">
        <f t="shared" si="76"/>
        <v>83.101632297574767</v>
      </c>
    </row>
    <row r="319" spans="1:20" x14ac:dyDescent="0.25">
      <c r="A319">
        <f t="shared" si="77"/>
        <v>17.830252299418976</v>
      </c>
      <c r="B319">
        <f t="shared" si="94"/>
        <v>2.8377727900281635</v>
      </c>
      <c r="C319" t="str">
        <f t="shared" si="78"/>
        <v>-1.96881908570021-14237.5223535189i</v>
      </c>
      <c r="D319" t="str">
        <f t="shared" si="79"/>
        <v>3.97499999992101-5608.4456146024i</v>
      </c>
      <c r="E319" t="str">
        <f t="shared" si="80"/>
        <v>162.469534758555+0.000237316373832979i</v>
      </c>
      <c r="F319" t="str">
        <f t="shared" si="81"/>
        <v>2.42492492491999-52631.8092835226i</v>
      </c>
      <c r="G319" t="str">
        <f t="shared" si="82"/>
        <v>0.999999999997965-1.42642018395062E-06i</v>
      </c>
      <c r="H319" t="str">
        <f t="shared" si="83"/>
        <v>384.000047553704+0.299531135302447i</v>
      </c>
      <c r="I319" t="str">
        <f t="shared" si="84"/>
        <v>47.100215690318-57014.9913722263i</v>
      </c>
      <c r="K319" t="str">
        <f t="shared" si="85"/>
        <v>0.0312499771161751-0.000026515515600461i</v>
      </c>
      <c r="L319" t="str">
        <f t="shared" si="86"/>
        <v>0.00005-99.4405247674397i</v>
      </c>
      <c r="M319" t="str">
        <f t="shared" si="87"/>
        <v>0.00133333333333333-58.4944263337881i</v>
      </c>
      <c r="N319">
        <f t="shared" si="88"/>
        <v>89.992076920357675</v>
      </c>
      <c r="O319">
        <f t="shared" si="89"/>
        <v>83.06868846201958</v>
      </c>
      <c r="P319" s="3">
        <f t="shared" si="90"/>
        <v>83.06868846201958</v>
      </c>
      <c r="Q319" s="3">
        <f t="shared" si="91"/>
        <v>-90.007923079642325</v>
      </c>
      <c r="R319">
        <f t="shared" si="92"/>
        <v>89.992076920357675</v>
      </c>
      <c r="S319">
        <f t="shared" si="93"/>
        <v>2.8377727900281637E-3</v>
      </c>
      <c r="T319">
        <f t="shared" si="76"/>
        <v>83.06868846201958</v>
      </c>
    </row>
    <row r="320" spans="1:20" x14ac:dyDescent="0.25">
      <c r="A320">
        <f t="shared" si="77"/>
        <v>17.89800725815677</v>
      </c>
      <c r="B320">
        <f t="shared" si="94"/>
        <v>2.8485563266302707</v>
      </c>
      <c r="C320" t="str">
        <f t="shared" si="78"/>
        <v>-1.96881907206466-14183.624564875i</v>
      </c>
      <c r="D320" t="str">
        <f t="shared" si="79"/>
        <v>3.97499999992041-5587.21420077438i</v>
      </c>
      <c r="E320" t="str">
        <f t="shared" si="80"/>
        <v>162.469534741779+0.000238218193049218i</v>
      </c>
      <c r="F320" t="str">
        <f t="shared" si="81"/>
        <v>2.42492492491995-52432.5655345178i</v>
      </c>
      <c r="G320" t="str">
        <f t="shared" si="82"/>
        <v>0.99999999999795-0.0000014318405806496i</v>
      </c>
      <c r="H320" t="str">
        <f t="shared" si="83"/>
        <v>384.000047915798+0.30066935372142i</v>
      </c>
      <c r="I320" t="str">
        <f t="shared" si="84"/>
        <v>47.1002157083222-56799.1546228482i</v>
      </c>
      <c r="K320" t="str">
        <f t="shared" si="85"/>
        <v>0.0312499769419278-0.0000266162744087662i</v>
      </c>
      <c r="L320" t="str">
        <f t="shared" si="86"/>
        <v>0.00005-99.064081258657i</v>
      </c>
      <c r="M320" t="str">
        <f t="shared" si="87"/>
        <v>0.00133333333333333-58.2729889756805i</v>
      </c>
      <c r="N320">
        <f t="shared" si="88"/>
        <v>89.992046812701957</v>
      </c>
      <c r="O320">
        <f t="shared" si="89"/>
        <v>83.03574462639871</v>
      </c>
      <c r="P320" s="3">
        <f t="shared" si="90"/>
        <v>83.03574462639871</v>
      </c>
      <c r="Q320" s="3">
        <f t="shared" si="91"/>
        <v>-90.007953187298043</v>
      </c>
      <c r="R320">
        <f t="shared" si="92"/>
        <v>89.992046812701957</v>
      </c>
      <c r="S320">
        <f t="shared" si="93"/>
        <v>2.8485563266302705E-3</v>
      </c>
      <c r="T320">
        <f t="shared" si="76"/>
        <v>83.03574462639871</v>
      </c>
    </row>
    <row r="321" spans="1:20" x14ac:dyDescent="0.25">
      <c r="A321">
        <f t="shared" si="77"/>
        <v>17.966019685737766</v>
      </c>
      <c r="B321">
        <f t="shared" si="94"/>
        <v>2.8593808406714656</v>
      </c>
      <c r="C321" t="str">
        <f t="shared" si="78"/>
        <v>-1.96881905832531-14129.9308124323i</v>
      </c>
      <c r="D321" t="str">
        <f t="shared" si="79"/>
        <v>3.9749999999198-5566.06316089839i</v>
      </c>
      <c r="E321" t="str">
        <f t="shared" si="80"/>
        <v>162.469534724875+0.000239123439373017i</v>
      </c>
      <c r="F321" t="str">
        <f t="shared" si="81"/>
        <v>2.42492492491991-52234.0760455711i</v>
      </c>
      <c r="G321" t="str">
        <f t="shared" si="82"/>
        <v>0.999999999997934-1.43728157485605E-06i</v>
      </c>
      <c r="H321" t="str">
        <f t="shared" si="83"/>
        <v>384.00004828065+0.301811897371586i</v>
      </c>
      <c r="I321" t="str">
        <f t="shared" si="84"/>
        <v>47.1002157264637-56584.1349483784i</v>
      </c>
      <c r="K321" t="str">
        <f t="shared" si="85"/>
        <v>0.0312499767663536-0.0000267174160988153i</v>
      </c>
      <c r="L321" t="str">
        <f t="shared" si="86"/>
        <v>0.00005-98.689062819941i</v>
      </c>
      <c r="M321" t="str">
        <f t="shared" si="87"/>
        <v>0.00133333333333333-58.0523898940828i</v>
      </c>
      <c r="N321">
        <f t="shared" si="88"/>
        <v>89.992016590637675</v>
      </c>
      <c r="O321">
        <f t="shared" si="89"/>
        <v>83.002800790711603</v>
      </c>
      <c r="P321" s="3">
        <f t="shared" si="90"/>
        <v>83.002800790711603</v>
      </c>
      <c r="Q321" s="3">
        <f t="shared" si="91"/>
        <v>-90.007983409362325</v>
      </c>
      <c r="R321">
        <f t="shared" si="92"/>
        <v>89.992016590637675</v>
      </c>
      <c r="S321">
        <f t="shared" si="93"/>
        <v>2.8593808406714655E-3</v>
      </c>
      <c r="T321">
        <f t="shared" si="76"/>
        <v>83.002800790711603</v>
      </c>
    </row>
    <row r="322" spans="1:20" x14ac:dyDescent="0.25">
      <c r="A322">
        <f t="shared" si="77"/>
        <v>18.034290560543571</v>
      </c>
      <c r="B322">
        <f t="shared" si="94"/>
        <v>2.8702464878660172</v>
      </c>
      <c r="C322" t="str">
        <f t="shared" si="78"/>
        <v>-1.96881904448133-14076.4403237879i</v>
      </c>
      <c r="D322" t="str">
        <f t="shared" si="79"/>
        <v>3.97499999991919-5544.99219070965i</v>
      </c>
      <c r="E322" t="str">
        <f t="shared" si="80"/>
        <v>162.469534707841+0.0002400321258296i</v>
      </c>
      <c r="F322" t="str">
        <f t="shared" si="81"/>
        <v>2.42492492491987-52036.3379613445i</v>
      </c>
      <c r="G322" t="str">
        <f t="shared" si="82"/>
        <v>0.999999999997919-1.44274324484049E-06i</v>
      </c>
      <c r="H322" t="str">
        <f t="shared" si="83"/>
        <v>384.00004864828+0.302958782688836i</v>
      </c>
      <c r="I322" t="str">
        <f t="shared" si="84"/>
        <v>47.1002157447433-56369.9292556864i</v>
      </c>
      <c r="K322" t="str">
        <f t="shared" si="85"/>
        <v>0.0312499765894425-0.0000268189421255391i</v>
      </c>
      <c r="L322" t="str">
        <f t="shared" si="86"/>
        <v>0.00005-98.3154640565259i</v>
      </c>
      <c r="M322" t="str">
        <f t="shared" si="87"/>
        <v>0.00133333333333333-57.8326259156036i</v>
      </c>
      <c r="N322">
        <f t="shared" si="88"/>
        <v>89.991986253730104</v>
      </c>
      <c r="O322">
        <f t="shared" si="89"/>
        <v>82.969856954957649</v>
      </c>
      <c r="P322" s="3">
        <f t="shared" si="90"/>
        <v>82.969856954957649</v>
      </c>
      <c r="Q322" s="3">
        <f t="shared" si="91"/>
        <v>-90.008013746269896</v>
      </c>
      <c r="R322">
        <f t="shared" si="92"/>
        <v>89.991986253730104</v>
      </c>
      <c r="S322">
        <f t="shared" si="93"/>
        <v>2.870246487866017E-3</v>
      </c>
      <c r="T322">
        <f t="shared" si="76"/>
        <v>82.969856954957649</v>
      </c>
    </row>
    <row r="323" spans="1:20" x14ac:dyDescent="0.25">
      <c r="A323">
        <f t="shared" si="77"/>
        <v>18.102820864673635</v>
      </c>
      <c r="B323">
        <f t="shared" si="94"/>
        <v>2.881153424519908</v>
      </c>
      <c r="C323" t="str">
        <f t="shared" si="78"/>
        <v>-1.9688190305319-14023.1523294636i</v>
      </c>
      <c r="D323" t="str">
        <f t="shared" si="79"/>
        <v>3.97499999991859-5524.00098709517i</v>
      </c>
      <c r="E323" t="str">
        <f t="shared" si="80"/>
        <v>162.469534690679+0.000240944265493877i</v>
      </c>
      <c r="F323" t="str">
        <f t="shared" si="81"/>
        <v>2.42492492491984-51839.3484373096i</v>
      </c>
      <c r="G323" t="str">
        <f t="shared" si="82"/>
        <v>0.999999999997903-1.44822566917085E-06i</v>
      </c>
      <c r="H323" t="str">
        <f t="shared" si="83"/>
        <v>384.000049018709+0.304110026171517i</v>
      </c>
      <c r="I323" t="str">
        <f t="shared" si="84"/>
        <v>47.100215763162-56156.5344633517i</v>
      </c>
      <c r="K323" t="str">
        <f t="shared" si="85"/>
        <v>0.0312499764111844-0.000026920853949397i</v>
      </c>
      <c r="L323" t="str">
        <f t="shared" si="86"/>
        <v>0.00005-97.943279594069i</v>
      </c>
      <c r="M323" t="str">
        <f t="shared" si="87"/>
        <v>0.00133333333333333-57.6136938788639i</v>
      </c>
      <c r="N323">
        <f t="shared" si="88"/>
        <v>89.991955801542829</v>
      </c>
      <c r="O323">
        <f t="shared" si="89"/>
        <v>82.936913119136562</v>
      </c>
      <c r="P323" s="3">
        <f t="shared" si="90"/>
        <v>82.936913119136562</v>
      </c>
      <c r="Q323" s="3">
        <f t="shared" si="91"/>
        <v>-90.008044198457171</v>
      </c>
      <c r="R323">
        <f t="shared" si="92"/>
        <v>89.991955801542829</v>
      </c>
      <c r="S323">
        <f t="shared" si="93"/>
        <v>2.881153424519908E-3</v>
      </c>
      <c r="T323">
        <f t="shared" si="76"/>
        <v>82.936913119136562</v>
      </c>
    </row>
    <row r="324" spans="1:20" x14ac:dyDescent="0.25">
      <c r="A324">
        <f t="shared" si="77"/>
        <v>18.171611583959397</v>
      </c>
      <c r="B324">
        <f t="shared" si="94"/>
        <v>2.8921018075330838</v>
      </c>
      <c r="C324" t="str">
        <f t="shared" si="78"/>
        <v>-1.96881901647625-13970.0660628932i</v>
      </c>
      <c r="D324" t="str">
        <f t="shared" si="79"/>
        <v>3.97499999991796-5503.08924808939i</v>
      </c>
      <c r="E324" t="str">
        <f t="shared" si="80"/>
        <v>162.469534673385+0.000241859871489867i</v>
      </c>
      <c r="F324" t="str">
        <f t="shared" si="81"/>
        <v>2.4249249249198-51643.1046397053i</v>
      </c>
      <c r="G324" t="str">
        <f t="shared" si="82"/>
        <v>0.999999999997887-1.45372892671368E-06i</v>
      </c>
      <c r="H324" t="str">
        <f t="shared" si="83"/>
        <v>384.000049391961+0.305265644380676i</v>
      </c>
      <c r="I324" t="str">
        <f t="shared" si="84"/>
        <v>47.1002157817211-55943.9475016183i</v>
      </c>
      <c r="K324" t="str">
        <f t="shared" si="85"/>
        <v>0.0312499762315688-0.0000270231530363978i</v>
      </c>
      <c r="L324" t="str">
        <f t="shared" si="86"/>
        <v>0.00005-97.5725040785702i</v>
      </c>
      <c r="M324" t="str">
        <f t="shared" si="87"/>
        <v>0.00133333333333333-57.3955906344529i</v>
      </c>
      <c r="N324">
        <f t="shared" si="88"/>
        <v>89.991925233637815</v>
      </c>
      <c r="O324">
        <f t="shared" si="89"/>
        <v>82.903969283247548</v>
      </c>
      <c r="P324" s="3">
        <f t="shared" si="90"/>
        <v>82.903969283247548</v>
      </c>
      <c r="Q324" s="3">
        <f t="shared" si="91"/>
        <v>-90.008074766362185</v>
      </c>
      <c r="R324">
        <f t="shared" si="92"/>
        <v>89.991925233637815</v>
      </c>
      <c r="S324">
        <f t="shared" si="93"/>
        <v>2.8921018075330836E-3</v>
      </c>
      <c r="T324">
        <f t="shared" si="76"/>
        <v>82.903969283247548</v>
      </c>
    </row>
    <row r="325" spans="1:20" x14ac:dyDescent="0.25">
      <c r="A325">
        <f t="shared" si="77"/>
        <v>18.240663707978442</v>
      </c>
      <c r="B325">
        <f t="shared" si="94"/>
        <v>2.9030917944017096</v>
      </c>
      <c r="C325" t="str">
        <f t="shared" si="78"/>
        <v>-1.96881900231354-13917.1807604135i</v>
      </c>
      <c r="D325" t="str">
        <f t="shared" si="79"/>
        <v>3.97499999991735-5482.25667287i</v>
      </c>
      <c r="E325" t="str">
        <f t="shared" si="80"/>
        <v>162.46953465596+0.0002427789569923i</v>
      </c>
      <c r="F325" t="str">
        <f t="shared" si="81"/>
        <v>2.42492492491977-51447.6037454994i</v>
      </c>
      <c r="G325" t="str">
        <f t="shared" si="82"/>
        <v>0.999999999997871-1.45925309663517E-06i</v>
      </c>
      <c r="H325" t="str">
        <f t="shared" si="83"/>
        <v>384.000049768052+0.306425653940281i</v>
      </c>
      <c r="I325" t="str">
        <f t="shared" si="84"/>
        <v>47.1002158004211-55732.1653123513i</v>
      </c>
      <c r="K325" t="str">
        <f t="shared" si="85"/>
        <v>0.0312499760505857-0.0000271258408581211i</v>
      </c>
      <c r="L325" t="str">
        <f t="shared" si="86"/>
        <v>0.00005-97.2031321763006i</v>
      </c>
      <c r="M325" t="str">
        <f t="shared" si="87"/>
        <v>0.00133333333333333-57.1783130448826i</v>
      </c>
      <c r="N325">
        <f t="shared" si="88"/>
        <v>89.991894549575292</v>
      </c>
      <c r="O325">
        <f t="shared" si="89"/>
        <v>82.871025447290435</v>
      </c>
      <c r="P325" s="3">
        <f t="shared" si="90"/>
        <v>82.871025447290435</v>
      </c>
      <c r="Q325" s="3">
        <f t="shared" si="91"/>
        <v>-90.008105450424708</v>
      </c>
      <c r="R325">
        <f t="shared" si="92"/>
        <v>89.991894549575292</v>
      </c>
      <c r="S325">
        <f t="shared" si="93"/>
        <v>2.9030917944017098E-3</v>
      </c>
      <c r="T325">
        <f t="shared" si="76"/>
        <v>82.871025447290435</v>
      </c>
    </row>
    <row r="326" spans="1:20" x14ac:dyDescent="0.25">
      <c r="A326">
        <f t="shared" si="77"/>
        <v>18.309978230068761</v>
      </c>
      <c r="B326">
        <f t="shared" si="94"/>
        <v>2.9141235432204362</v>
      </c>
      <c r="C326" t="str">
        <f t="shared" si="78"/>
        <v>-1.96881898804311-13864.4956612511i</v>
      </c>
      <c r="D326" t="str">
        <f t="shared" si="79"/>
        <v>3.9749999999167-5461.50296175334i</v>
      </c>
      <c r="E326" t="str">
        <f t="shared" si="80"/>
        <v>162.469534638402+0.000243701535225174i</v>
      </c>
      <c r="F326" t="str">
        <f t="shared" si="81"/>
        <v>2.42492492491972-51252.8429423452i</v>
      </c>
      <c r="G326" t="str">
        <f t="shared" si="82"/>
        <v>0.999999999997854-1.46479825840236E-06i</v>
      </c>
      <c r="H326" t="str">
        <f t="shared" si="83"/>
        <v>384.000050147008+0.307590071537486i</v>
      </c>
      <c r="I326" t="str">
        <f t="shared" si="84"/>
        <v>47.1002158192638-55521.1848489928i</v>
      </c>
      <c r="K326" t="str">
        <f t="shared" si="85"/>
        <v>0.0312499758682245-0.0000272289188917383i</v>
      </c>
      <c r="L326" t="str">
        <f t="shared" si="86"/>
        <v>0.00005-96.8351585737199i</v>
      </c>
      <c r="M326" t="str">
        <f t="shared" si="87"/>
        <v>0.00133333333333333-56.9618579845413i</v>
      </c>
      <c r="N326">
        <f t="shared" si="88"/>
        <v>89.991863748913929</v>
      </c>
      <c r="O326">
        <f t="shared" si="89"/>
        <v>82.838081611264329</v>
      </c>
      <c r="P326" s="3">
        <f t="shared" si="90"/>
        <v>82.838081611264329</v>
      </c>
      <c r="Q326" s="3">
        <f t="shared" si="91"/>
        <v>-90.008136251086071</v>
      </c>
      <c r="R326">
        <f t="shared" si="92"/>
        <v>89.991863748913929</v>
      </c>
      <c r="S326">
        <f t="shared" si="93"/>
        <v>2.9141235432204363E-3</v>
      </c>
      <c r="T326">
        <f t="shared" si="76"/>
        <v>82.838081611264329</v>
      </c>
    </row>
    <row r="327" spans="1:20" x14ac:dyDescent="0.25">
      <c r="A327">
        <f t="shared" si="77"/>
        <v>18.379556147343024</v>
      </c>
      <c r="B327">
        <f t="shared" si="94"/>
        <v>2.9251972126846741</v>
      </c>
      <c r="C327" t="str">
        <f t="shared" si="78"/>
        <v>-1.96881897366403-13812.0100075137i</v>
      </c>
      <c r="D327" t="str">
        <f t="shared" si="79"/>
        <v>3.97499999991608-5440.82781619039i</v>
      </c>
      <c r="E327" t="str">
        <f t="shared" si="80"/>
        <v>162.469534620711+0.000244627619463755i</v>
      </c>
      <c r="F327" t="str">
        <f t="shared" si="81"/>
        <v>2.42492492491968-51058.8194285439i</v>
      </c>
      <c r="G327" t="str">
        <f t="shared" si="82"/>
        <v>0.999999999997838-1.47036449178426E-06i</v>
      </c>
      <c r="H327" t="str">
        <f t="shared" si="83"/>
        <v>384.000050528849+0.308758913922844i</v>
      </c>
      <c r="I327" t="str">
        <f t="shared" si="84"/>
        <v>47.1002158382501-55311.0030765184i</v>
      </c>
      <c r="K327" t="str">
        <f t="shared" si="85"/>
        <v>0.0312499756844747-0.0000273323886200335i</v>
      </c>
      <c r="L327" t="str">
        <f t="shared" si="86"/>
        <v>0.00005-96.4685779774056i</v>
      </c>
      <c r="M327" t="str">
        <f t="shared" si="87"/>
        <v>0.00133333333333333-56.7462223396505i</v>
      </c>
      <c r="N327">
        <f t="shared" si="88"/>
        <v>89.991832831210601</v>
      </c>
      <c r="O327">
        <f t="shared" si="89"/>
        <v>82.805137775169072</v>
      </c>
      <c r="P327" s="3">
        <f t="shared" si="90"/>
        <v>82.805137775169072</v>
      </c>
      <c r="Q327" s="3">
        <f t="shared" si="91"/>
        <v>-90.008167168789399</v>
      </c>
      <c r="R327">
        <f t="shared" si="92"/>
        <v>89.991832831210601</v>
      </c>
      <c r="S327">
        <f t="shared" si="93"/>
        <v>2.9251972126846742E-3</v>
      </c>
      <c r="T327">
        <f t="shared" si="76"/>
        <v>82.805137775169072</v>
      </c>
    </row>
    <row r="328" spans="1:20" x14ac:dyDescent="0.25">
      <c r="A328">
        <f t="shared" si="77"/>
        <v>18.449398460702927</v>
      </c>
      <c r="B328">
        <f t="shared" si="94"/>
        <v>2.9363129620928761</v>
      </c>
      <c r="C328" t="str">
        <f t="shared" si="78"/>
        <v>-1.96881895917536-13759.7230441772i</v>
      </c>
      <c r="D328" t="str">
        <f t="shared" si="79"/>
        <v>3.97499999991544-5420.23093876217i</v>
      </c>
      <c r="E328" t="str">
        <f t="shared" si="80"/>
        <v>162.469534602885+0.00024555722303315i</v>
      </c>
      <c r="F328" t="str">
        <f t="shared" si="81"/>
        <v>2.42492492491965-50865.5304130017i</v>
      </c>
      <c r="G328" t="str">
        <f t="shared" si="82"/>
        <v>0.999999999997822-1.47595187685301E-06i</v>
      </c>
      <c r="H328" t="str">
        <f t="shared" si="83"/>
        <v>384.000050913598+0.309932197910564i</v>
      </c>
      <c r="I328" t="str">
        <f t="shared" si="84"/>
        <v>47.1002158573807-55101.6169713925i</v>
      </c>
      <c r="K328" t="str">
        <f t="shared" si="85"/>
        <v>0.0312499754993257-0.0000274362515314251i</v>
      </c>
      <c r="L328" t="str">
        <f t="shared" si="86"/>
        <v>0.00005-96.1033851139733i</v>
      </c>
      <c r="M328" t="str">
        <f t="shared" si="87"/>
        <v>0.00133333333333333-56.5314030082192i</v>
      </c>
      <c r="N328">
        <f t="shared" si="88"/>
        <v>89.99180179602061</v>
      </c>
      <c r="O328">
        <f t="shared" si="89"/>
        <v>82.772193939003884</v>
      </c>
      <c r="P328" s="3">
        <f t="shared" si="90"/>
        <v>82.772193939003884</v>
      </c>
      <c r="Q328" s="3">
        <f t="shared" si="91"/>
        <v>-90.00819820397939</v>
      </c>
      <c r="R328">
        <f t="shared" si="92"/>
        <v>89.99180179602061</v>
      </c>
      <c r="S328">
        <f t="shared" si="93"/>
        <v>2.9363129620928762E-3</v>
      </c>
      <c r="T328">
        <f t="shared" si="76"/>
        <v>82.772193939003884</v>
      </c>
    </row>
    <row r="329" spans="1:20" x14ac:dyDescent="0.25">
      <c r="A329">
        <f t="shared" si="77"/>
        <v>18.5195061748536</v>
      </c>
      <c r="B329">
        <f t="shared" si="94"/>
        <v>2.9474709513488291</v>
      </c>
      <c r="C329" t="str">
        <f t="shared" si="78"/>
        <v>-1.96881894457632-13707.634019076i</v>
      </c>
      <c r="D329" t="str">
        <f t="shared" si="79"/>
        <v>3.97499999991479-5399.71203317569i</v>
      </c>
      <c r="E329" t="str">
        <f t="shared" si="80"/>
        <v>162.469534584923+0.000246490359309106i</v>
      </c>
      <c r="F329" t="str">
        <f t="shared" si="81"/>
        <v>2.4249249249196-50672.9731151911i</v>
      </c>
      <c r="G329" t="str">
        <f t="shared" si="82"/>
        <v>0.999999999997805-1.48156049398504E-06i</v>
      </c>
      <c r="H329" t="str">
        <f t="shared" si="83"/>
        <v>384.000051301278+0.311109940378752i</v>
      </c>
      <c r="I329" t="str">
        <f t="shared" si="84"/>
        <v>47.100215876657-54893.0235215257i</v>
      </c>
      <c r="K329" t="str">
        <f t="shared" si="85"/>
        <v>0.0312499753127669-0.0000275405091199876i</v>
      </c>
      <c r="L329" t="str">
        <f t="shared" si="86"/>
        <v>0.00005-95.7395747299991i</v>
      </c>
      <c r="M329" t="str">
        <f t="shared" si="87"/>
        <v>0.00133333333333333-56.3173968999994i</v>
      </c>
      <c r="N329">
        <f t="shared" si="88"/>
        <v>89.991770642897464</v>
      </c>
      <c r="O329">
        <f t="shared" si="89"/>
        <v>82.73925010276821</v>
      </c>
      <c r="P329" s="3">
        <f t="shared" si="90"/>
        <v>82.73925010276821</v>
      </c>
      <c r="Q329" s="3">
        <f t="shared" si="91"/>
        <v>-90.008229357102536</v>
      </c>
      <c r="R329">
        <f t="shared" si="92"/>
        <v>89.991770642897464</v>
      </c>
      <c r="S329">
        <f t="shared" si="93"/>
        <v>2.9474709513488289E-3</v>
      </c>
      <c r="T329">
        <f t="shared" si="76"/>
        <v>82.73925010276821</v>
      </c>
    </row>
    <row r="330" spans="1:20" x14ac:dyDescent="0.25">
      <c r="A330">
        <f t="shared" si="77"/>
        <v>18.589880298318043</v>
      </c>
      <c r="B330">
        <f t="shared" si="94"/>
        <v>2.9586713409639547</v>
      </c>
      <c r="C330" t="str">
        <f t="shared" si="78"/>
        <v>-1.96881892986621-13655.7421828923i</v>
      </c>
      <c r="D330" t="str">
        <f t="shared" si="79"/>
        <v>3.97499999991415-5379.27080425965i</v>
      </c>
      <c r="E330" t="str">
        <f t="shared" si="80"/>
        <v>162.469534566824+0.00024742704171856i</v>
      </c>
      <c r="F330" t="str">
        <f t="shared" si="81"/>
        <v>2.42492492491957-50481.1447651112i</v>
      </c>
      <c r="G330" t="str">
        <f t="shared" si="82"/>
        <v>0.999999999997788-1.48719042386215E-06i</v>
      </c>
      <c r="H330" t="str">
        <f t="shared" si="83"/>
        <v>384.000051691908+0.312292158269648i</v>
      </c>
      <c r="I330" t="str">
        <f t="shared" si="84"/>
        <v>47.1002158960803-54685.2197262313i</v>
      </c>
      <c r="K330" t="str">
        <f t="shared" si="85"/>
        <v>0.0312499751247876-0.0000276451628854729i</v>
      </c>
      <c r="L330" t="str">
        <f t="shared" si="86"/>
        <v>0.00005-95.3771415919492i</v>
      </c>
      <c r="M330" t="str">
        <f t="shared" si="87"/>
        <v>0.00133333333333333-56.104200936441i</v>
      </c>
      <c r="N330">
        <f t="shared" si="88"/>
        <v>89.991739371393052</v>
      </c>
      <c r="O330">
        <f t="shared" si="89"/>
        <v>82.706306266461723</v>
      </c>
      <c r="P330" s="3">
        <f t="shared" si="90"/>
        <v>82.706306266461723</v>
      </c>
      <c r="Q330" s="3">
        <f t="shared" si="91"/>
        <v>-90.008260628606948</v>
      </c>
      <c r="R330">
        <f t="shared" si="92"/>
        <v>89.991739371393052</v>
      </c>
      <c r="S330">
        <f t="shared" si="93"/>
        <v>2.9586713409639545E-3</v>
      </c>
      <c r="T330">
        <f t="shared" si="76"/>
        <v>82.706306266461723</v>
      </c>
    </row>
    <row r="331" spans="1:20" x14ac:dyDescent="0.25">
      <c r="A331">
        <f t="shared" si="77"/>
        <v>18.660521843451654</v>
      </c>
      <c r="B331">
        <f t="shared" si="94"/>
        <v>2.969914292059618</v>
      </c>
      <c r="C331" t="str">
        <f t="shared" si="78"/>
        <v>-1.96881891504409-13604.0467891444i</v>
      </c>
      <c r="D331" t="str">
        <f t="shared" si="79"/>
        <v>3.97499999991348-5358.90695796005i</v>
      </c>
      <c r="E331" t="str">
        <f t="shared" si="80"/>
        <v>162.469534548587+0.000248367283739165i</v>
      </c>
      <c r="F331" t="str">
        <f t="shared" si="81"/>
        <v>2.42492492491951-50290.0426032461i</v>
      </c>
      <c r="G331" t="str">
        <f t="shared" si="82"/>
        <v>0.999999999997771-0.0000014928417474728i</v>
      </c>
      <c r="H331" t="str">
        <f t="shared" si="83"/>
        <v>384.000052085512+0.313478868589874i</v>
      </c>
      <c r="I331" t="str">
        <f t="shared" si="84"/>
        <v>47.1002159156511-54478.2025961812i</v>
      </c>
      <c r="K331" t="str">
        <f t="shared" si="85"/>
        <v>0.031249974935377-0.0000277502143333312i</v>
      </c>
      <c r="L331" t="str">
        <f t="shared" si="86"/>
        <v>0.00005-95.0160804861025i</v>
      </c>
      <c r="M331" t="str">
        <f t="shared" si="87"/>
        <v>0.00133333333333333-55.8918120506485i</v>
      </c>
      <c r="N331">
        <f t="shared" si="88"/>
        <v>89.991707981057516</v>
      </c>
      <c r="O331">
        <f t="shared" si="89"/>
        <v>82.673362430083699</v>
      </c>
      <c r="P331" s="3">
        <f t="shared" si="90"/>
        <v>82.673362430083699</v>
      </c>
      <c r="Q331" s="3">
        <f t="shared" si="91"/>
        <v>-90.008292018942484</v>
      </c>
      <c r="R331">
        <f t="shared" si="92"/>
        <v>89.991707981057516</v>
      </c>
      <c r="S331">
        <f t="shared" si="93"/>
        <v>2.969914292059618E-3</v>
      </c>
      <c r="T331">
        <f t="shared" si="76"/>
        <v>82.673362430083699</v>
      </c>
    </row>
    <row r="332" spans="1:20" x14ac:dyDescent="0.25">
      <c r="A332">
        <f t="shared" si="77"/>
        <v>18.73143182645677</v>
      </c>
      <c r="B332">
        <f t="shared" si="94"/>
        <v>2.9811999663694446</v>
      </c>
      <c r="C332" t="str">
        <f t="shared" si="78"/>
        <v>-1.96881890010908-13552.5470941768i</v>
      </c>
      <c r="D332" t="str">
        <f t="shared" si="79"/>
        <v>3.97499999991283-5338.62020133617i</v>
      </c>
      <c r="E332" t="str">
        <f t="shared" si="80"/>
        <v>162.469534530212+0.000249311098899277i</v>
      </c>
      <c r="F332" t="str">
        <f t="shared" si="81"/>
        <v>2.42492492491947-50099.6638805277i</v>
      </c>
      <c r="G332" t="str">
        <f t="shared" si="82"/>
        <v>0.999999999997754-1.49851454611317E-06i</v>
      </c>
      <c r="H332" t="str">
        <f t="shared" si="83"/>
        <v>384.000052482114+0.314670088410676i</v>
      </c>
      <c r="I332" t="str">
        <f t="shared" si="84"/>
        <v>47.1002159353713-54271.9691533656i</v>
      </c>
      <c r="K332" t="str">
        <f t="shared" si="85"/>
        <v>0.0312499747445241-0.0000278556649747332i</v>
      </c>
      <c r="L332" t="str">
        <f t="shared" si="86"/>
        <v>0.00005-94.6563862184722i</v>
      </c>
      <c r="M332" t="str">
        <f t="shared" si="87"/>
        <v>0.00133333333333333-55.6802271873363i</v>
      </c>
      <c r="N332">
        <f t="shared" si="88"/>
        <v>89.991676471439334</v>
      </c>
      <c r="O332">
        <f t="shared" si="89"/>
        <v>82.640418593633683</v>
      </c>
      <c r="P332" s="3">
        <f t="shared" si="90"/>
        <v>82.640418593633683</v>
      </c>
      <c r="Q332" s="3">
        <f t="shared" si="91"/>
        <v>-90.008323528560666</v>
      </c>
      <c r="R332">
        <f t="shared" si="92"/>
        <v>89.991676471439334</v>
      </c>
      <c r="S332">
        <f t="shared" si="93"/>
        <v>2.9811999663694445E-3</v>
      </c>
      <c r="T332">
        <f t="shared" si="76"/>
        <v>82.640418593633683</v>
      </c>
    </row>
    <row r="333" spans="1:20" x14ac:dyDescent="0.25">
      <c r="A333">
        <f t="shared" si="77"/>
        <v>18.802611267397307</v>
      </c>
      <c r="B333">
        <f t="shared" si="94"/>
        <v>2.9925285262416486</v>
      </c>
      <c r="C333" t="str">
        <f t="shared" si="78"/>
        <v>-1.96881888506034-13501.2423571491i</v>
      </c>
      <c r="D333" t="str">
        <f t="shared" si="79"/>
        <v>3.97499999991217-5318.41024255621i</v>
      </c>
      <c r="E333" t="str">
        <f t="shared" si="80"/>
        <v>162.469534511697+0.000250258500780616i</v>
      </c>
      <c r="F333" t="str">
        <f t="shared" si="81"/>
        <v>2.42492492491944-49910.0058582939i</v>
      </c>
      <c r="G333" t="str">
        <f t="shared" si="82"/>
        <v>0.999999999997737-1.50420890138838E-06i</v>
      </c>
      <c r="H333" t="str">
        <f t="shared" si="83"/>
        <v>384.000052881737+0.315865834868172i</v>
      </c>
      <c r="I333" t="str">
        <f t="shared" si="84"/>
        <v>47.1002159552415-54066.5164310468i</v>
      </c>
      <c r="K333" t="str">
        <f t="shared" si="85"/>
        <v>0.0312499745522179-0.000027961516326592i</v>
      </c>
      <c r="L333" t="str">
        <f t="shared" si="86"/>
        <v>0.00005-94.2980536147358i</v>
      </c>
      <c r="M333" t="str">
        <f t="shared" si="87"/>
        <v>0.00133333333333333-55.469443302786i</v>
      </c>
      <c r="N333">
        <f t="shared" si="88"/>
        <v>89.991644842085194</v>
      </c>
      <c r="O333">
        <f t="shared" si="89"/>
        <v>82.607474757111149</v>
      </c>
      <c r="P333" s="3">
        <f t="shared" si="90"/>
        <v>82.607474757111149</v>
      </c>
      <c r="Q333" s="3">
        <f t="shared" si="91"/>
        <v>-90.008355157914806</v>
      </c>
      <c r="R333">
        <f t="shared" si="92"/>
        <v>89.991644842085194</v>
      </c>
      <c r="S333">
        <f t="shared" si="93"/>
        <v>2.9925285262416487E-3</v>
      </c>
      <c r="T333">
        <f t="shared" si="76"/>
        <v>82.607474757111149</v>
      </c>
    </row>
    <row r="334" spans="1:20" x14ac:dyDescent="0.25">
      <c r="A334">
        <f t="shared" si="77"/>
        <v>18.874061190213418</v>
      </c>
      <c r="B334">
        <f t="shared" si="94"/>
        <v>3.0039001346413667</v>
      </c>
      <c r="C334" t="str">
        <f t="shared" si="78"/>
        <v>-1.96881886989706-13450.1318400254i</v>
      </c>
      <c r="D334" t="str">
        <f t="shared" si="79"/>
        <v>3.9749999999115-5298.27679089309i</v>
      </c>
      <c r="E334" t="str">
        <f t="shared" si="80"/>
        <v>162.46953449304+0.000251209503014313i</v>
      </c>
      <c r="F334" t="str">
        <f t="shared" si="81"/>
        <v>2.4249249249194-49721.0658082504i</v>
      </c>
      <c r="G334" t="str">
        <f t="shared" si="82"/>
        <v>0.99999999999772-1.50992489521363E-06i</v>
      </c>
      <c r="H334" t="str">
        <f t="shared" si="83"/>
        <v>384.000053284401+0.317066125163598i</v>
      </c>
      <c r="I334" t="str">
        <f t="shared" si="84"/>
        <v>47.1002159752632-53861.8414737181i</v>
      </c>
      <c r="K334" t="str">
        <f t="shared" si="85"/>
        <v>0.0312499743584475-0.000028067769911585i</v>
      </c>
      <c r="L334" t="str">
        <f t="shared" si="86"/>
        <v>0.00005-93.9410775201591i</v>
      </c>
      <c r="M334" t="str">
        <f t="shared" si="87"/>
        <v>0.00133333333333333-55.2594573647997i</v>
      </c>
      <c r="N334">
        <f t="shared" si="88"/>
        <v>89.991613092540149</v>
      </c>
      <c r="O334">
        <f t="shared" si="89"/>
        <v>82.574530920515485</v>
      </c>
      <c r="P334" s="3">
        <f t="shared" si="90"/>
        <v>82.574530920515485</v>
      </c>
      <c r="Q334" s="3">
        <f t="shared" si="91"/>
        <v>-90.008386907459851</v>
      </c>
      <c r="R334">
        <f t="shared" si="92"/>
        <v>89.991613092540149</v>
      </c>
      <c r="S334">
        <f t="shared" si="93"/>
        <v>3.003900134641367E-3</v>
      </c>
      <c r="T334">
        <f t="shared" si="76"/>
        <v>82.574530920515485</v>
      </c>
    </row>
    <row r="335" spans="1:20" x14ac:dyDescent="0.25">
      <c r="A335">
        <f t="shared" si="77"/>
        <v>18.945782622736228</v>
      </c>
      <c r="B335">
        <f t="shared" si="94"/>
        <v>3.0153149551530039</v>
      </c>
      <c r="C335" t="str">
        <f t="shared" si="78"/>
        <v>-1.96881885461833-13399.2148075638i</v>
      </c>
      <c r="D335" t="str">
        <f t="shared" si="79"/>
        <v>3.97499999991083-5278.21955672038i</v>
      </c>
      <c r="E335" t="str">
        <f t="shared" si="80"/>
        <v>162.469534474242+0.000252164119284309i</v>
      </c>
      <c r="F335" t="str">
        <f t="shared" si="81"/>
        <v>2.42492492491936-49532.841012431i</v>
      </c>
      <c r="G335" t="str">
        <f t="shared" si="82"/>
        <v>0.999999999997703-1.51566260981542E-06i</v>
      </c>
      <c r="H335" t="str">
        <f t="shared" si="83"/>
        <v>384.000053690132+0.318270976563552i</v>
      </c>
      <c r="I335" t="str">
        <f t="shared" si="84"/>
        <v>47.1002159954371-53657.9413370617i</v>
      </c>
      <c r="K335" t="str">
        <f t="shared" si="85"/>
        <v>0.0312499741632016-0.0000281744272581748i</v>
      </c>
      <c r="L335" t="str">
        <f t="shared" si="86"/>
        <v>0.00005-93.5854527995215i</v>
      </c>
      <c r="M335" t="str">
        <f t="shared" si="87"/>
        <v>0.00133333333333333-55.0502663526595i</v>
      </c>
      <c r="N335">
        <f t="shared" si="88"/>
        <v>89.991581222347449</v>
      </c>
      <c r="O335">
        <f t="shared" si="89"/>
        <v>82.541587083846196</v>
      </c>
      <c r="P335" s="3">
        <f t="shared" si="90"/>
        <v>82.541587083846196</v>
      </c>
      <c r="Q335" s="3">
        <f t="shared" si="91"/>
        <v>-90.008418777652551</v>
      </c>
      <c r="R335">
        <f t="shared" si="92"/>
        <v>89.991581222347449</v>
      </c>
      <c r="S335">
        <f t="shared" si="93"/>
        <v>3.0153149551530038E-3</v>
      </c>
      <c r="T335">
        <f t="shared" si="76"/>
        <v>82.541587083846196</v>
      </c>
    </row>
    <row r="336" spans="1:20" x14ac:dyDescent="0.25">
      <c r="A336">
        <f t="shared" si="77"/>
        <v>19.017776596702625</v>
      </c>
      <c r="B336">
        <f t="shared" si="94"/>
        <v>3.0267731519825856</v>
      </c>
      <c r="C336" t="str">
        <f t="shared" si="78"/>
        <v>-1.96881883922319-13348.4905273056i</v>
      </c>
      <c r="D336" t="str">
        <f t="shared" si="79"/>
        <v>3.97499999991015-5258.23825150801i</v>
      </c>
      <c r="E336" t="str">
        <f t="shared" si="80"/>
        <v>162.469534455301+0.000253122363327019i</v>
      </c>
      <c r="F336" t="str">
        <f t="shared" si="81"/>
        <v>2.42492492491932-49345.328763159i</v>
      </c>
      <c r="G336" t="str">
        <f t="shared" si="82"/>
        <v>0.999999999997685-1.52142212773269E-06i</v>
      </c>
      <c r="H336" t="str">
        <f t="shared" si="83"/>
        <v>384.000054098952+0.319480406400249i</v>
      </c>
      <c r="I336" t="str">
        <f t="shared" si="84"/>
        <v>47.1002160157647-53454.8130879057i</v>
      </c>
      <c r="K336" t="str">
        <f t="shared" si="85"/>
        <v>0.031249973966469-0.0000282814899006323i</v>
      </c>
      <c r="L336" t="str">
        <f t="shared" si="86"/>
        <v>0.00005-93.2311743370403i</v>
      </c>
      <c r="M336" t="str">
        <f t="shared" si="87"/>
        <v>0.00133333333333333-54.8418672570826i</v>
      </c>
      <c r="N336">
        <f t="shared" si="88"/>
        <v>89.991549231048666</v>
      </c>
      <c r="O336">
        <f t="shared" si="89"/>
        <v>82.50864324710264</v>
      </c>
      <c r="P336" s="3">
        <f t="shared" si="90"/>
        <v>82.50864324710264</v>
      </c>
      <c r="Q336" s="3">
        <f t="shared" si="91"/>
        <v>-90.008450768951334</v>
      </c>
      <c r="R336">
        <f t="shared" si="92"/>
        <v>89.991549231048666</v>
      </c>
      <c r="S336">
        <f t="shared" si="93"/>
        <v>3.0267731519825858E-3</v>
      </c>
      <c r="T336">
        <f t="shared" si="76"/>
        <v>82.50864324710264</v>
      </c>
    </row>
    <row r="337" spans="1:20" x14ac:dyDescent="0.25">
      <c r="A337">
        <f t="shared" si="77"/>
        <v>19.090044147770097</v>
      </c>
      <c r="B337">
        <f t="shared" si="94"/>
        <v>3.0382748899601193</v>
      </c>
      <c r="C337" t="str">
        <f t="shared" si="78"/>
        <v>-1.96881882371084-13297.9582695649i</v>
      </c>
      <c r="D337" t="str">
        <f t="shared" si="79"/>
        <v>3.97499999990946-5238.33258781819i</v>
      </c>
      <c r="E337" t="str">
        <f t="shared" si="80"/>
        <v>162.469534436215+0.000254084248930333i</v>
      </c>
      <c r="F337" t="str">
        <f t="shared" si="81"/>
        <v>2.42492492491927-49158.5263630076i</v>
      </c>
      <c r="G337" t="str">
        <f t="shared" si="82"/>
        <v>0.999999999997668-1.52720353181805E-06i</v>
      </c>
      <c r="H337" t="str">
        <f t="shared" si="83"/>
        <v>384.000054510886+0.320694432071765i</v>
      </c>
      <c r="I337" t="str">
        <f t="shared" si="84"/>
        <v>47.1002160362471-53252.4538041822i</v>
      </c>
      <c r="K337" t="str">
        <f t="shared" si="85"/>
        <v>0.0312499737682384-0.0000283889593790586i</v>
      </c>
      <c r="L337" t="str">
        <f t="shared" si="86"/>
        <v>0.00005-92.8782370363028i</v>
      </c>
      <c r="M337" t="str">
        <f t="shared" si="87"/>
        <v>0.00133333333333333-54.6342570801779i</v>
      </c>
      <c r="N337">
        <f t="shared" si="88"/>
        <v>89.991517118183594</v>
      </c>
      <c r="O337">
        <f t="shared" si="89"/>
        <v>82.475699410284179</v>
      </c>
      <c r="P337" s="3">
        <f t="shared" si="90"/>
        <v>82.475699410284179</v>
      </c>
      <c r="Q337" s="3">
        <f t="shared" si="91"/>
        <v>-90.008482881816406</v>
      </c>
      <c r="R337">
        <f t="shared" si="92"/>
        <v>89.991517118183594</v>
      </c>
      <c r="S337">
        <f t="shared" si="93"/>
        <v>3.0382748899601192E-3</v>
      </c>
      <c r="T337">
        <f t="shared" si="76"/>
        <v>82.475699410284179</v>
      </c>
    </row>
    <row r="338" spans="1:20" x14ac:dyDescent="0.25">
      <c r="A338">
        <f t="shared" si="77"/>
        <v>19.162586315531623</v>
      </c>
      <c r="B338">
        <f t="shared" si="94"/>
        <v>3.0498203345419679</v>
      </c>
      <c r="C338" t="str">
        <f t="shared" si="78"/>
        <v>-1.96881880808035-13247.6173074185i</v>
      </c>
      <c r="D338" t="str">
        <f t="shared" si="79"/>
        <v>3.97499999990878-5218.50227930131i</v>
      </c>
      <c r="E338" t="str">
        <f t="shared" si="80"/>
        <v>162.469534416984+0.00025504978993529i</v>
      </c>
      <c r="F338" t="str">
        <f t="shared" si="81"/>
        <v>2.42492492491923-48972.4311247618i</v>
      </c>
      <c r="G338" t="str">
        <f t="shared" si="82"/>
        <v>0.99999999999765-1.53300690523893E-06i</v>
      </c>
      <c r="H338" t="str">
        <f t="shared" si="83"/>
        <v>384.000054925956+0.321913071042287i</v>
      </c>
      <c r="I338" t="str">
        <f t="shared" si="84"/>
        <v>47.1002160568853-53050.8605748848i</v>
      </c>
      <c r="K338" t="str">
        <f t="shared" si="85"/>
        <v>0.0312499735684984-0.0000284968372394065i</v>
      </c>
      <c r="L338" t="str">
        <f t="shared" si="86"/>
        <v>0.00005-92.5266358201861i</v>
      </c>
      <c r="M338" t="str">
        <f t="shared" si="87"/>
        <v>0.00133333333333333-54.4274328354035i</v>
      </c>
      <c r="N338">
        <f t="shared" si="88"/>
        <v>89.991484883290269</v>
      </c>
      <c r="O338">
        <f t="shared" si="89"/>
        <v>82.442755573390457</v>
      </c>
      <c r="P338" s="3">
        <f t="shared" si="90"/>
        <v>82.442755573390457</v>
      </c>
      <c r="Q338" s="3">
        <f t="shared" si="91"/>
        <v>-90.008515116709731</v>
      </c>
      <c r="R338">
        <f t="shared" si="92"/>
        <v>89.991484883290269</v>
      </c>
      <c r="S338">
        <f t="shared" si="93"/>
        <v>3.0498203345419679E-3</v>
      </c>
      <c r="T338">
        <f t="shared" si="76"/>
        <v>82.442755573390457</v>
      </c>
    </row>
    <row r="339" spans="1:20" x14ac:dyDescent="0.25">
      <c r="A339">
        <f t="shared" si="77"/>
        <v>19.235404143530641</v>
      </c>
      <c r="B339">
        <f t="shared" si="94"/>
        <v>3.0614096518132272</v>
      </c>
      <c r="C339" t="str">
        <f t="shared" si="78"/>
        <v>-1.96881879233094-13197.4669166946i</v>
      </c>
      <c r="D339" t="str">
        <f t="shared" si="79"/>
        <v>3.97499999990809-5198.74704069168i</v>
      </c>
      <c r="E339" t="str">
        <f t="shared" si="80"/>
        <v>162.469534397606+0.000256019000234502i</v>
      </c>
      <c r="F339" t="str">
        <f t="shared" si="81"/>
        <v>2.42492492491919-48787.0403713789i</v>
      </c>
      <c r="G339" t="str">
        <f t="shared" si="82"/>
        <v>0.999999999997632-1.53883233147881E-06i</v>
      </c>
      <c r="H339" t="str">
        <f t="shared" si="83"/>
        <v>384.000055344186+0.323136340842372i</v>
      </c>
      <c r="I339" t="str">
        <f t="shared" si="84"/>
        <v>47.1002160776811-52850.0305000271i</v>
      </c>
      <c r="K339" t="str">
        <f t="shared" si="85"/>
        <v>0.0312499733672375-0.0000286051250335036i</v>
      </c>
      <c r="L339" t="str">
        <f t="shared" si="86"/>
        <v>0.00005-92.1763656307887i</v>
      </c>
      <c r="M339" t="str">
        <f t="shared" si="87"/>
        <v>0.00133333333333333-54.2213915475228i</v>
      </c>
      <c r="N339">
        <f t="shared" si="88"/>
        <v>89.991452525905018</v>
      </c>
      <c r="O339">
        <f t="shared" si="89"/>
        <v>82.409811736420806</v>
      </c>
      <c r="P339" s="3">
        <f t="shared" si="90"/>
        <v>82.409811736420806</v>
      </c>
      <c r="Q339" s="3">
        <f t="shared" si="91"/>
        <v>-90.008547474094982</v>
      </c>
      <c r="R339">
        <f t="shared" si="92"/>
        <v>89.991452525905018</v>
      </c>
      <c r="S339">
        <f t="shared" si="93"/>
        <v>3.0614096518132273E-3</v>
      </c>
      <c r="T339">
        <f t="shared" si="76"/>
        <v>82.409811736420806</v>
      </c>
    </row>
    <row r="340" spans="1:20" x14ac:dyDescent="0.25">
      <c r="A340">
        <f t="shared" si="77"/>
        <v>19.30849867927606</v>
      </c>
      <c r="B340">
        <f t="shared" si="94"/>
        <v>3.0730430084901177</v>
      </c>
      <c r="C340" t="str">
        <f t="shared" si="78"/>
        <v>-1.96881877646157-13147.5063759629i</v>
      </c>
      <c r="D340" t="str">
        <f t="shared" si="79"/>
        <v>3.97499999990737-5179.06658780356i</v>
      </c>
      <c r="E340" t="str">
        <f t="shared" si="80"/>
        <v>162.469534378081+0.00025699189377404i</v>
      </c>
      <c r="F340" t="str">
        <f t="shared" si="81"/>
        <v>2.42492492491913-48602.3514359505i</v>
      </c>
      <c r="G340" t="str">
        <f t="shared" si="82"/>
        <v>0.999999999997614-1.54467989433839E-06i</v>
      </c>
      <c r="H340" t="str">
        <f t="shared" si="83"/>
        <v>384.000055765601+0.324364259069185i</v>
      </c>
      <c r="I340" t="str">
        <f t="shared" si="84"/>
        <v>47.1002160986348-52649.960690601i</v>
      </c>
      <c r="K340" t="str">
        <f t="shared" si="85"/>
        <v>0.0312499731644441-0.0000287138243190734i</v>
      </c>
      <c r="L340" t="str">
        <f t="shared" si="86"/>
        <v>0.00005-91.8274214293572i</v>
      </c>
      <c r="M340" t="str">
        <f t="shared" si="87"/>
        <v>0.00133333333333333-54.0161302525631i</v>
      </c>
      <c r="N340">
        <f t="shared" si="88"/>
        <v>89.991420045562364</v>
      </c>
      <c r="O340">
        <f t="shared" si="89"/>
        <v>82.376867899374545</v>
      </c>
      <c r="P340" s="3">
        <f t="shared" si="90"/>
        <v>82.376867899374545</v>
      </c>
      <c r="Q340" s="3">
        <f t="shared" si="91"/>
        <v>-90.008579954437636</v>
      </c>
      <c r="R340">
        <f t="shared" si="92"/>
        <v>89.991420045562364</v>
      </c>
      <c r="S340">
        <f t="shared" si="93"/>
        <v>3.0730430084901176E-3</v>
      </c>
      <c r="T340">
        <f t="shared" si="76"/>
        <v>82.376867899374545</v>
      </c>
    </row>
    <row r="341" spans="1:20" x14ac:dyDescent="0.25">
      <c r="A341">
        <f t="shared" si="77"/>
        <v>19.381870974257307</v>
      </c>
      <c r="B341">
        <f t="shared" si="94"/>
        <v>3.08472057192238</v>
      </c>
      <c r="C341" t="str">
        <f t="shared" si="78"/>
        <v>-1.9688187604713-13097.7349665245i</v>
      </c>
      <c r="D341" t="str">
        <f t="shared" si="79"/>
        <v>3.97499999990667-5159.46063752707i</v>
      </c>
      <c r="E341" t="str">
        <f t="shared" si="80"/>
        <v>162.469534358407+0.000257968484553684i</v>
      </c>
      <c r="F341" t="str">
        <f t="shared" si="81"/>
        <v>2.4249249249191-48418.3616616648i</v>
      </c>
      <c r="G341" t="str">
        <f t="shared" si="82"/>
        <v>0.999999999997596-1.55054967793685E-06i</v>
      </c>
      <c r="H341" t="str">
        <f t="shared" si="83"/>
        <v>384.000056190226+0.325596843386764i</v>
      </c>
      <c r="I341" t="str">
        <f t="shared" si="84"/>
        <v>47.1002161197481-52450.6482685358i</v>
      </c>
      <c r="K341" t="str">
        <f t="shared" si="85"/>
        <v>0.0312499729601065-0.0000288229366597591i</v>
      </c>
      <c r="L341" t="str">
        <f t="shared" si="86"/>
        <v>0.00005-91.4797981962119i</v>
      </c>
      <c r="M341" t="str">
        <f t="shared" si="87"/>
        <v>0.00133333333333333-53.8116459977716i</v>
      </c>
      <c r="N341">
        <f t="shared" si="88"/>
        <v>89.991387441795098</v>
      </c>
      <c r="O341">
        <f t="shared" si="89"/>
        <v>82.343924062251276</v>
      </c>
      <c r="P341" s="3">
        <f t="shared" si="90"/>
        <v>82.343924062251276</v>
      </c>
      <c r="Q341" s="3">
        <f t="shared" si="91"/>
        <v>-90.008612558204902</v>
      </c>
      <c r="R341">
        <f t="shared" si="92"/>
        <v>89.991387441795098</v>
      </c>
      <c r="S341">
        <f t="shared" si="93"/>
        <v>3.0847205719223801E-3</v>
      </c>
      <c r="T341">
        <f t="shared" si="76"/>
        <v>82.343924062251276</v>
      </c>
    </row>
    <row r="342" spans="1:20" x14ac:dyDescent="0.25">
      <c r="A342">
        <f t="shared" si="77"/>
        <v>19.455522083959487</v>
      </c>
      <c r="B342">
        <f t="shared" si="94"/>
        <v>3.0964425100956849</v>
      </c>
      <c r="C342" t="str">
        <f t="shared" si="78"/>
        <v>-1.96881874435935-13048.1519724008i</v>
      </c>
      <c r="D342" t="str">
        <f t="shared" si="79"/>
        <v>3.97499999990596-5139.928907824i</v>
      </c>
      <c r="E342" t="str">
        <f t="shared" si="80"/>
        <v>162.469534338584+0.000258948786624781i</v>
      </c>
      <c r="F342" t="str">
        <f t="shared" si="81"/>
        <v>2.42492492491905-48235.0684017666i</v>
      </c>
      <c r="G342" t="str">
        <f t="shared" si="82"/>
        <v>0.999999999997577-1.55644176671299E-06i</v>
      </c>
      <c r="H342" t="str">
        <f t="shared" si="83"/>
        <v>384.000056618082+0.326834111526275i</v>
      </c>
      <c r="I342" t="str">
        <f t="shared" si="84"/>
        <v>47.1002161410222-52252.0903666543i</v>
      </c>
      <c r="K342" t="str">
        <f t="shared" si="85"/>
        <v>0.0312499727542131-0.0000289324636251456i</v>
      </c>
      <c r="L342" t="str">
        <f t="shared" si="86"/>
        <v>0.00005-91.1334909306755i</v>
      </c>
      <c r="M342" t="str">
        <f t="shared" si="87"/>
        <v>0.00133333333333333-53.6079358415735i</v>
      </c>
      <c r="N342">
        <f t="shared" si="88"/>
        <v>89.991354714134189</v>
      </c>
      <c r="O342">
        <f t="shared" si="89"/>
        <v>82.310980225050315</v>
      </c>
      <c r="P342" s="3">
        <f t="shared" si="90"/>
        <v>82.310980225050315</v>
      </c>
      <c r="Q342" s="3">
        <f t="shared" si="91"/>
        <v>-90.008645285865811</v>
      </c>
      <c r="R342">
        <f t="shared" si="92"/>
        <v>89.991354714134189</v>
      </c>
      <c r="S342">
        <f t="shared" si="93"/>
        <v>3.0964425100956849E-3</v>
      </c>
      <c r="T342">
        <f t="shared" si="76"/>
        <v>82.310980225050315</v>
      </c>
    </row>
    <row r="343" spans="1:20" x14ac:dyDescent="0.25">
      <c r="A343">
        <f t="shared" si="77"/>
        <v>19.529453067878531</v>
      </c>
      <c r="B343">
        <f t="shared" si="94"/>
        <v>3.1082089916340485</v>
      </c>
      <c r="C343" t="str">
        <f t="shared" si="78"/>
        <v>-1.96881872812472-12998.7566803239i</v>
      </c>
      <c r="D343" t="str">
        <f t="shared" si="79"/>
        <v>3.97499999990525-5120.47111772388i</v>
      </c>
      <c r="E343" t="str">
        <f t="shared" si="80"/>
        <v>162.46953431861+0.000259932814094026i</v>
      </c>
      <c r="F343" t="str">
        <f t="shared" si="81"/>
        <v>2.42492492491901-48052.4690195213i</v>
      </c>
      <c r="G343" t="str">
        <f t="shared" si="82"/>
        <v>0.999999999997559-1.56235624542647E-06i</v>
      </c>
      <c r="H343" t="str">
        <f t="shared" si="83"/>
        <v>384.000057049197+0.328076081286257i</v>
      </c>
      <c r="I343" t="str">
        <f t="shared" si="84"/>
        <v>47.1002161624585-52054.2841286355i</v>
      </c>
      <c r="K343" t="str">
        <f t="shared" si="85"/>
        <v>0.0312499725467519-0.0000290424067907815i</v>
      </c>
      <c r="L343" t="str">
        <f t="shared" si="86"/>
        <v>0.00005-90.7884946510012i</v>
      </c>
      <c r="M343" t="str">
        <f t="shared" si="87"/>
        <v>0.00133333333333333-53.4049968535303i</v>
      </c>
      <c r="N343">
        <f t="shared" si="88"/>
        <v>89.991321862108848</v>
      </c>
      <c r="O343">
        <f t="shared" si="89"/>
        <v>82.278036387771166</v>
      </c>
      <c r="P343" s="3">
        <f t="shared" si="90"/>
        <v>82.278036387771166</v>
      </c>
      <c r="Q343" s="3">
        <f t="shared" si="91"/>
        <v>-90.008678137891152</v>
      </c>
      <c r="R343">
        <f t="shared" si="92"/>
        <v>89.991321862108848</v>
      </c>
      <c r="S343">
        <f t="shared" si="93"/>
        <v>3.1082089916340486E-3</v>
      </c>
      <c r="T343">
        <f t="shared" si="76"/>
        <v>82.278036387771166</v>
      </c>
    </row>
    <row r="344" spans="1:20" x14ac:dyDescent="0.25">
      <c r="A344">
        <f t="shared" si="77"/>
        <v>19.603664989536469</v>
      </c>
      <c r="B344">
        <f t="shared" si="94"/>
        <v>3.1200201858022578</v>
      </c>
      <c r="C344" t="str">
        <f t="shared" si="78"/>
        <v>-1.96881871176639-12949.5483797256i</v>
      </c>
      <c r="D344" t="str">
        <f t="shared" si="79"/>
        <v>3.97499999990452-5101.08698731982i</v>
      </c>
      <c r="E344" t="str">
        <f t="shared" si="80"/>
        <v>162.469534298483+0.000260920581120116i</v>
      </c>
      <c r="F344" t="str">
        <f t="shared" si="81"/>
        <v>2.42492492491896-47870.560888175i</v>
      </c>
      <c r="G344" t="str">
        <f t="shared" si="82"/>
        <v>0.99999999999754-1.56829319915906E-06i</v>
      </c>
      <c r="H344" t="str">
        <f t="shared" si="83"/>
        <v>384.000057483594+0.329322770532884i</v>
      </c>
      <c r="I344" t="str">
        <f t="shared" si="84"/>
        <v>47.1002161840577-51857.2267089695i</v>
      </c>
      <c r="K344" t="str">
        <f t="shared" si="85"/>
        <v>0.031249972337711-0.0000291527677382022i</v>
      </c>
      <c r="L344" t="str">
        <f t="shared" si="86"/>
        <v>0.00005-90.4448043943027i</v>
      </c>
      <c r="M344" t="str">
        <f t="shared" si="87"/>
        <v>0.00133333333333333-53.2028261142958i</v>
      </c>
      <c r="N344">
        <f t="shared" si="88"/>
        <v>89.991288885246533</v>
      </c>
      <c r="O344">
        <f t="shared" si="89"/>
        <v>82.245092550412949</v>
      </c>
      <c r="P344" s="3">
        <f t="shared" si="90"/>
        <v>82.245092550412949</v>
      </c>
      <c r="Q344" s="3">
        <f t="shared" si="91"/>
        <v>-90.008711114753467</v>
      </c>
      <c r="R344">
        <f t="shared" si="92"/>
        <v>89.991288885246533</v>
      </c>
      <c r="S344">
        <f t="shared" si="93"/>
        <v>3.120020185802258E-3</v>
      </c>
      <c r="T344">
        <f t="shared" si="76"/>
        <v>82.245092550412949</v>
      </c>
    </row>
    <row r="345" spans="1:20" x14ac:dyDescent="0.25">
      <c r="A345">
        <f t="shared" si="77"/>
        <v>19.678158916496706</v>
      </c>
      <c r="B345">
        <f t="shared" si="94"/>
        <v>3.1318762625083063</v>
      </c>
      <c r="C345" t="str">
        <f t="shared" si="78"/>
        <v>-1.96881869528357-12900.5263627284i</v>
      </c>
      <c r="D345" t="str">
        <f t="shared" si="79"/>
        <v>3.9749999999038-5081.77623776466i</v>
      </c>
      <c r="E345" t="str">
        <f t="shared" si="80"/>
        <v>162.469534278204+0.000261912101916317i</v>
      </c>
      <c r="F345" t="str">
        <f t="shared" si="81"/>
        <v>2.42492492491891-47689.3413909185i</v>
      </c>
      <c r="G345" t="str">
        <f t="shared" si="82"/>
        <v>0.999999999997522-1.57425271331584E-06i</v>
      </c>
      <c r="H345" t="str">
        <f t="shared" si="83"/>
        <v>384.0000579213+0.330574197200226i</v>
      </c>
      <c r="I345" t="str">
        <f t="shared" si="84"/>
        <v>47.1002162058217-51660.9152729196i</v>
      </c>
      <c r="K345" t="str">
        <f t="shared" si="85"/>
        <v>0.0312499721270783-0.0000292635480549529i</v>
      </c>
      <c r="L345" t="str">
        <f t="shared" si="86"/>
        <v>0.00005-90.1024152164807i</v>
      </c>
      <c r="M345" t="str">
        <f t="shared" si="87"/>
        <v>0.00133333333333333-53.0014207155768i</v>
      </c>
      <c r="N345">
        <f t="shared" si="88"/>
        <v>89.99125578307283</v>
      </c>
      <c r="O345">
        <f t="shared" si="89"/>
        <v>82.212148712975392</v>
      </c>
      <c r="P345" s="3">
        <f t="shared" si="90"/>
        <v>82.212148712975392</v>
      </c>
      <c r="Q345" s="3">
        <f t="shared" si="91"/>
        <v>-90.00874421692717</v>
      </c>
      <c r="R345">
        <f t="shared" si="92"/>
        <v>89.99125578307283</v>
      </c>
      <c r="S345">
        <f t="shared" si="93"/>
        <v>3.1318762625083063E-3</v>
      </c>
      <c r="T345">
        <f t="shared" si="76"/>
        <v>82.212148712975392</v>
      </c>
    </row>
    <row r="346" spans="1:20" x14ac:dyDescent="0.25">
      <c r="A346">
        <f t="shared" si="77"/>
        <v>19.752935920379397</v>
      </c>
      <c r="B346">
        <f t="shared" si="94"/>
        <v>3.1437773923058381</v>
      </c>
      <c r="C346" t="str">
        <f t="shared" si="78"/>
        <v>-1.96881867867521-12851.6899241339i</v>
      </c>
      <c r="D346" t="str">
        <f t="shared" si="79"/>
        <v>3.97499999990307-5062.53859126675i</v>
      </c>
      <c r="E346" t="str">
        <f t="shared" si="80"/>
        <v>162.469534257769+0.000262907390750107i</v>
      </c>
      <c r="F346" t="str">
        <f t="shared" si="81"/>
        <v>2.42492492491887-47508.8079208483i</v>
      </c>
      <c r="G346" t="str">
        <f t="shared" si="82"/>
        <v>0.999999999997503-0.0000015802348736264i</v>
      </c>
      <c r="H346" t="str">
        <f t="shared" si="83"/>
        <v>384.000058362337+0.331830379290497i</v>
      </c>
      <c r="I346" t="str">
        <f t="shared" si="84"/>
        <v>47.1002162277512-51465.3469964795i</v>
      </c>
      <c r="K346" t="str">
        <f t="shared" si="85"/>
        <v>0.0312499719148419-0.0000293747493346112i</v>
      </c>
      <c r="L346" t="str">
        <f t="shared" si="86"/>
        <v>0.00005-89.76132219215i</v>
      </c>
      <c r="M346" t="str">
        <f t="shared" si="87"/>
        <v>0.00133333333333333-52.8007777600882i</v>
      </c>
      <c r="N346">
        <f t="shared" si="88"/>
        <v>89.991222555111577</v>
      </c>
      <c r="O346">
        <f t="shared" si="89"/>
        <v>82.1792048754577</v>
      </c>
      <c r="P346" s="3">
        <f t="shared" si="90"/>
        <v>82.1792048754577</v>
      </c>
      <c r="Q346" s="3">
        <f t="shared" si="91"/>
        <v>-90.008777444888423</v>
      </c>
      <c r="R346">
        <f t="shared" si="92"/>
        <v>89.991222555111577</v>
      </c>
      <c r="S346">
        <f t="shared" si="93"/>
        <v>3.1437773923058379E-3</v>
      </c>
      <c r="T346">
        <f t="shared" si="76"/>
        <v>82.1792048754577</v>
      </c>
    </row>
    <row r="347" spans="1:20" x14ac:dyDescent="0.25">
      <c r="A347">
        <f t="shared" si="77"/>
        <v>19.827997076876837</v>
      </c>
      <c r="B347">
        <f t="shared" si="94"/>
        <v>3.1557237463966001</v>
      </c>
      <c r="C347" t="str">
        <f t="shared" si="78"/>
        <v>-1.96881866194036-12803.0383614136i</v>
      </c>
      <c r="D347" t="str">
        <f t="shared" si="79"/>
        <v>3.97499999990234-5043.3737710861i</v>
      </c>
      <c r="E347" t="str">
        <f t="shared" si="80"/>
        <v>162.469534237179+0.000263906461943184i</v>
      </c>
      <c r="F347" t="str">
        <f t="shared" si="81"/>
        <v>2.42492492491883-47328.9578809301i</v>
      </c>
      <c r="G347" t="str">
        <f t="shared" si="82"/>
        <v>0.999999999997484-1.58623976614616E-06i</v>
      </c>
      <c r="H347" t="str">
        <f t="shared" si="83"/>
        <v>384.000058806735+0.333091334874323i</v>
      </c>
      <c r="I347" t="str">
        <f t="shared" si="84"/>
        <v>47.1002162498477-51270.5190663346i</v>
      </c>
      <c r="K347" t="str">
        <f t="shared" si="85"/>
        <v>0.0312499717009893-0.0000294863731768096i</v>
      </c>
      <c r="L347" t="str">
        <f t="shared" si="86"/>
        <v>0.00005-89.4215204145751i</v>
      </c>
      <c r="M347" t="str">
        <f t="shared" si="87"/>
        <v>0.00133333333333333-52.6008943615146i</v>
      </c>
      <c r="N347">
        <f t="shared" si="88"/>
        <v>89.991189200884804</v>
      </c>
      <c r="O347">
        <f t="shared" si="89"/>
        <v>82.146261037859347</v>
      </c>
      <c r="P347" s="3">
        <f t="shared" si="90"/>
        <v>82.146261037859347</v>
      </c>
      <c r="Q347" s="3">
        <f t="shared" si="91"/>
        <v>-90.008810799115196</v>
      </c>
      <c r="R347">
        <f t="shared" si="92"/>
        <v>89.991189200884804</v>
      </c>
      <c r="S347">
        <f t="shared" si="93"/>
        <v>3.1557237463965999E-3</v>
      </c>
      <c r="T347">
        <f t="shared" si="76"/>
        <v>82.146261037859347</v>
      </c>
    </row>
    <row r="348" spans="1:20" x14ac:dyDescent="0.25">
      <c r="A348">
        <f t="shared" si="77"/>
        <v>19.903343465768966</v>
      </c>
      <c r="B348">
        <f t="shared" si="94"/>
        <v>3.1677154966329071</v>
      </c>
      <c r="C348" t="str">
        <f t="shared" si="78"/>
        <v>-1.9688186450782-12754.5709746983i</v>
      </c>
      <c r="D348" t="str">
        <f t="shared" si="79"/>
        <v>3.97499999990158-5024.2815015303i</v>
      </c>
      <c r="E348" t="str">
        <f t="shared" si="80"/>
        <v>162.469534216433+0.000264909329870811i</v>
      </c>
      <c r="F348" t="str">
        <f t="shared" si="81"/>
        <v>2.42492492491877-47149.7886839601i</v>
      </c>
      <c r="G348" t="str">
        <f t="shared" si="82"/>
        <v>0.999999999997465-1.59226747725748E-06i</v>
      </c>
      <c r="H348" t="str">
        <f t="shared" si="83"/>
        <v>384.000059254516+0.334357082091002i</v>
      </c>
      <c r="I348" t="str">
        <f t="shared" si="84"/>
        <v>47.1002162721126-51076.4286798187i</v>
      </c>
      <c r="K348" t="str">
        <f t="shared" si="85"/>
        <v>0.0312499714855083-0.0000295984211872595i</v>
      </c>
      <c r="L348" t="str">
        <f t="shared" si="86"/>
        <v>0.00005-89.0830049955915i</v>
      </c>
      <c r="M348" t="str">
        <f t="shared" si="87"/>
        <v>0.00133333333333333-52.4017676444656i</v>
      </c>
      <c r="N348">
        <f t="shared" si="88"/>
        <v>89.991155719912697</v>
      </c>
      <c r="O348">
        <f t="shared" si="89"/>
        <v>82.113317200179608</v>
      </c>
      <c r="P348" s="3">
        <f t="shared" si="90"/>
        <v>82.113317200179608</v>
      </c>
      <c r="Q348" s="3">
        <f t="shared" si="91"/>
        <v>-90.008844280087303</v>
      </c>
      <c r="R348">
        <f t="shared" si="92"/>
        <v>89.991155719912697</v>
      </c>
      <c r="S348">
        <f t="shared" si="93"/>
        <v>3.1677154966329069E-3</v>
      </c>
      <c r="T348">
        <f t="shared" si="76"/>
        <v>82.113317200179608</v>
      </c>
    </row>
    <row r="349" spans="1:20" x14ac:dyDescent="0.25">
      <c r="A349">
        <f t="shared" si="77"/>
        <v>19.978976170938889</v>
      </c>
      <c r="B349">
        <f t="shared" si="94"/>
        <v>3.179752815520112</v>
      </c>
      <c r="C349" t="str">
        <f t="shared" si="78"/>
        <v>-1.96881862808749-12706.2870667686i</v>
      </c>
      <c r="D349" t="str">
        <f t="shared" si="79"/>
        <v>3.97499999990083-5005.2615079507i</v>
      </c>
      <c r="E349" t="str">
        <f t="shared" si="80"/>
        <v>162.469534195528+0.000265916008964117i</v>
      </c>
      <c r="F349" t="str">
        <f t="shared" si="81"/>
        <v>2.42492492491873-46971.29775253i</v>
      </c>
      <c r="G349" t="str">
        <f t="shared" si="82"/>
        <v>0.999999999997445-1.59831809367103E-06i</v>
      </c>
      <c r="H349" t="str">
        <f t="shared" si="83"/>
        <v>384.000059705706+0.335627639148748i</v>
      </c>
      <c r="I349" t="str">
        <f t="shared" si="84"/>
        <v>47.1002162945466-50883.0730448773i</v>
      </c>
      <c r="K349" t="str">
        <f t="shared" si="85"/>
        <v>0.0312499712683866-0.0000297108949777729i</v>
      </c>
      <c r="L349" t="str">
        <f t="shared" si="86"/>
        <v>0.00005-88.7457710655427i</v>
      </c>
      <c r="M349" t="str">
        <f t="shared" si="87"/>
        <v>0.00133333333333333-52.2033947444368i</v>
      </c>
      <c r="N349">
        <f t="shared" si="88"/>
        <v>89.991122111713622</v>
      </c>
      <c r="O349">
        <f t="shared" si="89"/>
        <v>82.08037336241803</v>
      </c>
      <c r="P349" s="3">
        <f t="shared" si="90"/>
        <v>82.08037336241803</v>
      </c>
      <c r="Q349" s="3">
        <f t="shared" si="91"/>
        <v>-90.008877888286378</v>
      </c>
      <c r="R349">
        <f t="shared" si="92"/>
        <v>89.991122111713622</v>
      </c>
      <c r="S349">
        <f t="shared" si="93"/>
        <v>3.179752815520112E-3</v>
      </c>
      <c r="T349">
        <f t="shared" si="76"/>
        <v>82.08037336241803</v>
      </c>
    </row>
    <row r="350" spans="1:20" x14ac:dyDescent="0.25">
      <c r="A350">
        <f t="shared" si="77"/>
        <v>20.054896280388459</v>
      </c>
      <c r="B350">
        <f t="shared" si="94"/>
        <v>3.1918358762190886</v>
      </c>
      <c r="C350" t="str">
        <f t="shared" si="78"/>
        <v>-1.96881861096751-12658.1859430441i</v>
      </c>
      <c r="D350" t="str">
        <f t="shared" si="79"/>
        <v>3.97499999990007-4986.31351673826i</v>
      </c>
      <c r="E350" t="str">
        <f t="shared" si="80"/>
        <v>162.469534174464+0.000266926513708693i</v>
      </c>
      <c r="F350" t="str">
        <f t="shared" si="81"/>
        <v>2.42492492491868-46793.4825189873i</v>
      </c>
      <c r="G350" t="str">
        <f t="shared" si="82"/>
        <v>0.999999999997426-1.60439170242695E-06i</v>
      </c>
      <c r="H350" t="str">
        <f t="shared" si="83"/>
        <v>384.000060160331+0.336903024324988i</v>
      </c>
      <c r="I350" t="str">
        <f t="shared" si="84"/>
        <v>47.1002163171521-50690.4493800241i</v>
      </c>
      <c r="K350" t="str">
        <f t="shared" si="85"/>
        <v>0.0312499710496117-0.0000298237961662876i</v>
      </c>
      <c r="L350" t="str">
        <f t="shared" si="86"/>
        <v>0.00005-88.4098137732042i</v>
      </c>
      <c r="M350" t="str">
        <f t="shared" si="87"/>
        <v>0.00133333333333333-52.0057728077671i</v>
      </c>
      <c r="N350">
        <f t="shared" si="88"/>
        <v>89.991088375804168</v>
      </c>
      <c r="O350">
        <f t="shared" si="89"/>
        <v>82.047429524573857</v>
      </c>
      <c r="P350" s="3">
        <f t="shared" si="90"/>
        <v>82.047429524573857</v>
      </c>
      <c r="Q350" s="3">
        <f t="shared" si="91"/>
        <v>-90.008911624195832</v>
      </c>
      <c r="R350">
        <f t="shared" si="92"/>
        <v>89.991088375804168</v>
      </c>
      <c r="S350">
        <f t="shared" si="93"/>
        <v>3.1918358762190887E-3</v>
      </c>
      <c r="T350">
        <f t="shared" si="76"/>
        <v>82.047429524573857</v>
      </c>
    </row>
    <row r="351" spans="1:20" x14ac:dyDescent="0.25">
      <c r="A351">
        <f t="shared" si="77"/>
        <v>20.131104886253937</v>
      </c>
      <c r="B351">
        <f t="shared" si="94"/>
        <v>3.2039648525487214</v>
      </c>
      <c r="C351" t="str">
        <f t="shared" si="78"/>
        <v>-1.96881859371718-12610.2669115742i</v>
      </c>
      <c r="D351" t="str">
        <f t="shared" si="79"/>
        <v>3.97499999989933-4967.43725531982i</v>
      </c>
      <c r="E351" t="str">
        <f t="shared" si="80"/>
        <v>162.469534153241+0.000267940858644671i</v>
      </c>
      <c r="F351" t="str">
        <f t="shared" si="81"/>
        <v>2.42492492491864-46616.3404254006i</v>
      </c>
      <c r="G351" t="str">
        <f t="shared" si="82"/>
        <v>0.999999999997406-1.61048839089614E-06i</v>
      </c>
      <c r="H351" t="str">
        <f t="shared" si="83"/>
        <v>384.000060618419+0.338183255966582i</v>
      </c>
      <c r="I351" t="str">
        <f t="shared" si="84"/>
        <v>47.1002163399295-50498.5549143036i</v>
      </c>
      <c r="K351" t="str">
        <f t="shared" si="85"/>
        <v>0.0312499708291709-0.0000299371263768879i</v>
      </c>
      <c r="L351" t="str">
        <f t="shared" si="86"/>
        <v>0.00005-88.0751282857187i</v>
      </c>
      <c r="M351" t="str">
        <f t="shared" si="87"/>
        <v>0.00133333333333333-51.8088989915991i</v>
      </c>
      <c r="N351">
        <f t="shared" si="88"/>
        <v>89.991054511698991</v>
      </c>
      <c r="O351">
        <f t="shared" si="89"/>
        <v>82.014485686646594</v>
      </c>
      <c r="P351" s="3">
        <f t="shared" si="90"/>
        <v>82.014485686646594</v>
      </c>
      <c r="Q351" s="3">
        <f t="shared" si="91"/>
        <v>-90.008945488301009</v>
      </c>
      <c r="R351">
        <f t="shared" si="92"/>
        <v>89.991054511698991</v>
      </c>
      <c r="S351">
        <f t="shared" si="93"/>
        <v>3.2039648525487214E-3</v>
      </c>
      <c r="T351">
        <f t="shared" si="76"/>
        <v>82.014485686646594</v>
      </c>
    </row>
    <row r="352" spans="1:20" x14ac:dyDescent="0.25">
      <c r="A352">
        <f t="shared" si="77"/>
        <v>20.207603084821702</v>
      </c>
      <c r="B352">
        <f t="shared" si="94"/>
        <v>3.2161399189884068</v>
      </c>
      <c r="C352" t="str">
        <f t="shared" si="78"/>
        <v>-1.96881857633543-12562.5292830273i</v>
      </c>
      <c r="D352" t="str">
        <f t="shared" si="79"/>
        <v>3.97499999989855-4948.63245215396i</v>
      </c>
      <c r="E352" t="str">
        <f t="shared" si="80"/>
        <v>162.469534131855+0.000268959058368656i</v>
      </c>
      <c r="F352" t="str">
        <f t="shared" si="81"/>
        <v>2.42492492491859-46439.8689235208i</v>
      </c>
      <c r="G352" t="str">
        <f t="shared" si="82"/>
        <v>0.999999999997387-1.61660824678151E-06i</v>
      </c>
      <c r="H352" t="str">
        <f t="shared" si="83"/>
        <v>384.000061079994+0.339468352490121i</v>
      </c>
      <c r="I352" t="str">
        <f t="shared" si="84"/>
        <v>47.1002163628799-50307.3868872487i</v>
      </c>
      <c r="K352" t="str">
        <f t="shared" si="85"/>
        <v>0.0312499706070516-0.00003005088723983i</v>
      </c>
      <c r="L352" t="str">
        <f t="shared" si="86"/>
        <v>0.00005-87.7417097885225i</v>
      </c>
      <c r="M352" t="str">
        <f t="shared" si="87"/>
        <v>0.00133333333333333-51.6127704638367i</v>
      </c>
      <c r="N352">
        <f t="shared" si="88"/>
        <v>89.991020518910958</v>
      </c>
      <c r="O352">
        <f t="shared" si="89"/>
        <v>81.981541848635473</v>
      </c>
      <c r="P352" s="3">
        <f t="shared" si="90"/>
        <v>81.981541848635473</v>
      </c>
      <c r="Q352" s="3">
        <f t="shared" si="91"/>
        <v>-90.008979481089042</v>
      </c>
      <c r="R352">
        <f t="shared" si="92"/>
        <v>89.991020518910958</v>
      </c>
      <c r="S352">
        <f t="shared" si="93"/>
        <v>3.2161399189884069E-3</v>
      </c>
      <c r="T352">
        <f t="shared" si="76"/>
        <v>81.981541848635473</v>
      </c>
    </row>
    <row r="353" spans="1:20" x14ac:dyDescent="0.25">
      <c r="A353">
        <f t="shared" si="77"/>
        <v>20.284391976544025</v>
      </c>
      <c r="B353">
        <f t="shared" si="94"/>
        <v>3.228361250680563</v>
      </c>
      <c r="C353" t="str">
        <f t="shared" si="78"/>
        <v>-1.96881855882137-12514.9723706817i</v>
      </c>
      <c r="D353" t="str">
        <f t="shared" si="79"/>
        <v>3.97499999989778-4929.89883672731i</v>
      </c>
      <c r="E353" t="str">
        <f t="shared" si="80"/>
        <v>162.469534110306+0.000269981127531166i</v>
      </c>
      <c r="F353" t="str">
        <f t="shared" si="81"/>
        <v>2.42492492491854-46264.0654747467i</v>
      </c>
      <c r="G353" t="str">
        <f t="shared" si="82"/>
        <v>0.999999999997367-1.62275135811925E-06i</v>
      </c>
      <c r="H353" t="str">
        <f t="shared" si="83"/>
        <v>384.000061545083+0.340758332382176i</v>
      </c>
      <c r="I353" t="str">
        <f t="shared" si="84"/>
        <v>47.1002163860054-50116.9425488437i</v>
      </c>
      <c r="K353" t="str">
        <f t="shared" si="85"/>
        <v>0.031249970383241-0.0000301650803915649i</v>
      </c>
      <c r="L353" t="str">
        <f t="shared" si="86"/>
        <v>0.00005-87.4095534852783i</v>
      </c>
      <c r="M353" t="str">
        <f t="shared" si="87"/>
        <v>0.00133333333333333-51.4173844031048i</v>
      </c>
      <c r="N353">
        <f t="shared" si="88"/>
        <v>89.990986396951129</v>
      </c>
      <c r="O353">
        <f t="shared" si="89"/>
        <v>81.948598010539925</v>
      </c>
      <c r="P353" s="3">
        <f t="shared" si="90"/>
        <v>81.948598010539925</v>
      </c>
      <c r="Q353" s="3">
        <f t="shared" si="91"/>
        <v>-90.009013603048871</v>
      </c>
      <c r="R353">
        <f t="shared" si="92"/>
        <v>89.990986396951129</v>
      </c>
      <c r="S353">
        <f t="shared" si="93"/>
        <v>3.228361250680563E-3</v>
      </c>
      <c r="T353">
        <f t="shared" si="76"/>
        <v>81.948598010539925</v>
      </c>
    </row>
    <row r="354" spans="1:20" x14ac:dyDescent="0.25">
      <c r="A354">
        <f t="shared" si="77"/>
        <v>20.361472666054894</v>
      </c>
      <c r="B354">
        <f t="shared" si="94"/>
        <v>3.2406290234331494</v>
      </c>
      <c r="C354" t="str">
        <f t="shared" si="78"/>
        <v>-1.9688185411739-12467.5954904151i</v>
      </c>
      <c r="D354" t="str">
        <f t="shared" si="79"/>
        <v>3.974999999897-4911.23613955049i</v>
      </c>
      <c r="E354" t="str">
        <f t="shared" si="80"/>
        <v>162.469534088593+0.00027100708083994i</v>
      </c>
      <c r="F354" t="str">
        <f t="shared" si="81"/>
        <v>2.42492492491849-46088.9275500862i</v>
      </c>
      <c r="G354" t="str">
        <f t="shared" si="82"/>
        <v>0.999999999997347-1.62891781328007E-06i</v>
      </c>
      <c r="H354" t="str">
        <f t="shared" si="83"/>
        <v>384.000062013715+0.342053214199568i</v>
      </c>
      <c r="I354" t="str">
        <f t="shared" si="84"/>
        <v>47.1002164093069-49927.2191594828i</v>
      </c>
      <c r="K354" t="str">
        <f t="shared" si="85"/>
        <v>0.0312499701577262-0.0000302797074747614i</v>
      </c>
      <c r="L354" t="str">
        <f t="shared" si="86"/>
        <v>0.00005-87.0786545978061i</v>
      </c>
      <c r="M354" t="str">
        <f t="shared" si="87"/>
        <v>0.00133333333333333-51.2227379987097i</v>
      </c>
      <c r="N354">
        <f t="shared" si="88"/>
        <v>89.990952145328649</v>
      </c>
      <c r="O354">
        <f t="shared" si="89"/>
        <v>81.915654172359183</v>
      </c>
      <c r="P354" s="3">
        <f t="shared" si="90"/>
        <v>81.915654172359183</v>
      </c>
      <c r="Q354" s="3">
        <f t="shared" si="91"/>
        <v>-90.009047854671351</v>
      </c>
      <c r="R354">
        <f t="shared" si="92"/>
        <v>89.990952145328649</v>
      </c>
      <c r="S354">
        <f t="shared" si="93"/>
        <v>3.2406290234331496E-3</v>
      </c>
      <c r="T354">
        <f t="shared" si="76"/>
        <v>81.915654172359183</v>
      </c>
    </row>
    <row r="355" spans="1:20" x14ac:dyDescent="0.25">
      <c r="A355">
        <f t="shared" si="77"/>
        <v>20.438846262185905</v>
      </c>
      <c r="B355">
        <f t="shared" si="94"/>
        <v>3.2529434137221953</v>
      </c>
      <c r="C355" t="str">
        <f t="shared" si="78"/>
        <v>-1.96881852339203-12420.3979606954i</v>
      </c>
      <c r="D355" t="str">
        <f t="shared" si="79"/>
        <v>3.97499999989622-4892.64409215438i</v>
      </c>
      <c r="E355" t="str">
        <f t="shared" si="80"/>
        <v>162.469534066715+0.000272036933057083i</v>
      </c>
      <c r="F355" t="str">
        <f t="shared" si="81"/>
        <v>2.42492492491844-45914.4526301219i</v>
      </c>
      <c r="G355" t="str">
        <f t="shared" si="82"/>
        <v>0.999999999997326-0.0000016351077009705i</v>
      </c>
      <c r="H355" t="str">
        <f t="shared" si="83"/>
        <v>384.000062485915+0.34335301656963i</v>
      </c>
      <c r="I355" t="str">
        <f t="shared" si="84"/>
        <v>47.1002164327858-49738.2139899314i</v>
      </c>
      <c r="K355" t="str">
        <f t="shared" si="85"/>
        <v>0.0312499699304942-0.00003039477013833i</v>
      </c>
      <c r="L355" t="str">
        <f t="shared" si="86"/>
        <v>0.00005-86.7490083660159i</v>
      </c>
      <c r="M355" t="str">
        <f t="shared" si="87"/>
        <v>0.00133333333333333-51.0288284505975i</v>
      </c>
      <c r="N355">
        <f t="shared" si="88"/>
        <v>89.990917763550769</v>
      </c>
      <c r="O355">
        <f t="shared" si="89"/>
        <v>81.882710334092778</v>
      </c>
      <c r="P355" s="3">
        <f t="shared" si="90"/>
        <v>81.882710334092778</v>
      </c>
      <c r="Q355" s="3">
        <f t="shared" si="91"/>
        <v>-90.009082236449231</v>
      </c>
      <c r="R355">
        <f t="shared" si="92"/>
        <v>89.990917763550769</v>
      </c>
      <c r="S355">
        <f t="shared" si="93"/>
        <v>3.2529434137221953E-3</v>
      </c>
      <c r="T355">
        <f t="shared" si="76"/>
        <v>81.882710334092778</v>
      </c>
    </row>
    <row r="356" spans="1:20" x14ac:dyDescent="0.25">
      <c r="A356">
        <f t="shared" si="77"/>
        <v>20.516513877982213</v>
      </c>
      <c r="B356">
        <f t="shared" si="94"/>
        <v>3.2653045986943399</v>
      </c>
      <c r="C356" t="str">
        <f t="shared" si="78"/>
        <v>-1.96881850547485-12373.3791025703i</v>
      </c>
      <c r="D356" t="str">
        <f t="shared" si="79"/>
        <v>3.97499999989543-4874.12242708611i</v>
      </c>
      <c r="E356" t="str">
        <f t="shared" si="80"/>
        <v>162.469534044671+0.000273070699002613i</v>
      </c>
      <c r="F356" t="str">
        <f t="shared" si="81"/>
        <v>2.42492492491839-45740.6382049732i</v>
      </c>
      <c r="G356" t="str">
        <f t="shared" si="82"/>
        <v>0.999999999997306-1.64132111023416E-06i</v>
      </c>
      <c r="H356" t="str">
        <f t="shared" si="83"/>
        <v>384.00006296171+0.344657758190486i</v>
      </c>
      <c r="I356" t="str">
        <f t="shared" si="84"/>
        <v>47.1002164564435-49549.9243212864i</v>
      </c>
      <c r="K356" t="str">
        <f t="shared" si="85"/>
        <v>0.031249969701532-0.0000305102700374476i</v>
      </c>
      <c r="L356" t="str">
        <f t="shared" si="86"/>
        <v>0.00005-86.4206100478335i</v>
      </c>
      <c r="M356" t="str">
        <f t="shared" si="87"/>
        <v>0.00133333333333333-50.8356529693141i</v>
      </c>
      <c r="N356">
        <f t="shared" si="88"/>
        <v>89.990883251122924</v>
      </c>
      <c r="O356">
        <f t="shared" si="89"/>
        <v>81.849766495740042</v>
      </c>
      <c r="P356" s="3">
        <f t="shared" si="90"/>
        <v>81.849766495740042</v>
      </c>
      <c r="Q356" s="3">
        <f t="shared" si="91"/>
        <v>-90.009116748877076</v>
      </c>
      <c r="R356">
        <f t="shared" si="92"/>
        <v>89.990883251122924</v>
      </c>
      <c r="S356">
        <f t="shared" si="93"/>
        <v>3.2653045986943399E-3</v>
      </c>
      <c r="T356">
        <f t="shared" si="76"/>
        <v>81.849766495740042</v>
      </c>
    </row>
    <row r="357" spans="1:20" x14ac:dyDescent="0.25">
      <c r="A357">
        <f t="shared" si="77"/>
        <v>20.594476630718543</v>
      </c>
      <c r="B357">
        <f t="shared" si="94"/>
        <v>3.2777127561693784</v>
      </c>
      <c r="C357" t="str">
        <f t="shared" si="78"/>
        <v>-1.96881848742128-12326.5382396575i</v>
      </c>
      <c r="D357" t="str">
        <f t="shared" si="79"/>
        <v>3.97499999989464-4855.67087790533i</v>
      </c>
      <c r="E357" t="str">
        <f t="shared" si="80"/>
        <v>162.469534022458+0.000274108393551365i</v>
      </c>
      <c r="F357" t="str">
        <f t="shared" si="81"/>
        <v>2.42492492491835-45567.4817742614i</v>
      </c>
      <c r="G357" t="str">
        <f t="shared" si="82"/>
        <v>0.999999999997286-1.64755813045301E-06i</v>
      </c>
      <c r="H357" t="str">
        <f t="shared" si="83"/>
        <v>384.000063441129+0.345967457831311i</v>
      </c>
      <c r="I357" t="str">
        <f t="shared" si="84"/>
        <v>47.1002164802819-49362.3474449381i</v>
      </c>
      <c r="K357" t="str">
        <f t="shared" si="85"/>
        <v>0.0312499694708263-0.0000306262088335795i</v>
      </c>
      <c r="L357" t="str">
        <f t="shared" si="86"/>
        <v>0.00005-86.0934549191408i</v>
      </c>
      <c r="M357" t="str">
        <f t="shared" si="87"/>
        <v>0.00133333333333333-50.6432087759654i</v>
      </c>
      <c r="N357">
        <f t="shared" si="88"/>
        <v>89.990848607548685</v>
      </c>
      <c r="O357">
        <f t="shared" si="89"/>
        <v>81.816822657300165</v>
      </c>
      <c r="P357" s="3">
        <f t="shared" si="90"/>
        <v>81.816822657300165</v>
      </c>
      <c r="Q357" s="3">
        <f t="shared" si="91"/>
        <v>-90.009151392451315</v>
      </c>
      <c r="R357">
        <f t="shared" si="92"/>
        <v>89.990848607548685</v>
      </c>
      <c r="S357">
        <f t="shared" si="93"/>
        <v>3.2777127561693783E-3</v>
      </c>
      <c r="T357">
        <f t="shared" si="76"/>
        <v>81.816822657300165</v>
      </c>
    </row>
    <row r="358" spans="1:20" x14ac:dyDescent="0.25">
      <c r="A358">
        <f t="shared" si="77"/>
        <v>20.672735641915274</v>
      </c>
      <c r="B358">
        <f t="shared" si="94"/>
        <v>3.2901680646428222</v>
      </c>
      <c r="C358" t="str">
        <f t="shared" si="78"/>
        <v>-1.96881846923014-12279.8746981357i</v>
      </c>
      <c r="D358" t="str">
        <f t="shared" si="79"/>
        <v>3.97499999989382-4837.28917918026i</v>
      </c>
      <c r="E358" t="str">
        <f t="shared" si="80"/>
        <v>162.469534000077+0.000275150031636056i</v>
      </c>
      <c r="F358" t="str">
        <f t="shared" si="81"/>
        <v>2.42492492491829-45394.9808470728i</v>
      </c>
      <c r="G358" t="str">
        <f t="shared" si="82"/>
        <v>0.999999999997265-0.0000016538188513487i</v>
      </c>
      <c r="H358" t="str">
        <f t="shared" si="83"/>
        <v>384.000063924197+0.347282134332595i</v>
      </c>
      <c r="I358" t="str">
        <f t="shared" si="84"/>
        <v>47.100216504301-49175.4806625295i</v>
      </c>
      <c r="K358" t="str">
        <f t="shared" si="85"/>
        <v>0.031249969238364-0.0000307425881945045i</v>
      </c>
      <c r="L358" t="str">
        <f t="shared" si="86"/>
        <v>0.00005-85.7675382737011i</v>
      </c>
      <c r="M358" t="str">
        <f t="shared" si="87"/>
        <v>0.00133333333333333-50.451493102177i</v>
      </c>
      <c r="N358">
        <f t="shared" si="88"/>
        <v>89.990813832329664</v>
      </c>
      <c r="O358">
        <f t="shared" si="89"/>
        <v>81.783878818772678</v>
      </c>
      <c r="P358" s="3">
        <f t="shared" si="90"/>
        <v>81.783878818772678</v>
      </c>
      <c r="Q358" s="3">
        <f t="shared" si="91"/>
        <v>-90.009186167670336</v>
      </c>
      <c r="R358">
        <f t="shared" si="92"/>
        <v>89.990813832329664</v>
      </c>
      <c r="S358">
        <f t="shared" si="93"/>
        <v>3.2901680646428223E-3</v>
      </c>
      <c r="T358">
        <f t="shared" si="76"/>
        <v>81.783878818772678</v>
      </c>
    </row>
    <row r="359" spans="1:20" x14ac:dyDescent="0.25">
      <c r="A359">
        <f t="shared" si="77"/>
        <v>20.751292037354553</v>
      </c>
      <c r="B359">
        <f t="shared" si="94"/>
        <v>3.3026707032884648</v>
      </c>
      <c r="C359" t="str">
        <f t="shared" si="78"/>
        <v>-1.96881845090057-12233.3878067339i</v>
      </c>
      <c r="D359" t="str">
        <f t="shared" si="79"/>
        <v>3.97499999989301-4818.97706648404i</v>
      </c>
      <c r="E359" t="str">
        <f t="shared" si="80"/>
        <v>162.469533977525+0.000276195628245021i</v>
      </c>
      <c r="F359" t="str">
        <f t="shared" si="81"/>
        <v>2.42492492491823-45223.132941924i</v>
      </c>
      <c r="G359" t="str">
        <f t="shared" si="82"/>
        <v>0.999999999997244-1.66010336298378E-06i</v>
      </c>
      <c r="H359" t="str">
        <f t="shared" si="83"/>
        <v>384.000064410944+0.348601806606435i</v>
      </c>
      <c r="I359" t="str">
        <f t="shared" si="84"/>
        <v>47.1002165285035-48989.3212859199i</v>
      </c>
      <c r="K359" t="str">
        <f t="shared" si="85"/>
        <v>0.0312499690041316-0.000030859409794339i</v>
      </c>
      <c r="L359" t="str">
        <f t="shared" si="86"/>
        <v>0.00005-85.442855423093i</v>
      </c>
      <c r="M359" t="str">
        <f t="shared" si="87"/>
        <v>0.00133333333333333-50.260503190055i</v>
      </c>
      <c r="N359">
        <f t="shared" si="88"/>
        <v>89.990778924965639</v>
      </c>
      <c r="O359">
        <f t="shared" si="89"/>
        <v>81.750934980156643</v>
      </c>
      <c r="P359" s="3">
        <f t="shared" si="90"/>
        <v>81.750934980156643</v>
      </c>
      <c r="Q359" s="3">
        <f t="shared" si="91"/>
        <v>-90.009221075034361</v>
      </c>
      <c r="R359">
        <f t="shared" si="92"/>
        <v>89.990778924965639</v>
      </c>
      <c r="S359">
        <f t="shared" si="93"/>
        <v>3.302670703288465E-3</v>
      </c>
      <c r="T359">
        <f t="shared" si="76"/>
        <v>81.750934980156643</v>
      </c>
    </row>
    <row r="360" spans="1:20" x14ac:dyDescent="0.25">
      <c r="A360">
        <f t="shared" si="77"/>
        <v>20.830146947096502</v>
      </c>
      <c r="B360">
        <f t="shared" si="94"/>
        <v>3.3152208519609609</v>
      </c>
      <c r="C360" t="str">
        <f t="shared" si="78"/>
        <v>-1.96881843243137-12187.0768967229i</v>
      </c>
      <c r="D360" t="str">
        <f t="shared" si="79"/>
        <v>3.9749999998922-4800.73427639079i</v>
      </c>
      <c r="E360" t="str">
        <f t="shared" si="80"/>
        <v>162.469533954801+0.000277245198424135i</v>
      </c>
      <c r="F360" t="str">
        <f t="shared" si="81"/>
        <v>2.42492492491819-45051.9355867251i</v>
      </c>
      <c r="G360" t="str">
        <f t="shared" si="82"/>
        <v>0.999999999997223-1.66641175576309E-06i</v>
      </c>
      <c r="H360" t="str">
        <f t="shared" si="83"/>
        <v>384.000064901397+0.349926493636781i</v>
      </c>
      <c r="I360" t="str">
        <f t="shared" si="84"/>
        <v>47.1002165528898-48803.8666371438i</v>
      </c>
      <c r="K360" t="str">
        <f t="shared" si="85"/>
        <v>0.0312499687681157-0.00003097667531356i</v>
      </c>
      <c r="L360" t="str">
        <f t="shared" si="86"/>
        <v>0.00005-85.1194016966462i</v>
      </c>
      <c r="M360" t="str">
        <f t="shared" si="87"/>
        <v>0.00133333333333333-50.0702362921447i</v>
      </c>
      <c r="N360">
        <f t="shared" si="88"/>
        <v>89.990743884954497</v>
      </c>
      <c r="O360">
        <f t="shared" si="89"/>
        <v>81.717991141451677</v>
      </c>
      <c r="P360" s="3">
        <f t="shared" si="90"/>
        <v>81.717991141451677</v>
      </c>
      <c r="Q360" s="3">
        <f t="shared" si="91"/>
        <v>-90.009256115045503</v>
      </c>
      <c r="R360">
        <f t="shared" si="92"/>
        <v>89.990743884954497</v>
      </c>
      <c r="S360">
        <f t="shared" si="93"/>
        <v>3.3152208519609608E-3</v>
      </c>
      <c r="T360">
        <f t="shared" si="76"/>
        <v>81.717991141451677</v>
      </c>
    </row>
    <row r="361" spans="1:20" x14ac:dyDescent="0.25">
      <c r="A361">
        <f t="shared" si="77"/>
        <v>20.909301505495467</v>
      </c>
      <c r="B361">
        <f t="shared" si="94"/>
        <v>3.3278186911984129</v>
      </c>
      <c r="C361" t="str">
        <f t="shared" si="78"/>
        <v>-1.96881841382155-12140.9413019045i</v>
      </c>
      <c r="D361" t="str">
        <f t="shared" si="79"/>
        <v>3.97499999989138-4782.56054647181i</v>
      </c>
      <c r="E361" t="str">
        <f t="shared" si="80"/>
        <v>162.469533931904+0.00027829875727655i</v>
      </c>
      <c r="F361" t="str">
        <f t="shared" si="81"/>
        <v>2.42492492491813-44881.3863187446i</v>
      </c>
      <c r="G361" t="str">
        <f t="shared" si="82"/>
        <v>0.999999999997202-1.67274412043496E-06i</v>
      </c>
      <c r="H361" t="str">
        <f t="shared" si="83"/>
        <v>384.000065395585+0.351256214479736i</v>
      </c>
      <c r="I361" t="str">
        <f t="shared" si="84"/>
        <v>47.1002165774621-48619.114048374i</v>
      </c>
      <c r="K361" t="str">
        <f t="shared" si="85"/>
        <v>0.0312499685303026-0.0000310943864390306i</v>
      </c>
      <c r="L361" t="str">
        <f t="shared" si="86"/>
        <v>0.00005-84.7971724413691i</v>
      </c>
      <c r="M361" t="str">
        <f t="shared" si="87"/>
        <v>0.00133333333333333-49.8806896713933i</v>
      </c>
      <c r="N361">
        <f t="shared" si="88"/>
        <v>89.990708711792138</v>
      </c>
      <c r="O361">
        <f t="shared" si="89"/>
        <v>81.685047302656955</v>
      </c>
      <c r="P361" s="3">
        <f t="shared" si="90"/>
        <v>81.685047302656955</v>
      </c>
      <c r="Q361" s="3">
        <f t="shared" si="91"/>
        <v>-90.009291288207862</v>
      </c>
      <c r="R361">
        <f t="shared" si="92"/>
        <v>89.990708711792138</v>
      </c>
      <c r="S361">
        <f t="shared" si="93"/>
        <v>3.3278186911984129E-3</v>
      </c>
      <c r="T361">
        <f t="shared" si="76"/>
        <v>81.685047302656955</v>
      </c>
    </row>
    <row r="362" spans="1:20" x14ac:dyDescent="0.25">
      <c r="A362">
        <f t="shared" si="77"/>
        <v>20.988756851216351</v>
      </c>
      <c r="B362">
        <f t="shared" si="94"/>
        <v>3.340464402224967</v>
      </c>
      <c r="C362" t="str">
        <f t="shared" si="78"/>
        <v>-1.96881839506994-12094.9803586028i</v>
      </c>
      <c r="D362" t="str">
        <f t="shared" si="79"/>
        <v>3.97499999989055-4764.45561529191i</v>
      </c>
      <c r="E362" t="str">
        <f t="shared" si="80"/>
        <v>162.469533908833+0.000279356319962724i</v>
      </c>
      <c r="F362" t="str">
        <f t="shared" si="81"/>
        <v>2.42492492491808-44711.4826845741i</v>
      </c>
      <c r="G362" t="str">
        <f t="shared" si="82"/>
        <v>0.999999999997181-1.67910054809258E-06i</v>
      </c>
      <c r="H362" t="str">
        <f t="shared" si="83"/>
        <v>384.000065893536+0.352590988263805i</v>
      </c>
      <c r="I362" t="str">
        <f t="shared" si="84"/>
        <v>47.1002166022213-48435.0608618824i</v>
      </c>
      <c r="K362" t="str">
        <f t="shared" si="85"/>
        <v>0.0312499682906787-0.0000312125448640231i</v>
      </c>
      <c r="L362" t="str">
        <f t="shared" si="86"/>
        <v>0.00005-84.4761630218858i</v>
      </c>
      <c r="M362" t="str">
        <f t="shared" si="87"/>
        <v>0.00133333333333333-49.6918606011093i</v>
      </c>
      <c r="N362">
        <f t="shared" si="88"/>
        <v>89.990673404972611</v>
      </c>
      <c r="O362">
        <f t="shared" si="89"/>
        <v>81.652103463771866</v>
      </c>
      <c r="P362" s="3">
        <f t="shared" si="90"/>
        <v>81.652103463771866</v>
      </c>
      <c r="Q362" s="3">
        <f t="shared" si="91"/>
        <v>-90.009326595027389</v>
      </c>
      <c r="R362">
        <f t="shared" si="92"/>
        <v>89.990673404972611</v>
      </c>
      <c r="S362">
        <f t="shared" si="93"/>
        <v>3.3404644022249669E-3</v>
      </c>
      <c r="T362">
        <f t="shared" si="76"/>
        <v>81.652103463771866</v>
      </c>
    </row>
    <row r="363" spans="1:20" x14ac:dyDescent="0.25">
      <c r="A363">
        <f t="shared" si="77"/>
        <v>21.068514127250975</v>
      </c>
      <c r="B363">
        <f t="shared" si="94"/>
        <v>3.3531581669534218</v>
      </c>
      <c r="C363" t="str">
        <f t="shared" si="78"/>
        <v>-1.96881837617565-12049.1934056541i</v>
      </c>
      <c r="D363" t="str">
        <f t="shared" si="79"/>
        <v>3.97499999988972-4746.4192224056i</v>
      </c>
      <c r="E363" t="str">
        <f t="shared" si="80"/>
        <v>162.469533885586+0.000280417901700845i</v>
      </c>
      <c r="F363" t="str">
        <f t="shared" si="81"/>
        <v>2.42492492491803-44542.2222400928i</v>
      </c>
      <c r="G363" t="str">
        <f t="shared" si="82"/>
        <v>0.999999999997159-1.68548113017529E-06i</v>
      </c>
      <c r="H363" t="str">
        <f t="shared" si="83"/>
        <v>384.000066395279+0.35393083419019i</v>
      </c>
      <c r="I363" t="str">
        <f t="shared" si="84"/>
        <v>47.1002166271694-48251.7044300023i</v>
      </c>
      <c r="K363" t="str">
        <f t="shared" si="85"/>
        <v>0.0312499680492302-0.0000313311522882446i</v>
      </c>
      <c r="L363" t="str">
        <f t="shared" si="86"/>
        <v>0.00005-84.1563688203686i</v>
      </c>
      <c r="M363" t="str">
        <f t="shared" si="87"/>
        <v>0.00133333333333333-49.5037463649226i</v>
      </c>
      <c r="N363">
        <f t="shared" si="88"/>
        <v>89.99063796398805</v>
      </c>
      <c r="O363">
        <f t="shared" si="89"/>
        <v>81.619159624795628</v>
      </c>
      <c r="P363" s="3">
        <f t="shared" si="90"/>
        <v>81.619159624795628</v>
      </c>
      <c r="Q363" s="3">
        <f t="shared" si="91"/>
        <v>-90.00936203601195</v>
      </c>
      <c r="R363">
        <f t="shared" si="92"/>
        <v>89.99063796398805</v>
      </c>
      <c r="S363">
        <f t="shared" si="93"/>
        <v>3.3531581669534218E-3</v>
      </c>
      <c r="T363">
        <f t="shared" si="76"/>
        <v>81.619159624795628</v>
      </c>
    </row>
    <row r="364" spans="1:20" x14ac:dyDescent="0.25">
      <c r="A364">
        <f t="shared" si="77"/>
        <v>21.148574480934528</v>
      </c>
      <c r="B364">
        <f t="shared" si="94"/>
        <v>3.3659001679878449</v>
      </c>
      <c r="C364" t="str">
        <f t="shared" si="78"/>
        <v>-1.96881835713758-12003.5797843978i</v>
      </c>
      <c r="D364" t="str">
        <f t="shared" si="79"/>
        <v>3.97499999988889-4728.45110835329i</v>
      </c>
      <c r="E364" t="str">
        <f t="shared" si="80"/>
        <v>162.469533862163+0.000281483517766717i</v>
      </c>
      <c r="F364" t="str">
        <f t="shared" si="81"/>
        <v>2.42492492491799-44373.6025504324i</v>
      </c>
      <c r="G364" t="str">
        <f t="shared" si="82"/>
        <v>0.999999999997138-1.69188595846992E-06i</v>
      </c>
      <c r="H364" t="str">
        <f t="shared" si="83"/>
        <v>384.000066900841+0.355275771533054i</v>
      </c>
      <c r="I364" t="str">
        <f t="shared" si="84"/>
        <v>47.1002166523077-48069.0421150895i</v>
      </c>
      <c r="K364" t="str">
        <f t="shared" si="85"/>
        <v>0.0312499678059433-0.0000314502104178604i</v>
      </c>
      <c r="L364" t="str">
        <f t="shared" si="86"/>
        <v>0.00005-83.8377852364694i</v>
      </c>
      <c r="M364" t="str">
        <f t="shared" si="87"/>
        <v>0.00133333333333333-49.3163442567469i</v>
      </c>
      <c r="N364">
        <f t="shared" si="88"/>
        <v>89.990602388328611</v>
      </c>
      <c r="O364">
        <f t="shared" si="89"/>
        <v>81.586215785727646</v>
      </c>
      <c r="P364" s="3">
        <f t="shared" si="90"/>
        <v>81.586215785727646</v>
      </c>
      <c r="Q364" s="3">
        <f t="shared" si="91"/>
        <v>-90.009397611671389</v>
      </c>
      <c r="R364">
        <f t="shared" si="92"/>
        <v>89.990602388328611</v>
      </c>
      <c r="S364">
        <f t="shared" si="93"/>
        <v>3.3659001679878448E-3</v>
      </c>
      <c r="T364">
        <f t="shared" ref="T364:T427" si="95">P364</f>
        <v>81.586215785727646</v>
      </c>
    </row>
    <row r="365" spans="1:20" x14ac:dyDescent="0.25">
      <c r="A365">
        <f t="shared" ref="A365:A428" si="96">2*PI()*B365</f>
        <v>21.228939063962081</v>
      </c>
      <c r="B365">
        <f t="shared" si="94"/>
        <v>3.3786905886261986</v>
      </c>
      <c r="C365" t="str">
        <f t="shared" ref="C365:C428" si="97">IMPRODUCT(D365,E365,$C$40,,K365,$C$41)</f>
        <v>-1.96881833795438-11958.1388386665i</v>
      </c>
      <c r="D365" t="str">
        <f t="shared" ref="D365:D428" si="98">IMDIV(IMPRODUCT($C$37,$C$38,COMPLEX(1,A365/$C$38)),IMSUM(-1*A365*A365/$C$39,COMPLEX(0,1*A365)))</f>
        <v>3.97499999988803-4710.55101465761i</v>
      </c>
      <c r="E365" t="str">
        <f t="shared" ref="E365:E428" si="99">IMDIV(IMPRODUCT(IMSUM(F365,G365),$C$29,H365),IMSUM(1,I365))</f>
        <v>162.469533838561+0.000282553183494497i</v>
      </c>
      <c r="F365" t="str">
        <f t="shared" ref="F365:F428" si="100">IMDIV(IMPRODUCT($C$14,$C$15,COMPLEX(1,A365/$C$15)),IMSUM(-1*A365*A365/$C$16,COMPLEX(0,A365)))</f>
        <v>2.42492492491793-44205.6211899417i</v>
      </c>
      <c r="G365" t="str">
        <f t="shared" ref="G365:G428" si="101">IMDIV(1,COMPLEX(1,A365*$C$9*$C$10))</f>
        <v>0.999999999997116-1.69831512511207E-06i</v>
      </c>
      <c r="H365" t="str">
        <f t="shared" ref="H365:H428" si="102">IMDIV($C$3,IMSUM(K365,COMPLEX(0,$C$28*A365)))</f>
        <v>384.000067410254+0.356625819639794i</v>
      </c>
      <c r="I365" t="str">
        <f t="shared" ref="I365:I428" si="103">IMPRODUCT(F365,$C$29,H365,$C$31)</f>
        <v>47.1002166776365-47887.0712894854i</v>
      </c>
      <c r="K365" t="str">
        <f t="shared" ref="K365:K428" si="104">IF($C$26&lt;=0,IMDIV(1,IMSUM(IMDIV(1,L365),1/$C$18)),IMDIV(1,IMSUM(IMDIV(1,L365),1/$C$18,IMDIV(1,M365))))</f>
        <v>0.0312499675608038-0.0000315697209655179i</v>
      </c>
      <c r="L365" t="str">
        <f t="shared" ref="L365:L428" si="105">IMSUM($C$21/$C$22,IMDIV(1,COMPLEX(0,$C$20*$C$22*A365)))</f>
        <v>0.00005-83.5204076872581i</v>
      </c>
      <c r="M365" t="str">
        <f t="shared" ref="M365:M428" si="106">IMSUM($C$25/$C$26,IMDIV(1,COMPLEX(0,$C$24*$C$26*A365)))</f>
        <v>0.00133333333333333-49.1296515807401i</v>
      </c>
      <c r="N365">
        <f t="shared" ref="N365:N428" si="107">ABS(R365)</f>
        <v>89.990566677482562</v>
      </c>
      <c r="O365">
        <f t="shared" ref="O365:O428" si="108">ABS(P365)</f>
        <v>81.553271946567094</v>
      </c>
      <c r="P365" s="3">
        <f t="shared" ref="P365:P428" si="109">20*LOG10(IMABS(C365))</f>
        <v>81.553271946567094</v>
      </c>
      <c r="Q365" s="3">
        <f t="shared" ref="Q365:Q428" si="110">IMARGUMENT(C365)*180/PI()</f>
        <v>-90.009433322517438</v>
      </c>
      <c r="R365">
        <f t="shared" ref="R365:R428" si="111">IF(Q365&lt;0,Q365+180,Q365-180)</f>
        <v>89.990566677482562</v>
      </c>
      <c r="S365">
        <f t="shared" ref="S365:S428" si="112">B365/1000</f>
        <v>3.3786905886261987E-3</v>
      </c>
      <c r="T365">
        <f t="shared" si="95"/>
        <v>81.553271946567094</v>
      </c>
    </row>
    <row r="366" spans="1:20" x14ac:dyDescent="0.25">
      <c r="A366">
        <f t="shared" si="96"/>
        <v>21.309609032405135</v>
      </c>
      <c r="B366">
        <f t="shared" ref="B366:B429" si="113">B365*(1+B$42)</f>
        <v>3.3915296128629784</v>
      </c>
      <c r="C366" t="str">
        <f t="shared" si="97"/>
        <v>-1.96881831862524-11912.8699147771i</v>
      </c>
      <c r="D366" t="str">
        <f t="shared" si="98"/>
        <v>3.97499999988719-4692.71868381974i</v>
      </c>
      <c r="E366" t="str">
        <f t="shared" si="99"/>
        <v>162.469533814779+0.000283626914276396i</v>
      </c>
      <c r="F366" t="str">
        <f t="shared" si="100"/>
        <v>2.42492492491788-44038.275742153i</v>
      </c>
      <c r="G366" t="str">
        <f t="shared" si="101"/>
        <v>0.999999999997094-1.70476872258746E-06i</v>
      </c>
      <c r="H366" t="str">
        <f t="shared" si="102"/>
        <v>384.000067923545+0.357980997931346i</v>
      </c>
      <c r="I366" t="str">
        <f t="shared" si="103"/>
        <v>47.100216703159-47705.7893354788i</v>
      </c>
      <c r="K366" t="str">
        <f t="shared" si="104"/>
        <v>0.0312499673137978-0.000031689685650374i</v>
      </c>
      <c r="L366" t="str">
        <f t="shared" si="105"/>
        <v>0.00005-83.2042316071508i</v>
      </c>
      <c r="M366" t="str">
        <f t="shared" si="106"/>
        <v>0.00133333333333333-48.9436656512653i</v>
      </c>
      <c r="N366">
        <f t="shared" si="107"/>
        <v>89.99053083093618</v>
      </c>
      <c r="O366">
        <f t="shared" si="108"/>
        <v>81.520328107313418</v>
      </c>
      <c r="P366" s="3">
        <f t="shared" si="109"/>
        <v>81.520328107313418</v>
      </c>
      <c r="Q366" s="3">
        <f t="shared" si="110"/>
        <v>-90.00946916906382</v>
      </c>
      <c r="R366">
        <f t="shared" si="111"/>
        <v>89.99053083093618</v>
      </c>
      <c r="S366">
        <f t="shared" si="112"/>
        <v>3.3915296128629786E-3</v>
      </c>
      <c r="T366">
        <f t="shared" si="95"/>
        <v>81.520328107313418</v>
      </c>
    </row>
    <row r="367" spans="1:20" x14ac:dyDescent="0.25">
      <c r="A367">
        <f t="shared" si="96"/>
        <v>21.390585546728275</v>
      </c>
      <c r="B367">
        <f t="shared" si="113"/>
        <v>3.4044174253918578</v>
      </c>
      <c r="C367" t="str">
        <f t="shared" si="97"/>
        <v>-1.96881829914882-11867.7723615208i</v>
      </c>
      <c r="D367" t="str">
        <f t="shared" si="98"/>
        <v>3.97499999988632-4674.95385931557i</v>
      </c>
      <c r="E367" t="str">
        <f t="shared" si="99"/>
        <v>162.469533790816+0.000284704725563984i</v>
      </c>
      <c r="F367" t="str">
        <f t="shared" si="100"/>
        <v>2.42492492491782-43871.5637997454i</v>
      </c>
      <c r="G367" t="str">
        <f t="shared" si="101"/>
        <v>0.999999999997072-1.71124684373325E-06i</v>
      </c>
      <c r="H367" t="str">
        <f t="shared" si="102"/>
        <v>384.000068440744+0.359341325902428i</v>
      </c>
      <c r="I367" t="str">
        <f t="shared" si="103"/>
        <v>47.1002167288753-47525.1936452676i</v>
      </c>
      <c r="K367" t="str">
        <f t="shared" si="104"/>
        <v>0.031249967064911-0.0000318101061981165i</v>
      </c>
      <c r="L367" t="str">
        <f t="shared" si="105"/>
        <v>0.00005-82.8892524478494i</v>
      </c>
      <c r="M367" t="str">
        <f t="shared" si="106"/>
        <v>0.00133333333333333-48.7583837928523i</v>
      </c>
      <c r="N367">
        <f t="shared" si="107"/>
        <v>89.990494848173853</v>
      </c>
      <c r="O367">
        <f t="shared" si="108"/>
        <v>81.487384267965766</v>
      </c>
      <c r="P367" s="3">
        <f t="shared" si="109"/>
        <v>81.487384267965766</v>
      </c>
      <c r="Q367" s="3">
        <f t="shared" si="110"/>
        <v>-90.009505151826147</v>
      </c>
      <c r="R367">
        <f t="shared" si="111"/>
        <v>89.990494848173853</v>
      </c>
      <c r="S367">
        <f t="shared" si="112"/>
        <v>3.4044174253918579E-3</v>
      </c>
      <c r="T367">
        <f t="shared" si="95"/>
        <v>81.487384267965766</v>
      </c>
    </row>
    <row r="368" spans="1:20" x14ac:dyDescent="0.25">
      <c r="A368">
        <f t="shared" si="96"/>
        <v>21.471869771805842</v>
      </c>
      <c r="B368">
        <f t="shared" si="113"/>
        <v>3.4173542116083468</v>
      </c>
      <c r="C368" t="str">
        <f t="shared" si="97"/>
        <v>-1.96881827952417-11822.8455301543i</v>
      </c>
      <c r="D368" t="str">
        <f t="shared" si="98"/>
        <v>3.97499999988547-4657.2562855922i</v>
      </c>
      <c r="E368" t="str">
        <f t="shared" si="99"/>
        <v>162.469533766671+0.000285786632866141i</v>
      </c>
      <c r="F368" t="str">
        <f t="shared" si="100"/>
        <v>2.42492492491777-43705.4829645119i</v>
      </c>
      <c r="G368" t="str">
        <f t="shared" si="101"/>
        <v>0.999999999997049-0.0000017177495817394i</v>
      </c>
      <c r="H368" t="str">
        <f t="shared" si="102"/>
        <v>384.000068961882+0.360706823121849i</v>
      </c>
      <c r="I368" t="str">
        <f t="shared" si="103"/>
        <v>47.1002167547877-47345.2816209225i</v>
      </c>
      <c r="K368" t="str">
        <f t="shared" si="104"/>
        <v>0.031249966814129-0.0000319309843409911i</v>
      </c>
      <c r="L368" t="str">
        <f t="shared" si="105"/>
        <v>0.00005-82.5754656782716i</v>
      </c>
      <c r="M368" t="str">
        <f t="shared" si="106"/>
        <v>0.00133333333333333-48.5738033401599i</v>
      </c>
      <c r="N368">
        <f t="shared" si="107"/>
        <v>89.990458728677922</v>
      </c>
      <c r="O368">
        <f t="shared" si="108"/>
        <v>81.454440428523554</v>
      </c>
      <c r="P368" s="3">
        <f t="shared" si="109"/>
        <v>81.454440428523554</v>
      </c>
      <c r="Q368" s="3">
        <f t="shared" si="110"/>
        <v>-90.009541271322078</v>
      </c>
      <c r="R368">
        <f t="shared" si="111"/>
        <v>89.990458728677922</v>
      </c>
      <c r="S368">
        <f t="shared" si="112"/>
        <v>3.4173542116083468E-3</v>
      </c>
      <c r="T368">
        <f t="shared" si="95"/>
        <v>81.454440428523554</v>
      </c>
    </row>
    <row r="369" spans="1:20" x14ac:dyDescent="0.25">
      <c r="A369">
        <f t="shared" si="96"/>
        <v>21.553462876938706</v>
      </c>
      <c r="B369">
        <f t="shared" si="113"/>
        <v>3.4303401576124588</v>
      </c>
      <c r="C369" t="str">
        <f t="shared" si="97"/>
        <v>-1.96881825974998-11778.0887743899i</v>
      </c>
      <c r="D369" t="str">
        <f t="shared" si="98"/>
        <v>3.97499999988459-4639.62570806402i</v>
      </c>
      <c r="E369" t="str">
        <f t="shared" si="99"/>
        <v>162.469533742341+0.000286872651751974i</v>
      </c>
      <c r="F369" t="str">
        <f t="shared" si="100"/>
        <v>2.42492492491771-43540.0308473238i</v>
      </c>
      <c r="G369" t="str">
        <f t="shared" si="101"/>
        <v>0.999999999997027-1.72427703014997E-06i</v>
      </c>
      <c r="H369" t="str">
        <f t="shared" si="102"/>
        <v>384.000069486989+0.362077509232774i</v>
      </c>
      <c r="I369" t="str">
        <f t="shared" si="103"/>
        <v>47.1002167808973-47166.0506743486i</v>
      </c>
      <c r="K369" t="str">
        <f t="shared" si="104"/>
        <v>0.0312499665614374-0.0000320523218178254i</v>
      </c>
      <c r="L369" t="str">
        <f t="shared" si="105"/>
        <v>0.00005-82.2628667844907i</v>
      </c>
      <c r="M369" t="str">
        <f t="shared" si="106"/>
        <v>0.00133333333333333-48.3899216379357i</v>
      </c>
      <c r="N369">
        <f t="shared" si="107"/>
        <v>89.990422471928852</v>
      </c>
      <c r="O369">
        <f t="shared" si="108"/>
        <v>81.421496588985946</v>
      </c>
      <c r="P369" s="3">
        <f t="shared" si="109"/>
        <v>81.421496588985946</v>
      </c>
      <c r="Q369" s="3">
        <f t="shared" si="110"/>
        <v>-90.009577528071148</v>
      </c>
      <c r="R369">
        <f t="shared" si="111"/>
        <v>89.990422471928852</v>
      </c>
      <c r="S369">
        <f t="shared" si="112"/>
        <v>3.4303401576124587E-3</v>
      </c>
      <c r="T369">
        <f t="shared" si="95"/>
        <v>81.421496588985946</v>
      </c>
    </row>
    <row r="370" spans="1:20" x14ac:dyDescent="0.25">
      <c r="A370">
        <f t="shared" si="96"/>
        <v>21.635366035871073</v>
      </c>
      <c r="B370">
        <f t="shared" si="113"/>
        <v>3.443375450211386</v>
      </c>
      <c r="C370" t="str">
        <f t="shared" si="97"/>
        <v>-1.96881823982539-11733.5014503867i</v>
      </c>
      <c r="D370" t="str">
        <f t="shared" si="98"/>
        <v>3.9749999998837-4622.06187310929i</v>
      </c>
      <c r="E370" t="str">
        <f t="shared" si="99"/>
        <v>162.469533717827+0.000287962797849131i</v>
      </c>
      <c r="F370" t="str">
        <f t="shared" si="100"/>
        <v>2.42492492491765-43375.2050680968i</v>
      </c>
      <c r="G370" t="str">
        <f t="shared" si="101"/>
        <v>0.999999999997004-0.0000017308292828645i</v>
      </c>
      <c r="H370" t="str">
        <f t="shared" si="102"/>
        <v>384.000070016093+0.363453403953018i</v>
      </c>
      <c r="I370" t="str">
        <f t="shared" si="103"/>
        <v>47.1002168072059-46987.4982272481i</v>
      </c>
      <c r="K370" t="str">
        <f t="shared" si="104"/>
        <v>0.0312499663068218-0.0000321741203740549i</v>
      </c>
      <c r="L370" t="str">
        <f t="shared" si="105"/>
        <v>0.00005-81.9514512696657i</v>
      </c>
      <c r="M370" t="str">
        <f t="shared" si="106"/>
        <v>0.00133333333333333-48.2067360409798i</v>
      </c>
      <c r="N370">
        <f t="shared" si="107"/>
        <v>89.990386077405063</v>
      </c>
      <c r="O370">
        <f t="shared" si="108"/>
        <v>81.388552749352257</v>
      </c>
      <c r="P370" s="3">
        <f t="shared" si="109"/>
        <v>81.388552749352257</v>
      </c>
      <c r="Q370" s="3">
        <f t="shared" si="110"/>
        <v>-90.009613922594937</v>
      </c>
      <c r="R370">
        <f t="shared" si="111"/>
        <v>89.990386077405063</v>
      </c>
      <c r="S370">
        <f t="shared" si="112"/>
        <v>3.4433754502113862E-3</v>
      </c>
      <c r="T370">
        <f t="shared" si="95"/>
        <v>81.388552749352257</v>
      </c>
    </row>
    <row r="371" spans="1:20" x14ac:dyDescent="0.25">
      <c r="A371">
        <f t="shared" si="96"/>
        <v>21.717580426807384</v>
      </c>
      <c r="B371">
        <f t="shared" si="113"/>
        <v>3.4564602769221895</v>
      </c>
      <c r="C371" t="str">
        <f t="shared" si="97"/>
        <v>-1.96881821974891-11689.082916741i</v>
      </c>
      <c r="D371" t="str">
        <f t="shared" si="98"/>
        <v>3.97499999988282-4604.56452806635i</v>
      </c>
      <c r="E371" t="str">
        <f t="shared" si="99"/>
        <v>162.469533693125+0.000289057086845521i</v>
      </c>
      <c r="F371" t="str">
        <f t="shared" si="100"/>
        <v>2.42492492491761-43211.0032557569i</v>
      </c>
      <c r="G371" t="str">
        <f t="shared" si="101"/>
        <v>0.999999999996982-1.73740643413935E-06i</v>
      </c>
      <c r="H371" t="str">
        <f t="shared" si="102"/>
        <v>384.000070549228+0.364834527075316i</v>
      </c>
      <c r="I371" t="str">
        <f t="shared" si="103"/>
        <v>47.1002168337147-46809.6217110849i</v>
      </c>
      <c r="K371" t="str">
        <f t="shared" si="104"/>
        <v>0.0312499660502673-0.000032296381761746i</v>
      </c>
      <c r="L371" t="str">
        <f t="shared" si="105"/>
        <v>0.00005-81.6412146539804i</v>
      </c>
      <c r="M371" t="str">
        <f t="shared" si="106"/>
        <v>0.00133333333333333-48.0242439141063i</v>
      </c>
      <c r="N371">
        <f t="shared" si="107"/>
        <v>89.99034954458304</v>
      </c>
      <c r="O371">
        <f t="shared" si="108"/>
        <v>81.355608909621708</v>
      </c>
      <c r="P371" s="3">
        <f t="shared" si="109"/>
        <v>81.355608909621708</v>
      </c>
      <c r="Q371" s="3">
        <f t="shared" si="110"/>
        <v>-90.00965045541696</v>
      </c>
      <c r="R371">
        <f t="shared" si="111"/>
        <v>89.99034954458304</v>
      </c>
      <c r="S371">
        <f t="shared" si="112"/>
        <v>3.4564602769221893E-3</v>
      </c>
      <c r="T371">
        <f t="shared" si="95"/>
        <v>81.355608909621708</v>
      </c>
    </row>
    <row r="372" spans="1:20" x14ac:dyDescent="0.25">
      <c r="A372">
        <f t="shared" si="96"/>
        <v>21.800107232429255</v>
      </c>
      <c r="B372">
        <f t="shared" si="113"/>
        <v>3.469594825974494</v>
      </c>
      <c r="C372" t="str">
        <f t="shared" si="97"/>
        <v>-1.96881819951966-11644.8325344775i</v>
      </c>
      <c r="D372" t="str">
        <f t="shared" si="98"/>
        <v>3.97499999988192-4587.13342123i</v>
      </c>
      <c r="E372" t="str">
        <f t="shared" si="99"/>
        <v>162.469533668236+0.000290155534486336i</v>
      </c>
      <c r="F372" t="str">
        <f t="shared" si="100"/>
        <v>2.42492492491754-43047.4230482057i</v>
      </c>
      <c r="G372" t="str">
        <f t="shared" si="101"/>
        <v>0.999999999996958-1.74400857858904E-06i</v>
      </c>
      <c r="H372" t="str">
        <f t="shared" si="102"/>
        <v>384.000071086421+0.366220898467621i</v>
      </c>
      <c r="I372" t="str">
        <f t="shared" si="103"/>
        <v>47.1002168604252-46632.4185670447i</v>
      </c>
      <c r="K372" t="str">
        <f t="shared" si="104"/>
        <v>0.0312499657917594-0.0000324191077396238i</v>
      </c>
      <c r="L372" t="str">
        <f t="shared" si="105"/>
        <v>0.00005-81.3321524745773i</v>
      </c>
      <c r="M372" t="str">
        <f t="shared" si="106"/>
        <v>0.00133333333333333-47.8424426321042i</v>
      </c>
      <c r="N372">
        <f t="shared" si="107"/>
        <v>89.990312872937238</v>
      </c>
      <c r="O372">
        <f t="shared" si="108"/>
        <v>81.322665069793743</v>
      </c>
      <c r="P372" s="3">
        <f t="shared" si="109"/>
        <v>81.322665069793743</v>
      </c>
      <c r="Q372" s="3">
        <f t="shared" si="110"/>
        <v>-90.009687127062762</v>
      </c>
      <c r="R372">
        <f t="shared" si="111"/>
        <v>89.990312872937238</v>
      </c>
      <c r="S372">
        <f t="shared" si="112"/>
        <v>3.469594825974494E-3</v>
      </c>
      <c r="T372">
        <f t="shared" si="95"/>
        <v>81.322665069793743</v>
      </c>
    </row>
    <row r="373" spans="1:20" x14ac:dyDescent="0.25">
      <c r="A373">
        <f t="shared" si="96"/>
        <v>21.882947639912484</v>
      </c>
      <c r="B373">
        <f t="shared" si="113"/>
        <v>3.482779286313197</v>
      </c>
      <c r="C373" t="str">
        <f t="shared" si="97"/>
        <v>-1.96881817913636-11600.7496670395i</v>
      </c>
      <c r="D373" t="str">
        <f t="shared" si="98"/>
        <v>3.97499999988103-4569.76830184795i</v>
      </c>
      <c r="E373" t="str">
        <f t="shared" si="99"/>
        <v>162.469533643157+0.000291258156580689i</v>
      </c>
      <c r="F373" t="str">
        <f t="shared" si="100"/>
        <v>2.42492492491749-42884.4620922873i</v>
      </c>
      <c r="G373" t="str">
        <f t="shared" si="101"/>
        <v>0.999999999996935-1.75063581118763E-06i</v>
      </c>
      <c r="H373" t="str">
        <f t="shared" si="102"/>
        <v>384.000071627704+0.367612538073385i</v>
      </c>
      <c r="I373" t="str">
        <f t="shared" si="103"/>
        <v>47.1002168873393-46455.8862460015i</v>
      </c>
      <c r="K373" t="str">
        <f t="shared" si="104"/>
        <v>0.0312499655312831-0.0000325423000730957i</v>
      </c>
      <c r="L373" t="str">
        <f t="shared" si="105"/>
        <v>0.00005-81.0242602854927i</v>
      </c>
      <c r="M373" t="str">
        <f t="shared" si="106"/>
        <v>0.00133333333333333-47.6613295797014i</v>
      </c>
      <c r="N373">
        <f t="shared" si="107"/>
        <v>89.99027606194015</v>
      </c>
      <c r="O373">
        <f t="shared" si="108"/>
        <v>81.289721229867496</v>
      </c>
      <c r="P373" s="3">
        <f t="shared" si="109"/>
        <v>81.289721229867496</v>
      </c>
      <c r="Q373" s="3">
        <f t="shared" si="110"/>
        <v>-90.00972393805985</v>
      </c>
      <c r="R373">
        <f t="shared" si="111"/>
        <v>89.99027606194015</v>
      </c>
      <c r="S373">
        <f t="shared" si="112"/>
        <v>3.4827792863131972E-3</v>
      </c>
      <c r="T373">
        <f t="shared" si="95"/>
        <v>81.289721229867496</v>
      </c>
    </row>
    <row r="374" spans="1:20" x14ac:dyDescent="0.25">
      <c r="A374">
        <f t="shared" si="96"/>
        <v>21.966102840944153</v>
      </c>
      <c r="B374">
        <f t="shared" si="113"/>
        <v>3.4960138476011871</v>
      </c>
      <c r="C374" t="str">
        <f t="shared" si="97"/>
        <v>-1.96881815859783-11556.8336802801i</v>
      </c>
      <c r="D374" t="str">
        <f t="shared" si="98"/>
        <v>3.97499999988012-4552.46892011708i</v>
      </c>
      <c r="E374" t="str">
        <f t="shared" si="99"/>
        <v>162.469533617888+0.000292364968993984i</v>
      </c>
      <c r="F374" t="str">
        <f t="shared" si="100"/>
        <v>2.42492492491743-42722.1180437533i</v>
      </c>
      <c r="G374" t="str">
        <f t="shared" si="101"/>
        <v>0.999999999996912-0.0000017572882272701i</v>
      </c>
      <c r="H374" t="str">
        <f t="shared" si="102"/>
        <v>384.000072173109+0.369009465911843i</v>
      </c>
      <c r="I374" t="str">
        <f t="shared" si="103"/>
        <v>47.1002169144581-46280.0222084781i</v>
      </c>
      <c r="K374" t="str">
        <f t="shared" si="104"/>
        <v>0.0312499652688234-0.000032665960534277i</v>
      </c>
      <c r="L374" t="str">
        <f t="shared" si="105"/>
        <v>0.00005-80.7175336575936i</v>
      </c>
      <c r="M374" t="str">
        <f t="shared" si="106"/>
        <v>0.00133333333333333-47.4809021515255i</v>
      </c>
      <c r="N374">
        <f t="shared" si="107"/>
        <v>89.990239111062266</v>
      </c>
      <c r="O374">
        <f t="shared" si="108"/>
        <v>81.256777389842213</v>
      </c>
      <c r="P374" s="3">
        <f t="shared" si="109"/>
        <v>81.256777389842213</v>
      </c>
      <c r="Q374" s="3">
        <f t="shared" si="110"/>
        <v>-90.009760888937734</v>
      </c>
      <c r="R374">
        <f t="shared" si="111"/>
        <v>89.990239111062266</v>
      </c>
      <c r="S374">
        <f t="shared" si="112"/>
        <v>3.4960138476011872E-3</v>
      </c>
      <c r="T374">
        <f t="shared" si="95"/>
        <v>81.256777389842213</v>
      </c>
    </row>
    <row r="375" spans="1:20" x14ac:dyDescent="0.25">
      <c r="A375">
        <f t="shared" si="96"/>
        <v>22.049574031739741</v>
      </c>
      <c r="B375">
        <f t="shared" si="113"/>
        <v>3.5092987002220717</v>
      </c>
      <c r="C375" t="str">
        <f t="shared" si="97"/>
        <v>-1.96881813790296-11513.0839424531i</v>
      </c>
      <c r="D375" t="str">
        <f t="shared" si="98"/>
        <v>3.97499999987922-4535.23502718003i</v>
      </c>
      <c r="E375" t="str">
        <f t="shared" si="99"/>
        <v>162.469533592426+0.000293475987653989i</v>
      </c>
      <c r="F375" t="str">
        <f t="shared" si="100"/>
        <v>2.42492492491739-42560.3885672304i</v>
      </c>
      <c r="G375" t="str">
        <f t="shared" si="101"/>
        <v>0.999999999996888-1.76396592253369E-06i</v>
      </c>
      <c r="H375" t="str">
        <f t="shared" si="102"/>
        <v>384.000072722666+0.370411702078303i</v>
      </c>
      <c r="I375" t="str">
        <f t="shared" si="103"/>
        <v>47.1002169417835-46104.8239246116i</v>
      </c>
      <c r="K375" t="str">
        <f t="shared" si="104"/>
        <v>0.0312499650043653-0.0000327900909020171i</v>
      </c>
      <c r="L375" t="str">
        <f t="shared" si="105"/>
        <v>0.00005-80.4119681785153i</v>
      </c>
      <c r="M375" t="str">
        <f t="shared" si="106"/>
        <v>0.00133333333333333-47.3011577520677i</v>
      </c>
      <c r="N375">
        <f t="shared" si="107"/>
        <v>89.990202019772042</v>
      </c>
      <c r="O375">
        <f t="shared" si="108"/>
        <v>81.223833549717156</v>
      </c>
      <c r="P375" s="3">
        <f t="shared" si="109"/>
        <v>81.223833549717156</v>
      </c>
      <c r="Q375" s="3">
        <f t="shared" si="110"/>
        <v>-90.009797980227958</v>
      </c>
      <c r="R375">
        <f t="shared" si="111"/>
        <v>89.990202019772042</v>
      </c>
      <c r="S375">
        <f t="shared" si="112"/>
        <v>3.5092987002220718E-3</v>
      </c>
      <c r="T375">
        <f t="shared" si="95"/>
        <v>81.223833549717156</v>
      </c>
    </row>
    <row r="376" spans="1:20" x14ac:dyDescent="0.25">
      <c r="A376">
        <f t="shared" si="96"/>
        <v>22.133362413060354</v>
      </c>
      <c r="B376">
        <f t="shared" si="113"/>
        <v>3.5226340352829157</v>
      </c>
      <c r="C376" t="str">
        <f t="shared" si="97"/>
        <v>-1.96881811705043-11469.4998242038i</v>
      </c>
      <c r="D376" t="str">
        <f t="shared" si="98"/>
        <v>3.97499999987829-4518.0663751214i</v>
      </c>
      <c r="E376" t="str">
        <f t="shared" si="99"/>
        <v>162.46953356677+0.000294591228549299i</v>
      </c>
      <c r="F376" t="str">
        <f t="shared" si="100"/>
        <v>2.42492492491732-42399.2713361853i</v>
      </c>
      <c r="G376" t="str">
        <f t="shared" si="101"/>
        <v>0.999999999996865-1.77066899303928E-06i</v>
      </c>
      <c r="H376" t="str">
        <f t="shared" si="102"/>
        <v>384.000073276408+0.371819266744441i</v>
      </c>
      <c r="I376" t="str">
        <f t="shared" si="103"/>
        <v>47.1002169693168-45930.2888741156i</v>
      </c>
      <c r="K376" t="str">
        <f t="shared" si="104"/>
        <v>0.0312499647378935-0.0000329146929619243i</v>
      </c>
      <c r="L376" t="str">
        <f t="shared" si="105"/>
        <v>0.00005-80.1075594525956i</v>
      </c>
      <c r="M376" t="str">
        <f t="shared" si="106"/>
        <v>0.00133333333333333-47.1220937956442i</v>
      </c>
      <c r="N376">
        <f t="shared" si="107"/>
        <v>89.990164787535917</v>
      </c>
      <c r="O376">
        <f t="shared" si="108"/>
        <v>81.190889709491515</v>
      </c>
      <c r="P376" s="3">
        <f t="shared" si="109"/>
        <v>81.190889709491515</v>
      </c>
      <c r="Q376" s="3">
        <f t="shared" si="110"/>
        <v>-90.009835212464083</v>
      </c>
      <c r="R376">
        <f t="shared" si="111"/>
        <v>89.990164787535917</v>
      </c>
      <c r="S376">
        <f t="shared" si="112"/>
        <v>3.5226340352829157E-3</v>
      </c>
      <c r="T376">
        <f t="shared" si="95"/>
        <v>81.190889709491515</v>
      </c>
    </row>
    <row r="377" spans="1:20" x14ac:dyDescent="0.25">
      <c r="A377">
        <f t="shared" si="96"/>
        <v>22.217469190229981</v>
      </c>
      <c r="B377">
        <f t="shared" si="113"/>
        <v>3.5360200446169907</v>
      </c>
      <c r="C377" t="str">
        <f t="shared" si="97"/>
        <v>-1.96881809603918-11426.0806985599i</v>
      </c>
      <c r="D377" t="str">
        <f t="shared" si="98"/>
        <v>3.97499999987736-4500.96271696442i</v>
      </c>
      <c r="E377" t="str">
        <f t="shared" si="99"/>
        <v>162.469533540918+0.000295710707726974i</v>
      </c>
      <c r="F377" t="str">
        <f t="shared" si="100"/>
        <v>2.42492492491726-42238.7640328931i</v>
      </c>
      <c r="G377" t="str">
        <f t="shared" si="101"/>
        <v>0.999999999996841-1.77739753521278E-06i</v>
      </c>
      <c r="H377" t="str">
        <f t="shared" si="102"/>
        <v>384.000073834368+0.373232180158578i</v>
      </c>
      <c r="I377" t="str">
        <f t="shared" si="103"/>
        <v>47.1002169970601-45756.4145462453i</v>
      </c>
      <c r="K377" t="str">
        <f t="shared" si="104"/>
        <v>0.0312499644693925-0.0000330397685063916i</v>
      </c>
      <c r="L377" t="str">
        <f t="shared" si="105"/>
        <v>0.00005-79.8043031008123i</v>
      </c>
      <c r="M377" t="str">
        <f t="shared" si="106"/>
        <v>0.00133333333333333-46.9437077063602i</v>
      </c>
      <c r="N377">
        <f t="shared" si="107"/>
        <v>89.9901274138183</v>
      </c>
      <c r="O377">
        <f t="shared" si="108"/>
        <v>81.15794586916445</v>
      </c>
      <c r="P377" s="3">
        <f t="shared" si="109"/>
        <v>81.15794586916445</v>
      </c>
      <c r="Q377" s="3">
        <f t="shared" si="110"/>
        <v>-90.0098725861817</v>
      </c>
      <c r="R377">
        <f t="shared" si="111"/>
        <v>89.9901274138183</v>
      </c>
      <c r="S377">
        <f t="shared" si="112"/>
        <v>3.5360200446169906E-3</v>
      </c>
      <c r="T377">
        <f t="shared" si="95"/>
        <v>81.15794586916445</v>
      </c>
    </row>
    <row r="378" spans="1:20" x14ac:dyDescent="0.25">
      <c r="A378">
        <f t="shared" si="96"/>
        <v>22.301895573152855</v>
      </c>
      <c r="B378">
        <f t="shared" si="113"/>
        <v>3.5494569207865352</v>
      </c>
      <c r="C378" t="str">
        <f t="shared" si="97"/>
        <v>-1.96881807486793-11382.8259409231i</v>
      </c>
      <c r="D378" t="str">
        <f t="shared" si="98"/>
        <v>3.97499999987643-4483.92380666719i</v>
      </c>
      <c r="E378" t="str">
        <f t="shared" si="99"/>
        <v>162.46953351487+0.000296834441297829i</v>
      </c>
      <c r="F378" t="str">
        <f t="shared" si="100"/>
        <v>2.4249249249172-42078.8643484019i</v>
      </c>
      <c r="G378" t="str">
        <f t="shared" si="101"/>
        <v>0.999999999996817-1.78415164584655E-06i</v>
      </c>
      <c r="H378" t="str">
        <f t="shared" si="102"/>
        <v>384.000074396575+0.374650462645985i</v>
      </c>
      <c r="I378" t="str">
        <f t="shared" si="103"/>
        <v>47.1002170250146-45583.1984397595i</v>
      </c>
      <c r="K378" t="str">
        <f t="shared" si="104"/>
        <v>0.0312499641988472-0.0000331653193346235i</v>
      </c>
      <c r="L378" t="str">
        <f t="shared" si="105"/>
        <v>0.00005-79.5021947607216i</v>
      </c>
      <c r="M378" t="str">
        <f t="shared" si="106"/>
        <v>0.00133333333333333-46.7659969180714i</v>
      </c>
      <c r="N378">
        <f t="shared" si="107"/>
        <v>89.990089898081607</v>
      </c>
      <c r="O378">
        <f t="shared" si="108"/>
        <v>81.125002028735494</v>
      </c>
      <c r="P378" s="3">
        <f t="shared" si="109"/>
        <v>81.125002028735494</v>
      </c>
      <c r="Q378" s="3">
        <f t="shared" si="110"/>
        <v>-90.009910101918393</v>
      </c>
      <c r="R378">
        <f t="shared" si="111"/>
        <v>89.990089898081607</v>
      </c>
      <c r="S378">
        <f t="shared" si="112"/>
        <v>3.549456920786535E-3</v>
      </c>
      <c r="T378">
        <f t="shared" si="95"/>
        <v>81.125002028735494</v>
      </c>
    </row>
    <row r="379" spans="1:20" x14ac:dyDescent="0.25">
      <c r="A379">
        <f t="shared" si="96"/>
        <v>22.386642776330838</v>
      </c>
      <c r="B379">
        <f t="shared" si="113"/>
        <v>3.5629448570855242</v>
      </c>
      <c r="C379" t="str">
        <f t="shared" si="97"/>
        <v>-1.96881805353548-11339.7349290588i</v>
      </c>
      <c r="D379" t="str">
        <f t="shared" si="98"/>
        <v>3.9749999998755-4466.94939911931i</v>
      </c>
      <c r="E379" t="str">
        <f t="shared" si="99"/>
        <v>162.469533488623+0.000297962445432533i</v>
      </c>
      <c r="F379" t="str">
        <f t="shared" si="100"/>
        <v>2.42492492491715-41919.5699825015i</v>
      </c>
      <c r="G379" t="str">
        <f t="shared" si="101"/>
        <v>0.999999999996793-1.79093142210073E-06i</v>
      </c>
      <c r="H379" t="str">
        <f t="shared" si="102"/>
        <v>384.000074963064+0.376074134609163i</v>
      </c>
      <c r="I379" t="str">
        <f t="shared" si="103"/>
        <v>47.100217053182-45410.638062887i</v>
      </c>
      <c r="K379" t="str">
        <f t="shared" si="104"/>
        <v>0.0312499639262417-0.0000332913472526599i</v>
      </c>
      <c r="L379" t="str">
        <f t="shared" si="105"/>
        <v>0.00005-79.2012300863932i</v>
      </c>
      <c r="M379" t="str">
        <f t="shared" si="106"/>
        <v>0.00133333333333333-46.588958874349i</v>
      </c>
      <c r="N379">
        <f t="shared" si="107"/>
        <v>89.990052239786124</v>
      </c>
      <c r="O379">
        <f t="shared" si="108"/>
        <v>81.092058188203552</v>
      </c>
      <c r="P379" s="3">
        <f t="shared" si="109"/>
        <v>81.092058188203552</v>
      </c>
      <c r="Q379" s="3">
        <f t="shared" si="110"/>
        <v>-90.009947760213876</v>
      </c>
      <c r="R379">
        <f t="shared" si="111"/>
        <v>89.990052239786124</v>
      </c>
      <c r="S379">
        <f t="shared" si="112"/>
        <v>3.5629448570855243E-3</v>
      </c>
      <c r="T379">
        <f t="shared" si="95"/>
        <v>81.092058188203552</v>
      </c>
    </row>
    <row r="380" spans="1:20" x14ac:dyDescent="0.25">
      <c r="A380">
        <f t="shared" si="96"/>
        <v>22.471712018880893</v>
      </c>
      <c r="B380">
        <f t="shared" si="113"/>
        <v>3.5764840475424493</v>
      </c>
      <c r="C380" t="str">
        <f t="shared" si="97"/>
        <v>-1.96881803204059-11296.8070430886i</v>
      </c>
      <c r="D380" t="str">
        <f t="shared" si="98"/>
        <v>3.97499999987454-4450.03925013817i</v>
      </c>
      <c r="E380" t="str">
        <f t="shared" si="99"/>
        <v>162.469533462177+0.000299094736363526i</v>
      </c>
      <c r="F380" t="str">
        <f t="shared" si="100"/>
        <v>2.42492492491709-41760.8786436885i</v>
      </c>
      <c r="G380" t="str">
        <f t="shared" si="101"/>
        <v>0.999999999996768-1.79773696150466E-06i</v>
      </c>
      <c r="H380" t="str">
        <f t="shared" si="102"/>
        <v>384.000075533866+0.377503216528148i</v>
      </c>
      <c r="I380" t="str">
        <f t="shared" si="103"/>
        <v>47.1002170815636-45238.7309332882i</v>
      </c>
      <c r="K380" t="str">
        <f t="shared" si="104"/>
        <v>0.0312499636515606-0.0000334178540734042i</v>
      </c>
      <c r="L380" t="str">
        <f t="shared" si="105"/>
        <v>0.00005-78.9014047483496i</v>
      </c>
      <c r="M380" t="str">
        <f t="shared" si="106"/>
        <v>0.00133333333333333-46.4125910284409i</v>
      </c>
      <c r="N380">
        <f t="shared" si="107"/>
        <v>89.99001443839019</v>
      </c>
      <c r="O380">
        <f t="shared" si="108"/>
        <v>81.05911434756807</v>
      </c>
      <c r="P380" s="3">
        <f t="shared" si="109"/>
        <v>81.05911434756807</v>
      </c>
      <c r="Q380" s="3">
        <f t="shared" si="110"/>
        <v>-90.00998556160981</v>
      </c>
      <c r="R380">
        <f t="shared" si="111"/>
        <v>89.99001443839019</v>
      </c>
      <c r="S380">
        <f t="shared" si="112"/>
        <v>3.5764840475424491E-3</v>
      </c>
      <c r="T380">
        <f t="shared" si="95"/>
        <v>81.05911434756807</v>
      </c>
    </row>
    <row r="381" spans="1:20" x14ac:dyDescent="0.25">
      <c r="A381">
        <f t="shared" si="96"/>
        <v>22.557104524552642</v>
      </c>
      <c r="B381">
        <f t="shared" si="113"/>
        <v>3.5900746869231108</v>
      </c>
      <c r="C381" t="str">
        <f t="shared" si="97"/>
        <v>-1.96881801038204-11254.0416654803i</v>
      </c>
      <c r="D381" t="str">
        <f t="shared" si="98"/>
        <v>3.9749999998736-4433.19311646565i</v>
      </c>
      <c r="E381" t="str">
        <f t="shared" si="99"/>
        <v>162.46953343553+0.000300231330385077i</v>
      </c>
      <c r="F381" t="str">
        <f t="shared" si="100"/>
        <v>2.42492492491703-41602.788049135i</v>
      </c>
      <c r="G381" t="str">
        <f t="shared" si="101"/>
        <v>0.999999999996743-1.80456836195833E-06i</v>
      </c>
      <c r="H381" t="str">
        <f t="shared" si="102"/>
        <v>384.000076109014+0.378937728960802i</v>
      </c>
      <c r="I381" t="str">
        <f t="shared" si="103"/>
        <v>47.1002171101617-45067.4745780217i</v>
      </c>
      <c r="K381" t="str">
        <f t="shared" si="104"/>
        <v>0.0312499633747879-0.0000335448416166479i</v>
      </c>
      <c r="L381" t="str">
        <f t="shared" si="105"/>
        <v>0.00005-78.6027144335021i</v>
      </c>
      <c r="M381" t="str">
        <f t="shared" si="106"/>
        <v>0.00133333333333333-46.2368908432365i</v>
      </c>
      <c r="N381">
        <f t="shared" si="107"/>
        <v>89.989976493349985</v>
      </c>
      <c r="O381">
        <f t="shared" si="108"/>
        <v>81.026170506828123</v>
      </c>
      <c r="P381" s="3">
        <f t="shared" si="109"/>
        <v>81.026170506828123</v>
      </c>
      <c r="Q381" s="3">
        <f t="shared" si="110"/>
        <v>-90.010023506650015</v>
      </c>
      <c r="R381">
        <f t="shared" si="111"/>
        <v>89.989976493349985</v>
      </c>
      <c r="S381">
        <f t="shared" si="112"/>
        <v>3.5900746869231108E-3</v>
      </c>
      <c r="T381">
        <f t="shared" si="95"/>
        <v>81.026170506828123</v>
      </c>
    </row>
    <row r="382" spans="1:20" x14ac:dyDescent="0.25">
      <c r="A382">
        <f t="shared" si="96"/>
        <v>22.642821521745944</v>
      </c>
      <c r="B382">
        <f t="shared" si="113"/>
        <v>3.6037169707334189</v>
      </c>
      <c r="C382" t="str">
        <f t="shared" si="97"/>
        <v>-1.96881798855851-11211.4381810395i</v>
      </c>
      <c r="D382" t="str">
        <f t="shared" si="98"/>
        <v>3.97499999987264-4416.41075576443i</v>
      </c>
      <c r="E382" t="str">
        <f t="shared" si="99"/>
        <v>162.469533408679+0.000301372243853106i</v>
      </c>
      <c r="F382" t="str">
        <f t="shared" si="100"/>
        <v>2.42492492491697-41445.2959246547i</v>
      </c>
      <c r="G382" t="str">
        <f t="shared" si="101"/>
        <v>0.999999999996719-1.81142572173374E-06i</v>
      </c>
      <c r="H382" t="str">
        <f t="shared" si="102"/>
        <v>384.000076688542+0.380377692543098i</v>
      </c>
      <c r="I382" t="str">
        <f t="shared" si="103"/>
        <v>47.1002171389772-44896.8665335073i</v>
      </c>
      <c r="K382" t="str">
        <f t="shared" si="104"/>
        <v>0.0312499630959077-0.0000336723117090971i</v>
      </c>
      <c r="L382" t="str">
        <f t="shared" si="105"/>
        <v>0.00005-78.3051548450909i</v>
      </c>
      <c r="M382" t="str">
        <f t="shared" si="106"/>
        <v>0.00133333333333333-46.0618557912299i</v>
      </c>
      <c r="N382">
        <f t="shared" si="107"/>
        <v>89.989938404119727</v>
      </c>
      <c r="O382">
        <f t="shared" si="108"/>
        <v>80.993226665982888</v>
      </c>
      <c r="P382" s="3">
        <f t="shared" si="109"/>
        <v>80.993226665982888</v>
      </c>
      <c r="Q382" s="3">
        <f t="shared" si="110"/>
        <v>-90.010061595880273</v>
      </c>
      <c r="R382">
        <f t="shared" si="111"/>
        <v>89.989938404119727</v>
      </c>
      <c r="S382">
        <f t="shared" si="112"/>
        <v>3.6037169707334189E-3</v>
      </c>
      <c r="T382">
        <f t="shared" si="95"/>
        <v>80.993226665982888</v>
      </c>
    </row>
    <row r="383" spans="1:20" x14ac:dyDescent="0.25">
      <c r="A383">
        <f t="shared" si="96"/>
        <v>22.72886424352858</v>
      </c>
      <c r="B383">
        <f t="shared" si="113"/>
        <v>3.6174110952222058</v>
      </c>
      <c r="C383" t="str">
        <f t="shared" si="97"/>
        <v>-1.96881796656889-11168.995976901i</v>
      </c>
      <c r="D383" t="str">
        <f t="shared" si="98"/>
        <v>3.97499999987165-4399.69192661462i</v>
      </c>
      <c r="E383" t="str">
        <f t="shared" si="99"/>
        <v>162.469533381624+0.000302517493186149i</v>
      </c>
      <c r="F383" t="str">
        <f t="shared" si="100"/>
        <v>2.4249249249169-41288.4000046702i</v>
      </c>
      <c r="G383" t="str">
        <f t="shared" si="101"/>
        <v>0.999999999996694-1.81830913947628E-06i</v>
      </c>
      <c r="H383" t="str">
        <f t="shared" si="102"/>
        <v>384.000077272482+0.381823127989437i</v>
      </c>
      <c r="I383" t="str">
        <f t="shared" si="103"/>
        <v>47.100217168012-44726.9043454906i</v>
      </c>
      <c r="K383" t="str">
        <f t="shared" si="104"/>
        <v>0.0312499628149041-0.0000338002661843997i</v>
      </c>
      <c r="L383" t="str">
        <f t="shared" si="105"/>
        <v>0.00005-78.008721702621i</v>
      </c>
      <c r="M383" t="str">
        <f t="shared" si="106"/>
        <v>0.00133333333333333-45.8874833544829i</v>
      </c>
      <c r="N383">
        <f t="shared" si="107"/>
        <v>89.989900170151472</v>
      </c>
      <c r="O383">
        <f t="shared" si="108"/>
        <v>80.960282825031697</v>
      </c>
      <c r="P383" s="3">
        <f t="shared" si="109"/>
        <v>80.960282825031697</v>
      </c>
      <c r="Q383" s="3">
        <f t="shared" si="110"/>
        <v>-90.010099829848528</v>
      </c>
      <c r="R383">
        <f t="shared" si="111"/>
        <v>89.989900170151472</v>
      </c>
      <c r="S383">
        <f t="shared" si="112"/>
        <v>3.6174110952222056E-3</v>
      </c>
      <c r="T383">
        <f t="shared" si="95"/>
        <v>80.960282825031697</v>
      </c>
    </row>
    <row r="384" spans="1:20" x14ac:dyDescent="0.25">
      <c r="A384">
        <f t="shared" si="96"/>
        <v>22.815233927653988</v>
      </c>
      <c r="B384">
        <f t="shared" si="113"/>
        <v>3.6311572573840505</v>
      </c>
      <c r="C384" t="str">
        <f t="shared" si="97"/>
        <v>-1.9688179444118-11126.7144425193i</v>
      </c>
      <c r="D384" t="str">
        <f t="shared" si="98"/>
        <v>3.97499999987068-4383.03638851027i</v>
      </c>
      <c r="E384" t="str">
        <f t="shared" si="99"/>
        <v>162.469533354362+0.00030366709486463i</v>
      </c>
      <c r="F384" t="str">
        <f t="shared" si="100"/>
        <v>2.42492492491684-41132.0980321815i</v>
      </c>
      <c r="G384" t="str">
        <f t="shared" si="101"/>
        <v>0.999999999996669-1.82521871420624E-06i</v>
      </c>
      <c r="H384" t="str">
        <f t="shared" si="102"/>
        <v>384.000077860868+0.383274056092927i</v>
      </c>
      <c r="I384" t="str">
        <f t="shared" si="103"/>
        <v>47.100217197268-44557.585569009i</v>
      </c>
      <c r="K384" t="str">
        <f t="shared" si="104"/>
        <v>0.0312499625317608-0.0000339287068831702i</v>
      </c>
      <c r="L384" t="str">
        <f t="shared" si="105"/>
        <v>0.00005-77.7134107418023i</v>
      </c>
      <c r="M384" t="str">
        <f t="shared" si="106"/>
        <v>0.00133333333333333-45.7137710245895i</v>
      </c>
      <c r="N384">
        <f t="shared" si="107"/>
        <v>89.989861790895247</v>
      </c>
      <c r="O384">
        <f t="shared" si="108"/>
        <v>80.927338983973669</v>
      </c>
      <c r="P384" s="3">
        <f t="shared" si="109"/>
        <v>80.927338983973669</v>
      </c>
      <c r="Q384" s="3">
        <f t="shared" si="110"/>
        <v>-90.010138209104753</v>
      </c>
      <c r="R384">
        <f t="shared" si="111"/>
        <v>89.989861790895247</v>
      </c>
      <c r="S384">
        <f t="shared" si="112"/>
        <v>3.6311572573840506E-3</v>
      </c>
      <c r="T384">
        <f t="shared" si="95"/>
        <v>80.927338983973669</v>
      </c>
    </row>
    <row r="385" spans="1:20" x14ac:dyDescent="0.25">
      <c r="A385">
        <f t="shared" si="96"/>
        <v>22.901931816579072</v>
      </c>
      <c r="B385">
        <f t="shared" si="113"/>
        <v>3.6449556549621098</v>
      </c>
      <c r="C385" t="str">
        <f t="shared" si="97"/>
        <v>-1.96881792208603-11084.5929696604i</v>
      </c>
      <c r="D385" t="str">
        <f t="shared" si="98"/>
        <v>3.97499999986969-4366.44390185585i</v>
      </c>
      <c r="E385" t="str">
        <f t="shared" si="99"/>
        <v>162.469533326894+0.000304821065432558i</v>
      </c>
      <c r="F385" t="str">
        <f t="shared" si="100"/>
        <v>2.42492492491678-40976.387758732i</v>
      </c>
      <c r="G385" t="str">
        <f t="shared" si="101"/>
        <v>0.999999999996643-1.83215454532018E-06i</v>
      </c>
      <c r="H385" t="str">
        <f t="shared" si="102"/>
        <v>384.000078453735+0.384730497725698i</v>
      </c>
      <c r="I385" t="str">
        <f t="shared" si="103"/>
        <v>47.100217226747-44388.9077683549i</v>
      </c>
      <c r="K385" t="str">
        <f t="shared" si="104"/>
        <v>0.0312499622464615-0.0000340576356530174i</v>
      </c>
      <c r="L385" t="str">
        <f t="shared" si="105"/>
        <v>0.00005-77.4192177144869i</v>
      </c>
      <c r="M385" t="str">
        <f t="shared" si="106"/>
        <v>0.00133333333333333-45.5407163026394i</v>
      </c>
      <c r="N385">
        <f t="shared" si="107"/>
        <v>89.989823265798961</v>
      </c>
      <c r="O385">
        <f t="shared" si="108"/>
        <v>80.894395142807994</v>
      </c>
      <c r="P385" s="3">
        <f t="shared" si="109"/>
        <v>80.894395142807994</v>
      </c>
      <c r="Q385" s="3">
        <f t="shared" si="110"/>
        <v>-90.010176734201039</v>
      </c>
      <c r="R385">
        <f t="shared" si="111"/>
        <v>89.989823265798961</v>
      </c>
      <c r="S385">
        <f t="shared" si="112"/>
        <v>3.6449556549621098E-3</v>
      </c>
      <c r="T385">
        <f t="shared" si="95"/>
        <v>80.894395142807994</v>
      </c>
    </row>
    <row r="386" spans="1:20" x14ac:dyDescent="0.25">
      <c r="A386">
        <f t="shared" si="96"/>
        <v>22.988959157482075</v>
      </c>
      <c r="B386">
        <f t="shared" si="113"/>
        <v>3.658806486450966</v>
      </c>
      <c r="C386" t="str">
        <f t="shared" si="97"/>
        <v>-1.96881789959023-11042.6309523927i</v>
      </c>
      <c r="D386" t="str">
        <f t="shared" si="98"/>
        <v>3.9749999998687-4349.91422796289i</v>
      </c>
      <c r="E386" t="str">
        <f t="shared" si="99"/>
        <v>162.469533299216+0.00030597942149627i</v>
      </c>
      <c r="F386" t="str">
        <f t="shared" si="100"/>
        <v>2.42492492491672-40821.2669443772i</v>
      </c>
      <c r="G386" t="str">
        <f t="shared" si="101"/>
        <v>0.999999999996618-1.83911673259235E-06i</v>
      </c>
      <c r="H386" t="str">
        <f t="shared" si="102"/>
        <v>384.000079051117+0.386192473839184i</v>
      </c>
      <c r="I386" t="str">
        <f t="shared" si="103"/>
        <v>47.1002172564502-44220.8685170416i</v>
      </c>
      <c r="K386" t="str">
        <f t="shared" si="104"/>
        <v>0.0312499619589898-0.0000341870543485703i</v>
      </c>
      <c r="L386" t="str">
        <f t="shared" si="105"/>
        <v>0.00005-77.1261383886102i</v>
      </c>
      <c r="M386" t="str">
        <f t="shared" si="106"/>
        <v>0.00133333333333333-45.3683166991825i</v>
      </c>
      <c r="N386">
        <f t="shared" si="107"/>
        <v>89.989784594308432</v>
      </c>
      <c r="O386">
        <f t="shared" si="108"/>
        <v>80.861451301533847</v>
      </c>
      <c r="P386" s="3">
        <f t="shared" si="109"/>
        <v>80.861451301533847</v>
      </c>
      <c r="Q386" s="3">
        <f t="shared" si="110"/>
        <v>-90.010215405691568</v>
      </c>
      <c r="R386">
        <f t="shared" si="111"/>
        <v>89.989784594308432</v>
      </c>
      <c r="S386">
        <f t="shared" si="112"/>
        <v>3.658806486450966E-3</v>
      </c>
      <c r="T386">
        <f t="shared" si="95"/>
        <v>80.861451301533847</v>
      </c>
    </row>
    <row r="387" spans="1:20" x14ac:dyDescent="0.25">
      <c r="A387">
        <f t="shared" si="96"/>
        <v>23.07631720228051</v>
      </c>
      <c r="B387">
        <f t="shared" si="113"/>
        <v>3.6727099510994798</v>
      </c>
      <c r="C387" t="str">
        <f t="shared" si="97"/>
        <v>-1.9688178769231-11000.8277870785i</v>
      </c>
      <c r="D387" t="str">
        <f t="shared" si="98"/>
        <v>3.97499999986771-4333.44712904647i</v>
      </c>
      <c r="E387" t="str">
        <f t="shared" si="99"/>
        <v>162.469533271327+0.000307142179725369i</v>
      </c>
      <c r="F387" t="str">
        <f t="shared" si="100"/>
        <v>2.42492492491666-40666.7333576522i</v>
      </c>
      <c r="G387" t="str">
        <f t="shared" si="101"/>
        <v>0.999999999996592-1.84610537617615E-06i</v>
      </c>
      <c r="H387" t="str">
        <f t="shared" si="102"/>
        <v>384.000079653048+0.387660005464446i</v>
      </c>
      <c r="I387" t="str">
        <f t="shared" si="103"/>
        <v>47.10021728638-44053.4653977681i</v>
      </c>
      <c r="K387" t="str">
        <f t="shared" si="104"/>
        <v>0.0312499616693291-0.0000343169648315052i</v>
      </c>
      <c r="L387" t="str">
        <f t="shared" si="105"/>
        <v>0.00005-76.8341685481274i</v>
      </c>
      <c r="M387" t="str">
        <f t="shared" si="106"/>
        <v>0.00133333333333333-45.1965697341925i</v>
      </c>
      <c r="N387">
        <f t="shared" si="107"/>
        <v>89.989745775867362</v>
      </c>
      <c r="O387">
        <f t="shared" si="108"/>
        <v>80.828507460150377</v>
      </c>
      <c r="P387" s="3">
        <f t="shared" si="109"/>
        <v>80.828507460150377</v>
      </c>
      <c r="Q387" s="3">
        <f t="shared" si="110"/>
        <v>-90.010254224132638</v>
      </c>
      <c r="R387">
        <f t="shared" si="111"/>
        <v>89.989745775867362</v>
      </c>
      <c r="S387">
        <f t="shared" si="112"/>
        <v>3.6727099510994797E-3</v>
      </c>
      <c r="T387">
        <f t="shared" si="95"/>
        <v>80.828507460150377</v>
      </c>
    </row>
    <row r="388" spans="1:20" x14ac:dyDescent="0.25">
      <c r="A388">
        <f t="shared" si="96"/>
        <v>23.164007207649174</v>
      </c>
      <c r="B388">
        <f t="shared" si="113"/>
        <v>3.6866662489136579</v>
      </c>
      <c r="C388" t="str">
        <f t="shared" si="97"/>
        <v>-1.96881785408337-10959.1828723652i</v>
      </c>
      <c r="D388" t="str">
        <f t="shared" si="98"/>
        <v>3.97499999986669-4317.04236822184i</v>
      </c>
      <c r="E388" t="str">
        <f t="shared" si="99"/>
        <v>162.469533243226+0.000308309356852201i</v>
      </c>
      <c r="F388" t="str">
        <f t="shared" si="100"/>
        <v>2.42492492491659-40512.7847755391i</v>
      </c>
      <c r="G388" t="str">
        <f t="shared" si="101"/>
        <v>0.999999999996566-1.85312057660557E-06i</v>
      </c>
      <c r="H388" t="str">
        <f t="shared" si="102"/>
        <v>384.000080259561+0.389133113712451i</v>
      </c>
      <c r="I388" t="str">
        <f t="shared" si="103"/>
        <v>47.100217316537-43886.6960023837i</v>
      </c>
      <c r="K388" t="str">
        <f t="shared" si="104"/>
        <v>0.0312499613774629-0.0000344473689705722i</v>
      </c>
      <c r="L388" t="str">
        <f t="shared" si="105"/>
        <v>0.00005-76.5433039929543i</v>
      </c>
      <c r="M388" t="str">
        <f t="shared" si="106"/>
        <v>0.00133333333333333-45.0254729370319i</v>
      </c>
      <c r="N388">
        <f t="shared" si="107"/>
        <v>89.989706809917379</v>
      </c>
      <c r="O388">
        <f t="shared" si="108"/>
        <v>80.795563618656715</v>
      </c>
      <c r="P388" s="3">
        <f t="shared" si="109"/>
        <v>80.795563618656715</v>
      </c>
      <c r="Q388" s="3">
        <f t="shared" si="110"/>
        <v>-90.010293190082621</v>
      </c>
      <c r="R388">
        <f t="shared" si="111"/>
        <v>89.989706809917379</v>
      </c>
      <c r="S388">
        <f t="shared" si="112"/>
        <v>3.6866662489136578E-3</v>
      </c>
      <c r="T388">
        <f t="shared" si="95"/>
        <v>80.795563618656715</v>
      </c>
    </row>
    <row r="389" spans="1:20" x14ac:dyDescent="0.25">
      <c r="A389">
        <f t="shared" si="96"/>
        <v>23.25203043503824</v>
      </c>
      <c r="B389">
        <f t="shared" si="113"/>
        <v>3.7006755806595297</v>
      </c>
      <c r="C389" t="str">
        <f t="shared" si="97"/>
        <v>-1.96881783106989-10917.695609177i</v>
      </c>
      <c r="D389" t="str">
        <f t="shared" si="98"/>
        <v>3.97499999986569-4300.69970950103i</v>
      </c>
      <c r="E389" t="str">
        <f t="shared" si="99"/>
        <v>162.469533214911+0.000309480969673837i</v>
      </c>
      <c r="F389" t="str">
        <f t="shared" si="100"/>
        <v>2.42492492491654-40359.4189834364i</v>
      </c>
      <c r="G389" t="str">
        <f t="shared" si="101"/>
        <v>0.99999999999654-1.86016243479662E-06i</v>
      </c>
      <c r="H389" t="str">
        <f t="shared" si="102"/>
        <v>384.000080870692+0.390611819774405i</v>
      </c>
      <c r="I389" t="str">
        <f t="shared" si="103"/>
        <v>47.1002173469246-43720.5579318554i</v>
      </c>
      <c r="K389" t="str">
        <f t="shared" si="104"/>
        <v>0.0312499610833743-0.0000345782686416228i</v>
      </c>
      <c r="L389" t="str">
        <f t="shared" si="105"/>
        <v>0.00005-76.2535405389061i</v>
      </c>
      <c r="M389" t="str">
        <f t="shared" si="106"/>
        <v>0.00133333333333333-44.8550238464154i</v>
      </c>
      <c r="N389">
        <f t="shared" si="107"/>
        <v>89.98966769589795</v>
      </c>
      <c r="O389">
        <f t="shared" si="108"/>
        <v>80.762619777052294</v>
      </c>
      <c r="P389" s="3">
        <f t="shared" si="109"/>
        <v>80.762619777052294</v>
      </c>
      <c r="Q389" s="3">
        <f t="shared" si="110"/>
        <v>-90.01033230410205</v>
      </c>
      <c r="R389">
        <f t="shared" si="111"/>
        <v>89.98966769589795</v>
      </c>
      <c r="S389">
        <f t="shared" si="112"/>
        <v>3.7006755806595296E-3</v>
      </c>
      <c r="T389">
        <f t="shared" si="95"/>
        <v>80.762619777052294</v>
      </c>
    </row>
    <row r="390" spans="1:20" x14ac:dyDescent="0.25">
      <c r="A390">
        <f t="shared" si="96"/>
        <v>23.340388150691386</v>
      </c>
      <c r="B390">
        <f t="shared" si="113"/>
        <v>3.714738147866036</v>
      </c>
      <c r="C390" t="str">
        <f t="shared" si="97"/>
        <v>-1.96881780788092-10876.3654007053i</v>
      </c>
      <c r="D390" t="str">
        <f t="shared" si="98"/>
        <v>3.97499999986466-4284.41891778936i</v>
      </c>
      <c r="E390" t="str">
        <f t="shared" si="99"/>
        <v>162.469533186381+0.000310657035050728i</v>
      </c>
      <c r="F390" t="str">
        <f t="shared" si="100"/>
        <v>2.42492492491647-40206.6337751252i</v>
      </c>
      <c r="G390" t="str">
        <f t="shared" si="101"/>
        <v>0.999999999996513-0.0000018672310520488i</v>
      </c>
      <c r="H390" t="str">
        <f t="shared" si="102"/>
        <v>384.000081486477+0.392096144922016i</v>
      </c>
      <c r="I390" t="str">
        <f t="shared" si="103"/>
        <v>47.1002173775424-43555.0487962309i</v>
      </c>
      <c r="K390" t="str">
        <f t="shared" si="104"/>
        <v>0.0312499607870464-0.0000347096657276346i</v>
      </c>
      <c r="L390" t="str">
        <f t="shared" si="105"/>
        <v>0.00005-75.9648740176395i</v>
      </c>
      <c r="M390" t="str">
        <f t="shared" si="106"/>
        <v>0.00133333333333333-44.685220010376i</v>
      </c>
      <c r="N390">
        <f t="shared" si="107"/>
        <v>89.989628433246438</v>
      </c>
      <c r="O390">
        <f t="shared" si="108"/>
        <v>80.729675935335905</v>
      </c>
      <c r="P390" s="3">
        <f t="shared" si="109"/>
        <v>80.729675935335905</v>
      </c>
      <c r="Q390" s="3">
        <f t="shared" si="110"/>
        <v>-90.010371566753562</v>
      </c>
      <c r="R390">
        <f t="shared" si="111"/>
        <v>89.989628433246438</v>
      </c>
      <c r="S390">
        <f t="shared" si="112"/>
        <v>3.7147381478660358E-3</v>
      </c>
      <c r="T390">
        <f t="shared" si="95"/>
        <v>80.729675935335905</v>
      </c>
    </row>
    <row r="391" spans="1:20" x14ac:dyDescent="0.25">
      <c r="A391">
        <f t="shared" si="96"/>
        <v>23.429081625664015</v>
      </c>
      <c r="B391">
        <f t="shared" si="113"/>
        <v>3.7288541528279269</v>
      </c>
      <c r="C391" t="str">
        <f t="shared" si="97"/>
        <v>-1.96881778451557-10835.1916524014i</v>
      </c>
      <c r="D391" t="str">
        <f t="shared" si="98"/>
        <v>3.97499999986363-4268.19975888223i</v>
      </c>
      <c r="E391" t="str">
        <f t="shared" si="99"/>
        <v>162.469533157633+0.000311837569907636i</v>
      </c>
      <c r="F391" t="str">
        <f t="shared" si="100"/>
        <v>2.42492492491641-40054.4269527393i</v>
      </c>
      <c r="G391" t="str">
        <f t="shared" si="101"/>
        <v>0.999999999996487-1.87432653004654E-06i</v>
      </c>
      <c r="H391" t="str">
        <f t="shared" si="102"/>
        <v>384.000082106952+0.393586110507857i</v>
      </c>
      <c r="I391" t="str">
        <f t="shared" si="103"/>
        <v>47.1002174083944-43390.166214606i</v>
      </c>
      <c r="K391" t="str">
        <f t="shared" si="104"/>
        <v>0.031249960488462-0.0000348415621187421i</v>
      </c>
      <c r="L391" t="str">
        <f t="shared" si="105"/>
        <v>0.00005-75.6773002765882i</v>
      </c>
      <c r="M391" t="str">
        <f t="shared" si="106"/>
        <v>0.00133333333333333-44.5160589862283i</v>
      </c>
      <c r="N391">
        <f t="shared" si="107"/>
        <v>89.989589021398032</v>
      </c>
      <c r="O391">
        <f t="shared" si="108"/>
        <v>80.696732093506895</v>
      </c>
      <c r="P391" s="3">
        <f t="shared" si="109"/>
        <v>80.696732093506895</v>
      </c>
      <c r="Q391" s="3">
        <f t="shared" si="110"/>
        <v>-90.010410978601968</v>
      </c>
      <c r="R391">
        <f t="shared" si="111"/>
        <v>89.989589021398032</v>
      </c>
      <c r="S391">
        <f t="shared" si="112"/>
        <v>3.7288541528279267E-3</v>
      </c>
      <c r="T391">
        <f t="shared" si="95"/>
        <v>80.696732093506895</v>
      </c>
    </row>
    <row r="392" spans="1:20" x14ac:dyDescent="0.25">
      <c r="A392">
        <f t="shared" si="96"/>
        <v>23.518112135841537</v>
      </c>
      <c r="B392">
        <f t="shared" si="113"/>
        <v>3.743023798608673</v>
      </c>
      <c r="C392" t="str">
        <f t="shared" si="97"/>
        <v>-1.96881776097226-10794.1737719671i</v>
      </c>
      <c r="D392" t="str">
        <f t="shared" si="98"/>
        <v>3.9749999998626-4252.04199946156i</v>
      </c>
      <c r="E392" t="str">
        <f t="shared" si="99"/>
        <v>162.469533128666+0.000313022591232607i</v>
      </c>
      <c r="F392" t="str">
        <f t="shared" si="100"/>
        <v>2.42492492491635-39902.7963267324i</v>
      </c>
      <c r="G392" t="str">
        <f t="shared" si="101"/>
        <v>0.99999999999646-1.88144897086066E-06i</v>
      </c>
      <c r="H392" t="str">
        <f t="shared" si="102"/>
        <v>384.000082732149+0.39508173796561i</v>
      </c>
      <c r="I392" t="str">
        <f t="shared" si="103"/>
        <v>47.1002174394809-43225.907815089i</v>
      </c>
      <c r="K392" t="str">
        <f t="shared" si="104"/>
        <v>0.0312499601876043-0.0000349739597122605i</v>
      </c>
      <c r="L392" t="str">
        <f t="shared" si="105"/>
        <v>0.00005-75.3908151789085i</v>
      </c>
      <c r="M392" t="str">
        <f t="shared" si="106"/>
        <v>0.00133333333333333-44.3475383405343i</v>
      </c>
      <c r="N392">
        <f t="shared" si="107"/>
        <v>89.989549459785792</v>
      </c>
      <c r="O392">
        <f t="shared" si="108"/>
        <v>80.663788251564412</v>
      </c>
      <c r="P392" s="3">
        <f t="shared" si="109"/>
        <v>80.663788251564412</v>
      </c>
      <c r="Q392" s="3">
        <f t="shared" si="110"/>
        <v>-90.010450540214208</v>
      </c>
      <c r="R392">
        <f t="shared" si="111"/>
        <v>89.989549459785792</v>
      </c>
      <c r="S392">
        <f t="shared" si="112"/>
        <v>3.743023798608673E-3</v>
      </c>
      <c r="T392">
        <f t="shared" si="95"/>
        <v>80.663788251564412</v>
      </c>
    </row>
    <row r="393" spans="1:20" x14ac:dyDescent="0.25">
      <c r="A393">
        <f t="shared" si="96"/>
        <v>23.607480961957737</v>
      </c>
      <c r="B393">
        <f t="shared" si="113"/>
        <v>3.7572472890433861</v>
      </c>
      <c r="C393" t="str">
        <f t="shared" si="97"/>
        <v>-1.96881773724964-10753.3111693463i</v>
      </c>
      <c r="D393" t="str">
        <f t="shared" si="98"/>
        <v>3.97499999986155-4235.94540709257i</v>
      </c>
      <c r="E393" t="str">
        <f t="shared" si="99"/>
        <v>162.469533099479+0.000314212116080527i</v>
      </c>
      <c r="F393" t="str">
        <f t="shared" si="100"/>
        <v>2.42492492491628-39751.7397158469i</v>
      </c>
      <c r="G393" t="str">
        <f t="shared" si="101"/>
        <v>0.999999999996433-1.88859847694988E-06i</v>
      </c>
      <c r="H393" t="str">
        <f t="shared" si="102"/>
        <v>384.000083362109+0.396583048810425i</v>
      </c>
      <c r="I393" t="str">
        <f t="shared" si="103"/>
        <v>47.100217470804-43062.2712347681i</v>
      </c>
      <c r="K393" t="str">
        <f t="shared" si="104"/>
        <v>0.0312499598844555-0.0000351068604127142i</v>
      </c>
      <c r="L393" t="str">
        <f t="shared" si="105"/>
        <v>0.00005-75.1054146034152i</v>
      </c>
      <c r="M393" t="str">
        <f t="shared" si="106"/>
        <v>0.00133333333333333-44.1796556490678i</v>
      </c>
      <c r="N393">
        <f t="shared" si="107"/>
        <v>89.989509747840657</v>
      </c>
      <c r="O393">
        <f t="shared" si="108"/>
        <v>80.630844409507475</v>
      </c>
      <c r="P393" s="3">
        <f t="shared" si="109"/>
        <v>80.630844409507475</v>
      </c>
      <c r="Q393" s="3">
        <f t="shared" si="110"/>
        <v>-90.010490252159343</v>
      </c>
      <c r="R393">
        <f t="shared" si="111"/>
        <v>89.989509747840657</v>
      </c>
      <c r="S393">
        <f t="shared" si="112"/>
        <v>3.757247289043386E-3</v>
      </c>
      <c r="T393">
        <f t="shared" si="95"/>
        <v>80.630844409507475</v>
      </c>
    </row>
    <row r="394" spans="1:20" x14ac:dyDescent="0.25">
      <c r="A394">
        <f t="shared" si="96"/>
        <v>23.697189389613175</v>
      </c>
      <c r="B394">
        <f t="shared" si="113"/>
        <v>3.7715248287417511</v>
      </c>
      <c r="C394" t="str">
        <f t="shared" si="97"/>
        <v>-1.96881771334644-10712.6032567168i</v>
      </c>
      <c r="D394" t="str">
        <f t="shared" si="98"/>
        <v>3.97499999986048-4219.90975022035i</v>
      </c>
      <c r="E394" t="str">
        <f t="shared" si="99"/>
        <v>162.46953307007+0.000315406161568391i</v>
      </c>
      <c r="F394" t="str">
        <f t="shared" si="100"/>
        <v>2.42492492491621-39601.2549470828i</v>
      </c>
      <c r="G394" t="str">
        <f t="shared" si="101"/>
        <v>0.999999999996406-1.89577515116224E-06i</v>
      </c>
      <c r="H394" t="str">
        <f t="shared" si="102"/>
        <v>384.000083996865+0.398090064639202i</v>
      </c>
      <c r="I394" t="str">
        <f t="shared" si="103"/>
        <v>47.1002175023656-42899.2541196758i</v>
      </c>
      <c r="K394" t="str">
        <f t="shared" si="104"/>
        <v>0.0312499595789985-0.0000352402661318652i</v>
      </c>
      <c r="L394" t="str">
        <f t="shared" si="105"/>
        <v>0.00005-74.8210944445263i</v>
      </c>
      <c r="M394" t="str">
        <f t="shared" si="106"/>
        <v>0.00133333333333333-44.0124084967801i</v>
      </c>
      <c r="N394">
        <f t="shared" si="107"/>
        <v>89.989469884991337</v>
      </c>
      <c r="O394">
        <f t="shared" si="108"/>
        <v>80.597900567335302</v>
      </c>
      <c r="P394" s="3">
        <f t="shared" si="109"/>
        <v>80.597900567335302</v>
      </c>
      <c r="Q394" s="3">
        <f t="shared" si="110"/>
        <v>-90.010530115008663</v>
      </c>
      <c r="R394">
        <f t="shared" si="111"/>
        <v>89.989469884991337</v>
      </c>
      <c r="S394">
        <f t="shared" si="112"/>
        <v>3.7715248287417511E-3</v>
      </c>
      <c r="T394">
        <f t="shared" si="95"/>
        <v>80.597900567335302</v>
      </c>
    </row>
    <row r="395" spans="1:20" x14ac:dyDescent="0.25">
      <c r="A395">
        <f t="shared" si="96"/>
        <v>23.787238709293707</v>
      </c>
      <c r="B395">
        <f t="shared" si="113"/>
        <v>3.7858566230909698</v>
      </c>
      <c r="C395" t="str">
        <f t="shared" si="97"/>
        <v>-1.96881768926118-10672.0494484817i</v>
      </c>
      <c r="D395" t="str">
        <f t="shared" si="98"/>
        <v>3.97499999985943-4203.93479816664i</v>
      </c>
      <c r="E395" t="str">
        <f t="shared" si="99"/>
        <v>162.469533040436+0.000316604744881066i</v>
      </c>
      <c r="F395" t="str">
        <f t="shared" si="100"/>
        <v>2.42492492491614-39451.3398556663i</v>
      </c>
      <c r="G395" t="str">
        <f t="shared" si="101"/>
        <v>0.999999999996379-1.90297909673661E-06i</v>
      </c>
      <c r="H395" t="str">
        <f t="shared" si="102"/>
        <v>384.000084636454+0.399602807130914i</v>
      </c>
      <c r="I395" t="str">
        <f t="shared" si="103"/>
        <v>47.1002175341677-42736.8541247564i</v>
      </c>
      <c r="K395" t="str">
        <f t="shared" si="104"/>
        <v>0.0312499592712156-0.000035374178788739i</v>
      </c>
      <c r="L395" t="str">
        <f t="shared" si="105"/>
        <v>0.00005-74.5378506122001i</v>
      </c>
      <c r="M395" t="str">
        <f t="shared" si="106"/>
        <v>0.00133333333333333-43.8457944777646i</v>
      </c>
      <c r="N395">
        <f t="shared" si="107"/>
        <v>89.989429870664466</v>
      </c>
      <c r="O395">
        <f t="shared" si="108"/>
        <v>80.564956725047011</v>
      </c>
      <c r="P395" s="3">
        <f t="shared" si="109"/>
        <v>80.564956725047011</v>
      </c>
      <c r="Q395" s="3">
        <f t="shared" si="110"/>
        <v>-90.010570129335534</v>
      </c>
      <c r="R395">
        <f t="shared" si="111"/>
        <v>89.989429870664466</v>
      </c>
      <c r="S395">
        <f t="shared" si="112"/>
        <v>3.7858566230909696E-3</v>
      </c>
      <c r="T395">
        <f t="shared" si="95"/>
        <v>80.564956725047011</v>
      </c>
    </row>
    <row r="396" spans="1:20" x14ac:dyDescent="0.25">
      <c r="A396">
        <f t="shared" si="96"/>
        <v>23.877630216389022</v>
      </c>
      <c r="B396">
        <f t="shared" si="113"/>
        <v>3.8002428782587154</v>
      </c>
      <c r="C396" t="str">
        <f t="shared" si="97"/>
        <v>-1.96881766499259-10631.6491612608i</v>
      </c>
      <c r="D396" t="str">
        <f t="shared" si="98"/>
        <v>3.97499999985836-4188.02032112636i</v>
      </c>
      <c r="E396" t="str">
        <f t="shared" si="99"/>
        <v>162.469533010577+0.000317807883267071i</v>
      </c>
      <c r="F396" t="str">
        <f t="shared" si="100"/>
        <v>2.42492492491608-39301.9922850184i</v>
      </c>
      <c r="G396" t="str">
        <f t="shared" si="101"/>
        <v>0.999999999996351-1.91021041730415E-06i</v>
      </c>
      <c r="H396" t="str">
        <f t="shared" si="102"/>
        <v>384.000085280913+0.40112129804691i</v>
      </c>
      <c r="I396" t="str">
        <f t="shared" si="103"/>
        <v>47.1002175662119-42575.0689138314i</v>
      </c>
      <c r="K396" t="str">
        <f t="shared" si="104"/>
        <v>0.0312499589610892-0.0000355086003096533i</v>
      </c>
      <c r="L396" t="str">
        <f t="shared" si="105"/>
        <v>0.00005-74.2556790318787i</v>
      </c>
      <c r="M396" t="str">
        <f t="shared" si="106"/>
        <v>0.00133333333333333-43.6798111952227i</v>
      </c>
      <c r="N396">
        <f t="shared" si="107"/>
        <v>89.98938970428442</v>
      </c>
      <c r="O396">
        <f t="shared" si="108"/>
        <v>80.532012882641752</v>
      </c>
      <c r="P396" s="3">
        <f t="shared" si="109"/>
        <v>80.532012882641752</v>
      </c>
      <c r="Q396" s="3">
        <f t="shared" si="110"/>
        <v>-90.01061029571558</v>
      </c>
      <c r="R396">
        <f t="shared" si="111"/>
        <v>89.98938970428442</v>
      </c>
      <c r="S396">
        <f t="shared" si="112"/>
        <v>3.8002428782587154E-3</v>
      </c>
      <c r="T396">
        <f t="shared" si="95"/>
        <v>80.532012882641752</v>
      </c>
    </row>
    <row r="397" spans="1:20" x14ac:dyDescent="0.25">
      <c r="A397">
        <f t="shared" si="96"/>
        <v>23.968365211211303</v>
      </c>
      <c r="B397">
        <f t="shared" si="113"/>
        <v>3.8146838011960988</v>
      </c>
      <c r="C397" t="str">
        <f t="shared" si="97"/>
        <v>-1.96881764053915-10591.4018138823i</v>
      </c>
      <c r="D397" t="str">
        <f t="shared" si="98"/>
        <v>3.97499999985728-4172.16609016441i</v>
      </c>
      <c r="E397" t="str">
        <f t="shared" si="99"/>
        <v>162.46953298049+0.000319015594040311i</v>
      </c>
      <c r="F397" t="str">
        <f t="shared" si="100"/>
        <v>2.42492492491601-39153.2100867241i</v>
      </c>
      <c r="G397" t="str">
        <f t="shared" si="101"/>
        <v>0.999999999996323-1.91746921688985E-06i</v>
      </c>
      <c r="H397" t="str">
        <f t="shared" si="102"/>
        <v>384.00008593028+0.402645559231235i</v>
      </c>
      <c r="I397" t="str">
        <f t="shared" si="103"/>
        <v>47.1002175985001-42413.8961595662i</v>
      </c>
      <c r="K397" t="str">
        <f t="shared" si="104"/>
        <v>0.0312499586486012-0.0000356435326282445i</v>
      </c>
      <c r="L397" t="str">
        <f t="shared" si="105"/>
        <v>0.00005-73.9745756444297i</v>
      </c>
      <c r="M397" t="str">
        <f t="shared" si="106"/>
        <v>0.00133333333333333-43.5144562614293i</v>
      </c>
      <c r="N397">
        <f t="shared" si="107"/>
        <v>89.989349385273385</v>
      </c>
      <c r="O397">
        <f t="shared" si="108"/>
        <v>80.499069040118499</v>
      </c>
      <c r="P397" s="3">
        <f t="shared" si="109"/>
        <v>80.499069040118499</v>
      </c>
      <c r="Q397" s="3">
        <f t="shared" si="110"/>
        <v>-90.010650614726615</v>
      </c>
      <c r="R397">
        <f t="shared" si="111"/>
        <v>89.989349385273385</v>
      </c>
      <c r="S397">
        <f t="shared" si="112"/>
        <v>3.8146838011960988E-3</v>
      </c>
      <c r="T397">
        <f t="shared" si="95"/>
        <v>80.499069040118499</v>
      </c>
    </row>
    <row r="398" spans="1:20" x14ac:dyDescent="0.25">
      <c r="A398">
        <f t="shared" si="96"/>
        <v>24.059444999013905</v>
      </c>
      <c r="B398">
        <f t="shared" si="113"/>
        <v>3.8291795996406441</v>
      </c>
      <c r="C398" t="str">
        <f t="shared" si="97"/>
        <v>-1.96881761589951-10551.3068273748i</v>
      </c>
      <c r="D398" t="str">
        <f t="shared" si="98"/>
        <v>3.97499999985619-4156.37187721236i</v>
      </c>
      <c r="E398" t="str">
        <f t="shared" si="99"/>
        <v>162.469532950175+0.000320227894581851i</v>
      </c>
      <c r="F398" t="str">
        <f t="shared" si="100"/>
        <v>2.42492492491594-39004.9911205016i</v>
      </c>
      <c r="G398" t="str">
        <f t="shared" si="101"/>
        <v>0.999999999996295-1.92475559991398E-06i</v>
      </c>
      <c r="H398" t="str">
        <f t="shared" si="102"/>
        <v>384.00008658459+0.40417561261094i</v>
      </c>
      <c r="I398" t="str">
        <f t="shared" si="103"/>
        <v>47.1002176310339-42253.3335434365i</v>
      </c>
      <c r="K398" t="str">
        <f t="shared" si="104"/>
        <v>0.031249958333734-0.0000357789776854974i</v>
      </c>
      <c r="L398" t="str">
        <f t="shared" si="105"/>
        <v>0.00005-73.6945364060869i</v>
      </c>
      <c r="M398" t="str">
        <f t="shared" si="106"/>
        <v>0.00133333333333333-43.3497272976981i</v>
      </c>
      <c r="N398">
        <f t="shared" si="107"/>
        <v>89.989308913051403</v>
      </c>
      <c r="O398">
        <f t="shared" si="108"/>
        <v>80.466125197476543</v>
      </c>
      <c r="P398" s="3">
        <f t="shared" si="109"/>
        <v>80.466125197476543</v>
      </c>
      <c r="Q398" s="3">
        <f t="shared" si="110"/>
        <v>-90.010691086948597</v>
      </c>
      <c r="R398">
        <f t="shared" si="111"/>
        <v>89.989308913051403</v>
      </c>
      <c r="S398">
        <f t="shared" si="112"/>
        <v>3.8291795996406443E-3</v>
      </c>
      <c r="T398">
        <f t="shared" si="95"/>
        <v>80.466125197476543</v>
      </c>
    </row>
    <row r="399" spans="1:20" x14ac:dyDescent="0.25">
      <c r="A399">
        <f t="shared" si="96"/>
        <v>24.150870890010157</v>
      </c>
      <c r="B399">
        <f t="shared" si="113"/>
        <v>3.8437304821192786</v>
      </c>
      <c r="C399" t="str">
        <f t="shared" si="97"/>
        <v>-1.96881759107227-10511.3636249582i</v>
      </c>
      <c r="D399" t="str">
        <f t="shared" si="98"/>
        <v>3.97499999985509-4140.63745506516i</v>
      </c>
      <c r="E399" t="str">
        <f t="shared" si="99"/>
        <v>162.469532919629+0.000321444802337558i</v>
      </c>
      <c r="F399" t="str">
        <f t="shared" si="100"/>
        <v>2.42492492491587-38857.3332541712i</v>
      </c>
      <c r="G399" t="str">
        <f t="shared" si="101"/>
        <v>0.999999999996267-0.0000019320696711936i</v>
      </c>
      <c r="H399" t="str">
        <f t="shared" si="102"/>
        <v>384.000087243883+0.405711480196402i</v>
      </c>
      <c r="I399" t="str">
        <f t="shared" si="103"/>
        <v>47.1002176638155-42093.3787556953i</v>
      </c>
      <c r="K399" t="str">
        <f t="shared" si="104"/>
        <v>0.0312499580164692-0.0000359149374297711i</v>
      </c>
      <c r="L399" t="str">
        <f t="shared" si="105"/>
        <v>0.00005-73.415557288391i</v>
      </c>
      <c r="M399" t="str">
        <f t="shared" si="106"/>
        <v>0.00133333333333333-43.1856219343476i</v>
      </c>
      <c r="N399">
        <f t="shared" si="107"/>
        <v>89.989268287036282</v>
      </c>
      <c r="O399">
        <f t="shared" si="108"/>
        <v>80.433181354714748</v>
      </c>
      <c r="P399" s="3">
        <f t="shared" si="109"/>
        <v>80.433181354714748</v>
      </c>
      <c r="Q399" s="3">
        <f t="shared" si="110"/>
        <v>-90.010731712963718</v>
      </c>
      <c r="R399">
        <f t="shared" si="111"/>
        <v>89.989268287036282</v>
      </c>
      <c r="S399">
        <f t="shared" si="112"/>
        <v>3.8437304821192786E-3</v>
      </c>
      <c r="T399">
        <f t="shared" si="95"/>
        <v>80.433181354714748</v>
      </c>
    </row>
    <row r="400" spans="1:20" x14ac:dyDescent="0.25">
      <c r="A400">
        <f t="shared" si="96"/>
        <v>24.242644199392199</v>
      </c>
      <c r="B400">
        <f t="shared" si="113"/>
        <v>3.8583366579513321</v>
      </c>
      <c r="C400" t="str">
        <f t="shared" si="97"/>
        <v>-1.96881756605602-10471.5716320364i</v>
      </c>
      <c r="D400" t="str">
        <f t="shared" si="98"/>
        <v>3.97499999985399-4124.96259737788i</v>
      </c>
      <c r="E400" t="str">
        <f t="shared" si="99"/>
        <v>162.46953288885+0.000322666334820841i</v>
      </c>
      <c r="F400" t="str">
        <f t="shared" si="100"/>
        <v>2.4249249249158-38710.2343636251i</v>
      </c>
      <c r="G400" t="str">
        <f t="shared" si="101"/>
        <v>0.999999999996239-1.93941153594409E-06i</v>
      </c>
      <c r="H400" t="str">
        <f t="shared" si="102"/>
        <v>384.000087908197+0.407253184081637i</v>
      </c>
      <c r="I400" t="str">
        <f t="shared" si="103"/>
        <v>47.1002176968469-41934.0294953394i</v>
      </c>
      <c r="K400" t="str">
        <f t="shared" si="104"/>
        <v>0.0312499576967885-0.0000360514138168283i</v>
      </c>
      <c r="L400" t="str">
        <f t="shared" si="105"/>
        <v>0.00005-73.1376342781339i</v>
      </c>
      <c r="M400" t="str">
        <f t="shared" si="106"/>
        <v>0.00133333333333333-43.0221378106671i</v>
      </c>
      <c r="N400">
        <f t="shared" si="107"/>
        <v>89.989227506643616</v>
      </c>
      <c r="O400">
        <f t="shared" si="108"/>
        <v>80.400237511832472</v>
      </c>
      <c r="P400" s="3">
        <f t="shared" si="109"/>
        <v>80.400237511832472</v>
      </c>
      <c r="Q400" s="3">
        <f t="shared" si="110"/>
        <v>-90.010772493356384</v>
      </c>
      <c r="R400">
        <f t="shared" si="111"/>
        <v>89.989227506643616</v>
      </c>
      <c r="S400">
        <f t="shared" si="112"/>
        <v>3.8583366579513323E-3</v>
      </c>
      <c r="T400">
        <f t="shared" si="95"/>
        <v>80.400237511832472</v>
      </c>
    </row>
    <row r="401" spans="1:20" x14ac:dyDescent="0.25">
      <c r="A401">
        <f t="shared" si="96"/>
        <v>24.33476624734989</v>
      </c>
      <c r="B401">
        <f t="shared" si="113"/>
        <v>3.8729983372515471</v>
      </c>
      <c r="C401" t="str">
        <f t="shared" si="97"/>
        <v>-1.96881754084917-10431.930276188i</v>
      </c>
      <c r="D401" t="str">
        <f t="shared" si="98"/>
        <v>3.97499999985288-4109.3470786624i</v>
      </c>
      <c r="E401" t="str">
        <f t="shared" si="99"/>
        <v>162.469532857836+0.000323892509611186i</v>
      </c>
      <c r="F401" t="str">
        <f t="shared" si="100"/>
        <v>2.42492492491573-38563.6923327963i</v>
      </c>
      <c r="G401" t="str">
        <f t="shared" si="101"/>
        <v>0.99999999999621-1.94678129978061E-06i</v>
      </c>
      <c r="H401" t="str">
        <f t="shared" si="102"/>
        <v>384.000088577568+0.408800746444616i</v>
      </c>
      <c r="I401" t="str">
        <f t="shared" si="103"/>
        <v>47.1002177301297-41775.283470076i</v>
      </c>
      <c r="K401" t="str">
        <f t="shared" si="104"/>
        <v>0.0312499573746737-0.000036188408809863i</v>
      </c>
      <c r="L401" t="str">
        <f t="shared" si="105"/>
        <v>0.00005-72.8607633773004i</v>
      </c>
      <c r="M401" t="str">
        <f t="shared" si="106"/>
        <v>0.00133333333333333-42.8592725748824i</v>
      </c>
      <c r="N401">
        <f t="shared" si="107"/>
        <v>89.989186571286808</v>
      </c>
      <c r="O401">
        <f t="shared" si="108"/>
        <v>80.367293668828552</v>
      </c>
      <c r="P401" s="3">
        <f t="shared" si="109"/>
        <v>80.367293668828552</v>
      </c>
      <c r="Q401" s="3">
        <f t="shared" si="110"/>
        <v>-90.010813428713192</v>
      </c>
      <c r="R401">
        <f t="shared" si="111"/>
        <v>89.989186571286808</v>
      </c>
      <c r="S401">
        <f t="shared" si="112"/>
        <v>3.8729983372515469E-3</v>
      </c>
      <c r="T401">
        <f t="shared" si="95"/>
        <v>80.367293668828552</v>
      </c>
    </row>
    <row r="402" spans="1:20" x14ac:dyDescent="0.25">
      <c r="A402">
        <f t="shared" si="96"/>
        <v>24.427238359089817</v>
      </c>
      <c r="B402">
        <f t="shared" si="113"/>
        <v>3.887715730933103</v>
      </c>
      <c r="C402" t="str">
        <f t="shared" si="97"/>
        <v>-1.96881751545057-10392.4389871589i</v>
      </c>
      <c r="D402" t="str">
        <f t="shared" si="98"/>
        <v>3.97499999985176-4093.79067428426i</v>
      </c>
      <c r="E402" t="str">
        <f t="shared" si="99"/>
        <v>162.469532826587+0.00032512334435368i</v>
      </c>
      <c r="F402" t="str">
        <f t="shared" si="100"/>
        <v>2.42492492491567-38417.7050536285i</v>
      </c>
      <c r="G402" t="str">
        <f t="shared" si="101"/>
        <v>0.999999999996181-1.95417906871973E-06i</v>
      </c>
      <c r="H402" t="str">
        <f t="shared" si="102"/>
        <v>384.000089252038+0.410354189547592i</v>
      </c>
      <c r="I402" t="str">
        <f t="shared" si="103"/>
        <v>47.1002177636664-41617.1383962905i</v>
      </c>
      <c r="K402" t="str">
        <f t="shared" si="104"/>
        <v>0.0312499570501061-0.000036325924379529i</v>
      </c>
      <c r="L402" t="str">
        <f t="shared" si="105"/>
        <v>0.00005-72.5849406030085i</v>
      </c>
      <c r="M402" t="str">
        <f t="shared" si="106"/>
        <v>0.00133333333333333-42.6970238841228i</v>
      </c>
      <c r="N402">
        <f t="shared" si="107"/>
        <v>89.989145480376976</v>
      </c>
      <c r="O402">
        <f t="shared" si="108"/>
        <v>80.334349825702219</v>
      </c>
      <c r="P402" s="3">
        <f t="shared" si="109"/>
        <v>80.334349825702219</v>
      </c>
      <c r="Q402" s="3">
        <f t="shared" si="110"/>
        <v>-90.010854519623024</v>
      </c>
      <c r="R402">
        <f t="shared" si="111"/>
        <v>89.989145480376976</v>
      </c>
      <c r="S402">
        <f t="shared" si="112"/>
        <v>3.887715730933103E-3</v>
      </c>
      <c r="T402">
        <f t="shared" si="95"/>
        <v>80.334349825702219</v>
      </c>
    </row>
    <row r="403" spans="1:20" x14ac:dyDescent="0.25">
      <c r="A403">
        <f t="shared" si="96"/>
        <v>24.520061864854359</v>
      </c>
      <c r="B403">
        <f t="shared" si="113"/>
        <v>3.9024890507106487</v>
      </c>
      <c r="C403" t="str">
        <f t="shared" si="97"/>
        <v>-1.96881748985848-10353.0971968536i</v>
      </c>
      <c r="D403" t="str">
        <f t="shared" si="98"/>
        <v>3.97499999985063-4078.29316045935i</v>
      </c>
      <c r="E403" t="str">
        <f t="shared" si="99"/>
        <v>162.469532795099+0.00032635885676354i</v>
      </c>
      <c r="F403" t="str">
        <f t="shared" si="100"/>
        <v>2.42492492491559-38272.2704260455i</v>
      </c>
      <c r="G403" t="str">
        <f t="shared" si="101"/>
        <v>0.999999999996152-0.0000019616049491808i</v>
      </c>
      <c r="H403" t="str">
        <f t="shared" si="102"/>
        <v>384.000089931642+0.411913535737408i</v>
      </c>
      <c r="I403" t="str">
        <f t="shared" si="103"/>
        <v>47.100217797458-41459.5919990124i</v>
      </c>
      <c r="K403" t="str">
        <f t="shared" si="104"/>
        <v>0.0312499567230672-0.0000364639625039677i</v>
      </c>
      <c r="L403" t="str">
        <f t="shared" si="105"/>
        <v>0.00005-72.3101619874562i</v>
      </c>
      <c r="M403" t="str">
        <f t="shared" si="106"/>
        <v>0.00133333333333333-42.535389404386i</v>
      </c>
      <c r="N403">
        <f t="shared" si="107"/>
        <v>89.989104233323062</v>
      </c>
      <c r="O403">
        <f t="shared" si="108"/>
        <v>80.301405982452465</v>
      </c>
      <c r="P403" s="3">
        <f t="shared" si="109"/>
        <v>80.301405982452465</v>
      </c>
      <c r="Q403" s="3">
        <f t="shared" si="110"/>
        <v>-90.010895766676938</v>
      </c>
      <c r="R403">
        <f t="shared" si="111"/>
        <v>89.989104233323062</v>
      </c>
      <c r="S403">
        <f t="shared" si="112"/>
        <v>3.9024890507106487E-3</v>
      </c>
      <c r="T403">
        <f t="shared" si="95"/>
        <v>80.301405982452465</v>
      </c>
    </row>
    <row r="404" spans="1:20" x14ac:dyDescent="0.25">
      <c r="A404">
        <f t="shared" si="96"/>
        <v>24.613238099940805</v>
      </c>
      <c r="B404">
        <f t="shared" si="113"/>
        <v>3.9173185091033491</v>
      </c>
      <c r="C404" t="str">
        <f t="shared" si="97"/>
        <v>-1.96881746407149-10313.9043393273i</v>
      </c>
      <c r="D404" t="str">
        <f t="shared" si="98"/>
        <v>3.97499999984949-4062.85431425074i</v>
      </c>
      <c r="E404" t="str">
        <f t="shared" si="99"/>
        <v>162.469532763372+0.00032759906461975i</v>
      </c>
      <c r="F404" t="str">
        <f t="shared" si="100"/>
        <v>2.42492492491552-38127.3863579217i</v>
      </c>
      <c r="G404" t="str">
        <f t="shared" si="101"/>
        <v>0.999999999996123-1.96905904798763E-06i</v>
      </c>
      <c r="H404" t="str">
        <f t="shared" si="102"/>
        <v>384.000090616422+0.413478807445827i</v>
      </c>
      <c r="I404" t="str">
        <f t="shared" si="103"/>
        <v>47.100217831507-41302.6420118845i</v>
      </c>
      <c r="K404" t="str">
        <f t="shared" si="104"/>
        <v>0.031249956393538-0.0000366025251688365i</v>
      </c>
      <c r="L404" t="str">
        <f t="shared" si="105"/>
        <v>0.00005-72.0364235778606i</v>
      </c>
      <c r="M404" t="str">
        <f t="shared" si="106"/>
        <v>0.00133333333333333-42.3743668105063i</v>
      </c>
      <c r="N404">
        <f t="shared" si="107"/>
        <v>89.989062829531719</v>
      </c>
      <c r="O404">
        <f t="shared" si="108"/>
        <v>80.268462139078395</v>
      </c>
      <c r="P404" s="3">
        <f t="shared" si="109"/>
        <v>80.268462139078395</v>
      </c>
      <c r="Q404" s="3">
        <f t="shared" si="110"/>
        <v>-90.010937170468281</v>
      </c>
      <c r="R404">
        <f t="shared" si="111"/>
        <v>89.989062829531719</v>
      </c>
      <c r="S404">
        <f t="shared" si="112"/>
        <v>3.9173185091033492E-3</v>
      </c>
      <c r="T404">
        <f t="shared" si="95"/>
        <v>80.268462139078395</v>
      </c>
    </row>
    <row r="405" spans="1:20" x14ac:dyDescent="0.25">
      <c r="A405">
        <f t="shared" si="96"/>
        <v>24.706768404720581</v>
      </c>
      <c r="B405">
        <f t="shared" si="113"/>
        <v>3.9322043194379419</v>
      </c>
      <c r="C405" t="str">
        <f t="shared" si="97"/>
        <v>-1.96881743808813-10274.8598507775i</v>
      </c>
      <c r="D405" t="str">
        <f t="shared" si="98"/>
        <v>3.97499999984834-4047.47391356543i</v>
      </c>
      <c r="E405" t="str">
        <f t="shared" si="99"/>
        <v>162.469532731403+0.000328843985772684i</v>
      </c>
      <c r="F405" t="str">
        <f t="shared" si="100"/>
        <v>2.42492492491545-37983.0507650508i</v>
      </c>
      <c r="G405" t="str">
        <f t="shared" si="101"/>
        <v>0.999999999996093-1.97654147236993E-06i</v>
      </c>
      <c r="H405" t="str">
        <f t="shared" si="102"/>
        <v>384.000091306414+0.415050027189857i</v>
      </c>
      <c r="I405" t="str">
        <f t="shared" si="103"/>
        <v>47.1002178658149-41146.2861771279i</v>
      </c>
      <c r="K405" t="str">
        <f t="shared" si="104"/>
        <v>0.0312499560614998-0.000036741614367339i</v>
      </c>
      <c r="L405" t="str">
        <f t="shared" si="105"/>
        <v>0.00005-71.7637214364022i</v>
      </c>
      <c r="M405" t="str">
        <f t="shared" si="106"/>
        <v>0.00133333333333333-42.2139537861189i</v>
      </c>
      <c r="N405">
        <f t="shared" si="107"/>
        <v>89.98902126840737</v>
      </c>
      <c r="O405">
        <f t="shared" si="108"/>
        <v>80.235518295579013</v>
      </c>
      <c r="P405" s="3">
        <f t="shared" si="109"/>
        <v>80.235518295579013</v>
      </c>
      <c r="Q405" s="3">
        <f t="shared" si="110"/>
        <v>-90.01097873159263</v>
      </c>
      <c r="R405">
        <f t="shared" si="111"/>
        <v>89.98902126840737</v>
      </c>
      <c r="S405">
        <f t="shared" si="112"/>
        <v>3.9322043194379422E-3</v>
      </c>
      <c r="T405">
        <f t="shared" si="95"/>
        <v>80.235518295579013</v>
      </c>
    </row>
    <row r="406" spans="1:20" x14ac:dyDescent="0.25">
      <c r="A406">
        <f t="shared" si="96"/>
        <v>24.800654124658518</v>
      </c>
      <c r="B406">
        <f t="shared" si="113"/>
        <v>3.947146695851806</v>
      </c>
      <c r="C406" t="str">
        <f t="shared" si="97"/>
        <v>-1.96881741190703-10235.9631695363i</v>
      </c>
      <c r="D406" t="str">
        <f t="shared" si="98"/>
        <v>3.9749999998472-4032.15173715122i</v>
      </c>
      <c r="E406" t="str">
        <f t="shared" si="99"/>
        <v>162.469532699191+0.000330093638136592i</v>
      </c>
      <c r="F406" t="str">
        <f t="shared" si="100"/>
        <v>2.42492492491538-37839.2615711171i</v>
      </c>
      <c r="G406" t="str">
        <f t="shared" si="101"/>
        <v>0.999999999996064-1.98405232996487E-06i</v>
      </c>
      <c r="H406" t="str">
        <f t="shared" si="102"/>
        <v>384.000092001661+0.416627217572074i</v>
      </c>
      <c r="I406" t="str">
        <f t="shared" si="103"/>
        <v>47.1002179003847-40990.5222455119i</v>
      </c>
      <c r="K406" t="str">
        <f t="shared" si="104"/>
        <v>0.0312499557269332-0.0000368812321002512i</v>
      </c>
      <c r="L406" t="str">
        <f t="shared" si="105"/>
        <v>0.00005-71.4920516401696i</v>
      </c>
      <c r="M406" t="str">
        <f t="shared" si="106"/>
        <v>0.00133333333333333-42.0541480236291i</v>
      </c>
      <c r="N406">
        <f t="shared" si="107"/>
        <v>89.988979549352166</v>
      </c>
      <c r="O406">
        <f t="shared" si="108"/>
        <v>80.202574451953481</v>
      </c>
      <c r="P406" s="3">
        <f t="shared" si="109"/>
        <v>80.202574451953481</v>
      </c>
      <c r="Q406" s="3">
        <f t="shared" si="110"/>
        <v>-90.011020450647834</v>
      </c>
      <c r="R406">
        <f t="shared" si="111"/>
        <v>89.988979549352166</v>
      </c>
      <c r="S406">
        <f t="shared" si="112"/>
        <v>3.9471466958518062E-3</v>
      </c>
      <c r="T406">
        <f t="shared" si="95"/>
        <v>80.202574451953481</v>
      </c>
    </row>
    <row r="407" spans="1:20" x14ac:dyDescent="0.25">
      <c r="A407">
        <f t="shared" si="96"/>
        <v>24.894896610332221</v>
      </c>
      <c r="B407">
        <f t="shared" si="113"/>
        <v>3.9621458532960427</v>
      </c>
      <c r="C407" t="str">
        <f t="shared" si="97"/>
        <v>-1.96881738552651-10197.2137360616i</v>
      </c>
      <c r="D407" t="str">
        <f t="shared" si="98"/>
        <v>3.97499999984603-4016.88756459342i</v>
      </c>
      <c r="E407" t="str">
        <f t="shared" si="99"/>
        <v>162.469532666734+0.000331348039697009i</v>
      </c>
      <c r="F407" t="str">
        <f t="shared" si="100"/>
        <v>2.42492492491531-37696.0167076647i</v>
      </c>
      <c r="G407" t="str">
        <f t="shared" si="101"/>
        <v>0.999999999996034-1.99159172881868E-06i</v>
      </c>
      <c r="H407" t="str">
        <f t="shared" si="102"/>
        <v>384.000092702202+0.41821040128093i</v>
      </c>
      <c r="I407" t="str">
        <f t="shared" si="103"/>
        <v>47.1002179352173-40835.34797632i</v>
      </c>
      <c r="K407" t="str">
        <f t="shared" si="104"/>
        <v>0.0312499553898191-0.0000370213803759517i</v>
      </c>
      <c r="L407" t="str">
        <f t="shared" si="105"/>
        <v>0.00005-71.2214102811012i</v>
      </c>
      <c r="M407" t="str">
        <f t="shared" si="106"/>
        <v>0.00133333333333333-41.8949472241773i</v>
      </c>
      <c r="N407">
        <f t="shared" si="107"/>
        <v>89.988937671765953</v>
      </c>
      <c r="O407">
        <f t="shared" si="108"/>
        <v>80.169630608200634</v>
      </c>
      <c r="P407" s="3">
        <f t="shared" si="109"/>
        <v>80.169630608200634</v>
      </c>
      <c r="Q407" s="3">
        <f t="shared" si="110"/>
        <v>-90.011062328234047</v>
      </c>
      <c r="R407">
        <f t="shared" si="111"/>
        <v>89.988937671765953</v>
      </c>
      <c r="S407">
        <f t="shared" si="112"/>
        <v>3.9621458532960426E-3</v>
      </c>
      <c r="T407">
        <f t="shared" si="95"/>
        <v>80.169630608200634</v>
      </c>
    </row>
    <row r="408" spans="1:20" x14ac:dyDescent="0.25">
      <c r="A408">
        <f t="shared" si="96"/>
        <v>24.989497217451483</v>
      </c>
      <c r="B408">
        <f t="shared" si="113"/>
        <v>3.9772020075385677</v>
      </c>
      <c r="C408" t="str">
        <f t="shared" si="97"/>
        <v>-1.96881735894508-10158.61099293i</v>
      </c>
      <c r="D408" t="str">
        <f t="shared" si="98"/>
        <v>3.97499999984485-4001.68117631181i</v>
      </c>
      <c r="E408" t="str">
        <f t="shared" si="99"/>
        <v>162.469532634029+0.000332607208507492i</v>
      </c>
      <c r="F408" t="str">
        <f t="shared" si="100"/>
        <v>2.42492492491523-37553.3141140679i</v>
      </c>
      <c r="G408" t="str">
        <f t="shared" si="101"/>
        <v>0.999999999996003-1.99915977738813E-06i</v>
      </c>
      <c r="H408" t="str">
        <f t="shared" si="102"/>
        <v>384.000093408078+0.419799601091111i</v>
      </c>
      <c r="I408" t="str">
        <f t="shared" si="103"/>
        <v>47.1002179703151-40680.7611373181i</v>
      </c>
      <c r="K408" t="str">
        <f t="shared" si="104"/>
        <v>0.031249955050138-0.0000371620612104506i</v>
      </c>
      <c r="L408" t="str">
        <f t="shared" si="105"/>
        <v>0.00005-70.951793465931i</v>
      </c>
      <c r="M408" t="str">
        <f t="shared" si="106"/>
        <v>0.00133333333333333-41.7363490976063i</v>
      </c>
      <c r="N408">
        <f t="shared" si="107"/>
        <v>89.988895635046376</v>
      </c>
      <c r="O408">
        <f t="shared" si="108"/>
        <v>80.136686764319677</v>
      </c>
      <c r="P408" s="3">
        <f t="shared" si="109"/>
        <v>80.136686764319677</v>
      </c>
      <c r="Q408" s="3">
        <f t="shared" si="110"/>
        <v>-90.011104364953624</v>
      </c>
      <c r="R408">
        <f t="shared" si="111"/>
        <v>89.988895635046376</v>
      </c>
      <c r="S408">
        <f t="shared" si="112"/>
        <v>3.9772020075385679E-3</v>
      </c>
      <c r="T408">
        <f t="shared" si="95"/>
        <v>80.136686764319677</v>
      </c>
    </row>
    <row r="409" spans="1:20" x14ac:dyDescent="0.25">
      <c r="A409">
        <f t="shared" si="96"/>
        <v>25.084457306877798</v>
      </c>
      <c r="B409">
        <f t="shared" si="113"/>
        <v>3.9923153751672142</v>
      </c>
      <c r="C409" t="str">
        <f t="shared" si="97"/>
        <v>-1.96881733216132-10120.1543848281i</v>
      </c>
      <c r="D409" t="str">
        <f t="shared" si="98"/>
        <v>3.97499999984367-3986.53235355739i</v>
      </c>
      <c r="E409" t="str">
        <f t="shared" si="99"/>
        <v>162.469532601076+0.000333871162688347i</v>
      </c>
      <c r="F409" t="str">
        <f t="shared" si="100"/>
        <v>2.42492492491516-37411.1517375023i</v>
      </c>
      <c r="G409" t="str">
        <f t="shared" si="101"/>
        <v>0.999999999995973-2.00675658454214E-06i</v>
      </c>
      <c r="H409" t="str">
        <f t="shared" si="102"/>
        <v>384.000094119328+0.421394839863835i</v>
      </c>
      <c r="I409" t="str">
        <f t="shared" si="103"/>
        <v>47.1002180056803-40526.7595047226i</v>
      </c>
      <c r="K409" t="str">
        <f t="shared" si="104"/>
        <v>0.0312499547078705-0.0000373032766274183i</v>
      </c>
      <c r="L409" t="str">
        <f t="shared" si="105"/>
        <v>0.00005-70.6831973161294i</v>
      </c>
      <c r="M409" t="str">
        <f t="shared" si="106"/>
        <v>0.00133333333333333-41.5783513624292i</v>
      </c>
      <c r="N409">
        <f t="shared" si="107"/>
        <v>89.988853438588734</v>
      </c>
      <c r="O409">
        <f t="shared" si="108"/>
        <v>80.103742920309614</v>
      </c>
      <c r="P409" s="3">
        <f t="shared" si="109"/>
        <v>80.103742920309614</v>
      </c>
      <c r="Q409" s="3">
        <f t="shared" si="110"/>
        <v>-90.011146561411266</v>
      </c>
      <c r="R409">
        <f t="shared" si="111"/>
        <v>89.988853438588734</v>
      </c>
      <c r="S409">
        <f t="shared" si="112"/>
        <v>3.9923153751672139E-3</v>
      </c>
      <c r="T409">
        <f t="shared" si="95"/>
        <v>80.103742920309614</v>
      </c>
    </row>
    <row r="410" spans="1:20" x14ac:dyDescent="0.25">
      <c r="A410">
        <f t="shared" si="96"/>
        <v>25.179778244643934</v>
      </c>
      <c r="B410">
        <f t="shared" si="113"/>
        <v>4.0074861735928495</v>
      </c>
      <c r="C410" t="str">
        <f t="shared" si="97"/>
        <v>-1.96881730517357-10081.8433585445i</v>
      </c>
      <c r="D410" t="str">
        <f t="shared" si="98"/>
        <v>3.9749999998425-3971.44087840925i</v>
      </c>
      <c r="E410" t="str">
        <f t="shared" si="99"/>
        <v>162.469532567871+0.000335139920430499i</v>
      </c>
      <c r="F410" t="str">
        <f t="shared" si="100"/>
        <v>2.42492492491509-37269.5275329144i</v>
      </c>
      <c r="G410" t="str">
        <f t="shared" si="101"/>
        <v>0.999999999995942-2.01438225956334E-06i</v>
      </c>
      <c r="H410" t="str">
        <f t="shared" si="102"/>
        <v>384.000094835996+0.422996140547199i</v>
      </c>
      <c r="I410" t="str">
        <f t="shared" si="103"/>
        <v>47.1002180413151-40373.3408631688i</v>
      </c>
      <c r="K410" t="str">
        <f t="shared" si="104"/>
        <v>0.0312499543629967-0.0000374450286582142i</v>
      </c>
      <c r="L410" t="str">
        <f t="shared" si="105"/>
        <v>0.00005-70.4156179678516i</v>
      </c>
      <c r="M410" t="str">
        <f t="shared" si="106"/>
        <v>0.00133333333333333-41.4209517457951i</v>
      </c>
      <c r="N410">
        <f t="shared" si="107"/>
        <v>89.988811081786039</v>
      </c>
      <c r="O410">
        <f t="shared" si="108"/>
        <v>80.070799076169351</v>
      </c>
      <c r="P410" s="3">
        <f t="shared" si="109"/>
        <v>80.070799076169351</v>
      </c>
      <c r="Q410" s="3">
        <f t="shared" si="110"/>
        <v>-90.011188918213961</v>
      </c>
      <c r="R410">
        <f t="shared" si="111"/>
        <v>89.988811081786039</v>
      </c>
      <c r="S410">
        <f t="shared" si="112"/>
        <v>4.0074861735928495E-3</v>
      </c>
      <c r="T410">
        <f t="shared" si="95"/>
        <v>80.070799076169351</v>
      </c>
    </row>
    <row r="411" spans="1:20" x14ac:dyDescent="0.25">
      <c r="A411">
        <f t="shared" si="96"/>
        <v>25.27546140197358</v>
      </c>
      <c r="B411">
        <f t="shared" si="113"/>
        <v>4.0227146210525024</v>
      </c>
      <c r="C411" t="str">
        <f t="shared" si="97"/>
        <v>-1.9688172779804-10043.6773629624i</v>
      </c>
      <c r="D411" t="str">
        <f t="shared" si="98"/>
        <v>3.97499999984127-3956.40653377144i</v>
      </c>
      <c r="E411" t="str">
        <f t="shared" si="99"/>
        <v>162.469532534413+0.000336413499993681i</v>
      </c>
      <c r="F411" t="str">
        <f t="shared" si="100"/>
        <v>2.42492492491501-37128.4394629921i</v>
      </c>
      <c r="G411" t="str">
        <f t="shared" si="101"/>
        <v>0.999999999995911-2.02203691214962E-06i</v>
      </c>
      <c r="H411" t="str">
        <f t="shared" si="102"/>
        <v>384.000095558118+0.424603526176499i</v>
      </c>
      <c r="I411" t="str">
        <f t="shared" si="103"/>
        <v>47.1002180772209-40220.5030056771i</v>
      </c>
      <c r="K411" t="str">
        <f t="shared" si="104"/>
        <v>0.0312499540154971-0.0000375873193419167i</v>
      </c>
      <c r="L411" t="str">
        <f t="shared" si="105"/>
        <v>0.00005-70.1490515718786i</v>
      </c>
      <c r="M411" t="str">
        <f t="shared" si="106"/>
        <v>0.00133333333333333-41.2641479834579i</v>
      </c>
      <c r="N411">
        <f t="shared" si="107"/>
        <v>89.988768564028973</v>
      </c>
      <c r="O411">
        <f t="shared" si="108"/>
        <v>80.037855231898035</v>
      </c>
      <c r="P411" s="3">
        <f t="shared" si="109"/>
        <v>80.037855231898035</v>
      </c>
      <c r="Q411" s="3">
        <f t="shared" si="110"/>
        <v>-90.011231435971027</v>
      </c>
      <c r="R411">
        <f t="shared" si="111"/>
        <v>89.988768564028973</v>
      </c>
      <c r="S411">
        <f t="shared" si="112"/>
        <v>4.0227146210525021E-3</v>
      </c>
      <c r="T411">
        <f t="shared" si="95"/>
        <v>80.037855231898035</v>
      </c>
    </row>
    <row r="412" spans="1:20" x14ac:dyDescent="0.25">
      <c r="A412">
        <f t="shared" si="96"/>
        <v>25.371508155301083</v>
      </c>
      <c r="B412">
        <f t="shared" si="113"/>
        <v>4.0380009366125025</v>
      </c>
      <c r="C412" t="str">
        <f t="shared" si="97"/>
        <v>-1.96881725058008-10005.655849051i</v>
      </c>
      <c r="D412" t="str">
        <f t="shared" si="98"/>
        <v>3.97499999984006-3941.42910336989i</v>
      </c>
      <c r="E412" t="str">
        <f t="shared" si="99"/>
        <v>162.469532500701+0.000337691919707021i</v>
      </c>
      <c r="F412" t="str">
        <f t="shared" si="100"/>
        <v>2.42492492491493-36987.8854981365i</v>
      </c>
      <c r="G412" t="str">
        <f t="shared" si="101"/>
        <v>0.99999999999588-2.02972065241573E-06i</v>
      </c>
      <c r="H412" t="str">
        <f t="shared" si="102"/>
        <v>384.000096285739+0.426217019874567i</v>
      </c>
      <c r="I412" t="str">
        <f t="shared" si="103"/>
        <v>47.1002181133999-40068.2437336242i</v>
      </c>
      <c r="K412" t="str">
        <f t="shared" si="104"/>
        <v>0.0312499536653514-0.0000377301507253513i</v>
      </c>
      <c r="L412" t="str">
        <f t="shared" si="105"/>
        <v>0.00005-69.8834942935631i</v>
      </c>
      <c r="M412" t="str">
        <f t="shared" si="106"/>
        <v>0.00133333333333333-41.1079378197429i</v>
      </c>
      <c r="N412">
        <f t="shared" si="107"/>
        <v>89.988725884705943</v>
      </c>
      <c r="O412">
        <f t="shared" si="108"/>
        <v>80.004911387494531</v>
      </c>
      <c r="P412" s="3">
        <f t="shared" si="109"/>
        <v>80.004911387494531</v>
      </c>
      <c r="Q412" s="3">
        <f t="shared" si="110"/>
        <v>-90.011274115294057</v>
      </c>
      <c r="R412">
        <f t="shared" si="111"/>
        <v>89.988725884705943</v>
      </c>
      <c r="S412">
        <f t="shared" si="112"/>
        <v>4.0380009366125028E-3</v>
      </c>
      <c r="T412">
        <f t="shared" si="95"/>
        <v>80.004911387494531</v>
      </c>
    </row>
    <row r="413" spans="1:20" x14ac:dyDescent="0.25">
      <c r="A413">
        <f t="shared" si="96"/>
        <v>25.467919886291227</v>
      </c>
      <c r="B413">
        <f t="shared" si="113"/>
        <v>4.0533453401716297</v>
      </c>
      <c r="C413" t="str">
        <f t="shared" si="97"/>
        <v>-1.96881722297114-9967.77826985819i</v>
      </c>
      <c r="D413" t="str">
        <f t="shared" si="98"/>
        <v>3.97499999983887-3926.50837174923i</v>
      </c>
      <c r="E413" t="str">
        <f t="shared" si="99"/>
        <v>162.469532466732+0.000338975197968784i</v>
      </c>
      <c r="F413" t="str">
        <f t="shared" si="100"/>
        <v>2.42492492491486-36847.8636164316i</v>
      </c>
      <c r="G413" t="str">
        <f t="shared" si="101"/>
        <v>0.999999999995849-2.03743359089484E-06i</v>
      </c>
      <c r="H413" t="str">
        <f t="shared" si="102"/>
        <v>384.000097018902+0.427836644852107i</v>
      </c>
      <c r="I413" t="str">
        <f t="shared" si="103"/>
        <v>47.1002181498549-39916.5608567096i</v>
      </c>
      <c r="K413" t="str">
        <f t="shared" si="104"/>
        <v>0.0312499533125395-0.0000378735248631217i</v>
      </c>
      <c r="L413" t="str">
        <f t="shared" si="105"/>
        <v>0.00005-69.6189423127743i</v>
      </c>
      <c r="M413" t="str">
        <f t="shared" si="106"/>
        <v>0.00133333333333333-40.9523190075144i</v>
      </c>
      <c r="N413">
        <f t="shared" si="107"/>
        <v>89.988683043203011</v>
      </c>
      <c r="O413">
        <f t="shared" si="108"/>
        <v>79.971967542957969</v>
      </c>
      <c r="P413" s="3">
        <f t="shared" si="109"/>
        <v>79.971967542957969</v>
      </c>
      <c r="Q413" s="3">
        <f t="shared" si="110"/>
        <v>-90.011316956796989</v>
      </c>
      <c r="R413">
        <f t="shared" si="111"/>
        <v>89.988683043203011</v>
      </c>
      <c r="S413">
        <f t="shared" si="112"/>
        <v>4.0533453401716294E-3</v>
      </c>
      <c r="T413">
        <f t="shared" si="95"/>
        <v>79.971967542957969</v>
      </c>
    </row>
    <row r="414" spans="1:20" x14ac:dyDescent="0.25">
      <c r="A414">
        <f t="shared" si="96"/>
        <v>25.564697981859133</v>
      </c>
      <c r="B414">
        <f t="shared" si="113"/>
        <v>4.0687480524642821</v>
      </c>
      <c r="C414" t="str">
        <f t="shared" si="97"/>
        <v>-1.96881719515186-9930.04408050222i</v>
      </c>
      <c r="D414" t="str">
        <f t="shared" si="98"/>
        <v>3.97499999983766-3911.64412426972i</v>
      </c>
      <c r="E414" t="str">
        <f t="shared" si="99"/>
        <v>162.469532432505+0.000340263353249411i</v>
      </c>
      <c r="F414" t="str">
        <f t="shared" si="100"/>
        <v>2.42492492491478-36708.3718036155i</v>
      </c>
      <c r="G414" t="str">
        <f t="shared" si="101"/>
        <v>0.999999999995817-2.04517583854018E-06i</v>
      </c>
      <c r="H414" t="str">
        <f t="shared" si="102"/>
        <v>384.000097757648+0.429462424408015i</v>
      </c>
      <c r="I414" t="str">
        <f t="shared" si="103"/>
        <v>47.100218186587-39765.4521929239i</v>
      </c>
      <c r="K414" t="str">
        <f t="shared" si="104"/>
        <v>0.0312499529570411-0.0000380174438176376i</v>
      </c>
      <c r="L414" t="str">
        <f t="shared" si="105"/>
        <v>0.00005-69.3553918238441i</v>
      </c>
      <c r="M414" t="str">
        <f t="shared" si="106"/>
        <v>0.00133333333333333-40.7972893081435i</v>
      </c>
      <c r="N414">
        <f t="shared" si="107"/>
        <v>89.988640038903938</v>
      </c>
      <c r="O414">
        <f t="shared" si="108"/>
        <v>79.939023698287258</v>
      </c>
      <c r="P414" s="3">
        <f t="shared" si="109"/>
        <v>79.939023698287258</v>
      </c>
      <c r="Q414" s="3">
        <f t="shared" si="110"/>
        <v>-90.011359961096062</v>
      </c>
      <c r="R414">
        <f t="shared" si="111"/>
        <v>89.988640038903938</v>
      </c>
      <c r="S414">
        <f t="shared" si="112"/>
        <v>4.0687480524642817E-3</v>
      </c>
      <c r="T414">
        <f t="shared" si="95"/>
        <v>79.939023698287258</v>
      </c>
    </row>
    <row r="415" spans="1:20" x14ac:dyDescent="0.25">
      <c r="A415">
        <f t="shared" si="96"/>
        <v>25.661843834190201</v>
      </c>
      <c r="B415">
        <f t="shared" si="113"/>
        <v>4.0842092950636468</v>
      </c>
      <c r="C415" t="str">
        <f t="shared" si="97"/>
        <v>-1.96881716712098-9892.45273816403i</v>
      </c>
      <c r="D415" t="str">
        <f t="shared" si="98"/>
        <v>3.9749999998364-3896.83614710416i</v>
      </c>
      <c r="E415" t="str">
        <f t="shared" si="99"/>
        <v>162.469532398016+0.000341556404085718i</v>
      </c>
      <c r="F415" t="str">
        <f t="shared" si="100"/>
        <v>2.4249249249147-36569.4080530516i</v>
      </c>
      <c r="G415" t="str">
        <f t="shared" si="101"/>
        <v>0.999999999995785-2.05294750672657E-06i</v>
      </c>
      <c r="H415" t="str">
        <f t="shared" si="102"/>
        <v>384.000098502017+0.431094381929734i</v>
      </c>
      <c r="I415" t="str">
        <f t="shared" si="103"/>
        <v>47.1002182235991-39614.9155685179i</v>
      </c>
      <c r="K415" t="str">
        <f t="shared" si="104"/>
        <v>0.0312499525988359-0.0000381619096591465i</v>
      </c>
      <c r="L415" t="str">
        <f t="shared" si="105"/>
        <v>0.00005-69.0928390355088i</v>
      </c>
      <c r="M415" t="str">
        <f t="shared" si="106"/>
        <v>0.00133333333333333-40.6428464914758i</v>
      </c>
      <c r="N415">
        <f t="shared" si="107"/>
        <v>89.988596871190069</v>
      </c>
      <c r="O415">
        <f t="shared" si="108"/>
        <v>79.90607985348133</v>
      </c>
      <c r="P415" s="3">
        <f t="shared" si="109"/>
        <v>79.90607985348133</v>
      </c>
      <c r="Q415" s="3">
        <f t="shared" si="110"/>
        <v>-90.011403128809931</v>
      </c>
      <c r="R415">
        <f t="shared" si="111"/>
        <v>89.988596871190069</v>
      </c>
      <c r="S415">
        <f t="shared" si="112"/>
        <v>4.0842092950636472E-3</v>
      </c>
      <c r="T415">
        <f t="shared" si="95"/>
        <v>79.90607985348133</v>
      </c>
    </row>
    <row r="416" spans="1:20" x14ac:dyDescent="0.25">
      <c r="A416">
        <f t="shared" si="96"/>
        <v>25.759358840760122</v>
      </c>
      <c r="B416">
        <f t="shared" si="113"/>
        <v>4.0997292903848885</v>
      </c>
      <c r="C416" t="str">
        <f t="shared" si="97"/>
        <v>-1.96881713887646-9855.00370207975i</v>
      </c>
      <c r="D416" t="str">
        <f t="shared" si="98"/>
        <v>3.97499999983517-3882.08422723485i</v>
      </c>
      <c r="E416" t="str">
        <f t="shared" si="99"/>
        <v>162.469532363266+0.000342854369088691i</v>
      </c>
      <c r="F416" t="str">
        <f t="shared" si="100"/>
        <v>2.42492492491463-36430.9703656999i</v>
      </c>
      <c r="G416" t="str">
        <f t="shared" si="101"/>
        <v>0.999999999995753-2.06074870725206E-06i</v>
      </c>
      <c r="H416" t="str">
        <f t="shared" si="102"/>
        <v>384.000099252054+0.432732540893565i</v>
      </c>
      <c r="I416" t="str">
        <f t="shared" si="103"/>
        <v>47.1002182608925-39464.9488179721i</v>
      </c>
      <c r="K416" t="str">
        <f t="shared" si="104"/>
        <v>0.0312499522379032-0.0000383069244657604i</v>
      </c>
      <c r="L416" t="str">
        <f t="shared" si="105"/>
        <v>0.00005-68.8312801708597i</v>
      </c>
      <c r="M416" t="str">
        <f t="shared" si="106"/>
        <v>0.00133333333333333-40.4889883357998i</v>
      </c>
      <c r="N416">
        <f t="shared" si="107"/>
        <v>89.98855353944046</v>
      </c>
      <c r="O416">
        <f t="shared" si="108"/>
        <v>79.873136008539348</v>
      </c>
      <c r="P416" s="3">
        <f t="shared" si="109"/>
        <v>79.873136008539348</v>
      </c>
      <c r="Q416" s="3">
        <f t="shared" si="110"/>
        <v>-90.01144646055954</v>
      </c>
      <c r="R416">
        <f t="shared" si="111"/>
        <v>89.98855353944046</v>
      </c>
      <c r="S416">
        <f t="shared" si="112"/>
        <v>4.0997292903848888E-3</v>
      </c>
      <c r="T416">
        <f t="shared" si="95"/>
        <v>79.873136008539348</v>
      </c>
    </row>
    <row r="417" spans="1:20" x14ac:dyDescent="0.25">
      <c r="A417">
        <f t="shared" si="96"/>
        <v>25.857244404355015</v>
      </c>
      <c r="B417">
        <f t="shared" si="113"/>
        <v>4.1153082616883516</v>
      </c>
      <c r="C417" t="str">
        <f t="shared" si="97"/>
        <v>-1.96881711041697-9817.69643353221i</v>
      </c>
      <c r="D417" t="str">
        <f t="shared" si="98"/>
        <v>3.9749999998339-3867.38815245045i</v>
      </c>
      <c r="E417" t="str">
        <f t="shared" si="99"/>
        <v>162.469532328251+0.000344157266939178i</v>
      </c>
      <c r="F417" t="str">
        <f t="shared" si="100"/>
        <v>2.42492492491455-36293.0567500876i</v>
      </c>
      <c r="G417" t="str">
        <f t="shared" si="101"/>
        <v>0.999999999995721-2.06857955233955E-06i</v>
      </c>
      <c r="H417" t="str">
        <f t="shared" si="102"/>
        <v>384.000100007804+0.43437692486504i</v>
      </c>
      <c r="I417" t="str">
        <f t="shared" si="103"/>
        <v>47.1002182984703-39315.5497839646i</v>
      </c>
      <c r="K417" t="str">
        <f t="shared" si="104"/>
        <v>0.0312499518742221-0.0000384524903234891i</v>
      </c>
      <c r="L417" t="str">
        <f t="shared" si="105"/>
        <v>0.00005-68.5707114672841i</v>
      </c>
      <c r="M417" t="str">
        <f t="shared" si="106"/>
        <v>0.00133333333333333-40.3357126278141i</v>
      </c>
      <c r="N417">
        <f t="shared" si="107"/>
        <v>89.988510043031837</v>
      </c>
      <c r="O417">
        <f t="shared" si="108"/>
        <v>79.840192163460074</v>
      </c>
      <c r="P417" s="3">
        <f t="shared" si="109"/>
        <v>79.840192163460074</v>
      </c>
      <c r="Q417" s="3">
        <f t="shared" si="110"/>
        <v>-90.011489956968163</v>
      </c>
      <c r="R417">
        <f t="shared" si="111"/>
        <v>89.988510043031837</v>
      </c>
      <c r="S417">
        <f t="shared" si="112"/>
        <v>4.1153082616883514E-3</v>
      </c>
      <c r="T417">
        <f t="shared" si="95"/>
        <v>79.840192163460074</v>
      </c>
    </row>
    <row r="418" spans="1:20" x14ac:dyDescent="0.25">
      <c r="A418">
        <f t="shared" si="96"/>
        <v>25.955501933091565</v>
      </c>
      <c r="B418">
        <f t="shared" si="113"/>
        <v>4.1309464330827677</v>
      </c>
      <c r="C418" t="str">
        <f t="shared" si="97"/>
        <v>-1.96881708174086-9780.53039584386i</v>
      </c>
      <c r="D418" t="str">
        <f t="shared" si="98"/>
        <v>3.97499999983262-3852.747711343i</v>
      </c>
      <c r="E418" t="str">
        <f t="shared" si="99"/>
        <v>162.469532292968+0.000345465116387476i</v>
      </c>
      <c r="F418" t="str">
        <f t="shared" si="100"/>
        <v>2.42492492491447-36155.6652222811i</v>
      </c>
      <c r="G418" t="str">
        <f t="shared" si="101"/>
        <v>0.999999999995688-2.07644015463838E-06i</v>
      </c>
      <c r="H418" t="str">
        <f t="shared" si="102"/>
        <v>384.000100769306+0.436027557499224i</v>
      </c>
      <c r="I418" t="str">
        <f t="shared" si="103"/>
        <v>47.1002183363343-39166.7163173396i</v>
      </c>
      <c r="K418" t="str">
        <f t="shared" si="104"/>
        <v>0.0312499515077719-0.000038598609326268i</v>
      </c>
      <c r="L418" t="str">
        <f t="shared" si="105"/>
        <v>0.00005-68.3111291764138i</v>
      </c>
      <c r="M418" t="str">
        <f t="shared" si="106"/>
        <v>0.00133333333333333-40.1830171625962i</v>
      </c>
      <c r="N418">
        <f t="shared" si="107"/>
        <v>89.988466381338455</v>
      </c>
      <c r="O418">
        <f t="shared" si="108"/>
        <v>79.807248318242486</v>
      </c>
      <c r="P418" s="3">
        <f t="shared" si="109"/>
        <v>79.807248318242486</v>
      </c>
      <c r="Q418" s="3">
        <f t="shared" si="110"/>
        <v>-90.011533618661545</v>
      </c>
      <c r="R418">
        <f t="shared" si="111"/>
        <v>89.988466381338455</v>
      </c>
      <c r="S418">
        <f t="shared" si="112"/>
        <v>4.1309464330827675E-3</v>
      </c>
      <c r="T418">
        <f t="shared" si="95"/>
        <v>79.807248318242486</v>
      </c>
    </row>
    <row r="419" spans="1:20" x14ac:dyDescent="0.25">
      <c r="A419">
        <f t="shared" si="96"/>
        <v>26.054132840437312</v>
      </c>
      <c r="B419">
        <f t="shared" si="113"/>
        <v>4.1466440295284821</v>
      </c>
      <c r="C419" t="str">
        <f t="shared" si="97"/>
        <v>-1.96881705284636-9743.50505436892i</v>
      </c>
      <c r="D419" t="str">
        <f t="shared" si="98"/>
        <v>3.97499999983135-3838.16269330485i</v>
      </c>
      <c r="E419" t="str">
        <f t="shared" si="99"/>
        <v>162.469532257418+0.000346777936256187i</v>
      </c>
      <c r="F419" t="str">
        <f t="shared" si="100"/>
        <v>2.42492492491439-36018.7938058572i</v>
      </c>
      <c r="G419" t="str">
        <f t="shared" si="101"/>
        <v>0.999999999995655-2.08433062722593E-06i</v>
      </c>
      <c r="H419" t="str">
        <f t="shared" si="102"/>
        <v>384.000101536609+0.437684462541075i</v>
      </c>
      <c r="I419" t="str">
        <f t="shared" si="103"/>
        <v>47.1002183744866-39018.4462770783i</v>
      </c>
      <c r="K419" t="str">
        <f t="shared" si="104"/>
        <v>0.0312499511385313-0.000038745283575988i</v>
      </c>
      <c r="L419" t="str">
        <f t="shared" si="105"/>
        <v>0.00005-68.0525295640703i</v>
      </c>
      <c r="M419" t="str">
        <f t="shared" si="106"/>
        <v>0.00133333333333333-40.0308997435707i</v>
      </c>
      <c r="N419">
        <f t="shared" si="107"/>
        <v>89.988422553732292</v>
      </c>
      <c r="O419">
        <f t="shared" si="108"/>
        <v>79.774304472885674</v>
      </c>
      <c r="P419" s="3">
        <f t="shared" si="109"/>
        <v>79.774304472885674</v>
      </c>
      <c r="Q419" s="3">
        <f t="shared" si="110"/>
        <v>-90.011577446267708</v>
      </c>
      <c r="R419">
        <f t="shared" si="111"/>
        <v>89.988422553732292</v>
      </c>
      <c r="S419">
        <f t="shared" si="112"/>
        <v>4.1466440295284818E-3</v>
      </c>
      <c r="T419">
        <f t="shared" si="95"/>
        <v>79.774304472885674</v>
      </c>
    </row>
    <row r="420" spans="1:20" x14ac:dyDescent="0.25">
      <c r="A420">
        <f t="shared" si="96"/>
        <v>26.153138545230977</v>
      </c>
      <c r="B420">
        <f t="shared" si="113"/>
        <v>4.1624012768406908</v>
      </c>
      <c r="C420" t="str">
        <f t="shared" si="97"/>
        <v>-1.96881702373182-9706.61987648526i</v>
      </c>
      <c r="D420" t="str">
        <f t="shared" si="98"/>
        <v>3.97499999983007-3823.6328885256i</v>
      </c>
      <c r="E420" t="str">
        <f t="shared" si="99"/>
        <v>162.469532221597+0.000348095745441249i</v>
      </c>
      <c r="F420" t="str">
        <f t="shared" si="100"/>
        <v>2.42492492491431-35882.4405318745i</v>
      </c>
      <c r="G420" t="str">
        <f t="shared" si="101"/>
        <v>0.999999999995622-2.09225108360932E-06i</v>
      </c>
      <c r="H420" t="str">
        <f t="shared" si="102"/>
        <v>384.000102309754+0.439347663825789i</v>
      </c>
      <c r="I420" t="str">
        <f t="shared" si="103"/>
        <v>47.1002184129296-38870.7375302661i</v>
      </c>
      <c r="K420" t="str">
        <f t="shared" si="104"/>
        <v>0.0312499507664791-0.0000388925151825277i</v>
      </c>
      <c r="L420" t="str">
        <f t="shared" si="105"/>
        <v>0.00005-67.7949089102112i</v>
      </c>
      <c r="M420" t="str">
        <f t="shared" si="106"/>
        <v>0.00133333333333333-39.8793581824772i</v>
      </c>
      <c r="N420">
        <f t="shared" si="107"/>
        <v>89.98837855958287</v>
      </c>
      <c r="O420">
        <f t="shared" si="108"/>
        <v>79.741360627388417</v>
      </c>
      <c r="P420" s="3">
        <f t="shared" si="109"/>
        <v>79.741360627388417</v>
      </c>
      <c r="Q420" s="3">
        <f t="shared" si="110"/>
        <v>-90.01162144041713</v>
      </c>
      <c r="R420">
        <f t="shared" si="111"/>
        <v>89.98837855958287</v>
      </c>
      <c r="S420">
        <f t="shared" si="112"/>
        <v>4.1624012768406906E-3</v>
      </c>
      <c r="T420">
        <f t="shared" si="95"/>
        <v>79.741360627388417</v>
      </c>
    </row>
    <row r="421" spans="1:20" x14ac:dyDescent="0.25">
      <c r="A421">
        <f t="shared" si="96"/>
        <v>26.252520471702855</v>
      </c>
      <c r="B421">
        <f t="shared" si="113"/>
        <v>4.1782184016926855</v>
      </c>
      <c r="C421" t="str">
        <f t="shared" si="97"/>
        <v>-1.96881699439557-9669.87433158729i</v>
      </c>
      <c r="D421" t="str">
        <f t="shared" si="98"/>
        <v>3.97499999982876-3809.15808798913i</v>
      </c>
      <c r="E421" t="str">
        <f t="shared" si="99"/>
        <v>162.469532185503+0.000349418562907727i</v>
      </c>
      <c r="F421" t="str">
        <f t="shared" si="100"/>
        <v>2.42492492491422-35746.6034388455i</v>
      </c>
      <c r="G421" t="str">
        <f t="shared" si="101"/>
        <v>0.999999999995589-2.10020163772697E-06i</v>
      </c>
      <c r="H421" t="str">
        <f t="shared" si="102"/>
        <v>384.000103088785+0.441017185279122i</v>
      </c>
      <c r="I421" t="str">
        <f t="shared" si="103"/>
        <v>47.1002184516648-38723.587952063i</v>
      </c>
      <c r="K421" t="str">
        <f t="shared" si="104"/>
        <v>0.0312499503915941-0.0000390403062637818i</v>
      </c>
      <c r="L421" t="str">
        <f t="shared" si="105"/>
        <v>0.00005-67.5382635088776i</v>
      </c>
      <c r="M421" t="str">
        <f t="shared" si="106"/>
        <v>0.00133333333333333-39.7283902993398i</v>
      </c>
      <c r="N421">
        <f t="shared" si="107"/>
        <v>89.988334398257351</v>
      </c>
      <c r="O421">
        <f t="shared" si="108"/>
        <v>79.708416781749747</v>
      </c>
      <c r="P421" s="3">
        <f t="shared" si="109"/>
        <v>79.708416781749747</v>
      </c>
      <c r="Q421" s="3">
        <f t="shared" si="110"/>
        <v>-90.011665601742649</v>
      </c>
      <c r="R421">
        <f t="shared" si="111"/>
        <v>89.988334398257351</v>
      </c>
      <c r="S421">
        <f t="shared" si="112"/>
        <v>4.1782184016926852E-3</v>
      </c>
      <c r="T421">
        <f t="shared" si="95"/>
        <v>79.708416781749747</v>
      </c>
    </row>
    <row r="422" spans="1:20" x14ac:dyDescent="0.25">
      <c r="A422">
        <f t="shared" si="96"/>
        <v>26.352280049495327</v>
      </c>
      <c r="B422">
        <f t="shared" si="113"/>
        <v>4.1940956316191178</v>
      </c>
      <c r="C422" t="str">
        <f t="shared" si="97"/>
        <v>-1.96881696483593-9633.267891078i</v>
      </c>
      <c r="D422" t="str">
        <f t="shared" si="98"/>
        <v>3.97499999982747-3794.7380834706i</v>
      </c>
      <c r="E422" t="str">
        <f t="shared" si="99"/>
        <v>162.469532149134+0.000350746407694511i</v>
      </c>
      <c r="F422" t="str">
        <f t="shared" si="100"/>
        <v>2.42492492491415-35611.2805727081i</v>
      </c>
      <c r="G422" t="str">
        <f t="shared" si="101"/>
        <v>0.999999999995556-2.10818240395026E-06i</v>
      </c>
      <c r="H422" t="str">
        <f t="shared" si="102"/>
        <v>384.000103873748+0.442693050917765i</v>
      </c>
      <c r="I422" t="str">
        <f t="shared" si="103"/>
        <v>47.1002184906953-38576.9954256732i</v>
      </c>
      <c r="K422" t="str">
        <f t="shared" si="104"/>
        <v>0.0312499500138545-0.0000391886589456926i</v>
      </c>
      <c r="L422" t="str">
        <f t="shared" si="105"/>
        <v>0.00005-67.2825896681385i</v>
      </c>
      <c r="M422" t="str">
        <f t="shared" si="106"/>
        <v>0.00133333333333333-39.5779939224345i</v>
      </c>
      <c r="N422">
        <f t="shared" si="107"/>
        <v>89.988290069120509</v>
      </c>
      <c r="O422">
        <f t="shared" si="108"/>
        <v>79.675472935968543</v>
      </c>
      <c r="P422" s="3">
        <f t="shared" si="109"/>
        <v>79.675472935968543</v>
      </c>
      <c r="Q422" s="3">
        <f t="shared" si="110"/>
        <v>-90.011709930879491</v>
      </c>
      <c r="R422">
        <f t="shared" si="111"/>
        <v>89.988290069120509</v>
      </c>
      <c r="S422">
        <f t="shared" si="112"/>
        <v>4.1940956316191182E-3</v>
      </c>
      <c r="T422">
        <f t="shared" si="95"/>
        <v>79.675472935968543</v>
      </c>
    </row>
    <row r="423" spans="1:20" x14ac:dyDescent="0.25">
      <c r="A423">
        <f t="shared" si="96"/>
        <v>26.452418713683407</v>
      </c>
      <c r="B423">
        <f t="shared" si="113"/>
        <v>4.2100331950192702</v>
      </c>
      <c r="C423" t="str">
        <f t="shared" si="97"/>
        <v>-1.96881693505114-9596.80002836142i</v>
      </c>
      <c r="D423" t="str">
        <f t="shared" si="98"/>
        <v>3.97499999982618-3780.37266753338i</v>
      </c>
      <c r="E423" t="str">
        <f t="shared" si="99"/>
        <v>162.469532112488+0.000352079298912096i</v>
      </c>
      <c r="F423" t="str">
        <f t="shared" si="100"/>
        <v>2.42492492491407-35476.4699867972i</v>
      </c>
      <c r="G423" t="str">
        <f t="shared" si="101"/>
        <v>0.999999999995522-2.11619349708519E-06i</v>
      </c>
      <c r="H423" t="str">
        <f t="shared" si="102"/>
        <v>384.000104664689+0.444375284849663i</v>
      </c>
      <c r="I423" t="str">
        <f t="shared" si="103"/>
        <v>47.1002185300229-38430.9578423138i</v>
      </c>
      <c r="K423" t="str">
        <f t="shared" si="104"/>
        <v>0.0312499496332386-0.0000393375753622801i</v>
      </c>
      <c r="L423" t="str">
        <f t="shared" si="105"/>
        <v>0.00005-67.0278837100407i</v>
      </c>
      <c r="M423" t="str">
        <f t="shared" si="106"/>
        <v>0.00133333333333333-39.428166888259i</v>
      </c>
      <c r="N423">
        <f t="shared" si="107"/>
        <v>89.988245571534634</v>
      </c>
      <c r="O423">
        <f t="shared" si="108"/>
        <v>79.642529090043709</v>
      </c>
      <c r="P423" s="3">
        <f t="shared" si="109"/>
        <v>79.642529090043709</v>
      </c>
      <c r="Q423" s="3">
        <f t="shared" si="110"/>
        <v>-90.011754428465366</v>
      </c>
      <c r="R423">
        <f t="shared" si="111"/>
        <v>89.988245571534634</v>
      </c>
      <c r="S423">
        <f t="shared" si="112"/>
        <v>4.21003319501927E-3</v>
      </c>
      <c r="T423">
        <f t="shared" si="95"/>
        <v>79.642529090043709</v>
      </c>
    </row>
    <row r="424" spans="1:20" x14ac:dyDescent="0.25">
      <c r="A424">
        <f t="shared" si="96"/>
        <v>26.552937904795407</v>
      </c>
      <c r="B424">
        <f t="shared" si="113"/>
        <v>4.2260313211603435</v>
      </c>
      <c r="C424" t="str">
        <f t="shared" si="97"/>
        <v>-1.96881690503963-9560.47021883513i</v>
      </c>
      <c r="D424" t="str">
        <f t="shared" si="98"/>
        <v>3.97499999982485-3766.06163352614i</v>
      </c>
      <c r="E424" t="str">
        <f t="shared" si="99"/>
        <v>162.469532075563+0.00035341725574391i</v>
      </c>
      <c r="F424" t="str">
        <f t="shared" si="100"/>
        <v>2.42492492491398-35342.1697418174i</v>
      </c>
      <c r="G424" t="str">
        <f t="shared" si="101"/>
        <v>0.999999999995488-2.12423503237404E-06i</v>
      </c>
      <c r="H424" t="str">
        <f t="shared" si="102"/>
        <v>384.000105461651+0.446063911274372i</v>
      </c>
      <c r="I424" t="str">
        <f t="shared" si="103"/>
        <v>47.1002185696496-38285.473101185i</v>
      </c>
      <c r="K424" t="str">
        <f t="shared" si="104"/>
        <v>0.0312499492497246-0.0000394870576556731i</v>
      </c>
      <c r="L424" t="str">
        <f t="shared" si="105"/>
        <v>0.00005-66.7741419705524i</v>
      </c>
      <c r="M424" t="str">
        <f t="shared" si="106"/>
        <v>0.00133333333333333-39.2789070415015i</v>
      </c>
      <c r="N424">
        <f t="shared" si="107"/>
        <v>89.988200904859696</v>
      </c>
      <c r="O424">
        <f t="shared" si="108"/>
        <v>79.60958524397418</v>
      </c>
      <c r="P424" s="3">
        <f t="shared" si="109"/>
        <v>79.60958524397418</v>
      </c>
      <c r="Q424" s="3">
        <f t="shared" si="110"/>
        <v>-90.011799095140304</v>
      </c>
      <c r="R424">
        <f t="shared" si="111"/>
        <v>89.988200904859696</v>
      </c>
      <c r="S424">
        <f t="shared" si="112"/>
        <v>4.2260313211603439E-3</v>
      </c>
      <c r="T424">
        <f t="shared" si="95"/>
        <v>79.60958524397418</v>
      </c>
    </row>
    <row r="425" spans="1:20" x14ac:dyDescent="0.25">
      <c r="A425">
        <f t="shared" si="96"/>
        <v>26.653839068833626</v>
      </c>
      <c r="B425">
        <f t="shared" si="113"/>
        <v>4.2420902401807528</v>
      </c>
      <c r="C425" t="str">
        <f t="shared" si="97"/>
        <v>-1.9688168747996-9524.2779398826i</v>
      </c>
      <c r="D425" t="str">
        <f t="shared" si="98"/>
        <v>3.97499999982353-3751.80477557986i</v>
      </c>
      <c r="E425" t="str">
        <f t="shared" si="99"/>
        <v>162.469532038357+0.000354760297447396i</v>
      </c>
      <c r="F425" t="str">
        <f t="shared" si="100"/>
        <v>2.4249249249139-35208.3779058145i</v>
      </c>
      <c r="G425" t="str">
        <f t="shared" si="101"/>
        <v>0.999999999995453-2.13230712549699E-06i</v>
      </c>
      <c r="H425" t="str">
        <f t="shared" si="102"/>
        <v>384.000106264684+0.44775895448342i</v>
      </c>
      <c r="I425" t="str">
        <f t="shared" si="103"/>
        <v>47.1002186095788-38140.5391094404i</v>
      </c>
      <c r="K425" t="str">
        <f t="shared" si="104"/>
        <v>0.0312499488632902-0.0000396371079761397i</v>
      </c>
      <c r="L425" t="str">
        <f t="shared" si="105"/>
        <v>0.00005-66.5213607995141i</v>
      </c>
      <c r="M425" t="str">
        <f t="shared" si="106"/>
        <v>0.00133333333333333-39.1302122350084i</v>
      </c>
      <c r="N425">
        <f t="shared" si="107"/>
        <v>89.988156068453137</v>
      </c>
      <c r="O425">
        <f t="shared" si="108"/>
        <v>79.57664139775882</v>
      </c>
      <c r="P425" s="3">
        <f t="shared" si="109"/>
        <v>79.57664139775882</v>
      </c>
      <c r="Q425" s="3">
        <f t="shared" si="110"/>
        <v>-90.011843931546863</v>
      </c>
      <c r="R425">
        <f t="shared" si="111"/>
        <v>89.988156068453137</v>
      </c>
      <c r="S425">
        <f t="shared" si="112"/>
        <v>4.2420902401807525E-3</v>
      </c>
      <c r="T425">
        <f t="shared" si="95"/>
        <v>79.57664139775882</v>
      </c>
    </row>
    <row r="426" spans="1:20" x14ac:dyDescent="0.25">
      <c r="A426">
        <f t="shared" si="96"/>
        <v>26.755123657295197</v>
      </c>
      <c r="B426">
        <f t="shared" si="113"/>
        <v>4.25821018309344</v>
      </c>
      <c r="C426" t="str">
        <f t="shared" si="97"/>
        <v>-1.96881684432934-9488.22267086581i</v>
      </c>
      <c r="D426" t="str">
        <f t="shared" si="98"/>
        <v>3.97499999982217-3737.60188860484i</v>
      </c>
      <c r="E426" t="str">
        <f t="shared" si="99"/>
        <v>162.469532000868+0.000356108443350957i</v>
      </c>
      <c r="F426" t="str">
        <f t="shared" si="100"/>
        <v>2.42492492491382-35075.0925541481i</v>
      </c>
      <c r="G426" t="str">
        <f t="shared" si="101"/>
        <v>0.999999999995419-2.14040989257381E-06i</v>
      </c>
      <c r="H426" t="str">
        <f t="shared" si="102"/>
        <v>384.00010707383+0.449460438860617i</v>
      </c>
      <c r="I426" t="str">
        <f t="shared" si="103"/>
        <v>47.1002186498114-37996.1537821554i</v>
      </c>
      <c r="K426" t="str">
        <f t="shared" si="104"/>
        <v>0.0312499484739135-0.0000397877284821181i</v>
      </c>
      <c r="L426" t="str">
        <f t="shared" si="105"/>
        <v>0.00005-66.269536560584i</v>
      </c>
      <c r="M426" t="str">
        <f t="shared" si="106"/>
        <v>0.00133333333333333-38.9820803297554i</v>
      </c>
      <c r="N426">
        <f t="shared" si="107"/>
        <v>89.988111061669983</v>
      </c>
      <c r="O426">
        <f t="shared" si="108"/>
        <v>79.543697551396576</v>
      </c>
      <c r="P426" s="3">
        <f t="shared" si="109"/>
        <v>79.543697551396576</v>
      </c>
      <c r="Q426" s="3">
        <f t="shared" si="110"/>
        <v>-90.011888938330017</v>
      </c>
      <c r="R426">
        <f t="shared" si="111"/>
        <v>89.988111061669983</v>
      </c>
      <c r="S426">
        <f t="shared" si="112"/>
        <v>4.2582101830934398E-3</v>
      </c>
      <c r="T426">
        <f t="shared" si="95"/>
        <v>79.543697551396576</v>
      </c>
    </row>
    <row r="427" spans="1:20" x14ac:dyDescent="0.25">
      <c r="A427">
        <f t="shared" si="96"/>
        <v>26.856793127192923</v>
      </c>
      <c r="B427">
        <f t="shared" si="113"/>
        <v>4.2743913817891954</v>
      </c>
      <c r="C427" t="str">
        <f t="shared" si="97"/>
        <v>-1.96881681362704-9452.30389311754i</v>
      </c>
      <c r="D427" t="str">
        <f t="shared" si="98"/>
        <v>3.97499999982082-3723.4527682878i</v>
      </c>
      <c r="E427" t="str">
        <f t="shared" si="99"/>
        <v>162.469531963093+0.000357461712858852i</v>
      </c>
      <c r="F427" t="str">
        <f t="shared" si="100"/>
        <v>2.42492492491374-34942.3117694637i</v>
      </c>
      <c r="G427" t="str">
        <f t="shared" si="101"/>
        <v>0.999999999995384-2.14854345016551E-06i</v>
      </c>
      <c r="H427" t="str">
        <f t="shared" si="102"/>
        <v>384.000107889137+0.451168388882455i</v>
      </c>
      <c r="I427" t="str">
        <f t="shared" si="103"/>
        <v>47.1002186903505-37852.3150422988i</v>
      </c>
      <c r="K427" t="str">
        <f t="shared" si="104"/>
        <v>0.0312499480815719-0.000039938921340248i</v>
      </c>
      <c r="L427" t="str">
        <f t="shared" si="105"/>
        <v>0.00005-66.0186656311856i</v>
      </c>
      <c r="M427" t="str">
        <f t="shared" si="106"/>
        <v>0.00133333333333333-38.834509194815i</v>
      </c>
      <c r="N427">
        <f t="shared" si="107"/>
        <v>89.988065883862873</v>
      </c>
      <c r="O427">
        <f t="shared" si="108"/>
        <v>79.510753704886284</v>
      </c>
      <c r="P427" s="3">
        <f t="shared" si="109"/>
        <v>79.510753704886284</v>
      </c>
      <c r="Q427" s="3">
        <f t="shared" si="110"/>
        <v>-90.011934116137127</v>
      </c>
      <c r="R427">
        <f t="shared" si="111"/>
        <v>89.988065883862873</v>
      </c>
      <c r="S427">
        <f t="shared" si="112"/>
        <v>4.2743913817891955E-3</v>
      </c>
      <c r="T427">
        <f t="shared" si="95"/>
        <v>79.510753704886284</v>
      </c>
    </row>
    <row r="428" spans="1:20" x14ac:dyDescent="0.25">
      <c r="A428">
        <f t="shared" si="96"/>
        <v>26.958848941076258</v>
      </c>
      <c r="B428">
        <f t="shared" si="113"/>
        <v>4.2906340690399949</v>
      </c>
      <c r="C428" t="str">
        <f t="shared" si="97"/>
        <v>-1.96881678269102-9416.5210899341i</v>
      </c>
      <c r="D428" t="str">
        <f t="shared" si="98"/>
        <v>3.97499999981943-3709.35721108888i</v>
      </c>
      <c r="E428" t="str">
        <f t="shared" si="99"/>
        <v>162.46953192503+0.000358820125448114i</v>
      </c>
      <c r="F428" t="str">
        <f t="shared" si="100"/>
        <v>2.42492492491364-34810.0336416649i</v>
      </c>
      <c r="G428" t="str">
        <f t="shared" si="101"/>
        <v>0.999999999995349-2.15670791527607E-06i</v>
      </c>
      <c r="H428" t="str">
        <f t="shared" si="102"/>
        <v>384.000108710653+0.452882829118432i</v>
      </c>
      <c r="I428" t="str">
        <f t="shared" si="103"/>
        <v>47.1002187311983-37709.0208207019i</v>
      </c>
      <c r="K428" t="str">
        <f t="shared" si="104"/>
        <v>0.0312499476862428-0.0000400906887254015i</v>
      </c>
      <c r="L428" t="str">
        <f t="shared" si="105"/>
        <v>0.00005-65.7687444024562i</v>
      </c>
      <c r="M428" t="str">
        <f t="shared" si="106"/>
        <v>0.00133333333333333-38.6874967073272i</v>
      </c>
      <c r="N428">
        <f t="shared" si="107"/>
        <v>89.988020534381903</v>
      </c>
      <c r="O428">
        <f t="shared" si="108"/>
        <v>79.477809858226777</v>
      </c>
      <c r="P428" s="3">
        <f t="shared" si="109"/>
        <v>79.477809858226777</v>
      </c>
      <c r="Q428" s="3">
        <f t="shared" si="110"/>
        <v>-90.011979465618097</v>
      </c>
      <c r="R428">
        <f t="shared" si="111"/>
        <v>89.988020534381903</v>
      </c>
      <c r="S428">
        <f t="shared" si="112"/>
        <v>4.2906340690399948E-3</v>
      </c>
      <c r="T428">
        <f t="shared" ref="T428:T491" si="114">P428</f>
        <v>79.477809858226777</v>
      </c>
    </row>
    <row r="429" spans="1:20" x14ac:dyDescent="0.25">
      <c r="A429">
        <f t="shared" ref="A429:A492" si="115">2*PI()*B429</f>
        <v>27.061292567052348</v>
      </c>
      <c r="B429">
        <f t="shared" si="113"/>
        <v>4.3069384785023468</v>
      </c>
      <c r="C429" t="str">
        <f t="shared" ref="C429:C492" si="116">IMPRODUCT(D429,E429,$C$40,,K429,$C$41)</f>
        <v>-1.96881675151943-9380.87374656799i</v>
      </c>
      <c r="D429" t="str">
        <f t="shared" ref="D429:D492" si="117">IMDIV(IMPRODUCT($C$37,$C$38,COMPLEX(1,A429/$C$38)),IMSUM(-1*A429*A429/$C$39,COMPLEX(0,1*A429)))</f>
        <v>3.97499999981806-3695.31501423878i</v>
      </c>
      <c r="E429" t="str">
        <f t="shared" ref="E429:E492" si="118">IMDIV(IMPRODUCT(IMSUM(F429,G429),$C$29,H429),IMSUM(1,I429))</f>
        <v>162.469531886678+0.000360183700670176i</v>
      </c>
      <c r="F429" t="str">
        <f t="shared" ref="F429:F492" si="119">IMDIV(IMPRODUCT($C$14,$C$15,COMPLEX(1,A429/$C$15)),IMSUM(-1*A429*A429/$C$16,COMPLEX(0,A429)))</f>
        <v>2.42492492491357-34678.2562678869i</v>
      </c>
      <c r="G429" t="str">
        <f t="shared" ref="G429:G492" si="120">IMDIV(1,COMPLEX(1,A429*$C$9*$C$10))</f>
        <v>0.999999999995313-2.16490340535404E-06i</v>
      </c>
      <c r="H429" t="str">
        <f t="shared" ref="H429:H492" si="121">IMDIV($C$3,IMSUM(K429,COMPLEX(0,$C$28*A429)))</f>
        <v>384.000109538424+0.454603784231405i</v>
      </c>
      <c r="I429" t="str">
        <f t="shared" ref="I429:I492" si="122">IMPRODUCT(F429,$C$29,H429,$C$31)</f>
        <v>47.1002187723575-37566.2690560297i</v>
      </c>
      <c r="K429" t="str">
        <f t="shared" ref="K429:K492" si="123">IF($C$26&lt;=0,IMDIV(1,IMSUM(IMDIV(1,L429),1/$C$18)),IMDIV(1,IMSUM(IMDIV(1,L429),1/$C$18,IMDIV(1,M429))))</f>
        <v>0.0312499472879035-0.0000402430328207146i</v>
      </c>
      <c r="L429" t="str">
        <f t="shared" ref="L429:L492" si="124">IMSUM($C$21/$C$22,IMDIV(1,COMPLEX(0,$C$20*$C$22*A429)))</f>
        <v>0.00005-65.5197692791953i</v>
      </c>
      <c r="M429" t="str">
        <f t="shared" ref="M429:M492" si="125">IMSUM($C$25/$C$26,IMDIV(1,COMPLEX(0,$C$24*$C$26*A429)))</f>
        <v>0.00133333333333333-38.5410407524678i</v>
      </c>
      <c r="N429">
        <f t="shared" ref="N429:N492" si="126">ABS(R429)</f>
        <v>89.987975012574751</v>
      </c>
      <c r="O429">
        <f t="shared" ref="O429:O492" si="127">ABS(P429)</f>
        <v>79.444866011417076</v>
      </c>
      <c r="P429" s="3">
        <f t="shared" ref="P429:P492" si="128">20*LOG10(IMABS(C429))</f>
        <v>79.444866011417076</v>
      </c>
      <c r="Q429" s="3">
        <f t="shared" ref="Q429:Q492" si="129">IMARGUMENT(C429)*180/PI()</f>
        <v>-90.012024987425249</v>
      </c>
      <c r="R429">
        <f t="shared" ref="R429:R492" si="130">IF(Q429&lt;0,Q429+180,Q429-180)</f>
        <v>89.987975012574751</v>
      </c>
      <c r="S429">
        <f t="shared" ref="S429:S492" si="131">B429/1000</f>
        <v>4.3069384785023469E-3</v>
      </c>
      <c r="T429">
        <f t="shared" si="114"/>
        <v>79.444866011417076</v>
      </c>
    </row>
    <row r="430" spans="1:20" x14ac:dyDescent="0.25">
      <c r="A430">
        <f t="shared" si="115"/>
        <v>27.164125478807144</v>
      </c>
      <c r="B430">
        <f t="shared" ref="B430:B493" si="132">B429*(1+B$42)</f>
        <v>4.3233048447206555</v>
      </c>
      <c r="C430" t="str">
        <f t="shared" si="116"/>
        <v>-1.96881672011035-9345.36135022001i</v>
      </c>
      <c r="D430" t="str">
        <f t="shared" si="117"/>
        <v>3.9749999998167-3681.32597573575i</v>
      </c>
      <c r="E430" t="str">
        <f t="shared" si="118"/>
        <v>162.469531848033+0.000361552458149985i</v>
      </c>
      <c r="F430" t="str">
        <f t="shared" si="119"/>
        <v>2.42492492491347-34546.9777524675i</v>
      </c>
      <c r="G430" t="str">
        <f t="shared" si="120"/>
        <v>0.999999999995278-2.17313003829431E-06i</v>
      </c>
      <c r="H430" t="str">
        <f t="shared" si="121"/>
        <v>384.000110372498+0.45633127897795i</v>
      </c>
      <c r="I430" t="str">
        <f t="shared" si="122"/>
        <v>47.1002188138296-37424.0576947496i</v>
      </c>
      <c r="K430" t="str">
        <f t="shared" si="123"/>
        <v>0.0312499468865311-0.0000403959558176181i</v>
      </c>
      <c r="L430" t="str">
        <f t="shared" si="124"/>
        <v>0.00005-65.2717366798121i</v>
      </c>
      <c r="M430" t="str">
        <f t="shared" si="125"/>
        <v>0.00133333333333333-38.3951392234188i</v>
      </c>
      <c r="N430">
        <f t="shared" si="126"/>
        <v>89.987929317786566</v>
      </c>
      <c r="O430">
        <f t="shared" si="127"/>
        <v>79.411922164455831</v>
      </c>
      <c r="P430" s="3">
        <f t="shared" si="128"/>
        <v>79.411922164455831</v>
      </c>
      <c r="Q430" s="3">
        <f t="shared" si="129"/>
        <v>-90.012070682213434</v>
      </c>
      <c r="R430">
        <f t="shared" si="130"/>
        <v>89.987929317786566</v>
      </c>
      <c r="S430">
        <f t="shared" si="131"/>
        <v>4.3233048447206554E-3</v>
      </c>
      <c r="T430">
        <f t="shared" si="114"/>
        <v>79.411922164455831</v>
      </c>
    </row>
    <row r="431" spans="1:20" x14ac:dyDescent="0.25">
      <c r="A431">
        <f t="shared" si="115"/>
        <v>27.267349155626611</v>
      </c>
      <c r="B431">
        <f t="shared" si="132"/>
        <v>4.3397334031305936</v>
      </c>
      <c r="C431" t="str">
        <f t="shared" si="116"/>
        <v>-1.96881668846231-9309.98339003257i</v>
      </c>
      <c r="D431" t="str">
        <f t="shared" si="117"/>
        <v>3.97499999981527-3667.38989434279i</v>
      </c>
      <c r="E431" t="str">
        <f t="shared" si="118"/>
        <v>162.469531809095+0.000362926417587868i</v>
      </c>
      <c r="F431" t="str">
        <f t="shared" si="119"/>
        <v>2.42492492491339-34416.1962069213i</v>
      </c>
      <c r="G431" t="str">
        <f t="shared" si="120"/>
        <v>0.999999999995242-2.18138793243975E-06i</v>
      </c>
      <c r="H431" t="str">
        <f t="shared" si="121"/>
        <v>384.000111212924+0.45806533820873i</v>
      </c>
      <c r="I431" t="str">
        <f t="shared" si="122"/>
        <v>47.1002188556179-37282.3846911036i</v>
      </c>
      <c r="K431" t="str">
        <f t="shared" si="123"/>
        <v>0.0312499464821024-0.0000405494599158699i</v>
      </c>
      <c r="L431" t="str">
        <f t="shared" si="124"/>
        <v>0.00005-65.0246430362742i</v>
      </c>
      <c r="M431" t="str">
        <f t="shared" si="125"/>
        <v>0.00133333333333333-38.2497900213377i</v>
      </c>
      <c r="N431">
        <f t="shared" si="126"/>
        <v>89.987883449360069</v>
      </c>
      <c r="O431">
        <f t="shared" si="127"/>
        <v>79.378978317342046</v>
      </c>
      <c r="P431" s="3">
        <f t="shared" si="128"/>
        <v>79.378978317342046</v>
      </c>
      <c r="Q431" s="3">
        <f t="shared" si="129"/>
        <v>-90.012116550639931</v>
      </c>
      <c r="R431">
        <f t="shared" si="130"/>
        <v>89.987883449360069</v>
      </c>
      <c r="S431">
        <f t="shared" si="131"/>
        <v>4.3397334031305933E-3</v>
      </c>
      <c r="T431">
        <f t="shared" si="114"/>
        <v>79.378978317342046</v>
      </c>
    </row>
    <row r="432" spans="1:20" x14ac:dyDescent="0.25">
      <c r="A432">
        <f t="shared" si="115"/>
        <v>27.370965082417992</v>
      </c>
      <c r="B432">
        <f t="shared" si="132"/>
        <v>4.35622439006249</v>
      </c>
      <c r="C432" t="str">
        <f t="shared" si="116"/>
        <v>-1.96881665657315-9274.73935708186i</v>
      </c>
      <c r="D432" t="str">
        <f t="shared" si="117"/>
        <v>3.97499999981388-3653.50656958469i</v>
      </c>
      <c r="E432" t="str">
        <f t="shared" si="118"/>
        <v>162.469531769861+0.000364305598759684i</v>
      </c>
      <c r="F432" t="str">
        <f t="shared" si="119"/>
        <v>2.4249249249133-34285.9097499119i</v>
      </c>
      <c r="G432" t="str">
        <f t="shared" si="120"/>
        <v>0.999999999995205-2.18967720658294E-06i</v>
      </c>
      <c r="H432" t="str">
        <f t="shared" si="121"/>
        <v>384.000112059747+0.459805986868825i</v>
      </c>
      <c r="I432" t="str">
        <f t="shared" si="122"/>
        <v>47.100218897724-37141.2480070778i</v>
      </c>
      <c r="K432" t="str">
        <f t="shared" si="123"/>
        <v>0.0312499460745944-0.0000407035473235862i</v>
      </c>
      <c r="L432" t="str">
        <f t="shared" si="124"/>
        <v>0.00005-64.7784847940569i</v>
      </c>
      <c r="M432" t="str">
        <f t="shared" si="125"/>
        <v>0.00133333333333333-38.1049910553274i</v>
      </c>
      <c r="N432">
        <f t="shared" si="126"/>
        <v>89.987837406635478</v>
      </c>
      <c r="O432">
        <f t="shared" si="127"/>
        <v>79.346034470074557</v>
      </c>
      <c r="P432" s="3">
        <f t="shared" si="128"/>
        <v>79.346034470074557</v>
      </c>
      <c r="Q432" s="3">
        <f t="shared" si="129"/>
        <v>-90.012162593364522</v>
      </c>
      <c r="R432">
        <f t="shared" si="130"/>
        <v>89.987837406635478</v>
      </c>
      <c r="S432">
        <f t="shared" si="131"/>
        <v>4.3562243900624898E-3</v>
      </c>
      <c r="T432">
        <f t="shared" si="114"/>
        <v>79.346034470074557</v>
      </c>
    </row>
    <row r="433" spans="1:20" x14ac:dyDescent="0.25">
      <c r="A433">
        <f t="shared" si="115"/>
        <v>27.474974749731178</v>
      </c>
      <c r="B433">
        <f t="shared" si="132"/>
        <v>4.3727780427447271</v>
      </c>
      <c r="C433" t="str">
        <f t="shared" si="116"/>
        <v>-1.96881662444117-9239.62874437045i</v>
      </c>
      <c r="D433" t="str">
        <f t="shared" si="117"/>
        <v>3.97499999981247-3639.67580174517i</v>
      </c>
      <c r="E433" t="str">
        <f t="shared" si="118"/>
        <v>162.469531730327+0.000365690021514909i</v>
      </c>
      <c r="F433" t="str">
        <f t="shared" si="119"/>
        <v>2.42492492491321-34156.1165072248i</v>
      </c>
      <c r="G433" t="str">
        <f t="shared" si="120"/>
        <v>0.999999999995169-2.19799797996787E-06i</v>
      </c>
      <c r="H433" t="str">
        <f t="shared" si="121"/>
        <v>384.00011291302+0.46155324999812i</v>
      </c>
      <c r="I433" t="str">
        <f t="shared" si="122"/>
        <v>47.1002189401509-37000.6456123739i</v>
      </c>
      <c r="K433" t="str">
        <f t="shared" si="123"/>
        <v>0.0312499456639833-0.0000408582202572724i</v>
      </c>
      <c r="L433" t="str">
        <f t="shared" si="124"/>
        <v>0.00005-64.5332584120907i</v>
      </c>
      <c r="M433" t="str">
        <f t="shared" si="125"/>
        <v>0.00133333333333333-37.9607402424063i</v>
      </c>
      <c r="N433">
        <f t="shared" si="126"/>
        <v>89.987791188950425</v>
      </c>
      <c r="O433">
        <f t="shared" si="127"/>
        <v>79.313090622652055</v>
      </c>
      <c r="P433" s="3">
        <f t="shared" si="128"/>
        <v>79.313090622652055</v>
      </c>
      <c r="Q433" s="3">
        <f t="shared" si="129"/>
        <v>-90.012208811049575</v>
      </c>
      <c r="R433">
        <f t="shared" si="130"/>
        <v>89.987791188950425</v>
      </c>
      <c r="S433">
        <f t="shared" si="131"/>
        <v>4.3727780427447269E-3</v>
      </c>
      <c r="T433">
        <f t="shared" si="114"/>
        <v>79.313090622652055</v>
      </c>
    </row>
    <row r="434" spans="1:20" x14ac:dyDescent="0.25">
      <c r="A434">
        <f t="shared" si="115"/>
        <v>27.579379653780155</v>
      </c>
      <c r="B434">
        <f t="shared" si="132"/>
        <v>4.389394599307157</v>
      </c>
      <c r="C434" t="str">
        <f t="shared" si="116"/>
        <v>-1.96881659206457-9204.6510468205i</v>
      </c>
      <c r="D434" t="str">
        <f t="shared" si="117"/>
        <v>3.97499999981104-3625.89739186398i</v>
      </c>
      <c r="E434" t="str">
        <f t="shared" si="118"/>
        <v>162.469531690492+0.000367079705781015i</v>
      </c>
      <c r="F434" t="str">
        <f t="shared" si="119"/>
        <v>2.42492492491312-34026.8146117408i</v>
      </c>
      <c r="G434" t="str">
        <f t="shared" si="120"/>
        <v>0.999999999995132-2.20635037229167E-06i</v>
      </c>
      <c r="H434" t="str">
        <f t="shared" si="121"/>
        <v>384.000113772789+0.463307152731647i</v>
      </c>
      <c r="I434" t="str">
        <f t="shared" si="122"/>
        <v>47.100218982901-36860.5754843792i</v>
      </c>
      <c r="K434" t="str">
        <f t="shared" si="123"/>
        <v>0.0312499452502457-0.0000410134809418573i</v>
      </c>
      <c r="L434" t="str">
        <f t="shared" si="124"/>
        <v>0.00005-64.2889603627125i</v>
      </c>
      <c r="M434" t="str">
        <f t="shared" si="125"/>
        <v>0.00133333333333333-37.8170355074779i</v>
      </c>
      <c r="N434">
        <f t="shared" si="126"/>
        <v>89.987744795640111</v>
      </c>
      <c r="O434">
        <f t="shared" si="127"/>
        <v>79.280146775073447</v>
      </c>
      <c r="P434" s="3">
        <f t="shared" si="128"/>
        <v>79.280146775073447</v>
      </c>
      <c r="Q434" s="3">
        <f t="shared" si="129"/>
        <v>-90.012255204359889</v>
      </c>
      <c r="R434">
        <f t="shared" si="130"/>
        <v>89.987744795640111</v>
      </c>
      <c r="S434">
        <f t="shared" si="131"/>
        <v>4.3893945993071573E-3</v>
      </c>
      <c r="T434">
        <f t="shared" si="114"/>
        <v>79.280146775073447</v>
      </c>
    </row>
    <row r="435" spans="1:20" x14ac:dyDescent="0.25">
      <c r="A435">
        <f t="shared" si="115"/>
        <v>27.684181296464523</v>
      </c>
      <c r="B435">
        <f t="shared" si="132"/>
        <v>4.4060742987845245</v>
      </c>
      <c r="C435" t="str">
        <f t="shared" si="116"/>
        <v>-1.96881655944143-9169.80576126617i</v>
      </c>
      <c r="D435" t="str">
        <f t="shared" si="117"/>
        <v>3.97499999980959-3612.17114173409i</v>
      </c>
      <c r="E435" t="str">
        <f t="shared" si="118"/>
        <v>162.469531650354+0.000368474671558678i</v>
      </c>
      <c r="F435" t="str">
        <f t="shared" si="119"/>
        <v>2.42492492491303-33898.0022034086i</v>
      </c>
      <c r="G435" t="str">
        <f t="shared" si="120"/>
        <v>0.999999999995095-0.0000022147345037063i</v>
      </c>
      <c r="H435" t="str">
        <f t="shared" si="121"/>
        <v>384.000114639105+0.465067720299945i</v>
      </c>
      <c r="I435" t="str">
        <f t="shared" si="122"/>
        <v>47.1002190259762-36721.0356081378i</v>
      </c>
      <c r="K435" t="str">
        <f t="shared" si="123"/>
        <v>0.0312499448333578-0.0000411693316107221i</v>
      </c>
      <c r="L435" t="str">
        <f t="shared" si="124"/>
        <v>0.00005-64.0455871316123i</v>
      </c>
      <c r="M435" t="str">
        <f t="shared" si="125"/>
        <v>0.00133333333333333-37.6738747833014i</v>
      </c>
      <c r="N435">
        <f t="shared" si="126"/>
        <v>89.987698226037182</v>
      </c>
      <c r="O435">
        <f t="shared" si="127"/>
        <v>79.247202927337611</v>
      </c>
      <c r="P435" s="3">
        <f t="shared" si="128"/>
        <v>79.247202927337611</v>
      </c>
      <c r="Q435" s="3">
        <f t="shared" si="129"/>
        <v>-90.012301773962818</v>
      </c>
      <c r="R435">
        <f t="shared" si="130"/>
        <v>89.987698226037182</v>
      </c>
      <c r="S435">
        <f t="shared" si="131"/>
        <v>4.4060742987845243E-3</v>
      </c>
      <c r="T435">
        <f t="shared" si="114"/>
        <v>79.247202927337611</v>
      </c>
    </row>
    <row r="436" spans="1:20" x14ac:dyDescent="0.25">
      <c r="A436">
        <f t="shared" si="115"/>
        <v>27.789381185391086</v>
      </c>
      <c r="B436">
        <f t="shared" si="132"/>
        <v>4.4228173811199056</v>
      </c>
      <c r="C436" t="str">
        <f t="shared" si="116"/>
        <v>-1.96881652656995-9135.09238644613i</v>
      </c>
      <c r="D436" t="str">
        <f t="shared" si="117"/>
        <v>3.97499999980813-3598.49685389876i</v>
      </c>
      <c r="E436" t="str">
        <f t="shared" si="118"/>
        <v>162.469531609909+0.000369874938926339i</v>
      </c>
      <c r="F436" t="str">
        <f t="shared" si="119"/>
        <v>2.42492492491294-33769.6774292184i</v>
      </c>
      <c r="G436" t="str">
        <f t="shared" si="120"/>
        <v>0.999999999995058-0.0000022231504948203i</v>
      </c>
      <c r="H436" t="str">
        <f t="shared" si="121"/>
        <v>384.000115512017+0.466834978029447i</v>
      </c>
      <c r="I436" t="str">
        <f t="shared" si="122"/>
        <v>47.1002190693797-36582.0239763217i</v>
      </c>
      <c r="K436" t="str">
        <f t="shared" si="123"/>
        <v>0.0312499444132955-0.0000413257745057354i</v>
      </c>
      <c r="L436" t="str">
        <f t="shared" si="124"/>
        <v>0.00005-63.8031352177846i</v>
      </c>
      <c r="M436" t="str">
        <f t="shared" si="125"/>
        <v>0.00133333333333333-37.5312560104616i</v>
      </c>
      <c r="N436">
        <f t="shared" si="126"/>
        <v>89.987651479471765</v>
      </c>
      <c r="O436">
        <f t="shared" si="127"/>
        <v>79.214259079443181</v>
      </c>
      <c r="P436" s="3">
        <f t="shared" si="128"/>
        <v>79.214259079443181</v>
      </c>
      <c r="Q436" s="3">
        <f t="shared" si="129"/>
        <v>-90.012348520528235</v>
      </c>
      <c r="R436">
        <f t="shared" si="130"/>
        <v>89.987651479471765</v>
      </c>
      <c r="S436">
        <f t="shared" si="131"/>
        <v>4.4228173811199055E-3</v>
      </c>
      <c r="T436">
        <f t="shared" si="114"/>
        <v>79.214259079443181</v>
      </c>
    </row>
    <row r="437" spans="1:20" x14ac:dyDescent="0.25">
      <c r="A437">
        <f t="shared" si="115"/>
        <v>27.894980833895577</v>
      </c>
      <c r="B437">
        <f t="shared" si="132"/>
        <v>4.4396240871681618</v>
      </c>
      <c r="C437" t="str">
        <f t="shared" si="116"/>
        <v>-1.9688164934481-9100.51042299698i</v>
      </c>
      <c r="D437" t="str">
        <f t="shared" si="117"/>
        <v>3.97499999980667-3584.87433164877i</v>
      </c>
      <c r="E437" t="str">
        <f t="shared" si="118"/>
        <v>162.469531569158+0.000371280528037058i</v>
      </c>
      <c r="F437" t="str">
        <f t="shared" si="119"/>
        <v>2.42492492491285-33641.8384431754i</v>
      </c>
      <c r="G437" t="str">
        <f t="shared" si="120"/>
        <v>0.99999999999502-2.23159846670054E-06i</v>
      </c>
      <c r="H437" t="str">
        <f t="shared" si="121"/>
        <v>384.000116391578+0.46860895134281i</v>
      </c>
      <c r="I437" t="str">
        <f t="shared" si="122"/>
        <v>47.1002191131138-36443.5385892022i</v>
      </c>
      <c r="K437" t="str">
        <f t="shared" si="123"/>
        <v>0.0312499439900345-0.0000414828118772825i</v>
      </c>
      <c r="L437" t="str">
        <f t="shared" si="124"/>
        <v>0.00005-63.5616011334775i</v>
      </c>
      <c r="M437" t="str">
        <f t="shared" si="125"/>
        <v>0.00133333333333333-37.3891771373397i</v>
      </c>
      <c r="N437">
        <f t="shared" si="126"/>
        <v>89.987604555271389</v>
      </c>
      <c r="O437">
        <f t="shared" si="127"/>
        <v>79.181315231389092</v>
      </c>
      <c r="P437" s="3">
        <f t="shared" si="128"/>
        <v>79.181315231389092</v>
      </c>
      <c r="Q437" s="3">
        <f t="shared" si="129"/>
        <v>-90.012395444728611</v>
      </c>
      <c r="R437">
        <f t="shared" si="130"/>
        <v>89.987604555271389</v>
      </c>
      <c r="S437">
        <f t="shared" si="131"/>
        <v>4.4396240871681621E-3</v>
      </c>
      <c r="T437">
        <f t="shared" si="114"/>
        <v>79.181315231389092</v>
      </c>
    </row>
    <row r="438" spans="1:20" x14ac:dyDescent="0.25">
      <c r="A438">
        <f t="shared" si="115"/>
        <v>28.000981761064381</v>
      </c>
      <c r="B438">
        <f t="shared" si="132"/>
        <v>4.456494658699401</v>
      </c>
      <c r="C438" t="str">
        <f t="shared" si="116"/>
        <v>-1.96881646007399-9066.05937344555i</v>
      </c>
      <c r="D438" t="str">
        <f t="shared" si="117"/>
        <v>3.97499999980523-3571.30337901957i</v>
      </c>
      <c r="E438" t="str">
        <f t="shared" si="118"/>
        <v>162.469531528096+0.000372691459122963i</v>
      </c>
      <c r="F438" t="str">
        <f t="shared" si="119"/>
        <v>2.42492492491275-33514.4834062728i</v>
      </c>
      <c r="G438" t="str">
        <f t="shared" si="120"/>
        <v>0.999999999994982-2.24007854087391E-06i</v>
      </c>
      <c r="H438" t="str">
        <f t="shared" si="121"/>
        <v>384.000117277835+0.470389665759305i</v>
      </c>
      <c r="I438" t="str">
        <f t="shared" si="122"/>
        <v>47.1002191571809-36305.5774546202i</v>
      </c>
      <c r="K438" t="str">
        <f t="shared" si="123"/>
        <v>0.0312499435635508-0.0000416404459843011i</v>
      </c>
      <c r="L438" t="str">
        <f t="shared" si="124"/>
        <v>0.00005-63.3209814041418i</v>
      </c>
      <c r="M438" t="str">
        <f t="shared" si="125"/>
        <v>0.00133333333333333-37.2476361200834i</v>
      </c>
      <c r="N438">
        <f t="shared" si="126"/>
        <v>89.987557452761081</v>
      </c>
      <c r="O438">
        <f t="shared" si="127"/>
        <v>79.148371383174094</v>
      </c>
      <c r="P438" s="3">
        <f t="shared" si="128"/>
        <v>79.148371383174094</v>
      </c>
      <c r="Q438" s="3">
        <f t="shared" si="129"/>
        <v>-90.012442547238919</v>
      </c>
      <c r="R438">
        <f t="shared" si="130"/>
        <v>89.987557452761081</v>
      </c>
      <c r="S438">
        <f t="shared" si="131"/>
        <v>4.4564946586994007E-3</v>
      </c>
      <c r="T438">
        <f t="shared" si="114"/>
        <v>79.148371383174094</v>
      </c>
    </row>
    <row r="439" spans="1:20" x14ac:dyDescent="0.25">
      <c r="A439">
        <f t="shared" si="115"/>
        <v>28.107385491756425</v>
      </c>
      <c r="B439">
        <f t="shared" si="132"/>
        <v>4.4734293384024584</v>
      </c>
      <c r="C439" t="str">
        <f t="shared" si="116"/>
        <v>-1.96881642644583-9031.73874220197i</v>
      </c>
      <c r="D439" t="str">
        <f t="shared" si="117"/>
        <v>3.97499999980374-3557.78380078846i</v>
      </c>
      <c r="E439" t="str">
        <f t="shared" si="118"/>
        <v>162.469531486722+0.000374107752492158i</v>
      </c>
      <c r="F439" t="str">
        <f t="shared" si="119"/>
        <v>2.42492492491266-33387.6104864656i</v>
      </c>
      <c r="G439" t="str">
        <f t="shared" si="120"/>
        <v>0.999999999994944-2.24859083932914E-06i</v>
      </c>
      <c r="H439" t="str">
        <f t="shared" si="121"/>
        <v>384.000118170839+0.472177146895172i</v>
      </c>
      <c r="I439" t="str">
        <f t="shared" si="122"/>
        <v>47.1002192015831-36168.1385879584i</v>
      </c>
      <c r="K439" t="str">
        <f t="shared" si="123"/>
        <v>0.0312499431338197-0.0000417986790943107i</v>
      </c>
      <c r="L439" t="str">
        <f t="shared" si="124"/>
        <v>0.00005-63.081272568382i</v>
      </c>
      <c r="M439" t="str">
        <f t="shared" si="125"/>
        <v>0.00133333333333333-37.1066309225776i</v>
      </c>
      <c r="N439">
        <f t="shared" si="126"/>
        <v>89.98751017126331</v>
      </c>
      <c r="O439">
        <f t="shared" si="127"/>
        <v>79.115427534797021</v>
      </c>
      <c r="P439" s="3">
        <f t="shared" si="128"/>
        <v>79.115427534797021</v>
      </c>
      <c r="Q439" s="3">
        <f t="shared" si="129"/>
        <v>-90.01248982873669</v>
      </c>
      <c r="R439">
        <f t="shared" si="130"/>
        <v>89.98751017126331</v>
      </c>
      <c r="S439">
        <f t="shared" si="131"/>
        <v>4.4734293384024581E-3</v>
      </c>
      <c r="T439">
        <f t="shared" si="114"/>
        <v>79.115427534797021</v>
      </c>
    </row>
    <row r="440" spans="1:20" x14ac:dyDescent="0.25">
      <c r="A440">
        <f t="shared" si="115"/>
        <v>28.214193556625101</v>
      </c>
      <c r="B440">
        <f t="shared" si="132"/>
        <v>4.490428369888388</v>
      </c>
      <c r="C440" t="str">
        <f t="shared" si="116"/>
        <v>-1.96881639256164-8997.54803555223i</v>
      </c>
      <c r="D440" t="str">
        <f t="shared" si="117"/>
        <v>3.97499999980222-3544.31540247175i</v>
      </c>
      <c r="E440" t="str">
        <f t="shared" si="118"/>
        <v>162.469531445031+0.000375529428529753i</v>
      </c>
      <c r="F440" t="str">
        <f t="shared" si="119"/>
        <v>2.42492492491257-33261.2178586443i</v>
      </c>
      <c r="G440" t="str">
        <f t="shared" si="120"/>
        <v>0.999999999994905-2.25713548451851E-06i</v>
      </c>
      <c r="H440" t="str">
        <f t="shared" si="121"/>
        <v>384.000119070644+0.473971420464006i</v>
      </c>
      <c r="I440" t="str">
        <f t="shared" si="122"/>
        <v>47.1002192463239-36031.2200121129i</v>
      </c>
      <c r="K440" t="str">
        <f t="shared" si="123"/>
        <v>0.0312499427008164-0.0000419575134834472i</v>
      </c>
      <c r="L440" t="str">
        <f t="shared" si="124"/>
        <v>0.00005-62.8424711779057i</v>
      </c>
      <c r="M440" t="str">
        <f t="shared" si="125"/>
        <v>0.00133333333333333-36.9661595164152i</v>
      </c>
      <c r="N440">
        <f t="shared" si="126"/>
        <v>89.98746271009793</v>
      </c>
      <c r="O440">
        <f t="shared" si="127"/>
        <v>79.082483686256438</v>
      </c>
      <c r="P440" s="3">
        <f t="shared" si="128"/>
        <v>79.082483686256438</v>
      </c>
      <c r="Q440" s="3">
        <f t="shared" si="129"/>
        <v>-90.01253728990207</v>
      </c>
      <c r="R440">
        <f t="shared" si="130"/>
        <v>89.98746271009793</v>
      </c>
      <c r="S440">
        <f t="shared" si="131"/>
        <v>4.4904283698883876E-3</v>
      </c>
      <c r="T440">
        <f t="shared" si="114"/>
        <v>79.082483686256438</v>
      </c>
    </row>
    <row r="441" spans="1:20" x14ac:dyDescent="0.25">
      <c r="A441">
        <f t="shared" si="115"/>
        <v>28.321407492140274</v>
      </c>
      <c r="B441">
        <f t="shared" si="132"/>
        <v>4.5074919976939638</v>
      </c>
      <c r="C441" t="str">
        <f t="shared" si="116"/>
        <v>-1.9688163584194-8963.48676165173i</v>
      </c>
      <c r="D441" t="str">
        <f t="shared" si="117"/>
        <v>3.97499999980072-3530.89799032201i</v>
      </c>
      <c r="E441" t="str">
        <f t="shared" si="118"/>
        <v>162.469531403024+0.000376956507697406i</v>
      </c>
      <c r="F441" t="str">
        <f t="shared" si="119"/>
        <v>2.42492492491248-33135.3037046084i</v>
      </c>
      <c r="G441" t="str">
        <f t="shared" si="120"/>
        <v>0.999999999994867-2.26571259935959E-06i</v>
      </c>
      <c r="H441" t="str">
        <f t="shared" si="121"/>
        <v>384.000119977301+0.4757725122771i</v>
      </c>
      <c r="I441" t="str">
        <f t="shared" si="122"/>
        <v>47.1002192914052-35894.8197574637i</v>
      </c>
      <c r="K441" t="str">
        <f t="shared" si="123"/>
        <v>0.031249942264516-0.0000421169514364945i</v>
      </c>
      <c r="L441" t="str">
        <f t="shared" si="124"/>
        <v>0.00005-62.6045737974755i</v>
      </c>
      <c r="M441" t="str">
        <f t="shared" si="125"/>
        <v>0.00133333333333333-36.8262198808679i</v>
      </c>
      <c r="N441">
        <f t="shared" si="126"/>
        <v>89.987415068582223</v>
      </c>
      <c r="O441">
        <f t="shared" si="127"/>
        <v>79.049539837551279</v>
      </c>
      <c r="P441" s="3">
        <f t="shared" si="128"/>
        <v>79.049539837551279</v>
      </c>
      <c r="Q441" s="3">
        <f t="shared" si="129"/>
        <v>-90.012584931417777</v>
      </c>
      <c r="R441">
        <f t="shared" si="130"/>
        <v>89.987415068582223</v>
      </c>
      <c r="S441">
        <f t="shared" si="131"/>
        <v>4.5074919976939637E-3</v>
      </c>
      <c r="T441">
        <f t="shared" si="114"/>
        <v>79.049539837551279</v>
      </c>
    </row>
    <row r="442" spans="1:20" x14ac:dyDescent="0.25">
      <c r="A442">
        <f t="shared" si="115"/>
        <v>28.42902884061041</v>
      </c>
      <c r="B442">
        <f t="shared" si="132"/>
        <v>4.5246204672852013</v>
      </c>
      <c r="C442" t="str">
        <f t="shared" si="116"/>
        <v>-1.96881632401715-8929.55443051759i</v>
      </c>
      <c r="D442" t="str">
        <f t="shared" si="117"/>
        <v>3.97499999979922-3517.53137132528i</v>
      </c>
      <c r="E442" t="str">
        <f t="shared" si="118"/>
        <v>162.469531360697+0.000378389010536715i</v>
      </c>
      <c r="F442" t="str">
        <f t="shared" si="119"/>
        <v>2.42492492491238-33009.8662130407i</v>
      </c>
      <c r="G442" t="str">
        <f t="shared" si="120"/>
        <v>0.999999999994827-2.27432230723707E-06i</v>
      </c>
      <c r="H442" t="str">
        <f t="shared" si="121"/>
        <v>384.00012089086+0.477580448243835i</v>
      </c>
      <c r="I442" t="str">
        <f t="shared" si="122"/>
        <v>47.1002193368297-35758.9358618474i</v>
      </c>
      <c r="K442" t="str">
        <f t="shared" si="123"/>
        <v>0.0312499418248935-0.0000422769952469181i</v>
      </c>
      <c r="L442" t="str">
        <f t="shared" si="124"/>
        <v>0.00005-62.3675770048569i</v>
      </c>
      <c r="M442" t="str">
        <f t="shared" si="125"/>
        <v>0.00133333333333333-36.686810002857i</v>
      </c>
      <c r="N442">
        <f t="shared" si="126"/>
        <v>89.987367246030871</v>
      </c>
      <c r="O442">
        <f t="shared" si="127"/>
        <v>79.01659598868028</v>
      </c>
      <c r="P442" s="3">
        <f t="shared" si="128"/>
        <v>79.01659598868028</v>
      </c>
      <c r="Q442" s="3">
        <f t="shared" si="129"/>
        <v>-90.012632753969129</v>
      </c>
      <c r="R442">
        <f t="shared" si="130"/>
        <v>89.987367246030871</v>
      </c>
      <c r="S442">
        <f t="shared" si="131"/>
        <v>4.524620467285201E-3</v>
      </c>
      <c r="T442">
        <f t="shared" si="114"/>
        <v>79.01659598868028</v>
      </c>
    </row>
    <row r="443" spans="1:20" x14ac:dyDescent="0.25">
      <c r="A443">
        <f t="shared" si="115"/>
        <v>28.537059150204733</v>
      </c>
      <c r="B443">
        <f t="shared" si="132"/>
        <v>4.5418140250608854</v>
      </c>
      <c r="C443" t="str">
        <f t="shared" si="116"/>
        <v>-1.96881628935304-8895.75055402184i</v>
      </c>
      <c r="D443" t="str">
        <f t="shared" si="117"/>
        <v>3.97499999979769-3504.21535319825i</v>
      </c>
      <c r="E443" t="str">
        <f t="shared" si="118"/>
        <v>162.469531318049+0.00037982695766583i</v>
      </c>
      <c r="F443" t="str">
        <f t="shared" si="119"/>
        <v>2.42492492491229-32884.9035794807i</v>
      </c>
      <c r="G443" t="str">
        <f t="shared" si="120"/>
        <v>0.999999999994788-2.28296473200448E-06i</v>
      </c>
      <c r="H443" t="str">
        <f t="shared" si="121"/>
        <v>384.000121811378+0.479395254372051i</v>
      </c>
      <c r="I443" t="str">
        <f t="shared" si="122"/>
        <v>47.1002193826002-35623.5663705289i</v>
      </c>
      <c r="K443" t="str">
        <f t="shared" si="123"/>
        <v>0.0312499413819234-0.0000424376472168975i</v>
      </c>
      <c r="L443" t="str">
        <f t="shared" si="124"/>
        <v>0.00005-62.131477390772i</v>
      </c>
      <c r="M443" t="str">
        <f t="shared" si="125"/>
        <v>0.00133333333333333-36.5479278769248i</v>
      </c>
      <c r="N443">
        <f t="shared" si="126"/>
        <v>89.987319241755984</v>
      </c>
      <c r="O443">
        <f t="shared" si="127"/>
        <v>78.983652139642174</v>
      </c>
      <c r="P443" s="3">
        <f t="shared" si="128"/>
        <v>78.983652139642174</v>
      </c>
      <c r="Q443" s="3">
        <f t="shared" si="129"/>
        <v>-90.012680758244016</v>
      </c>
      <c r="R443">
        <f t="shared" si="130"/>
        <v>89.987319241755984</v>
      </c>
      <c r="S443">
        <f t="shared" si="131"/>
        <v>4.5418140250608856E-3</v>
      </c>
      <c r="T443">
        <f t="shared" si="114"/>
        <v>78.983652139642174</v>
      </c>
    </row>
    <row r="444" spans="1:20" x14ac:dyDescent="0.25">
      <c r="A444">
        <f t="shared" si="115"/>
        <v>28.645499974975511</v>
      </c>
      <c r="B444">
        <f t="shared" si="132"/>
        <v>4.5590729183561169</v>
      </c>
      <c r="C444" t="str">
        <f t="shared" si="116"/>
        <v>-1.96881625442488-8862.07464588421i</v>
      </c>
      <c r="D444" t="str">
        <f t="shared" si="117"/>
        <v>3.97499999979614-3490.94974438552i</v>
      </c>
      <c r="E444" t="str">
        <f t="shared" si="118"/>
        <v>162.469531275074+0.000381270369783395i</v>
      </c>
      <c r="F444" t="str">
        <f t="shared" si="119"/>
        <v>2.42492492491219-32760.4140062989i</v>
      </c>
      <c r="G444" t="str">
        <f t="shared" si="120"/>
        <v>0.999999999994748-2.29163999798601E-06i</v>
      </c>
      <c r="H444" t="str">
        <f t="shared" si="121"/>
        <v>384.000122738904+0.481216956768416i</v>
      </c>
      <c r="I444" t="str">
        <f t="shared" si="122"/>
        <v>47.100219428719-35488.7093361722i</v>
      </c>
      <c r="K444" t="str">
        <f t="shared" si="123"/>
        <v>0.0312499409355804-0.00004259890965736i</v>
      </c>
      <c r="L444" t="str">
        <f t="shared" si="124"/>
        <v>0.00005-61.8962715588484i</v>
      </c>
      <c r="M444" t="str">
        <f t="shared" si="125"/>
        <v>0.00133333333333333-36.409571505205i</v>
      </c>
      <c r="N444">
        <f t="shared" si="126"/>
        <v>89.987271055067026</v>
      </c>
      <c r="O444">
        <f t="shared" si="127"/>
        <v>78.950708290435557</v>
      </c>
      <c r="P444" s="3">
        <f t="shared" si="128"/>
        <v>78.950708290435557</v>
      </c>
      <c r="Q444" s="3">
        <f t="shared" si="129"/>
        <v>-90.012728944932974</v>
      </c>
      <c r="R444">
        <f t="shared" si="130"/>
        <v>89.987271055067026</v>
      </c>
      <c r="S444">
        <f t="shared" si="131"/>
        <v>4.5590729183561168E-3</v>
      </c>
      <c r="T444">
        <f t="shared" si="114"/>
        <v>78.950708290435557</v>
      </c>
    </row>
    <row r="445" spans="1:20" x14ac:dyDescent="0.25">
      <c r="A445">
        <f t="shared" si="115"/>
        <v>28.754352874880418</v>
      </c>
      <c r="B445">
        <f t="shared" si="132"/>
        <v>4.5763973954458699</v>
      </c>
      <c r="C445" t="str">
        <f t="shared" si="116"/>
        <v>-1.96881621923081-8828.52622166566i</v>
      </c>
      <c r="D445" t="str">
        <f t="shared" si="117"/>
        <v>3.9749999997946-3477.73435405686i</v>
      </c>
      <c r="E445" t="str">
        <f t="shared" si="118"/>
        <v>162.469531231773+0.00038271926766347i</v>
      </c>
      <c r="F445" t="str">
        <f t="shared" si="119"/>
        <v>2.42492492491209-32636.3957026711i</v>
      </c>
      <c r="G445" t="str">
        <f t="shared" si="120"/>
        <v>0.999999999994708-2.30034822997826E-06i</v>
      </c>
      <c r="H445" t="str">
        <f t="shared" si="121"/>
        <v>384.000123673492+0.483045581638807i</v>
      </c>
      <c r="I445" t="str">
        <f t="shared" si="122"/>
        <v>47.1002194751893-35354.3628188137i</v>
      </c>
      <c r="K445" t="str">
        <f t="shared" si="123"/>
        <v>0.0312499404858388-0.0000427607848880134i</v>
      </c>
      <c r="L445" t="str">
        <f t="shared" si="124"/>
        <v>0.00005-61.6619561255711i</v>
      </c>
      <c r="M445" t="str">
        <f t="shared" si="125"/>
        <v>0.00133333333333333-36.2717388973949i</v>
      </c>
      <c r="N445">
        <f t="shared" si="126"/>
        <v>89.987222685270837</v>
      </c>
      <c r="O445">
        <f t="shared" si="127"/>
        <v>78.917764441059305</v>
      </c>
      <c r="P445" s="3">
        <f t="shared" si="128"/>
        <v>78.917764441059305</v>
      </c>
      <c r="Q445" s="3">
        <f t="shared" si="129"/>
        <v>-90.012777314729163</v>
      </c>
      <c r="R445">
        <f t="shared" si="130"/>
        <v>89.987222685270837</v>
      </c>
      <c r="S445">
        <f t="shared" si="131"/>
        <v>4.5763973954458699E-3</v>
      </c>
      <c r="T445">
        <f t="shared" si="114"/>
        <v>78.917764441059305</v>
      </c>
    </row>
    <row r="446" spans="1:20" x14ac:dyDescent="0.25">
      <c r="A446">
        <f t="shared" si="115"/>
        <v>28.863619415804962</v>
      </c>
      <c r="B446">
        <f t="shared" si="132"/>
        <v>4.5937877055485643</v>
      </c>
      <c r="C446" t="str">
        <f t="shared" si="116"/>
        <v>-1.96881618376875-8795.10479876074i</v>
      </c>
      <c r="D446" t="str">
        <f t="shared" si="117"/>
        <v>3.97499999979302-3464.56899210444i</v>
      </c>
      <c r="E446" t="str">
        <f t="shared" si="118"/>
        <v>162.469531188142+0.000384173672162255i</v>
      </c>
      <c r="F446" t="str">
        <f t="shared" si="119"/>
        <v>2.42492492491199-32512.8468845522i</v>
      </c>
      <c r="G446" t="str">
        <f t="shared" si="120"/>
        <v>0.999999999994668-2.30908955325209E-06i</v>
      </c>
      <c r="H446" t="str">
        <f t="shared" si="121"/>
        <v>384.000124615196+0.484881155288676i</v>
      </c>
      <c r="I446" t="str">
        <f t="shared" si="122"/>
        <v>47.100219522013-35220.5248858335i</v>
      </c>
      <c r="K446" t="str">
        <f t="shared" si="123"/>
        <v>0.0312499400326727-0.0000429232752373791i</v>
      </c>
      <c r="L446" t="str">
        <f t="shared" si="124"/>
        <v>0.00005-61.4285277202344i</v>
      </c>
      <c r="M446" t="str">
        <f t="shared" si="125"/>
        <v>0.00133333333333333-36.1344280707261i</v>
      </c>
      <c r="N446">
        <f t="shared" si="126"/>
        <v>89.987174131671679</v>
      </c>
      <c r="O446">
        <f t="shared" si="127"/>
        <v>78.884820591512067</v>
      </c>
      <c r="P446" s="3">
        <f t="shared" si="128"/>
        <v>78.884820591512067</v>
      </c>
      <c r="Q446" s="3">
        <f t="shared" si="129"/>
        <v>-90.012825868328321</v>
      </c>
      <c r="R446">
        <f t="shared" si="130"/>
        <v>89.987174131671679</v>
      </c>
      <c r="S446">
        <f t="shared" si="131"/>
        <v>4.5937877055485642E-3</v>
      </c>
      <c r="T446">
        <f t="shared" si="114"/>
        <v>78.884820591512067</v>
      </c>
    </row>
    <row r="447" spans="1:20" x14ac:dyDescent="0.25">
      <c r="A447">
        <f t="shared" si="115"/>
        <v>28.973301169585021</v>
      </c>
      <c r="B447">
        <f t="shared" si="132"/>
        <v>4.6112440988296486</v>
      </c>
      <c r="C447" t="str">
        <f t="shared" si="116"/>
        <v>-1.9688161480367-8761.80989639111i</v>
      </c>
      <c r="D447" t="str">
        <f t="shared" si="117"/>
        <v>3.97499999979145-3451.45346914012i</v>
      </c>
      <c r="E447" t="str">
        <f t="shared" si="118"/>
        <v>162.469531144179+0.000385633604213188i</v>
      </c>
      <c r="F447" t="str">
        <f t="shared" si="119"/>
        <v>2.4249249249119-32389.7657746512i</v>
      </c>
      <c r="G447" t="str">
        <f t="shared" si="120"/>
        <v>0.999999999994627-2.31786409355435E-06i</v>
      </c>
      <c r="H447" t="str">
        <f t="shared" si="121"/>
        <v>384.000125564071+0.486723704123446i</v>
      </c>
      <c r="I447" t="str">
        <f t="shared" si="122"/>
        <v>47.1002195691934-35087.1936119283i</v>
      </c>
      <c r="K447" t="str">
        <f t="shared" si="123"/>
        <v>0.031249939576056-0.0000430863830428264i</v>
      </c>
      <c r="L447" t="str">
        <f t="shared" si="124"/>
        <v>0.00005-61.195982984892i</v>
      </c>
      <c r="M447" t="str">
        <f t="shared" si="125"/>
        <v>0.00133333333333333-35.9976370499364i</v>
      </c>
      <c r="N447">
        <f t="shared" si="126"/>
        <v>89.987125393571077</v>
      </c>
      <c r="O447">
        <f t="shared" si="127"/>
        <v>78.851876741792566</v>
      </c>
      <c r="P447" s="3">
        <f t="shared" si="128"/>
        <v>78.851876741792566</v>
      </c>
      <c r="Q447" s="3">
        <f t="shared" si="129"/>
        <v>-90.012874606428923</v>
      </c>
      <c r="R447">
        <f t="shared" si="130"/>
        <v>89.987125393571077</v>
      </c>
      <c r="S447">
        <f t="shared" si="131"/>
        <v>4.6112440988296489E-3</v>
      </c>
      <c r="T447">
        <f t="shared" si="114"/>
        <v>78.851876741792566</v>
      </c>
    </row>
    <row r="448" spans="1:20" x14ac:dyDescent="0.25">
      <c r="A448">
        <f t="shared" si="115"/>
        <v>29.083399714029447</v>
      </c>
      <c r="B448">
        <f t="shared" si="132"/>
        <v>4.6287668264052018</v>
      </c>
      <c r="C448" t="str">
        <f t="shared" si="116"/>
        <v>-1.96881611203256-8728.64103559837i</v>
      </c>
      <c r="D448" t="str">
        <f t="shared" si="117"/>
        <v>3.97499999978987-3438.38759649269i</v>
      </c>
      <c r="E448" t="str">
        <f t="shared" si="118"/>
        <v>162.469531099881+0.000387099084831811i</v>
      </c>
      <c r="F448" t="str">
        <f t="shared" si="119"/>
        <v>2.4249249249118-32267.1506024049i</v>
      </c>
      <c r="G448" t="str">
        <f t="shared" si="120"/>
        <v>0.999999999994587-2.32667197710976E-06i</v>
      </c>
      <c r="H448" t="str">
        <f t="shared" si="121"/>
        <v>384.000126520172+0.48857325464888i</v>
      </c>
      <c r="I448" t="str">
        <f t="shared" si="122"/>
        <v>47.1002196167334-34954.367079083i</v>
      </c>
      <c r="K448" t="str">
        <f t="shared" si="123"/>
        <v>0.0312499391159624-0.0000432501106506056i</v>
      </c>
      <c r="L448" t="str">
        <f t="shared" si="124"/>
        <v>0.00005-60.9643185743095i</v>
      </c>
      <c r="M448" t="str">
        <f t="shared" si="125"/>
        <v>0.00133333333333333-35.8613638672409i</v>
      </c>
      <c r="N448">
        <f t="shared" si="126"/>
        <v>89.987076470267979</v>
      </c>
      <c r="O448">
        <f t="shared" si="127"/>
        <v>78.818932891899436</v>
      </c>
      <c r="P448" s="3">
        <f t="shared" si="128"/>
        <v>78.818932891899436</v>
      </c>
      <c r="Q448" s="3">
        <f t="shared" si="129"/>
        <v>-90.012923529732021</v>
      </c>
      <c r="R448">
        <f t="shared" si="130"/>
        <v>89.987076470267979</v>
      </c>
      <c r="S448">
        <f t="shared" si="131"/>
        <v>4.6287668264052015E-3</v>
      </c>
      <c r="T448">
        <f t="shared" si="114"/>
        <v>78.818932891899436</v>
      </c>
    </row>
    <row r="449" spans="1:20" x14ac:dyDescent="0.25">
      <c r="A449">
        <f t="shared" si="115"/>
        <v>29.193916632942756</v>
      </c>
      <c r="B449">
        <f t="shared" si="132"/>
        <v>4.6463561403455413</v>
      </c>
      <c r="C449" t="str">
        <f t="shared" si="116"/>
        <v>-1.96881607575421-8695.59773923727i</v>
      </c>
      <c r="D449" t="str">
        <f t="shared" si="117"/>
        <v>3.97499999978825-3425.37118620517i</v>
      </c>
      <c r="E449" t="str">
        <f t="shared" si="118"/>
        <v>162.469531055245+0.000388570135111612i</v>
      </c>
      <c r="F449" t="str">
        <f t="shared" si="119"/>
        <v>2.42492492491169-32144.9996039528i</v>
      </c>
      <c r="G449" t="str">
        <f t="shared" si="120"/>
        <v>0.999999999994545-2.33551333062268E-06i</v>
      </c>
      <c r="H449" t="str">
        <f t="shared" si="121"/>
        <v>384.000127483552+0.490429833471455i</v>
      </c>
      <c r="I449" t="str">
        <f t="shared" si="122"/>
        <v>47.1002196646349-34822.0433765429i</v>
      </c>
      <c r="K449" t="str">
        <f t="shared" si="123"/>
        <v>0.0312499386523655-0.0000434144604158814i</v>
      </c>
      <c r="L449" t="str">
        <f t="shared" si="124"/>
        <v>0.00005-60.733531155917i</v>
      </c>
      <c r="M449" t="str">
        <f t="shared" si="125"/>
        <v>0.00133333333333333-35.7256065623041i</v>
      </c>
      <c r="N449">
        <f t="shared" si="126"/>
        <v>89.987027361058608</v>
      </c>
      <c r="O449">
        <f t="shared" si="127"/>
        <v>78.785989041831328</v>
      </c>
      <c r="P449" s="3">
        <f t="shared" si="128"/>
        <v>78.785989041831328</v>
      </c>
      <c r="Q449" s="3">
        <f t="shared" si="129"/>
        <v>-90.012972638941392</v>
      </c>
      <c r="R449">
        <f t="shared" si="130"/>
        <v>89.987027361058608</v>
      </c>
      <c r="S449">
        <f t="shared" si="131"/>
        <v>4.6463561403455415E-3</v>
      </c>
      <c r="T449">
        <f t="shared" si="114"/>
        <v>78.785989041831328</v>
      </c>
    </row>
    <row r="450" spans="1:20" x14ac:dyDescent="0.25">
      <c r="A450">
        <f t="shared" si="115"/>
        <v>29.304853516147936</v>
      </c>
      <c r="B450">
        <f t="shared" si="132"/>
        <v>4.6640122936788542</v>
      </c>
      <c r="C450" t="str">
        <f t="shared" si="116"/>
        <v>-1.96881603919966-8662.67953196905i</v>
      </c>
      <c r="D450" t="str">
        <f t="shared" si="117"/>
        <v>3.97499999978666-3412.40405103216i</v>
      </c>
      <c r="E450" t="str">
        <f t="shared" si="118"/>
        <v>162.46953101027+0.000390046776225947i</v>
      </c>
      <c r="F450" t="str">
        <f t="shared" si="119"/>
        <v>2.4249249249116-32023.3110221119i</v>
      </c>
      <c r="G450" t="str">
        <f t="shared" si="120"/>
        <v>0.999999999994504-2.34438828127895E-06i</v>
      </c>
      <c r="H450" t="str">
        <f t="shared" si="121"/>
        <v>384.000128454269+0.492293467298764i</v>
      </c>
      <c r="I450" t="str">
        <f t="shared" si="122"/>
        <v>47.1002197129016-34690.2206007876i</v>
      </c>
      <c r="K450" t="str">
        <f t="shared" si="123"/>
        <v>0.0312499381852385-0.0000435794347027677i</v>
      </c>
      <c r="L450" t="str">
        <f t="shared" si="124"/>
        <v>0.00005-60.50361740976i</v>
      </c>
      <c r="M450" t="str">
        <f t="shared" si="125"/>
        <v>0.00133333333333333-35.5903631822117i</v>
      </c>
      <c r="N450">
        <f t="shared" si="126"/>
        <v>89.986978065236599</v>
      </c>
      <c r="O450">
        <f t="shared" si="127"/>
        <v>78.75304519158702</v>
      </c>
      <c r="P450" s="3">
        <f t="shared" si="128"/>
        <v>78.75304519158702</v>
      </c>
      <c r="Q450" s="3">
        <f t="shared" si="129"/>
        <v>-90.013021934763401</v>
      </c>
      <c r="R450">
        <f t="shared" si="130"/>
        <v>89.986978065236599</v>
      </c>
      <c r="S450">
        <f t="shared" si="131"/>
        <v>4.6640122936788542E-3</v>
      </c>
      <c r="T450">
        <f t="shared" si="114"/>
        <v>78.75304519158702</v>
      </c>
    </row>
    <row r="451" spans="1:20" x14ac:dyDescent="0.25">
      <c r="A451">
        <f t="shared" si="115"/>
        <v>29.416211959509297</v>
      </c>
      <c r="B451">
        <f t="shared" si="132"/>
        <v>4.6817355403948335</v>
      </c>
      <c r="C451" t="str">
        <f t="shared" si="116"/>
        <v>-1.96881600236685-8629.88594025419i</v>
      </c>
      <c r="D451" t="str">
        <f t="shared" si="117"/>
        <v>3.97499999978502-3399.48600443704i</v>
      </c>
      <c r="E451" t="str">
        <f t="shared" si="118"/>
        <v>162.469530964953+0.000391529029430023i</v>
      </c>
      <c r="F451" t="str">
        <f t="shared" si="119"/>
        <v>2.4249249249115-31902.0831063511i</v>
      </c>
      <c r="G451" t="str">
        <f t="shared" si="120"/>
        <v>0.999999999994462-2.35329695674771E-06i</v>
      </c>
      <c r="H451" t="str">
        <f t="shared" si="121"/>
        <v>384.000129432376+0.494164182939881i</v>
      </c>
      <c r="I451" t="str">
        <f t="shared" si="122"/>
        <v>47.1002197615357-34558.8968555019i</v>
      </c>
      <c r="K451" t="str">
        <f t="shared" si="123"/>
        <v>0.0312499377145547-0.0000437450358843609i</v>
      </c>
      <c r="L451" t="str">
        <f t="shared" si="124"/>
        <v>0.00005-60.2745740284519i</v>
      </c>
      <c r="M451" t="str">
        <f t="shared" si="125"/>
        <v>0.00133333333333333-35.4556317814422i</v>
      </c>
      <c r="N451">
        <f t="shared" si="126"/>
        <v>89.986928582092816</v>
      </c>
      <c r="O451">
        <f t="shared" si="127"/>
        <v>78.720101341165162</v>
      </c>
      <c r="P451" s="3">
        <f t="shared" si="128"/>
        <v>78.720101341165162</v>
      </c>
      <c r="Q451" s="3">
        <f t="shared" si="129"/>
        <v>-90.013071417907184</v>
      </c>
      <c r="R451">
        <f t="shared" si="130"/>
        <v>89.986928582092816</v>
      </c>
      <c r="S451">
        <f t="shared" si="131"/>
        <v>4.6817355403948333E-3</v>
      </c>
      <c r="T451">
        <f t="shared" si="114"/>
        <v>78.720101341165162</v>
      </c>
    </row>
    <row r="452" spans="1:20" x14ac:dyDescent="0.25">
      <c r="A452">
        <f t="shared" si="115"/>
        <v>29.527993564955434</v>
      </c>
      <c r="B452">
        <f t="shared" si="132"/>
        <v>4.699526135448334</v>
      </c>
      <c r="C452" t="str">
        <f t="shared" si="116"/>
        <v>-1.96881596525349-8597.2164923458i</v>
      </c>
      <c r="D452" t="str">
        <f t="shared" si="117"/>
        <v>3.9749999997834-3386.61686058939i</v>
      </c>
      <c r="E452" t="str">
        <f t="shared" si="118"/>
        <v>162.46953091929+0.000393016916059547i</v>
      </c>
      <c r="F452" t="str">
        <f t="shared" si="119"/>
        <v>2.4249249249114-31781.314112766i</v>
      </c>
      <c r="G452" t="str">
        <f t="shared" si="120"/>
        <v>0.99999999999442-2.36223948518325E-06i</v>
      </c>
      <c r="H452" t="str">
        <f t="shared" si="121"/>
        <v>384.000130417931+0.496042007305759i</v>
      </c>
      <c r="I452" t="str">
        <f t="shared" si="122"/>
        <v>47.10021981054-34428.0702515496i</v>
      </c>
      <c r="K452" t="str">
        <f t="shared" si="123"/>
        <v>0.0312499372402869-0.0000439112663427738i</v>
      </c>
      <c r="L452" t="str">
        <f t="shared" si="124"/>
        <v>0.00005-60.0463977171265i</v>
      </c>
      <c r="M452" t="str">
        <f t="shared" si="125"/>
        <v>0.00133333333333333-35.3214104218392i</v>
      </c>
      <c r="N452">
        <f t="shared" si="126"/>
        <v>89.986878910915465</v>
      </c>
      <c r="O452">
        <f t="shared" si="127"/>
        <v>78.687157490564303</v>
      </c>
      <c r="P452" s="3">
        <f t="shared" si="128"/>
        <v>78.687157490564303</v>
      </c>
      <c r="Q452" s="3">
        <f t="shared" si="129"/>
        <v>-90.013121089084535</v>
      </c>
      <c r="R452">
        <f t="shared" si="130"/>
        <v>89.986878910915465</v>
      </c>
      <c r="S452">
        <f t="shared" si="131"/>
        <v>4.6995261354483338E-3</v>
      </c>
      <c r="T452">
        <f t="shared" si="114"/>
        <v>78.687157490564303</v>
      </c>
    </row>
    <row r="453" spans="1:20" x14ac:dyDescent="0.25">
      <c r="A453">
        <f t="shared" si="115"/>
        <v>29.640199940502267</v>
      </c>
      <c r="B453">
        <f t="shared" si="132"/>
        <v>4.7173843347630378</v>
      </c>
      <c r="C453" t="str">
        <f t="shared" si="116"/>
        <v>-1.96881592785757-8564.67071828296i</v>
      </c>
      <c r="D453" t="str">
        <f t="shared" si="117"/>
        <v>3.97499999978173-3373.79643436224i</v>
      </c>
      <c r="E453" t="str">
        <f t="shared" si="118"/>
        <v>162.46953087328+0.00039451045753156i</v>
      </c>
      <c r="F453" t="str">
        <f t="shared" si="119"/>
        <v>2.42492492491129-31661.0023040542i</v>
      </c>
      <c r="G453" t="str">
        <f t="shared" si="120"/>
        <v>0.999999999994377-2.37121599522685E-06i</v>
      </c>
      <c r="H453" t="str">
        <f t="shared" si="121"/>
        <v>384.000131410991+0.497926967409613i</v>
      </c>
      <c r="I453" t="str">
        <f t="shared" si="122"/>
        <v>47.1002198599174-34297.7389069463i</v>
      </c>
      <c r="K453" t="str">
        <f t="shared" si="123"/>
        <v>0.0312499367624078-0.0000440781284691705i</v>
      </c>
      <c r="L453" t="str">
        <f t="shared" si="124"/>
        <v>0.00005-59.8190851933917i</v>
      </c>
      <c r="M453" t="str">
        <f t="shared" si="125"/>
        <v>0.00133333333333333-35.1876971725834i</v>
      </c>
      <c r="N453">
        <f t="shared" si="126"/>
        <v>89.986829050990082</v>
      </c>
      <c r="O453">
        <f t="shared" si="127"/>
        <v>78.654213639783137</v>
      </c>
      <c r="P453" s="3">
        <f t="shared" si="128"/>
        <v>78.654213639783137</v>
      </c>
      <c r="Q453" s="3">
        <f t="shared" si="129"/>
        <v>-90.013170949009918</v>
      </c>
      <c r="R453">
        <f t="shared" si="130"/>
        <v>89.986829050990082</v>
      </c>
      <c r="S453">
        <f t="shared" si="131"/>
        <v>4.7173843347630374E-3</v>
      </c>
      <c r="T453">
        <f t="shared" si="114"/>
        <v>78.654213639783137</v>
      </c>
    </row>
    <row r="454" spans="1:20" x14ac:dyDescent="0.25">
      <c r="A454">
        <f t="shared" si="115"/>
        <v>29.752832700276173</v>
      </c>
      <c r="B454">
        <f t="shared" si="132"/>
        <v>4.7353103952351372</v>
      </c>
      <c r="C454" t="str">
        <f t="shared" si="116"/>
        <v>-1.96881589017687-8532.24814988377i</v>
      </c>
      <c r="D454" t="str">
        <f t="shared" si="117"/>
        <v>3.97499999978008-3361.02454132947i</v>
      </c>
      <c r="E454" t="str">
        <f t="shared" si="118"/>
        <v>162.469530826919+0.000396009675344759i</v>
      </c>
      <c r="F454" t="str">
        <f t="shared" si="119"/>
        <v>2.42492492491118-31541.1459494899i</v>
      </c>
      <c r="G454" t="str">
        <f t="shared" si="120"/>
        <v>0.999999999994335-0.0000023802266160086i</v>
      </c>
      <c r="H454" t="str">
        <f t="shared" si="121"/>
        <v>384.000132411611+0.499819090367311i</v>
      </c>
      <c r="I454" t="str">
        <f t="shared" si="122"/>
        <v>47.1002199096708-34167.9009468316i</v>
      </c>
      <c r="K454" t="str">
        <f t="shared" si="123"/>
        <v>0.03124993628089-0.000044245624663801i</v>
      </c>
      <c r="L454" t="str">
        <f t="shared" si="124"/>
        <v>0.00005-59.59263318728i</v>
      </c>
      <c r="M454" t="str">
        <f t="shared" si="125"/>
        <v>0.00133333333333333-35.0544901101648i</v>
      </c>
      <c r="N454">
        <f t="shared" si="126"/>
        <v>89.986779001599388</v>
      </c>
      <c r="O454">
        <f t="shared" si="127"/>
        <v>78.6212697888203</v>
      </c>
      <c r="P454" s="3">
        <f t="shared" si="128"/>
        <v>78.6212697888203</v>
      </c>
      <c r="Q454" s="3">
        <f t="shared" si="129"/>
        <v>-90.013220998400612</v>
      </c>
      <c r="R454">
        <f t="shared" si="130"/>
        <v>89.986779001599388</v>
      </c>
      <c r="S454">
        <f t="shared" si="131"/>
        <v>4.7353103952351375E-3</v>
      </c>
      <c r="T454">
        <f t="shared" si="114"/>
        <v>78.6212697888203</v>
      </c>
    </row>
    <row r="455" spans="1:20" x14ac:dyDescent="0.25">
      <c r="A455">
        <f t="shared" si="115"/>
        <v>29.865893464537226</v>
      </c>
      <c r="B455">
        <f t="shared" si="132"/>
        <v>4.7533045747370313</v>
      </c>
      <c r="C455" t="str">
        <f t="shared" si="116"/>
        <v>-1.96881585220927-8499.94832073875i</v>
      </c>
      <c r="D455" t="str">
        <f t="shared" si="117"/>
        <v>3.97499999977841-3348.30099776311i</v>
      </c>
      <c r="E455" t="str">
        <f t="shared" si="118"/>
        <v>162.469530780206+0.000397514591079607i</v>
      </c>
      <c r="F455" t="str">
        <f t="shared" si="119"/>
        <v>2.42492492491109-31421.7433248993i</v>
      </c>
      <c r="G455" t="str">
        <f t="shared" si="120"/>
        <v>0.999999999994291-2.38927147714934E-06i</v>
      </c>
      <c r="H455" t="str">
        <f t="shared" si="121"/>
        <v>384.000133419852+0.501718403397758i</v>
      </c>
      <c r="I455" t="str">
        <f t="shared" si="122"/>
        <v>47.1002199598031-34038.5545034433i</v>
      </c>
      <c r="K455" t="str">
        <f t="shared" si="123"/>
        <v>0.0312499357957057-0.0000444137573360345i</v>
      </c>
      <c r="L455" t="str">
        <f t="shared" si="124"/>
        <v>0.00005-59.3670384412035i</v>
      </c>
      <c r="M455" t="str">
        <f t="shared" si="125"/>
        <v>0.00133333333333333-34.921787318355i</v>
      </c>
      <c r="N455">
        <f t="shared" si="126"/>
        <v>89.986728762023475</v>
      </c>
      <c r="O455">
        <f t="shared" si="127"/>
        <v>78.588325937674441</v>
      </c>
      <c r="P455" s="3">
        <f t="shared" si="128"/>
        <v>78.588325937674441</v>
      </c>
      <c r="Q455" s="3">
        <f t="shared" si="129"/>
        <v>-90.013271237976525</v>
      </c>
      <c r="R455">
        <f t="shared" si="130"/>
        <v>89.986728762023475</v>
      </c>
      <c r="S455">
        <f t="shared" si="131"/>
        <v>4.7533045747370313E-3</v>
      </c>
      <c r="T455">
        <f t="shared" si="114"/>
        <v>78.588325937674441</v>
      </c>
    </row>
    <row r="456" spans="1:20" x14ac:dyDescent="0.25">
      <c r="A456">
        <f t="shared" si="115"/>
        <v>29.97938385970247</v>
      </c>
      <c r="B456">
        <f t="shared" si="132"/>
        <v>4.771367132121032</v>
      </c>
      <c r="C456" t="str">
        <f t="shared" si="116"/>
        <v>-1.96881581395257-8467.77076620385i</v>
      </c>
      <c r="D456" t="str">
        <f t="shared" si="117"/>
        <v>3.97499999977671-3335.6256206307i</v>
      </c>
      <c r="E456" t="str">
        <f t="shared" si="118"/>
        <v>162.469530733136+0.00039902522639762i</v>
      </c>
      <c r="F456" t="str">
        <f t="shared" si="119"/>
        <v>2.42492492491097-31302.7927126353i</v>
      </c>
      <c r="G456" t="str">
        <f t="shared" si="120"/>
        <v>0.999999999994248-0.0000023983507087624i</v>
      </c>
      <c r="H456" t="str">
        <f t="shared" si="121"/>
        <v>384.00013443577+0.503624933823296i</v>
      </c>
      <c r="I456" t="str">
        <f t="shared" si="122"/>
        <v>47.1002200103171-33909.6977160889i</v>
      </c>
      <c r="K456" t="str">
        <f t="shared" si="123"/>
        <v>0.0312499353068269-0.0000445825289043949i</v>
      </c>
      <c r="L456" t="str">
        <f t="shared" si="124"/>
        <v>0.00005-59.1422977099059i</v>
      </c>
      <c r="M456" t="str">
        <f t="shared" si="125"/>
        <v>0.00133333333333333-34.78958688818i</v>
      </c>
      <c r="N456">
        <f t="shared" si="126"/>
        <v>89.986678331539679</v>
      </c>
      <c r="O456">
        <f t="shared" si="127"/>
        <v>78.555382086344011</v>
      </c>
      <c r="P456" s="3">
        <f t="shared" si="128"/>
        <v>78.555382086344011</v>
      </c>
      <c r="Q456" s="3">
        <f t="shared" si="129"/>
        <v>-90.013321668460321</v>
      </c>
      <c r="R456">
        <f t="shared" si="130"/>
        <v>89.986678331539679</v>
      </c>
      <c r="S456">
        <f t="shared" si="131"/>
        <v>4.7713671321210323E-3</v>
      </c>
      <c r="T456">
        <f t="shared" si="114"/>
        <v>78.555382086344011</v>
      </c>
    </row>
    <row r="457" spans="1:20" x14ac:dyDescent="0.25">
      <c r="A457">
        <f t="shared" si="115"/>
        <v>30.093305518369338</v>
      </c>
      <c r="B457">
        <f t="shared" si="132"/>
        <v>4.7894983272230922</v>
      </c>
      <c r="C457" t="str">
        <f t="shared" si="116"/>
        <v>-1.9688157754046-8435.71502339436i</v>
      </c>
      <c r="D457" t="str">
        <f t="shared" si="117"/>
        <v>3.97499999977501-3322.99822759271i</v>
      </c>
      <c r="E457" t="str">
        <f t="shared" si="118"/>
        <v>162.469530685708+0.000400541603043898i</v>
      </c>
      <c r="F457" t="str">
        <f t="shared" si="119"/>
        <v>2.42492492491087-31184.2924015538i</v>
      </c>
      <c r="G457" t="str">
        <f t="shared" si="120"/>
        <v>0.999999999994204-0.0000024074644414556i</v>
      </c>
      <c r="H457" t="str">
        <f t="shared" si="121"/>
        <v>384.000135459423+0.505538709070087i</v>
      </c>
      <c r="I457" t="str">
        <f t="shared" si="122"/>
        <v>47.100220061216-33781.3287311207i</v>
      </c>
      <c r="K457" t="str">
        <f t="shared" si="123"/>
        <v>0.0312499348142257-0.000044751941796596i</v>
      </c>
      <c r="L457" t="str">
        <f t="shared" si="124"/>
        <v>0.00005-58.9184077604163i</v>
      </c>
      <c r="M457" t="str">
        <f t="shared" si="125"/>
        <v>0.00133333333333333-34.657886917892i</v>
      </c>
      <c r="N457">
        <f t="shared" si="126"/>
        <v>89.986627709422578</v>
      </c>
      <c r="O457">
        <f t="shared" si="127"/>
        <v>78.522438234827817</v>
      </c>
      <c r="P457" s="3">
        <f t="shared" si="128"/>
        <v>78.522438234827817</v>
      </c>
      <c r="Q457" s="3">
        <f t="shared" si="129"/>
        <v>-90.013372290577422</v>
      </c>
      <c r="R457">
        <f t="shared" si="130"/>
        <v>89.986627709422578</v>
      </c>
      <c r="S457">
        <f t="shared" si="131"/>
        <v>4.789498327223092E-3</v>
      </c>
      <c r="T457">
        <f t="shared" si="114"/>
        <v>78.522438234827817</v>
      </c>
    </row>
    <row r="458" spans="1:20" x14ac:dyDescent="0.25">
      <c r="A458">
        <f t="shared" si="115"/>
        <v>30.207660079339142</v>
      </c>
      <c r="B458">
        <f t="shared" si="132"/>
        <v>4.8076984208665401</v>
      </c>
      <c r="C458" t="str">
        <f t="shared" si="116"/>
        <v>-1.96881573656303-8403.78063117751i</v>
      </c>
      <c r="D458" t="str">
        <f t="shared" si="117"/>
        <v>3.97499999977332-3310.41863699982i</v>
      </c>
      <c r="E458" t="str">
        <f t="shared" si="118"/>
        <v>162.469530637919+0.000402063742844942i</v>
      </c>
      <c r="F458" t="str">
        <f t="shared" si="119"/>
        <v>2.42492492491077-31066.2406869877i</v>
      </c>
      <c r="G458" t="str">
        <f t="shared" si="120"/>
        <v>0.99999999999416-2.41661280633302E-06i</v>
      </c>
      <c r="H458" t="str">
        <f t="shared" si="121"/>
        <v>384.000136490871+0.507459756668516i</v>
      </c>
      <c r="I458" t="str">
        <f t="shared" si="122"/>
        <v>47.1002201125021-33653.4457019073i</v>
      </c>
      <c r="K458" t="str">
        <f t="shared" si="123"/>
        <v>0.0312499343178736-0.0000449219984495752i</v>
      </c>
      <c r="L458" t="str">
        <f t="shared" si="124"/>
        <v>0.00005-58.6953653720026i</v>
      </c>
      <c r="M458" t="str">
        <f t="shared" si="125"/>
        <v>0.00133333333333333-34.5266855129427i</v>
      </c>
      <c r="N458">
        <f t="shared" si="126"/>
        <v>89.986576894943965</v>
      </c>
      <c r="O458">
        <f t="shared" si="127"/>
        <v>78.489494383124295</v>
      </c>
      <c r="P458" s="3">
        <f t="shared" si="128"/>
        <v>78.489494383124295</v>
      </c>
      <c r="Q458" s="3">
        <f t="shared" si="129"/>
        <v>-90.013423105056035</v>
      </c>
      <c r="R458">
        <f t="shared" si="130"/>
        <v>89.986576894943965</v>
      </c>
      <c r="S458">
        <f t="shared" si="131"/>
        <v>4.8076984208665404E-3</v>
      </c>
      <c r="T458">
        <f t="shared" si="114"/>
        <v>78.489494383124295</v>
      </c>
    </row>
    <row r="459" spans="1:20" x14ac:dyDescent="0.25">
      <c r="A459">
        <f t="shared" si="115"/>
        <v>30.322449187640633</v>
      </c>
      <c r="B459">
        <f t="shared" si="132"/>
        <v>4.8259676748658329</v>
      </c>
      <c r="C459" t="str">
        <f t="shared" si="116"/>
        <v>-1.96881569742574-8371.96713016637i</v>
      </c>
      <c r="D459" t="str">
        <f t="shared" si="117"/>
        <v>3.97499999977159-3297.88666789041i</v>
      </c>
      <c r="E459" t="str">
        <f t="shared" si="118"/>
        <v>162.469530589766+0.000403591667713214i</v>
      </c>
      <c r="F459" t="str">
        <f t="shared" si="119"/>
        <v>2.42492492491066-30948.6358707235i</v>
      </c>
      <c r="G459" t="str">
        <f t="shared" si="120"/>
        <v>0.999999999994116-2.42579593499698E-06i</v>
      </c>
      <c r="H459" t="str">
        <f t="shared" si="121"/>
        <v>384.000137530174+0.509388104253589i</v>
      </c>
      <c r="I459" t="str">
        <f t="shared" si="122"/>
        <v>47.1002201641789-33526.0467888087i</v>
      </c>
      <c r="K459" t="str">
        <f t="shared" si="123"/>
        <v>0.031249933817742-0.0000450927013095296i</v>
      </c>
      <c r="L459" t="str">
        <f t="shared" si="124"/>
        <v>0.00005-58.4731673361255i</v>
      </c>
      <c r="M459" t="str">
        <f t="shared" si="125"/>
        <v>0.00133333333333333-34.3959807859562i</v>
      </c>
      <c r="N459">
        <f t="shared" si="126"/>
        <v>89.98652588737292</v>
      </c>
      <c r="O459">
        <f t="shared" si="127"/>
        <v>78.45655053123204</v>
      </c>
      <c r="P459" s="3">
        <f t="shared" si="128"/>
        <v>78.45655053123204</v>
      </c>
      <c r="Q459" s="3">
        <f t="shared" si="129"/>
        <v>-90.01347411262708</v>
      </c>
      <c r="R459">
        <f t="shared" si="130"/>
        <v>89.98652588737292</v>
      </c>
      <c r="S459">
        <f t="shared" si="131"/>
        <v>4.8259676748658329E-3</v>
      </c>
      <c r="T459">
        <f t="shared" si="114"/>
        <v>78.45655053123204</v>
      </c>
    </row>
    <row r="460" spans="1:20" x14ac:dyDescent="0.25">
      <c r="A460">
        <f t="shared" si="115"/>
        <v>30.437674494553669</v>
      </c>
      <c r="B460">
        <f t="shared" si="132"/>
        <v>4.8443063520303236</v>
      </c>
      <c r="C460" t="str">
        <f t="shared" si="116"/>
        <v>-1.96881565799058-8340.27406271313i</v>
      </c>
      <c r="D460" t="str">
        <f t="shared" si="117"/>
        <v>3.97499999976984-3285.4021399879i</v>
      </c>
      <c r="E460" t="str">
        <f t="shared" si="118"/>
        <v>162.469530541247+0.000405125399640873i</v>
      </c>
      <c r="F460" t="str">
        <f t="shared" si="119"/>
        <v>2.42492492491055-30831.4762609766i</v>
      </c>
      <c r="G460" t="str">
        <f t="shared" si="120"/>
        <v>0.999999999994071-2.43501395954985E-06i</v>
      </c>
      <c r="H460" t="str">
        <f t="shared" si="121"/>
        <v>384.000138577389+0.51132377956532i</v>
      </c>
      <c r="I460" t="str">
        <f t="shared" si="122"/>
        <v>47.1002202162494-33399.1301591485i</v>
      </c>
      <c r="K460" t="str">
        <f t="shared" si="123"/>
        <v>0.0312499333138023-0.000045264052831951i</v>
      </c>
      <c r="L460" t="str">
        <f t="shared" si="124"/>
        <v>0.00005-58.251810456391i</v>
      </c>
      <c r="M460" t="str">
        <f t="shared" si="125"/>
        <v>0.00133333333333333-34.2657708567006i</v>
      </c>
      <c r="N460">
        <f t="shared" si="126"/>
        <v>89.986474685975722</v>
      </c>
      <c r="O460">
        <f t="shared" si="127"/>
        <v>78.423606679149714</v>
      </c>
      <c r="P460" s="3">
        <f t="shared" si="128"/>
        <v>78.423606679149714</v>
      </c>
      <c r="Q460" s="3">
        <f t="shared" si="129"/>
        <v>-90.013525314024278</v>
      </c>
      <c r="R460">
        <f t="shared" si="130"/>
        <v>89.986474685975722</v>
      </c>
      <c r="S460">
        <f t="shared" si="131"/>
        <v>4.8443063520303238E-3</v>
      </c>
      <c r="T460">
        <f t="shared" si="114"/>
        <v>78.423606679149714</v>
      </c>
    </row>
    <row r="461" spans="1:20" x14ac:dyDescent="0.25">
      <c r="A461">
        <f t="shared" si="115"/>
        <v>30.553337657632976</v>
      </c>
      <c r="B461">
        <f t="shared" si="132"/>
        <v>4.8627147161680391</v>
      </c>
      <c r="C461" t="str">
        <f t="shared" si="116"/>
        <v>-1.96881561825491-8308.70097290228i</v>
      </c>
      <c r="D461" t="str">
        <f t="shared" si="117"/>
        <v>3.97499999976808-3272.96487369816i</v>
      </c>
      <c r="E461" t="str">
        <f t="shared" si="118"/>
        <v>162.469530492358+0.00040666496070789i</v>
      </c>
      <c r="F461" t="str">
        <f t="shared" si="119"/>
        <v>2.42492492491044-30714.7601723665i</v>
      </c>
      <c r="G461" t="str">
        <f t="shared" si="120"/>
        <v>0.999999999994026-2.44426701259604E-06i</v>
      </c>
      <c r="H461" t="str">
        <f t="shared" si="121"/>
        <v>384.000139632578+0.513266810449128i</v>
      </c>
      <c r="I461" t="str">
        <f t="shared" si="122"/>
        <v>47.1002202687156-33272.6939871886i</v>
      </c>
      <c r="K461" t="str">
        <f t="shared" si="123"/>
        <v>0.0312499328060254-0.0000454360554816598i</v>
      </c>
      <c r="L461" t="str">
        <f t="shared" si="124"/>
        <v>0.00005-58.0312915485068i</v>
      </c>
      <c r="M461" t="str">
        <f t="shared" si="125"/>
        <v>0.00133333333333333-34.1360538520628i</v>
      </c>
      <c r="N461">
        <f t="shared" si="126"/>
        <v>89.98642329001585</v>
      </c>
      <c r="O461">
        <f t="shared" si="127"/>
        <v>78.390662826875754</v>
      </c>
      <c r="P461" s="3">
        <f t="shared" si="128"/>
        <v>78.390662826875754</v>
      </c>
      <c r="Q461" s="3">
        <f t="shared" si="129"/>
        <v>-90.01357670998415</v>
      </c>
      <c r="R461">
        <f t="shared" si="130"/>
        <v>89.98642329001585</v>
      </c>
      <c r="S461">
        <f t="shared" si="131"/>
        <v>4.8627147161680387E-3</v>
      </c>
      <c r="T461">
        <f t="shared" si="114"/>
        <v>78.390662826875754</v>
      </c>
    </row>
    <row r="462" spans="1:20" x14ac:dyDescent="0.25">
      <c r="A462">
        <f t="shared" si="115"/>
        <v>30.669440340731978</v>
      </c>
      <c r="B462">
        <f t="shared" si="132"/>
        <v>4.8811930320894774</v>
      </c>
      <c r="C462" t="str">
        <f t="shared" si="116"/>
        <v>-1.96881557821682-8277.24740654438i</v>
      </c>
      <c r="D462" t="str">
        <f t="shared" si="117"/>
        <v>3.97499999976632-3260.57469010695i</v>
      </c>
      <c r="E462" t="str">
        <f t="shared" si="118"/>
        <v>162.469530443097+0.000408210373073067i</v>
      </c>
      <c r="F462" t="str">
        <f t="shared" si="119"/>
        <v>2.42492492491032-30598.4859258933i</v>
      </c>
      <c r="G462" t="str">
        <f t="shared" si="120"/>
        <v>0.99999999999398-2.45355522724379E-06i</v>
      </c>
      <c r="H462" t="str">
        <f t="shared" si="121"/>
        <v>384.000140695802+0.515217224856267i</v>
      </c>
      <c r="I462" t="str">
        <f t="shared" si="122"/>
        <v>47.100220321582-33146.7364541022i</v>
      </c>
      <c r="K462" t="str">
        <f t="shared" si="123"/>
        <v>0.031249932294382-0.0000456087117328431i</v>
      </c>
      <c r="L462" t="str">
        <f t="shared" si="124"/>
        <v>0.00005-57.811607440234i</v>
      </c>
      <c r="M462" t="str">
        <f t="shared" si="125"/>
        <v>0.00133333333333333-34.00682790602i</v>
      </c>
      <c r="N462">
        <f t="shared" si="126"/>
        <v>89.986371698753999</v>
      </c>
      <c r="O462">
        <f t="shared" si="127"/>
        <v>78.357718974408769</v>
      </c>
      <c r="P462" s="3">
        <f t="shared" si="128"/>
        <v>78.357718974408769</v>
      </c>
      <c r="Q462" s="3">
        <f t="shared" si="129"/>
        <v>-90.013628301246001</v>
      </c>
      <c r="R462">
        <f t="shared" si="130"/>
        <v>89.986371698753999</v>
      </c>
      <c r="S462">
        <f t="shared" si="131"/>
        <v>4.8811930320894776E-3</v>
      </c>
      <c r="T462">
        <f t="shared" si="114"/>
        <v>78.357718974408769</v>
      </c>
    </row>
    <row r="463" spans="1:20" x14ac:dyDescent="0.25">
      <c r="A463">
        <f t="shared" si="115"/>
        <v>30.785984214026762</v>
      </c>
      <c r="B463">
        <f t="shared" si="132"/>
        <v>4.8997415656114178</v>
      </c>
      <c r="C463" t="str">
        <f t="shared" si="116"/>
        <v>-1.96881553787388-8245.91291116928i</v>
      </c>
      <c r="D463" t="str">
        <f t="shared" si="117"/>
        <v>3.97499999976453-3248.2314109773i</v>
      </c>
      <c r="E463" t="str">
        <f t="shared" si="118"/>
        <v>162.469530393461+0.000409761658984116i</v>
      </c>
      <c r="F463" t="str">
        <f t="shared" si="119"/>
        <v>2.42492492491021-30482.6518489127i</v>
      </c>
      <c r="G463" t="str">
        <f t="shared" si="120"/>
        <v>0.999999999993934-0.0000024628787371072i</v>
      </c>
      <c r="H463" t="str">
        <f t="shared" si="121"/>
        <v>384.000141767122+0.517175050844189i</v>
      </c>
      <c r="I463" t="str">
        <f t="shared" si="122"/>
        <v>47.1002203748508-33021.2557479478i</v>
      </c>
      <c r="K463" t="str">
        <f t="shared" si="123"/>
        <v>0.0312499317788428-0.0000457820240690882i</v>
      </c>
      <c r="L463" t="str">
        <f t="shared" si="124"/>
        <v>0.00005-57.5927549713428i</v>
      </c>
      <c r="M463" t="str">
        <f t="shared" si="125"/>
        <v>0.00133333333333333-33.8780911596134i</v>
      </c>
      <c r="N463">
        <f t="shared" si="126"/>
        <v>89.986319911448078</v>
      </c>
      <c r="O463">
        <f t="shared" si="127"/>
        <v>78.324775121747237</v>
      </c>
      <c r="P463" s="3">
        <f t="shared" si="128"/>
        <v>78.324775121747237</v>
      </c>
      <c r="Q463" s="3">
        <f t="shared" si="129"/>
        <v>-90.013680088551922</v>
      </c>
      <c r="R463">
        <f t="shared" si="130"/>
        <v>89.986319911448078</v>
      </c>
      <c r="S463">
        <f t="shared" si="131"/>
        <v>4.8997415656114179E-3</v>
      </c>
      <c r="T463">
        <f t="shared" si="114"/>
        <v>78.324775121747237</v>
      </c>
    </row>
    <row r="464" spans="1:20" x14ac:dyDescent="0.25">
      <c r="A464">
        <f t="shared" si="115"/>
        <v>30.902970954040065</v>
      </c>
      <c r="B464">
        <f t="shared" si="132"/>
        <v>4.9183605835607409</v>
      </c>
      <c r="C464" t="str">
        <f t="shared" si="116"/>
        <v>-1.96881549722369-8214.69703601976i</v>
      </c>
      <c r="D464" t="str">
        <f t="shared" si="117"/>
        <v>3.97499999976273-3235.93485874702i</v>
      </c>
      <c r="E464" t="str">
        <f t="shared" si="118"/>
        <v>162.469530343446+0.000411318840772123i</v>
      </c>
      <c r="F464" t="str">
        <f t="shared" si="119"/>
        <v>2.4249249249101-30367.2562751127i</v>
      </c>
      <c r="G464" t="str">
        <f t="shared" si="120"/>
        <v>0.999999999993888-0.0000024722376763081i</v>
      </c>
      <c r="H464" t="str">
        <f t="shared" si="121"/>
        <v>384.000142846599+0.519140316576967i</v>
      </c>
      <c r="I464" t="str">
        <f t="shared" si="122"/>
        <v>47.100220428525-32896.2500636434i</v>
      </c>
      <c r="K464" t="str">
        <f t="shared" si="123"/>
        <v>0.0312499312593781-0.0000459559949834185i</v>
      </c>
      <c r="L464" t="str">
        <f t="shared" si="124"/>
        <v>0.00005-57.3747309935672i</v>
      </c>
      <c r="M464" t="str">
        <f t="shared" si="125"/>
        <v>0.00133333333333333-33.7498417609219i</v>
      </c>
      <c r="N464">
        <f t="shared" si="126"/>
        <v>89.986267927353097</v>
      </c>
      <c r="O464">
        <f t="shared" si="127"/>
        <v>78.291831268889723</v>
      </c>
      <c r="P464" s="3">
        <f t="shared" si="128"/>
        <v>78.291831268889723</v>
      </c>
      <c r="Q464" s="3">
        <f t="shared" si="129"/>
        <v>-90.013732072646903</v>
      </c>
      <c r="R464">
        <f t="shared" si="130"/>
        <v>89.986267927353097</v>
      </c>
      <c r="S464">
        <f t="shared" si="131"/>
        <v>4.9183605835607406E-3</v>
      </c>
      <c r="T464">
        <f t="shared" si="114"/>
        <v>78.291831268889723</v>
      </c>
    </row>
    <row r="465" spans="1:20" x14ac:dyDescent="0.25">
      <c r="A465">
        <f t="shared" si="115"/>
        <v>31.020402243665416</v>
      </c>
      <c r="B465">
        <f t="shared" si="132"/>
        <v>4.9370503537782717</v>
      </c>
      <c r="C465" t="str">
        <f t="shared" si="116"/>
        <v>-1.96881545626391-8183.59933204497i</v>
      </c>
      <c r="D465" t="str">
        <f t="shared" si="117"/>
        <v>3.97499999976095-3223.68485652606i</v>
      </c>
      <c r="E465" t="str">
        <f t="shared" si="118"/>
        <v>162.469530293051+0.00041288194085115i</v>
      </c>
      <c r="F465" t="str">
        <f t="shared" si="119"/>
        <v>2.42492492490999-30252.2975444894i</v>
      </c>
      <c r="G465" t="str">
        <f t="shared" si="120"/>
        <v>0.999999999993842-2.48163217947795E-06i</v>
      </c>
      <c r="H465" t="str">
        <f t="shared" si="121"/>
        <v>384.000143934297+0.521113050325705i</v>
      </c>
      <c r="I465" t="str">
        <f t="shared" si="122"/>
        <v>47.1002204826082-32771.7176029404i</v>
      </c>
      <c r="K465" t="str">
        <f t="shared" si="123"/>
        <v>0.0312499307359579-0.0000461306269783301i</v>
      </c>
      <c r="L465" t="str">
        <f t="shared" si="124"/>
        <v>0.00005-57.1575323705591i</v>
      </c>
      <c r="M465" t="str">
        <f t="shared" si="125"/>
        <v>0.00133333333333333-33.6220778650348i</v>
      </c>
      <c r="N465">
        <f t="shared" si="126"/>
        <v>89.986215745721339</v>
      </c>
      <c r="O465">
        <f t="shared" si="127"/>
        <v>78.258887415834678</v>
      </c>
      <c r="P465" s="3">
        <f t="shared" si="128"/>
        <v>78.258887415834678</v>
      </c>
      <c r="Q465" s="3">
        <f t="shared" si="129"/>
        <v>-90.013784254278661</v>
      </c>
      <c r="R465">
        <f t="shared" si="130"/>
        <v>89.986215745721339</v>
      </c>
      <c r="S465">
        <f t="shared" si="131"/>
        <v>4.9370503537782716E-3</v>
      </c>
      <c r="T465">
        <f t="shared" si="114"/>
        <v>78.258887415834678</v>
      </c>
    </row>
    <row r="466" spans="1:20" x14ac:dyDescent="0.25">
      <c r="A466">
        <f t="shared" si="115"/>
        <v>31.138279772191343</v>
      </c>
      <c r="B466">
        <f t="shared" si="132"/>
        <v>4.9558111451226292</v>
      </c>
      <c r="C466" t="str">
        <f t="shared" si="116"/>
        <v>-1.96881541499242-8152.61935189406i</v>
      </c>
      <c r="D466" t="str">
        <f t="shared" si="117"/>
        <v>3.97499999975911-3211.48122809403i</v>
      </c>
      <c r="E466" t="str">
        <f t="shared" si="118"/>
        <v>162.469530242273+0.000414450981723435i</v>
      </c>
      <c r="F466" t="str">
        <f t="shared" si="119"/>
        <v>2.42492492490988-30137.7740033226i</v>
      </c>
      <c r="G466" t="str">
        <f t="shared" si="120"/>
        <v>0.999999999993795-2.49106238175985E-06i</v>
      </c>
      <c r="H466" t="str">
        <f t="shared" si="121"/>
        <v>384.000145030276+0.523093280468936i</v>
      </c>
      <c r="I466" t="str">
        <f t="shared" si="122"/>
        <v>47.1002205371032-32647.6565743972i</v>
      </c>
      <c r="K466" t="str">
        <f t="shared" si="123"/>
        <v>0.0312499302085522-0.0000463059225658279i</v>
      </c>
      <c r="L466" t="str">
        <f t="shared" si="124"/>
        <v>0.00005-56.9411559778434i</v>
      </c>
      <c r="M466" t="str">
        <f t="shared" si="125"/>
        <v>0.00133333333333333-33.4947976340254i</v>
      </c>
      <c r="N466">
        <f t="shared" si="126"/>
        <v>89.986163365802142</v>
      </c>
      <c r="O466">
        <f t="shared" si="127"/>
        <v>78.225943562580724</v>
      </c>
      <c r="P466" s="3">
        <f t="shared" si="128"/>
        <v>78.225943562580724</v>
      </c>
      <c r="Q466" s="3">
        <f t="shared" si="129"/>
        <v>-90.013836634197858</v>
      </c>
      <c r="R466">
        <f t="shared" si="130"/>
        <v>89.986163365802142</v>
      </c>
      <c r="S466">
        <f t="shared" si="131"/>
        <v>4.9558111451226293E-3</v>
      </c>
      <c r="T466">
        <f t="shared" si="114"/>
        <v>78.225943562580724</v>
      </c>
    </row>
    <row r="467" spans="1:20" x14ac:dyDescent="0.25">
      <c r="A467">
        <f t="shared" si="115"/>
        <v>31.256605235325669</v>
      </c>
      <c r="B467">
        <f t="shared" si="132"/>
        <v>4.974643227474095</v>
      </c>
      <c r="C467" t="str">
        <f t="shared" si="116"/>
        <v>-1.96881537340648-8121.75664990944i</v>
      </c>
      <c r="D467" t="str">
        <f t="shared" si="117"/>
        <v>3.97499999975729-3199.32379789763i</v>
      </c>
      <c r="E467" t="str">
        <f t="shared" si="118"/>
        <v>162.469530191106+0.000416025985976066i</v>
      </c>
      <c r="F467" t="str">
        <f t="shared" si="119"/>
        <v>2.42492492490976-30023.6840041528i</v>
      </c>
      <c r="G467" t="str">
        <f t="shared" si="120"/>
        <v>0.999999999993747-2.50052841881042E-06i</v>
      </c>
      <c r="H467" t="str">
        <f t="shared" si="121"/>
        <v>384.0001461346+0.525081035493026i</v>
      </c>
      <c r="I467" t="str">
        <f t="shared" si="122"/>
        <v>47.100220592013-32524.0651933545i</v>
      </c>
      <c r="K467" t="str">
        <f t="shared" si="123"/>
        <v>0.0312499296771307-0.0000464818842674606i</v>
      </c>
      <c r="L467" t="str">
        <f t="shared" si="124"/>
        <v>0.00005-56.7255987027727i</v>
      </c>
      <c r="M467" t="str">
        <f t="shared" si="125"/>
        <v>0.00133333333333333-33.3679992369251i</v>
      </c>
      <c r="N467">
        <f t="shared" si="126"/>
        <v>89.986110786842119</v>
      </c>
      <c r="O467">
        <f t="shared" si="127"/>
        <v>78.192999709126113</v>
      </c>
      <c r="P467" s="3">
        <f t="shared" si="128"/>
        <v>78.192999709126113</v>
      </c>
      <c r="Q467" s="3">
        <f t="shared" si="129"/>
        <v>-90.013889213157881</v>
      </c>
      <c r="R467">
        <f t="shared" si="130"/>
        <v>89.986110786842119</v>
      </c>
      <c r="S467">
        <f t="shared" si="131"/>
        <v>4.9746432274740951E-3</v>
      </c>
      <c r="T467">
        <f t="shared" si="114"/>
        <v>78.192999709126113</v>
      </c>
    </row>
    <row r="468" spans="1:20" x14ac:dyDescent="0.25">
      <c r="A468">
        <f t="shared" si="115"/>
        <v>31.375380335219909</v>
      </c>
      <c r="B468">
        <f t="shared" si="132"/>
        <v>4.9935468717384968</v>
      </c>
      <c r="C468" t="str">
        <f t="shared" si="116"/>
        <v>-1.96881533150398-8091.01078212103i</v>
      </c>
      <c r="D468" t="str">
        <f t="shared" si="117"/>
        <v>3.97499999975545-3187.21239104817i</v>
      </c>
      <c r="E468" t="str">
        <f t="shared" si="118"/>
        <v>162.469530139552+0.000417606976279785i</v>
      </c>
      <c r="F468" t="str">
        <f t="shared" si="119"/>
        <v>2.42492492490965-29910.0259057571i</v>
      </c>
      <c r="G468" t="str">
        <f t="shared" si="120"/>
        <v>0.9999999999937-2.51003042680178E-06i</v>
      </c>
      <c r="H468" t="str">
        <f t="shared" si="121"/>
        <v>384.000147247334+0.527076343992596i</v>
      </c>
      <c r="I468" t="str">
        <f t="shared" si="122"/>
        <v>47.1002206473409-32400.9416819087i</v>
      </c>
      <c r="K468" t="str">
        <f t="shared" si="123"/>
        <v>0.0312499291416626-0.0000466585146143573i</v>
      </c>
      <c r="L468" t="str">
        <f t="shared" si="124"/>
        <v>0.00005-56.5108574444838i</v>
      </c>
      <c r="M468" t="str">
        <f t="shared" si="125"/>
        <v>0.00133333333333333-33.2416808496963i</v>
      </c>
      <c r="N468">
        <f t="shared" si="126"/>
        <v>89.986058008084896</v>
      </c>
      <c r="O468">
        <f t="shared" si="127"/>
        <v>78.160055855469622</v>
      </c>
      <c r="P468" s="3">
        <f t="shared" si="128"/>
        <v>78.160055855469622</v>
      </c>
      <c r="Q468" s="3">
        <f t="shared" si="129"/>
        <v>-90.013941991915104</v>
      </c>
      <c r="R468">
        <f t="shared" si="130"/>
        <v>89.986058008084896</v>
      </c>
      <c r="S468">
        <f t="shared" si="131"/>
        <v>4.9935468717384971E-3</v>
      </c>
      <c r="T468">
        <f t="shared" si="114"/>
        <v>78.160055855469622</v>
      </c>
    </row>
    <row r="469" spans="1:20" x14ac:dyDescent="0.25">
      <c r="A469">
        <f t="shared" si="115"/>
        <v>31.494606780493747</v>
      </c>
      <c r="B469">
        <f t="shared" si="132"/>
        <v>5.0125223498511033</v>
      </c>
      <c r="C469" t="str">
        <f t="shared" si="116"/>
        <v>-1.96881528928247-8060.381306239i</v>
      </c>
      <c r="D469" t="str">
        <f t="shared" si="117"/>
        <v>3.97499999975358-3175.14683331897i</v>
      </c>
      <c r="E469" t="str">
        <f t="shared" si="118"/>
        <v>162.469530087604+0.000419193975393977i</v>
      </c>
      <c r="F469" t="str">
        <f t="shared" si="119"/>
        <v>2.42492492490954-29796.7980731256i</v>
      </c>
      <c r="G469" t="str">
        <f t="shared" si="120"/>
        <v>0.999999999993652-2.51956854242351E-06i</v>
      </c>
      <c r="H469" t="str">
        <f t="shared" si="121"/>
        <v>384.00014836854+0.529079234670929i</v>
      </c>
      <c r="I469" t="str">
        <f t="shared" si="122"/>
        <v>47.1002207030904-32278.2842688868i</v>
      </c>
      <c r="K469" t="str">
        <f t="shared" si="123"/>
        <v>0.0312499286021173-0.0000468358161472654i</v>
      </c>
      <c r="L469" t="str">
        <f t="shared" si="124"/>
        <v>0.00005-56.296929113851i</v>
      </c>
      <c r="M469" t="str">
        <f t="shared" si="125"/>
        <v>0.00133333333333333-33.1158406552065i</v>
      </c>
      <c r="N469">
        <f t="shared" si="126"/>
        <v>89.986005028771288</v>
      </c>
      <c r="O469">
        <f t="shared" si="127"/>
        <v>78.127112001609461</v>
      </c>
      <c r="P469" s="3">
        <f t="shared" si="128"/>
        <v>78.127112001609461</v>
      </c>
      <c r="Q469" s="3">
        <f t="shared" si="129"/>
        <v>-90.013994971228712</v>
      </c>
      <c r="R469">
        <f t="shared" si="130"/>
        <v>89.986005028771288</v>
      </c>
      <c r="S469">
        <f t="shared" si="131"/>
        <v>5.0125223498511031E-3</v>
      </c>
      <c r="T469">
        <f t="shared" si="114"/>
        <v>78.127112001609461</v>
      </c>
    </row>
    <row r="470" spans="1:20" x14ac:dyDescent="0.25">
      <c r="A470">
        <f t="shared" si="115"/>
        <v>31.614286286259624</v>
      </c>
      <c r="B470">
        <f t="shared" si="132"/>
        <v>5.0315699347805376</v>
      </c>
      <c r="C470" t="str">
        <f t="shared" si="116"/>
        <v>-1.96881524673934-8029.86778164812i</v>
      </c>
      <c r="D470" t="str">
        <f t="shared" si="117"/>
        <v>3.97499999975171-3163.12695114294i</v>
      </c>
      <c r="E470" t="str">
        <f t="shared" si="118"/>
        <v>162.469530035261+0.000420787006165232i</v>
      </c>
      <c r="F470" t="str">
        <f t="shared" si="119"/>
        <v>2.42492492490941-29683.9988774378i</v>
      </c>
      <c r="G470" t="str">
        <f t="shared" si="120"/>
        <v>0.999999999993603-2.52914290288459E-06i</v>
      </c>
      <c r="H470" t="str">
        <f t="shared" si="121"/>
        <v>384.000149498285+0.531089736340372i</v>
      </c>
      <c r="I470" t="str">
        <f t="shared" si="122"/>
        <v>47.1002207592639-32156.0911898207i</v>
      </c>
      <c r="K470" t="str">
        <f t="shared" si="123"/>
        <v>0.0312499280584636-0.0000470137914165846i</v>
      </c>
      <c r="L470" t="str">
        <f t="shared" si="124"/>
        <v>0.00005-56.0838106334441i</v>
      </c>
      <c r="M470" t="str">
        <f t="shared" si="125"/>
        <v>0.00133333333333333-32.9904768432024i</v>
      </c>
      <c r="N470">
        <f t="shared" si="126"/>
        <v>89.985951848139223</v>
      </c>
      <c r="O470">
        <f t="shared" si="127"/>
        <v>78.094168147544153</v>
      </c>
      <c r="P470" s="3">
        <f t="shared" si="128"/>
        <v>78.094168147544153</v>
      </c>
      <c r="Q470" s="3">
        <f t="shared" si="129"/>
        <v>-90.014048151860777</v>
      </c>
      <c r="R470">
        <f t="shared" si="130"/>
        <v>89.985951848139223</v>
      </c>
      <c r="S470">
        <f t="shared" si="131"/>
        <v>5.0315699347805373E-3</v>
      </c>
      <c r="T470">
        <f t="shared" si="114"/>
        <v>78.094168147544153</v>
      </c>
    </row>
    <row r="471" spans="1:20" x14ac:dyDescent="0.25">
      <c r="A471">
        <f t="shared" si="115"/>
        <v>31.734420574147411</v>
      </c>
      <c r="B471">
        <f t="shared" si="132"/>
        <v>5.0506899005327037</v>
      </c>
      <c r="C471" t="str">
        <f t="shared" si="116"/>
        <v>-1.96881520387234-7999.46976940111i</v>
      </c>
      <c r="D471" t="str">
        <f t="shared" si="117"/>
        <v>3.97499999974982-3151.15257161004i</v>
      </c>
      <c r="E471" t="str">
        <f t="shared" si="118"/>
        <v>162.469529982519+0.000422386091524876i</v>
      </c>
      <c r="F471" t="str">
        <f t="shared" si="119"/>
        <v>2.4249249249093-29571.6266960396i</v>
      </c>
      <c r="G471" t="str">
        <f t="shared" si="120"/>
        <v>0.999999999993555-2.53875364591543E-06i</v>
      </c>
      <c r="H471" t="str">
        <f t="shared" si="121"/>
        <v>384.000150636631+0.533107877922771i</v>
      </c>
      <c r="I471" t="str">
        <f t="shared" si="122"/>
        <v>47.1002208158655-32034.360686922i</v>
      </c>
      <c r="K471" t="str">
        <f t="shared" si="123"/>
        <v>0.0312499275106704-0.0000471924429824062i</v>
      </c>
      <c r="L471" t="str">
        <f t="shared" si="124"/>
        <v>0.00005-55.8714989374817i</v>
      </c>
      <c r="M471" t="str">
        <f t="shared" si="125"/>
        <v>0.00133333333333333-32.8655876102833i</v>
      </c>
      <c r="N471">
        <f t="shared" si="126"/>
        <v>89.985898465423688</v>
      </c>
      <c r="O471">
        <f t="shared" si="127"/>
        <v>78.06122429327219</v>
      </c>
      <c r="P471" s="3">
        <f t="shared" si="128"/>
        <v>78.06122429327219</v>
      </c>
      <c r="Q471" s="3">
        <f t="shared" si="129"/>
        <v>-90.014101534576312</v>
      </c>
      <c r="R471">
        <f t="shared" si="130"/>
        <v>89.985898465423688</v>
      </c>
      <c r="S471">
        <f t="shared" si="131"/>
        <v>5.0506899005327037E-3</v>
      </c>
      <c r="T471">
        <f t="shared" si="114"/>
        <v>78.06122429327219</v>
      </c>
    </row>
    <row r="472" spans="1:20" x14ac:dyDescent="0.25">
      <c r="A472">
        <f t="shared" si="115"/>
        <v>31.855011372329169</v>
      </c>
      <c r="B472">
        <f t="shared" si="132"/>
        <v>5.0698825221547281</v>
      </c>
      <c r="C472" t="str">
        <f t="shared" si="116"/>
        <v>-1.96881516067893-7969.18683221239i</v>
      </c>
      <c r="D472" t="str">
        <f t="shared" si="117"/>
        <v>3.97499999974791-3139.2235224648i</v>
      </c>
      <c r="E472" t="str">
        <f t="shared" si="118"/>
        <v>162.469529929376+0.000423991254493654i</v>
      </c>
      <c r="F472" t="str">
        <f t="shared" si="119"/>
        <v>2.42492492490917-29459.6799124192i</v>
      </c>
      <c r="G472" t="str">
        <f t="shared" si="120"/>
        <v>0.999999999993506-2.54840090976978E-06i</v>
      </c>
      <c r="H472" t="str">
        <f t="shared" si="121"/>
        <v>384.000151783644+0.53513368844987i</v>
      </c>
      <c r="I472" t="str">
        <f t="shared" si="122"/>
        <v>47.1002208728978-31913.0910090563i</v>
      </c>
      <c r="K472" t="str">
        <f t="shared" si="123"/>
        <v>0.0312499269587061-0.0000473717734145477i</v>
      </c>
      <c r="L472" t="str">
        <f t="shared" si="124"/>
        <v>0.00005-55.6599909717886i</v>
      </c>
      <c r="M472" t="str">
        <f t="shared" si="125"/>
        <v>0.00133333333333333-32.7411711598758i</v>
      </c>
      <c r="N472">
        <f t="shared" si="126"/>
        <v>89.985844879856856</v>
      </c>
      <c r="O472">
        <f t="shared" si="127"/>
        <v>78.028280438791995</v>
      </c>
      <c r="P472" s="3">
        <f t="shared" si="128"/>
        <v>78.028280438791995</v>
      </c>
      <c r="Q472" s="3">
        <f t="shared" si="129"/>
        <v>-90.014155120143144</v>
      </c>
      <c r="R472">
        <f t="shared" si="130"/>
        <v>89.985844879856856</v>
      </c>
      <c r="S472">
        <f t="shared" si="131"/>
        <v>5.0698825221547278E-3</v>
      </c>
      <c r="T472">
        <f t="shared" si="114"/>
        <v>78.028280438791995</v>
      </c>
    </row>
    <row r="473" spans="1:20" x14ac:dyDescent="0.25">
      <c r="A473">
        <f t="shared" si="115"/>
        <v>31.976060415544023</v>
      </c>
      <c r="B473">
        <f t="shared" si="132"/>
        <v>5.0891480757389163</v>
      </c>
      <c r="C473" t="str">
        <f t="shared" si="116"/>
        <v>-1.96881511715672-7939.01853445168i</v>
      </c>
      <c r="D473" t="str">
        <f t="shared" si="117"/>
        <v>3.97499999974598-3127.33963210385i</v>
      </c>
      <c r="E473" t="str">
        <f t="shared" si="118"/>
        <v>162.469529875828+0.000425602518176656i</v>
      </c>
      <c r="F473" t="str">
        <f t="shared" si="119"/>
        <v>2.42492492490906-29348.1569161848i</v>
      </c>
      <c r="G473" t="str">
        <f t="shared" si="120"/>
        <v>0.999999999993456-2.55808483322678E-06i</v>
      </c>
      <c r="H473" t="str">
        <f t="shared" si="121"/>
        <v>384.000152939392+0.537167197063734i</v>
      </c>
      <c r="I473" t="str">
        <f t="shared" si="122"/>
        <v>47.1002209303646-31792.2804117189i</v>
      </c>
      <c r="K473" t="str">
        <f t="shared" si="123"/>
        <v>0.0312499264025389-0.0000475517852925908i</v>
      </c>
      <c r="L473" t="str">
        <f t="shared" si="124"/>
        <v>0.00005-55.4492836937526i</v>
      </c>
      <c r="M473" t="str">
        <f t="shared" si="125"/>
        <v>0.00133333333333333-32.6172257022074i</v>
      </c>
      <c r="N473">
        <f t="shared" si="126"/>
        <v>89.98579109066786</v>
      </c>
      <c r="O473">
        <f t="shared" si="127"/>
        <v>77.995336584101921</v>
      </c>
      <c r="P473" s="3">
        <f t="shared" si="128"/>
        <v>77.995336584101921</v>
      </c>
      <c r="Q473" s="3">
        <f t="shared" si="129"/>
        <v>-90.01420890933214</v>
      </c>
      <c r="R473">
        <f t="shared" si="130"/>
        <v>89.98579109066786</v>
      </c>
      <c r="S473">
        <f t="shared" si="131"/>
        <v>5.0891480757389159E-3</v>
      </c>
      <c r="T473">
        <f t="shared" si="114"/>
        <v>77.995336584101921</v>
      </c>
    </row>
    <row r="474" spans="1:20" x14ac:dyDescent="0.25">
      <c r="A474">
        <f t="shared" si="115"/>
        <v>32.097569445123092</v>
      </c>
      <c r="B474">
        <f t="shared" si="132"/>
        <v>5.1084868384267246</v>
      </c>
      <c r="C474" t="str">
        <f t="shared" si="116"/>
        <v>-1.96881507330304-7908.96444213789i</v>
      </c>
      <c r="D474" t="str">
        <f t="shared" si="117"/>
        <v>3.97499999974403-3115.50072957343i</v>
      </c>
      <c r="E474" t="str">
        <f t="shared" si="118"/>
        <v>162.469529821872+0.000427219905772162i</v>
      </c>
      <c r="F474" t="str">
        <f t="shared" si="119"/>
        <v>2.42492492490893-29237.0561030404i</v>
      </c>
      <c r="G474" t="str">
        <f t="shared" si="120"/>
        <v>0.999999999993406-2.56780555559292E-06i</v>
      </c>
      <c r="H474" t="str">
        <f t="shared" si="121"/>
        <v>384.00015410394+0.539208433017172i</v>
      </c>
      <c r="I474" t="str">
        <f t="shared" si="122"/>
        <v>47.1002209882688-31671.9271570086i</v>
      </c>
      <c r="K474" t="str">
        <f t="shared" si="123"/>
        <v>0.0312499258421368-0.0000477324812059185i</v>
      </c>
      <c r="L474" t="str">
        <f t="shared" si="124"/>
        <v>0.00005-55.2393740722779i</v>
      </c>
      <c r="M474" t="str">
        <f t="shared" si="125"/>
        <v>0.00133333333333333-32.4937494542811i</v>
      </c>
      <c r="N474">
        <f t="shared" si="126"/>
        <v>89.98573709708306</v>
      </c>
      <c r="O474">
        <f t="shared" si="127"/>
        <v>77.962392729200388</v>
      </c>
      <c r="P474" s="3">
        <f t="shared" si="128"/>
        <v>77.962392729200388</v>
      </c>
      <c r="Q474" s="3">
        <f t="shared" si="129"/>
        <v>-90.01426290291694</v>
      </c>
      <c r="R474">
        <f t="shared" si="130"/>
        <v>89.98573709708306</v>
      </c>
      <c r="S474">
        <f t="shared" si="131"/>
        <v>5.1084868384267245E-3</v>
      </c>
      <c r="T474">
        <f t="shared" si="114"/>
        <v>77.962392729200388</v>
      </c>
    </row>
    <row r="475" spans="1:20" x14ac:dyDescent="0.25">
      <c r="A475">
        <f t="shared" si="115"/>
        <v>32.219540209014561</v>
      </c>
      <c r="B475">
        <f t="shared" si="132"/>
        <v>5.1278990884127467</v>
      </c>
      <c r="C475" t="str">
        <f t="shared" si="116"/>
        <v>-1.96881502911547-7879.02412293285i</v>
      </c>
      <c r="D475" t="str">
        <f t="shared" si="117"/>
        <v>3.97499999974208-3103.70664456695i</v>
      </c>
      <c r="E475" t="str">
        <f t="shared" si="118"/>
        <v>162.469529767506+0.00042884344056169i</v>
      </c>
      <c r="F475" t="str">
        <f t="shared" si="119"/>
        <v>2.42492492490881-29126.3758747637i</v>
      </c>
      <c r="G475" t="str">
        <f t="shared" si="120"/>
        <v>0.999999999993356-2.57756321670404E-06i</v>
      </c>
      <c r="H475" t="str">
        <f t="shared" si="121"/>
        <v>384.000155277356+0.541257425674153i</v>
      </c>
      <c r="I475" t="str">
        <f t="shared" si="122"/>
        <v>47.1002210466141-31552.0295136035i</v>
      </c>
      <c r="K475" t="str">
        <f t="shared" si="123"/>
        <v>0.0312499252774675-0.0000479138637537522i</v>
      </c>
      <c r="L475" t="str">
        <f t="shared" si="124"/>
        <v>0.00005-55.0302590877445i</v>
      </c>
      <c r="M475" t="str">
        <f t="shared" si="125"/>
        <v>0.00133333333333333-32.3707406398496i</v>
      </c>
      <c r="N475">
        <f t="shared" si="126"/>
        <v>89.985682898325692</v>
      </c>
      <c r="O475">
        <f t="shared" si="127"/>
        <v>77.929448874085821</v>
      </c>
      <c r="P475" s="3">
        <f t="shared" si="128"/>
        <v>77.929448874085821</v>
      </c>
      <c r="Q475" s="3">
        <f t="shared" si="129"/>
        <v>-90.014317101674308</v>
      </c>
      <c r="R475">
        <f t="shared" si="130"/>
        <v>89.985682898325692</v>
      </c>
      <c r="S475">
        <f t="shared" si="131"/>
        <v>5.1278990884127467E-3</v>
      </c>
      <c r="T475">
        <f t="shared" si="114"/>
        <v>77.929448874085821</v>
      </c>
    </row>
    <row r="476" spans="1:20" x14ac:dyDescent="0.25">
      <c r="A476">
        <f t="shared" si="115"/>
        <v>32.341974461808817</v>
      </c>
      <c r="B476">
        <f t="shared" si="132"/>
        <v>5.1473851049487154</v>
      </c>
      <c r="C476" t="str">
        <f t="shared" si="116"/>
        <v>-1.96881498459138-7849.197146135i</v>
      </c>
      <c r="D476" t="str">
        <f t="shared" si="117"/>
        <v>3.97499999974013-3091.95720742255i</v>
      </c>
      <c r="E476" t="str">
        <f t="shared" si="118"/>
        <v>162.469529712725+0.00043047314591822i</v>
      </c>
      <c r="F476" t="str">
        <f t="shared" si="119"/>
        <v>2.42492492490869-29016.1146391825i</v>
      </c>
      <c r="G476" t="str">
        <f t="shared" si="120"/>
        <v>0.999999999993306-2.58735795692739E-06i</v>
      </c>
      <c r="H476" t="str">
        <f t="shared" si="121"/>
        <v>384.000156459706+0.543314204510227i</v>
      </c>
      <c r="I476" t="str">
        <f t="shared" si="122"/>
        <v>47.1002211054038-31432.5857567359i</v>
      </c>
      <c r="K476" t="str">
        <f t="shared" si="123"/>
        <v>0.0312499247084987-0.000048095935545189i</v>
      </c>
      <c r="L476" t="str">
        <f t="shared" si="124"/>
        <v>0.00005-54.8219357319629i</v>
      </c>
      <c r="M476" t="str">
        <f t="shared" si="125"/>
        <v>0.00133333333333333-32.24819748939i</v>
      </c>
      <c r="N476">
        <f t="shared" si="126"/>
        <v>89.98562849361619</v>
      </c>
      <c r="O476">
        <f t="shared" si="127"/>
        <v>77.896505018756571</v>
      </c>
      <c r="P476" s="3">
        <f t="shared" si="128"/>
        <v>77.896505018756571</v>
      </c>
      <c r="Q476" s="3">
        <f t="shared" si="129"/>
        <v>-90.01437150638381</v>
      </c>
      <c r="R476">
        <f t="shared" si="130"/>
        <v>89.98562849361619</v>
      </c>
      <c r="S476">
        <f t="shared" si="131"/>
        <v>5.1473851049487155E-3</v>
      </c>
      <c r="T476">
        <f t="shared" si="114"/>
        <v>77.896505018756571</v>
      </c>
    </row>
    <row r="477" spans="1:20" x14ac:dyDescent="0.25">
      <c r="A477">
        <f t="shared" si="115"/>
        <v>32.464873964763697</v>
      </c>
      <c r="B477">
        <f t="shared" si="132"/>
        <v>5.1669451683475209</v>
      </c>
      <c r="C477" t="str">
        <f t="shared" si="116"/>
        <v>-1.96881493972826-7819.4830826733i</v>
      </c>
      <c r="D477" t="str">
        <f t="shared" si="117"/>
        <v>3.97499999973816-3080.25224912062i</v>
      </c>
      <c r="E477" t="str">
        <f t="shared" si="118"/>
        <v>162.469529657528+0.000432109045302653i</v>
      </c>
      <c r="F477" t="str">
        <f t="shared" si="119"/>
        <v>2.42492492490857-28906.2708101517i</v>
      </c>
      <c r="G477" t="str">
        <f t="shared" si="120"/>
        <v>0.999999999993255-2.59718991716358E-06i</v>
      </c>
      <c r="H477" t="str">
        <f t="shared" si="121"/>
        <v>384.000157651059+0.545378799112956i</v>
      </c>
      <c r="I477" t="str">
        <f t="shared" si="122"/>
        <v>47.1002211646409-31313.5941681669i</v>
      </c>
      <c r="K477" t="str">
        <f t="shared" si="123"/>
        <v>0.0312499241351975-0.0000482786991992391i</v>
      </c>
      <c r="L477" t="str">
        <f t="shared" si="124"/>
        <v>0.00005-54.6144010081321i</v>
      </c>
      <c r="M477" t="str">
        <f t="shared" si="125"/>
        <v>0.00133333333333333-32.1261182400777i</v>
      </c>
      <c r="N477">
        <f t="shared" si="126"/>
        <v>89.985573882171977</v>
      </c>
      <c r="O477">
        <f t="shared" si="127"/>
        <v>77.863561163211045</v>
      </c>
      <c r="P477" s="3">
        <f t="shared" si="128"/>
        <v>77.863561163211045</v>
      </c>
      <c r="Q477" s="3">
        <f t="shared" si="129"/>
        <v>-90.014426117828023</v>
      </c>
      <c r="R477">
        <f t="shared" si="130"/>
        <v>89.985573882171977</v>
      </c>
      <c r="S477">
        <f t="shared" si="131"/>
        <v>5.1669451683475209E-3</v>
      </c>
      <c r="T477">
        <f t="shared" si="114"/>
        <v>77.863561163211045</v>
      </c>
    </row>
    <row r="478" spans="1:20" x14ac:dyDescent="0.25">
      <c r="A478">
        <f t="shared" si="115"/>
        <v>32.5882404858298</v>
      </c>
      <c r="B478">
        <f t="shared" si="132"/>
        <v>5.1865795599872415</v>
      </c>
      <c r="C478" t="str">
        <f t="shared" si="116"/>
        <v>-1.96881489452355-7789.88150510089i</v>
      </c>
      <c r="D478" t="str">
        <f t="shared" si="117"/>
        <v>3.97499999973615-3068.5916012814i</v>
      </c>
      <c r="E478" t="str">
        <f t="shared" si="118"/>
        <v>162.46952960191+0.000433751162265333i</v>
      </c>
      <c r="F478" t="str">
        <f t="shared" si="119"/>
        <v>2.42492492490844-28796.842807531i</v>
      </c>
      <c r="G478" t="str">
        <f t="shared" si="120"/>
        <v>0.999999999993203-2.60705923884866E-06i</v>
      </c>
      <c r="H478" t="str">
        <f t="shared" si="121"/>
        <v>384.000158851484+0.54745123918233i</v>
      </c>
      <c r="I478" t="str">
        <f t="shared" si="122"/>
        <v>47.1002212243288-31195.0530361628i</v>
      </c>
      <c r="K478" t="str">
        <f t="shared" si="123"/>
        <v>0.031249923557531-0.0000484621573448639i</v>
      </c>
      <c r="L478" t="str">
        <f t="shared" si="124"/>
        <v>0.00005-54.4076519307951i</v>
      </c>
      <c r="M478" t="str">
        <f t="shared" si="125"/>
        <v>0.00133333333333333-32.0045011357618i</v>
      </c>
      <c r="N478">
        <f t="shared" si="126"/>
        <v>89.985519063207462</v>
      </c>
      <c r="O478">
        <f t="shared" si="127"/>
        <v>77.830617307447511</v>
      </c>
      <c r="P478" s="3">
        <f t="shared" si="128"/>
        <v>77.830617307447511</v>
      </c>
      <c r="Q478" s="3">
        <f t="shared" si="129"/>
        <v>-90.014480936792538</v>
      </c>
      <c r="R478">
        <f t="shared" si="130"/>
        <v>89.985519063207462</v>
      </c>
      <c r="S478">
        <f t="shared" si="131"/>
        <v>5.1865795599872417E-3</v>
      </c>
      <c r="T478">
        <f t="shared" si="114"/>
        <v>77.830617307447511</v>
      </c>
    </row>
    <row r="479" spans="1:20" x14ac:dyDescent="0.25">
      <c r="A479">
        <f t="shared" si="115"/>
        <v>32.712075799675951</v>
      </c>
      <c r="B479">
        <f t="shared" si="132"/>
        <v>5.2062885623151933</v>
      </c>
      <c r="C479" t="str">
        <f t="shared" si="116"/>
        <v>-1.96881484897458-7760.39198758914i</v>
      </c>
      <c r="D479" t="str">
        <f t="shared" si="117"/>
        <v>3.97499999973415-3056.97509616257i</v>
      </c>
      <c r="E479" t="str">
        <f t="shared" si="118"/>
        <v>162.469529545868+0.00043539952044699i</v>
      </c>
      <c r="F479" t="str">
        <f t="shared" si="119"/>
        <v>2.42492492490831-28687.8290571619i</v>
      </c>
      <c r="G479" t="str">
        <f t="shared" si="120"/>
        <v>0.999999999993151-2.61696606395616E-06i</v>
      </c>
      <c r="H479" t="str">
        <f t="shared" si="121"/>
        <v>384.00016006105+0.549531554531215i</v>
      </c>
      <c r="I479" t="str">
        <f t="shared" si="122"/>
        <v>47.1002212844716-31076.9606554696i</v>
      </c>
      <c r="K479" t="str">
        <f t="shared" si="123"/>
        <v>0.0312499229754658-0.0000486463126210134i</v>
      </c>
      <c r="L479" t="str">
        <f t="shared" si="124"/>
        <v>0.00005-54.2016855257971i</v>
      </c>
      <c r="M479" t="str">
        <f t="shared" si="125"/>
        <v>0.00133333333333333-31.8833444269394i</v>
      </c>
      <c r="N479">
        <f t="shared" si="126"/>
        <v>89.985464035934129</v>
      </c>
      <c r="O479">
        <f t="shared" si="127"/>
        <v>77.797673451464306</v>
      </c>
      <c r="P479" s="3">
        <f t="shared" si="128"/>
        <v>77.797673451464306</v>
      </c>
      <c r="Q479" s="3">
        <f t="shared" si="129"/>
        <v>-90.014535964065871</v>
      </c>
      <c r="R479">
        <f t="shared" si="130"/>
        <v>89.985464035934129</v>
      </c>
      <c r="S479">
        <f t="shared" si="131"/>
        <v>5.2062885623151934E-3</v>
      </c>
      <c r="T479">
        <f t="shared" si="114"/>
        <v>77.797673451464306</v>
      </c>
    </row>
    <row r="480" spans="1:20" x14ac:dyDescent="0.25">
      <c r="A480">
        <f t="shared" si="115"/>
        <v>32.836381687714727</v>
      </c>
      <c r="B480">
        <f t="shared" si="132"/>
        <v>5.2260724588519913</v>
      </c>
      <c r="C480" t="str">
        <f t="shared" si="116"/>
        <v>-1.96881480307891-7731.01410592157i</v>
      </c>
      <c r="D480" t="str">
        <f t="shared" si="117"/>
        <v>3.97499999973213-3045.40256665681i</v>
      </c>
      <c r="E480" t="str">
        <f t="shared" si="118"/>
        <v>162.4695294894+0.000437054143576036i</v>
      </c>
      <c r="F480" t="str">
        <f t="shared" si="119"/>
        <v>2.42492492490819-28579.2279908451i</v>
      </c>
      <c r="G480" t="str">
        <f t="shared" si="120"/>
        <v>0.999999999993099-2.62691053499905E-06i</v>
      </c>
      <c r="H480" t="str">
        <f t="shared" si="121"/>
        <v>384.000161279825+0.551619775085746i</v>
      </c>
      <c r="I480" t="str">
        <f t="shared" si="122"/>
        <v>47.1002213450723-30959.3153272887i</v>
      </c>
      <c r="K480" t="str">
        <f t="shared" si="123"/>
        <v>0.0312499223889686-0.0000488311676766643i</v>
      </c>
      <c r="L480" t="str">
        <f t="shared" si="124"/>
        <v>0.00005-53.9964988302421i</v>
      </c>
      <c r="M480" t="str">
        <f t="shared" si="125"/>
        <v>0.00133333333333333-31.7626463707306i</v>
      </c>
      <c r="N480">
        <f t="shared" si="126"/>
        <v>89.985408799560432</v>
      </c>
      <c r="O480">
        <f t="shared" si="127"/>
        <v>77.764729595259908</v>
      </c>
      <c r="P480" s="3">
        <f t="shared" si="128"/>
        <v>77.764729595259908</v>
      </c>
      <c r="Q480" s="3">
        <f t="shared" si="129"/>
        <v>-90.014591200439568</v>
      </c>
      <c r="R480">
        <f t="shared" si="130"/>
        <v>89.985408799560432</v>
      </c>
      <c r="S480">
        <f t="shared" si="131"/>
        <v>5.2260724588519911E-3</v>
      </c>
      <c r="T480">
        <f t="shared" si="114"/>
        <v>77.764729595259908</v>
      </c>
    </row>
    <row r="481" spans="1:20" x14ac:dyDescent="0.25">
      <c r="A481">
        <f t="shared" si="115"/>
        <v>32.961159938128041</v>
      </c>
      <c r="B481">
        <f t="shared" si="132"/>
        <v>5.2459315341956287</v>
      </c>
      <c r="C481" t="str">
        <f t="shared" si="116"/>
        <v>-1.96881475683373-7701.74743748738i</v>
      </c>
      <c r="D481" t="str">
        <f t="shared" si="117"/>
        <v>3.97499999973009-3033.87384628938i</v>
      </c>
      <c r="E481" t="str">
        <f t="shared" si="118"/>
        <v>162.469529432502+0.000438715055474647i</v>
      </c>
      <c r="F481" t="str">
        <f t="shared" si="119"/>
        <v>2.42492492490807-28471.0380463176i</v>
      </c>
      <c r="G481" t="str">
        <f t="shared" si="120"/>
        <v>0.999999999993047-2.63689279503191E-06i</v>
      </c>
      <c r="H481" t="str">
        <f t="shared" si="121"/>
        <v>384.000162507881+0.553715930885793i</v>
      </c>
      <c r="I481" t="str">
        <f t="shared" si="122"/>
        <v>47.1002214061345-30842.1153592526i</v>
      </c>
      <c r="K481" t="str">
        <f t="shared" si="123"/>
        <v>0.0312499217980056-0.0000490167251708581i</v>
      </c>
      <c r="L481" t="str">
        <f t="shared" si="124"/>
        <v>0.00005-53.7920888924508i</v>
      </c>
      <c r="M481" t="str">
        <f t="shared" si="125"/>
        <v>0.00133333333333333-31.6424052308534i</v>
      </c>
      <c r="N481">
        <f t="shared" si="126"/>
        <v>89.985353353291828</v>
      </c>
      <c r="O481">
        <f t="shared" si="127"/>
        <v>77.7317857388325</v>
      </c>
      <c r="P481" s="3">
        <f t="shared" si="128"/>
        <v>77.7317857388325</v>
      </c>
      <c r="Q481" s="3">
        <f t="shared" si="129"/>
        <v>-90.014646646708172</v>
      </c>
      <c r="R481">
        <f t="shared" si="130"/>
        <v>89.985353353291828</v>
      </c>
      <c r="S481">
        <f t="shared" si="131"/>
        <v>5.2459315341956284E-3</v>
      </c>
      <c r="T481">
        <f t="shared" si="114"/>
        <v>77.7317857388325</v>
      </c>
    </row>
    <row r="482" spans="1:20" x14ac:dyDescent="0.25">
      <c r="A482">
        <f t="shared" si="115"/>
        <v>33.086412345892924</v>
      </c>
      <c r="B482">
        <f t="shared" si="132"/>
        <v>5.2658660740255723</v>
      </c>
      <c r="C482" t="str">
        <f t="shared" si="116"/>
        <v>-1.96881471023636-7672.59156127574i</v>
      </c>
      <c r="D482" t="str">
        <f t="shared" si="117"/>
        <v>3.97499999972804-3022.38876921577i</v>
      </c>
      <c r="E482" t="str">
        <f t="shared" si="118"/>
        <v>162.469529375171+0.000440382280052984i</v>
      </c>
      <c r="F482" t="str">
        <f t="shared" si="119"/>
        <v>2.42492492490794-28363.2576672308i</v>
      </c>
      <c r="G482" t="str">
        <f t="shared" si="120"/>
        <v>0.999999999992994-2.64691298765289E-06i</v>
      </c>
      <c r="H482" t="str">
        <f t="shared" si="121"/>
        <v>384.000163745288+0.555820052085372i</v>
      </c>
      <c r="I482" t="str">
        <f t="shared" si="122"/>
        <v>47.1002214676615-30725.3590654003i</v>
      </c>
      <c r="K482" t="str">
        <f t="shared" si="123"/>
        <v>0.0312499212025427-0.0000492029877727387i</v>
      </c>
      <c r="L482" t="str">
        <f t="shared" si="124"/>
        <v>0.00005-53.5884527719175i</v>
      </c>
      <c r="M482" t="str">
        <f t="shared" si="125"/>
        <v>0.00133333333333333-31.5226192775986i</v>
      </c>
      <c r="N482">
        <f t="shared" si="126"/>
        <v>89.985297696330747</v>
      </c>
      <c r="O482">
        <f t="shared" si="127"/>
        <v>77.698841882180417</v>
      </c>
      <c r="P482" s="3">
        <f t="shared" si="128"/>
        <v>77.698841882180417</v>
      </c>
      <c r="Q482" s="3">
        <f t="shared" si="129"/>
        <v>-90.014702303669253</v>
      </c>
      <c r="R482">
        <f t="shared" si="130"/>
        <v>89.985297696330747</v>
      </c>
      <c r="S482">
        <f t="shared" si="131"/>
        <v>5.2658660740255723E-3</v>
      </c>
      <c r="T482">
        <f t="shared" si="114"/>
        <v>77.698841882180417</v>
      </c>
    </row>
    <row r="483" spans="1:20" x14ac:dyDescent="0.25">
      <c r="A483">
        <f t="shared" si="115"/>
        <v>33.212140712807319</v>
      </c>
      <c r="B483">
        <f t="shared" si="132"/>
        <v>5.2858763651068692</v>
      </c>
      <c r="C483" t="str">
        <f t="shared" si="116"/>
        <v>-1.96881466328428-7643.54605786957i</v>
      </c>
      <c r="D483" t="str">
        <f t="shared" si="117"/>
        <v>3.97499999972596-3010.9471702193i</v>
      </c>
      <c r="E483" t="str">
        <f t="shared" si="118"/>
        <v>162.469529317403+0.000442055841313587i</v>
      </c>
      <c r="F483" t="str">
        <f t="shared" si="119"/>
        <v>2.42492492490781-28255.8853031277i</v>
      </c>
      <c r="G483" t="str">
        <f t="shared" si="120"/>
        <v>0.999999999992941-2.65697125700583E-06i</v>
      </c>
      <c r="H483" t="str">
        <f t="shared" si="121"/>
        <v>384.000164992118+0.557932168953088i</v>
      </c>
      <c r="I483" t="str">
        <f t="shared" si="122"/>
        <v>47.100221529657-30609.0447661535i</v>
      </c>
      <c r="K483" t="str">
        <f t="shared" si="123"/>
        <v>0.0312499206025457-0.0000493899581615924i</v>
      </c>
      <c r="L483" t="str">
        <f t="shared" si="124"/>
        <v>0.00005-53.3855875392684i</v>
      </c>
      <c r="M483" t="str">
        <f t="shared" si="125"/>
        <v>0.00133333333333333-31.4032867878048i</v>
      </c>
      <c r="N483">
        <f t="shared" si="126"/>
        <v>89.985241827876635</v>
      </c>
      <c r="O483">
        <f t="shared" si="127"/>
        <v>77.665898025301928</v>
      </c>
      <c r="P483" s="3">
        <f t="shared" si="128"/>
        <v>77.665898025301928</v>
      </c>
      <c r="Q483" s="3">
        <f t="shared" si="129"/>
        <v>-90.014758172123365</v>
      </c>
      <c r="R483">
        <f t="shared" si="130"/>
        <v>89.985241827876635</v>
      </c>
      <c r="S483">
        <f t="shared" si="131"/>
        <v>5.2858763651068693E-3</v>
      </c>
      <c r="T483">
        <f t="shared" si="114"/>
        <v>77.665898025301928</v>
      </c>
    </row>
    <row r="484" spans="1:20" x14ac:dyDescent="0.25">
      <c r="A484">
        <f t="shared" si="115"/>
        <v>33.338346847515986</v>
      </c>
      <c r="B484">
        <f t="shared" si="132"/>
        <v>5.3059626952942756</v>
      </c>
      <c r="C484" t="str">
        <f t="shared" si="116"/>
        <v>-1.96881461597459-7614.61050943954i</v>
      </c>
      <c r="D484" t="str">
        <f t="shared" si="117"/>
        <v>3.97499999972388-2999.54888470871i</v>
      </c>
      <c r="E484" t="str">
        <f t="shared" si="118"/>
        <v>162.469529259195+0.000443735763349277i</v>
      </c>
      <c r="F484" t="str">
        <f t="shared" si="119"/>
        <v>2.42492492490768-28148.919409421i</v>
      </c>
      <c r="G484" t="str">
        <f t="shared" si="120"/>
        <v>0.999999999992887-2.66706774778231E-06i</v>
      </c>
      <c r="H484" t="str">
        <f t="shared" si="121"/>
        <v>384.000166248441+0.560052311872566i</v>
      </c>
      <c r="I484" t="str">
        <f t="shared" si="122"/>
        <v>47.1002215921247-30493.1707882918i</v>
      </c>
      <c r="K484" t="str">
        <f t="shared" si="123"/>
        <v>0.0312499199979801-0.0000495776390268844i</v>
      </c>
      <c r="L484" t="str">
        <f t="shared" si="124"/>
        <v>0.00005-53.1834902762187i</v>
      </c>
      <c r="M484" t="str">
        <f t="shared" si="125"/>
        <v>0.00133333333333333-31.2844060448345i</v>
      </c>
      <c r="N484">
        <f t="shared" si="126"/>
        <v>89.985185747125811</v>
      </c>
      <c r="O484">
        <f t="shared" si="127"/>
        <v>77.632954168195297</v>
      </c>
      <c r="P484" s="3">
        <f t="shared" si="128"/>
        <v>77.632954168195297</v>
      </c>
      <c r="Q484" s="3">
        <f t="shared" si="129"/>
        <v>-90.014814252874189</v>
      </c>
      <c r="R484">
        <f t="shared" si="130"/>
        <v>89.985185747125811</v>
      </c>
      <c r="S484">
        <f t="shared" si="131"/>
        <v>5.3059626952942753E-3</v>
      </c>
      <c r="T484">
        <f t="shared" si="114"/>
        <v>77.632954168195297</v>
      </c>
    </row>
    <row r="485" spans="1:20" x14ac:dyDescent="0.25">
      <c r="A485">
        <f t="shared" si="115"/>
        <v>33.465032565536553</v>
      </c>
      <c r="B485">
        <f t="shared" si="132"/>
        <v>5.3261253535363942</v>
      </c>
      <c r="C485" t="str">
        <f t="shared" si="116"/>
        <v>-1.96881456830462-7585.78449973814i</v>
      </c>
      <c r="D485" t="str">
        <f t="shared" si="117"/>
        <v>3.97499999972176-2988.19374871585i</v>
      </c>
      <c r="E485" t="str">
        <f t="shared" si="118"/>
        <v>162.469529200544+0.000445422070346506i</v>
      </c>
      <c r="F485" t="str">
        <f t="shared" si="119"/>
        <v>2.42492492490754-28042.3584473702i</v>
      </c>
      <c r="G485" t="str">
        <f t="shared" si="120"/>
        <v>0.999999999992833-2.67720260522373E-06i</v>
      </c>
      <c r="H485" t="str">
        <f t="shared" si="121"/>
        <v>384.000167514329+0.562180511342884i</v>
      </c>
      <c r="I485" t="str">
        <f t="shared" si="122"/>
        <v>47.1002216550674-30377.7354649291i</v>
      </c>
      <c r="K485" t="str">
        <f t="shared" si="123"/>
        <v>0.0312499193888112-0.0000497660330682989i</v>
      </c>
      <c r="L485" t="str">
        <f t="shared" si="124"/>
        <v>0.00005-52.9821580755317i</v>
      </c>
      <c r="M485" t="str">
        <f t="shared" si="125"/>
        <v>0.00133333333333333-31.1659753385481i</v>
      </c>
      <c r="N485">
        <f t="shared" si="126"/>
        <v>89.985129453271625</v>
      </c>
      <c r="O485">
        <f t="shared" si="127"/>
        <v>77.600010310858863</v>
      </c>
      <c r="P485" s="3">
        <f t="shared" si="128"/>
        <v>77.600010310858863</v>
      </c>
      <c r="Q485" s="3">
        <f t="shared" si="129"/>
        <v>-90.014870546728375</v>
      </c>
      <c r="R485">
        <f t="shared" si="130"/>
        <v>89.985129453271625</v>
      </c>
      <c r="S485">
        <f t="shared" si="131"/>
        <v>5.3261253535363939E-3</v>
      </c>
      <c r="T485">
        <f t="shared" si="114"/>
        <v>77.600010310858863</v>
      </c>
    </row>
    <row r="486" spans="1:20" x14ac:dyDescent="0.25">
      <c r="A486">
        <f t="shared" si="115"/>
        <v>33.592199689285586</v>
      </c>
      <c r="B486">
        <f t="shared" si="132"/>
        <v>5.3463646298798322</v>
      </c>
      <c r="C486" t="str">
        <f t="shared" si="116"/>
        <v>-1.96881452027184-7557.06761409348i</v>
      </c>
      <c r="D486" t="str">
        <f t="shared" si="117"/>
        <v>3.97499999971964-2976.88159889329i</v>
      </c>
      <c r="E486" t="str">
        <f t="shared" si="118"/>
        <v>162.469529141446+0.00044711478658123i</v>
      </c>
      <c r="F486" t="str">
        <f t="shared" si="119"/>
        <v>2.42492492490741-27936.2008840602i</v>
      </c>
      <c r="G486" t="str">
        <f t="shared" si="120"/>
        <v>0.999999999992778-2.68737597512344E-06i</v>
      </c>
      <c r="H486" t="str">
        <f t="shared" si="121"/>
        <v>384.000168789858+0.56431679797904i</v>
      </c>
      <c r="I486" t="str">
        <f t="shared" si="122"/>
        <v>47.1002217184903-30262.7371354898i</v>
      </c>
      <c r="K486" t="str">
        <f t="shared" si="123"/>
        <v>0.0312499187750037-0.0000499551429957778i</v>
      </c>
      <c r="L486" t="str">
        <f t="shared" si="124"/>
        <v>0.00005-52.7815880409758i</v>
      </c>
      <c r="M486" t="str">
        <f t="shared" si="125"/>
        <v>0.00133333333333333-31.04799296528i</v>
      </c>
      <c r="N486">
        <f t="shared" si="126"/>
        <v>89.985072945504285</v>
      </c>
      <c r="O486">
        <f t="shared" si="127"/>
        <v>77.567066453290806</v>
      </c>
      <c r="P486" s="3">
        <f t="shared" si="128"/>
        <v>77.567066453290806</v>
      </c>
      <c r="Q486" s="3">
        <f t="shared" si="129"/>
        <v>-90.014927054495715</v>
      </c>
      <c r="R486">
        <f t="shared" si="130"/>
        <v>89.985072945504285</v>
      </c>
      <c r="S486">
        <f t="shared" si="131"/>
        <v>5.3463646298798325E-3</v>
      </c>
      <c r="T486">
        <f t="shared" si="114"/>
        <v>77.567066453290806</v>
      </c>
    </row>
    <row r="487" spans="1:20" x14ac:dyDescent="0.25">
      <c r="A487">
        <f t="shared" si="115"/>
        <v>33.719850048104874</v>
      </c>
      <c r="B487">
        <f t="shared" si="132"/>
        <v>5.3666808154733756</v>
      </c>
      <c r="C487" t="str">
        <f t="shared" si="116"/>
        <v>-1.96881447187321-7528.45943940358i</v>
      </c>
      <c r="D487" t="str">
        <f t="shared" si="117"/>
        <v>3.97499999971753-2965.61227251193i</v>
      </c>
      <c r="E487" t="str">
        <f t="shared" si="118"/>
        <v>162.469529081899+0.000448813936423235i</v>
      </c>
      <c r="F487" t="str">
        <f t="shared" si="119"/>
        <v>2.42492492490728-27830.4451923788i</v>
      </c>
      <c r="G487" t="str">
        <f t="shared" si="120"/>
        <v>0.999999999992723-2.69758800382876E-06i</v>
      </c>
      <c r="H487" t="str">
        <f t="shared" si="121"/>
        <v>384.000170075098+0.566461202512341i</v>
      </c>
      <c r="I487" t="str">
        <f t="shared" si="122"/>
        <v>47.1002217823958-30148.174145684i</v>
      </c>
      <c r="K487" t="str">
        <f t="shared" si="123"/>
        <v>0.0312499181565225-0.0000501449715295586i</v>
      </c>
      <c r="L487" t="str">
        <f t="shared" si="124"/>
        <v>0.00005-52.5817772872844i</v>
      </c>
      <c r="M487" t="str">
        <f t="shared" si="125"/>
        <v>0.00133333333333333-30.9304572278142i</v>
      </c>
      <c r="N487">
        <f t="shared" si="126"/>
        <v>89.985016223010973</v>
      </c>
      <c r="O487">
        <f t="shared" si="127"/>
        <v>77.53412259548945</v>
      </c>
      <c r="P487" s="3">
        <f t="shared" si="128"/>
        <v>77.53412259548945</v>
      </c>
      <c r="Q487" s="3">
        <f t="shared" si="129"/>
        <v>-90.014983776989027</v>
      </c>
      <c r="R487">
        <f t="shared" si="130"/>
        <v>89.985016223010973</v>
      </c>
      <c r="S487">
        <f t="shared" si="131"/>
        <v>5.3666808154733759E-3</v>
      </c>
      <c r="T487">
        <f t="shared" si="114"/>
        <v>77.53412259548945</v>
      </c>
    </row>
    <row r="488" spans="1:20" x14ac:dyDescent="0.25">
      <c r="A488">
        <f t="shared" si="115"/>
        <v>33.847985478287669</v>
      </c>
      <c r="B488">
        <f t="shared" si="132"/>
        <v>5.3870742025721743</v>
      </c>
      <c r="C488" t="str">
        <f t="shared" si="116"/>
        <v>-1.96881442310608-7499.95956413018i</v>
      </c>
      <c r="D488" t="str">
        <f t="shared" si="117"/>
        <v>3.97499999971537-2954.38560745874i</v>
      </c>
      <c r="E488" t="str">
        <f t="shared" si="118"/>
        <v>162.469529021898+0.00045051954433484i</v>
      </c>
      <c r="F488" t="str">
        <f t="shared" si="119"/>
        <v>2.42492492490714-27725.0898509948i</v>
      </c>
      <c r="G488" t="str">
        <f t="shared" si="120"/>
        <v>0.999999999992668-2.70783883824315E-06i</v>
      </c>
      <c r="H488" t="str">
        <f t="shared" si="121"/>
        <v>384.000171370126+0.568613755790888i</v>
      </c>
      <c r="I488" t="str">
        <f t="shared" si="122"/>
        <v>47.1002218467878-30034.0448474848i</v>
      </c>
      <c r="K488" t="str">
        <f t="shared" si="123"/>
        <v>0.0312499175333319-0.0000503355214002142i</v>
      </c>
      <c r="L488" t="str">
        <f t="shared" si="124"/>
        <v>0.00005-52.3827229401119i</v>
      </c>
      <c r="M488" t="str">
        <f t="shared" si="125"/>
        <v>0.00133333333333333-30.8133664353599i</v>
      </c>
      <c r="N488">
        <f t="shared" si="126"/>
        <v>89.984959284975773</v>
      </c>
      <c r="O488">
        <f t="shared" si="127"/>
        <v>77.501178737452918</v>
      </c>
      <c r="P488" s="3">
        <f t="shared" si="128"/>
        <v>77.501178737452918</v>
      </c>
      <c r="Q488" s="3">
        <f t="shared" si="129"/>
        <v>-90.015040715024227</v>
      </c>
      <c r="R488">
        <f t="shared" si="130"/>
        <v>89.984959284975773</v>
      </c>
      <c r="S488">
        <f t="shared" si="131"/>
        <v>5.3870742025721747E-3</v>
      </c>
      <c r="T488">
        <f t="shared" si="114"/>
        <v>77.501178737452918</v>
      </c>
    </row>
    <row r="489" spans="1:20" x14ac:dyDescent="0.25">
      <c r="A489">
        <f t="shared" si="115"/>
        <v>33.976607823105162</v>
      </c>
      <c r="B489">
        <f t="shared" si="132"/>
        <v>5.4075450845419484</v>
      </c>
      <c r="C489" t="str">
        <f t="shared" si="116"/>
        <v>-1.96881437396756-7471.56757829304i</v>
      </c>
      <c r="D489" t="str">
        <f t="shared" si="117"/>
        <v>3.97499999971321-2943.20144223437i</v>
      </c>
      <c r="E489" t="str">
        <f t="shared" si="118"/>
        <v>162.46952896144+0.000452231634872471i</v>
      </c>
      <c r="F489" t="str">
        <f t="shared" si="119"/>
        <v>2.42492492490701-27620.1333443363i</v>
      </c>
      <c r="G489" t="str">
        <f t="shared" si="120"/>
        <v>0.999999999992612-2.71812862582833E-06i</v>
      </c>
      <c r="H489" t="str">
        <f t="shared" si="121"/>
        <v>384.000172675012+0.570774488780005i</v>
      </c>
      <c r="I489" t="str">
        <f t="shared" si="122"/>
        <v>47.1002219116699-29920.3475991037i</v>
      </c>
      <c r="K489" t="str">
        <f t="shared" si="123"/>
        <v>0.0312499169053962-0.0000505267953486931i</v>
      </c>
      <c r="L489" t="str">
        <f t="shared" si="124"/>
        <v>0.00005-52.1844221359951i</v>
      </c>
      <c r="M489" t="str">
        <f t="shared" si="125"/>
        <v>0.00133333333333333-30.6967189035265i</v>
      </c>
      <c r="N489">
        <f t="shared" si="126"/>
        <v>89.984902130579684</v>
      </c>
      <c r="O489">
        <f t="shared" si="127"/>
        <v>77.468234879179477</v>
      </c>
      <c r="P489" s="3">
        <f t="shared" si="128"/>
        <v>77.468234879179477</v>
      </c>
      <c r="Q489" s="3">
        <f t="shared" si="129"/>
        <v>-90.015097869420316</v>
      </c>
      <c r="R489">
        <f t="shared" si="130"/>
        <v>89.984902130579684</v>
      </c>
      <c r="S489">
        <f t="shared" si="131"/>
        <v>5.4075450845419487E-3</v>
      </c>
      <c r="T489">
        <f t="shared" si="114"/>
        <v>77.468234879179477</v>
      </c>
    </row>
    <row r="490" spans="1:20" x14ac:dyDescent="0.25">
      <c r="A490">
        <f t="shared" si="115"/>
        <v>34.105718932832964</v>
      </c>
      <c r="B490">
        <f t="shared" si="132"/>
        <v>5.4280937558632081</v>
      </c>
      <c r="C490" t="str">
        <f t="shared" si="116"/>
        <v>-1.96881432445496-7443.28307346388i</v>
      </c>
      <c r="D490" t="str">
        <f t="shared" si="117"/>
        <v>3.97499999971102-2932.05961595085i</v>
      </c>
      <c r="E490" t="str">
        <f t="shared" si="118"/>
        <v>162.469528900522+0.000453950232685588i</v>
      </c>
      <c r="F490" t="str">
        <f t="shared" si="119"/>
        <v>2.42492492490687-27515.5741625688i</v>
      </c>
      <c r="G490" t="str">
        <f t="shared" si="120"/>
        <v>0.999999999992556-2.72845751460633E-06i</v>
      </c>
      <c r="H490" t="str">
        <f t="shared" si="121"/>
        <v>384.000173989837+0.572943432562693i</v>
      </c>
      <c r="I490" t="str">
        <f t="shared" si="122"/>
        <v>47.1002219770466-29807.0807649682i</v>
      </c>
      <c r="K490" t="str">
        <f t="shared" si="123"/>
        <v>0.031249916272679-0.0000507187961263572i</v>
      </c>
      <c r="L490" t="str">
        <f t="shared" si="124"/>
        <v>0.00005-51.9868720223102i</v>
      </c>
      <c r="M490" t="str">
        <f t="shared" si="125"/>
        <v>0.00133333333333333-30.5805129543001i</v>
      </c>
      <c r="N490">
        <f t="shared" si="126"/>
        <v>89.98484475900058</v>
      </c>
      <c r="O490">
        <f t="shared" si="127"/>
        <v>77.435291020667265</v>
      </c>
      <c r="P490" s="3">
        <f t="shared" si="128"/>
        <v>77.435291020667265</v>
      </c>
      <c r="Q490" s="3">
        <f t="shared" si="129"/>
        <v>-90.01515524099942</v>
      </c>
      <c r="R490">
        <f t="shared" si="130"/>
        <v>89.98484475900058</v>
      </c>
      <c r="S490">
        <f t="shared" si="131"/>
        <v>5.4280937558632081E-3</v>
      </c>
      <c r="T490">
        <f t="shared" si="114"/>
        <v>77.435291020667265</v>
      </c>
    </row>
    <row r="491" spans="1:20" x14ac:dyDescent="0.25">
      <c r="A491">
        <f t="shared" si="115"/>
        <v>34.235320664777731</v>
      </c>
      <c r="B491">
        <f t="shared" si="132"/>
        <v>5.4487205121354885</v>
      </c>
      <c r="C491" t="str">
        <f t="shared" si="116"/>
        <v>-1.96881427456532-7415.10564276061i</v>
      </c>
      <c r="D491" t="str">
        <f t="shared" si="117"/>
        <v>3.97499999970882-2920.95996832928i</v>
      </c>
      <c r="E491" t="str">
        <f t="shared" si="118"/>
        <v>162.469528839139+0.000455675362515403i</v>
      </c>
      <c r="F491" t="str">
        <f t="shared" si="119"/>
        <v>2.42492492490674-27411.4108015732i</v>
      </c>
      <c r="G491" t="str">
        <f t="shared" si="120"/>
        <v>0.999999999992499-2.73882565316168E-06i</v>
      </c>
      <c r="H491" t="str">
        <f t="shared" si="121"/>
        <v>384.000175314672+0.575120618340052i</v>
      </c>
      <c r="I491" t="str">
        <f t="shared" si="122"/>
        <v>47.1002220429208-29694.2427156962i</v>
      </c>
      <c r="K491" t="str">
        <f t="shared" si="123"/>
        <v>0.0312499156351441-0.0000509115264950218i</v>
      </c>
      <c r="L491" t="str">
        <f t="shared" si="124"/>
        <v>0.00005-51.7900697572329i</v>
      </c>
      <c r="M491" t="str">
        <f t="shared" si="125"/>
        <v>0.00133333333333333-30.4647469160193i</v>
      </c>
      <c r="N491">
        <f t="shared" si="126"/>
        <v>89.984787169413167</v>
      </c>
      <c r="O491">
        <f t="shared" si="127"/>
        <v>77.402347161914491</v>
      </c>
      <c r="P491" s="3">
        <f t="shared" si="128"/>
        <v>77.402347161914491</v>
      </c>
      <c r="Q491" s="3">
        <f t="shared" si="129"/>
        <v>-90.015212830586833</v>
      </c>
      <c r="R491">
        <f t="shared" si="130"/>
        <v>89.984787169413167</v>
      </c>
      <c r="S491">
        <f t="shared" si="131"/>
        <v>5.4487205121354883E-3</v>
      </c>
      <c r="T491">
        <f t="shared" si="114"/>
        <v>77.402347161914491</v>
      </c>
    </row>
    <row r="492" spans="1:20" x14ac:dyDescent="0.25">
      <c r="A492">
        <f t="shared" si="115"/>
        <v>34.365414883303892</v>
      </c>
      <c r="B492">
        <f t="shared" si="132"/>
        <v>5.4694256500816039</v>
      </c>
      <c r="C492" t="str">
        <f t="shared" si="116"/>
        <v>-1.96881422429581-7387.0348808415i</v>
      </c>
      <c r="D492" t="str">
        <f t="shared" si="117"/>
        <v>3.97499999970661-2909.90233969748i</v>
      </c>
      <c r="E492" t="str">
        <f t="shared" si="118"/>
        <v>162.46952877729+0.000457407049199169i</v>
      </c>
      <c r="F492" t="str">
        <f t="shared" si="119"/>
        <v>2.4249249249066-27307.6417629246i</v>
      </c>
      <c r="G492" t="str">
        <f t="shared" si="120"/>
        <v>0.999999999992442-2.74923319064353E-06i</v>
      </c>
      <c r="H492" t="str">
        <f t="shared" si="121"/>
        <v>384.000176649595+0.577306077431759i</v>
      </c>
      <c r="I492" t="str">
        <f t="shared" si="122"/>
        <v>47.1002221092964-29581.8318280747i</v>
      </c>
      <c r="K492" t="str">
        <f t="shared" si="123"/>
        <v>0.0312499149927548-0.0000511049892269963i</v>
      </c>
      <c r="L492" t="str">
        <f t="shared" si="124"/>
        <v>0.00005-51.5940125096959i</v>
      </c>
      <c r="M492" t="str">
        <f t="shared" si="125"/>
        <v>0.00133333333333333-30.3494191233505i</v>
      </c>
      <c r="N492">
        <f t="shared" si="126"/>
        <v>89.984729360989078</v>
      </c>
      <c r="O492">
        <f t="shared" si="127"/>
        <v>77.369403302919409</v>
      </c>
      <c r="P492" s="3">
        <f t="shared" si="128"/>
        <v>77.369403302919409</v>
      </c>
      <c r="Q492" s="3">
        <f t="shared" si="129"/>
        <v>-90.015270639010922</v>
      </c>
      <c r="R492">
        <f t="shared" si="130"/>
        <v>89.984729360989078</v>
      </c>
      <c r="S492">
        <f t="shared" si="131"/>
        <v>5.469425650081604E-3</v>
      </c>
      <c r="T492">
        <f t="shared" ref="T492:T555" si="133">P492</f>
        <v>77.369403302919409</v>
      </c>
    </row>
    <row r="493" spans="1:20" x14ac:dyDescent="0.25">
      <c r="A493">
        <f t="shared" ref="A493:A556" si="134">2*PI()*B493</f>
        <v>34.496003459860447</v>
      </c>
      <c r="B493">
        <f t="shared" si="132"/>
        <v>5.4902094675519137</v>
      </c>
      <c r="C493" t="str">
        <f t="shared" ref="C493:C556" si="135">IMPRODUCT(D493,E493,$C$40,,K493,$C$41)</f>
        <v>-1.96881417364357-7359.07038389915i</v>
      </c>
      <c r="D493" t="str">
        <f t="shared" ref="D493:D556" si="136">IMDIV(IMPRODUCT($C$37,$C$38,COMPLEX(1,A493/$C$38)),IMSUM(-1*A493*A493/$C$39,COMPLEX(0,1*A493)))</f>
        <v>3.97499999970438-2898.88657098777i</v>
      </c>
      <c r="E493" t="str">
        <f t="shared" ref="E493:E556" si="137">IMDIV(IMPRODUCT(IMSUM(F493,G493),$C$29,H493),IMSUM(1,I493))</f>
        <v>162.46952871497+0.000459145317669383i</v>
      </c>
      <c r="F493" t="str">
        <f t="shared" ref="F493:F556" si="138">IMDIV(IMPRODUCT($C$14,$C$15,COMPLEX(1,A493/$C$15)),IMSUM(-1*A493*A493/$C$16,COMPLEX(0,A493)))</f>
        <v>2.42492492490646-27204.2655538707i</v>
      </c>
      <c r="G493" t="str">
        <f t="shared" ref="G493:G556" si="139">IMDIV(1,COMPLEX(1,A493*$C$9*$C$10))</f>
        <v>0.999999999992384-2.75968027676782E-06i</v>
      </c>
      <c r="H493" t="str">
        <f t="shared" ref="H493:H556" si="140">IMDIV($C$3,IMSUM(K493,COMPLEX(0,$C$28*A493)))</f>
        <v>384.000177994684+0.579499841276509i</v>
      </c>
      <c r="I493" t="str">
        <f t="shared" ref="I493:I556" si="141">IMPRODUCT(F493,$C$29,H493,$C$31)</f>
        <v>47.1002221761779-29469.8464850356i</v>
      </c>
      <c r="K493" t="str">
        <f t="shared" ref="K493:K556" si="142">IF($C$26&lt;=0,IMDIV(1,IMSUM(IMDIV(1,L493),1/$C$18)),IMDIV(1,IMSUM(IMDIV(1,L493),1/$C$18,IMDIV(1,M493))))</f>
        <v>0.031249914345474-0.0000512991871051227i</v>
      </c>
      <c r="L493" t="str">
        <f t="shared" ref="L493:L556" si="143">IMSUM($C$21/$C$22,IMDIV(1,COMPLEX(0,$C$20*$C$22*A493)))</f>
        <v>0.00005-51.3986974593504i</v>
      </c>
      <c r="M493" t="str">
        <f t="shared" ref="M493:M556" si="144">IMSUM($C$25/$C$26,IMDIV(1,COMPLEX(0,$C$24*$C$26*A493)))</f>
        <v>0.00133333333333333-30.2345279172649i</v>
      </c>
      <c r="N493">
        <f t="shared" ref="N493:N556" si="145">ABS(R493)</f>
        <v>89.984671332896795</v>
      </c>
      <c r="O493">
        <f t="shared" ref="O493:O556" si="146">ABS(P493)</f>
        <v>77.336459443680084</v>
      </c>
      <c r="P493" s="3">
        <f t="shared" ref="P493:P556" si="147">20*LOG10(IMABS(C493))</f>
        <v>77.336459443680084</v>
      </c>
      <c r="Q493" s="3">
        <f t="shared" ref="Q493:Q556" si="148">IMARGUMENT(C493)*180/PI()</f>
        <v>-90.015328667103205</v>
      </c>
      <c r="R493">
        <f t="shared" ref="R493:R556" si="149">IF(Q493&lt;0,Q493+180,Q493-180)</f>
        <v>89.984671332896795</v>
      </c>
      <c r="S493">
        <f t="shared" ref="S493:S556" si="150">B493/1000</f>
        <v>5.4902094675519141E-3</v>
      </c>
      <c r="T493">
        <f t="shared" si="133"/>
        <v>77.336459443680084</v>
      </c>
    </row>
    <row r="494" spans="1:20" x14ac:dyDescent="0.25">
      <c r="A494">
        <f t="shared" si="134"/>
        <v>34.627088273007914</v>
      </c>
      <c r="B494">
        <f t="shared" ref="B494:B557" si="151">B493*(1+B$42)</f>
        <v>5.5110722635286109</v>
      </c>
      <c r="C494" t="str">
        <f t="shared" si="135"/>
        <v>-1.96881412260551-7331.21174965485i</v>
      </c>
      <c r="D494" t="str">
        <f t="shared" si="136"/>
        <v>3.97499999970213-2887.9125037346i</v>
      </c>
      <c r="E494" t="str">
        <f t="shared" si="137"/>
        <v>162.469528652175+0.000460890192952217i</v>
      </c>
      <c r="F494" t="str">
        <f t="shared" si="138"/>
        <v>2.42492492490632-27101.2806873099i</v>
      </c>
      <c r="G494" t="str">
        <f t="shared" si="139"/>
        <v>0.999999999992326-2.77016706181937E-06i</v>
      </c>
      <c r="H494" t="str">
        <f t="shared" si="140"/>
        <v>384.000179350014+0.581701941432453i</v>
      </c>
      <c r="I494" t="str">
        <f t="shared" si="141"/>
        <v>47.1002222435682-29358.2850756318i</v>
      </c>
      <c r="K494" t="str">
        <f t="shared" si="142"/>
        <v>0.0312499136932646-0.0000514941229228161i</v>
      </c>
      <c r="L494" t="str">
        <f t="shared" si="143"/>
        <v>0.00005-51.2041217965235i</v>
      </c>
      <c r="M494" t="str">
        <f t="shared" si="144"/>
        <v>0.00133333333333333-30.1200716450139i</v>
      </c>
      <c r="N494">
        <f t="shared" si="145"/>
        <v>89.984613084301586</v>
      </c>
      <c r="O494">
        <f t="shared" si="146"/>
        <v>77.303515584194628</v>
      </c>
      <c r="P494" s="3">
        <f t="shared" si="147"/>
        <v>77.303515584194628</v>
      </c>
      <c r="Q494" s="3">
        <f t="shared" si="148"/>
        <v>-90.015386915698414</v>
      </c>
      <c r="R494">
        <f t="shared" si="149"/>
        <v>89.984613084301586</v>
      </c>
      <c r="S494">
        <f t="shared" si="150"/>
        <v>5.5110722635286109E-3</v>
      </c>
      <c r="T494">
        <f t="shared" si="133"/>
        <v>77.303515584194628</v>
      </c>
    </row>
    <row r="495" spans="1:20" x14ac:dyDescent="0.25">
      <c r="A495">
        <f t="shared" si="134"/>
        <v>34.75867120844535</v>
      </c>
      <c r="B495">
        <f t="shared" si="151"/>
        <v>5.5320143381300202</v>
      </c>
      <c r="C495" t="str">
        <f t="shared" si="135"/>
        <v>-1.96881407117906-7303.45857735288i</v>
      </c>
      <c r="D495" t="str">
        <f t="shared" si="136"/>
        <v>3.97499999969984-2876.97998007235i</v>
      </c>
      <c r="E495" t="str">
        <f t="shared" si="137"/>
        <v>162.469528588902+0.00046264170016902i</v>
      </c>
      <c r="F495" t="str">
        <f t="shared" si="138"/>
        <v>2.42492492490618-26998.6856817703i</v>
      </c>
      <c r="G495" t="str">
        <f t="shared" si="139"/>
        <v>0.999999999992268-2.78069369665413E-06i</v>
      </c>
      <c r="H495" t="str">
        <f t="shared" si="140"/>
        <v>384.000180715664+0.58391240957768i</v>
      </c>
      <c r="I495" t="str">
        <f t="shared" si="141"/>
        <v>47.1002223114719-29247.145995015i</v>
      </c>
      <c r="K495" t="str">
        <f t="shared" si="142"/>
        <v>0.031249913036089-0.0000516897994841061i</v>
      </c>
      <c r="L495" t="str">
        <f t="shared" si="143"/>
        <v>0.00005-51.0102827221792i</v>
      </c>
      <c r="M495" t="str">
        <f t="shared" si="144"/>
        <v>0.00133333333333333-30.0060486601055i</v>
      </c>
      <c r="N495">
        <f t="shared" si="145"/>
        <v>89.984554614365592</v>
      </c>
      <c r="O495">
        <f t="shared" si="146"/>
        <v>77.270571724461249</v>
      </c>
      <c r="P495" s="3">
        <f t="shared" si="147"/>
        <v>77.270571724461249</v>
      </c>
      <c r="Q495" s="3">
        <f t="shared" si="148"/>
        <v>-90.015445385634408</v>
      </c>
      <c r="R495">
        <f t="shared" si="149"/>
        <v>89.984554614365592</v>
      </c>
      <c r="S495">
        <f t="shared" si="150"/>
        <v>5.5320143381300205E-3</v>
      </c>
      <c r="T495">
        <f t="shared" si="133"/>
        <v>77.270571724461249</v>
      </c>
    </row>
    <row r="496" spans="1:20" x14ac:dyDescent="0.25">
      <c r="A496">
        <f t="shared" si="134"/>
        <v>34.890754159037435</v>
      </c>
      <c r="B496">
        <f t="shared" si="151"/>
        <v>5.5530359926149142</v>
      </c>
      <c r="C496" t="str">
        <f t="shared" si="135"/>
        <v>-1.96881401936083-7275.81046775444i</v>
      </c>
      <c r="D496" t="str">
        <f t="shared" si="136"/>
        <v>3.97499999969757-2866.08884273297i</v>
      </c>
      <c r="E496" t="str">
        <f t="shared" si="137"/>
        <v>162.469528525147+0.000464399864538251i</v>
      </c>
      <c r="F496" t="str">
        <f t="shared" si="138"/>
        <v>2.42492492490603-26896.4790613884i</v>
      </c>
      <c r="G496" t="str">
        <f t="shared" si="139"/>
        <v>0.999999999992209-2.79126033270124E-06i</v>
      </c>
      <c r="H496" t="str">
        <f t="shared" si="140"/>
        <v>384.000182091713+0.586131277510644i</v>
      </c>
      <c r="I496" t="str">
        <f t="shared" si="141"/>
        <v>47.1002223798927-29136.4276444125i</v>
      </c>
      <c r="K496" t="str">
        <f t="shared" si="142"/>
        <v>0.0312499123739094-0.0000518862196036747i</v>
      </c>
      <c r="L496" t="str">
        <f t="shared" si="143"/>
        <v>0.00005-50.8171774478774i</v>
      </c>
      <c r="M496" t="str">
        <f t="shared" si="144"/>
        <v>0.00133333333333333-29.8924573222808i</v>
      </c>
      <c r="N496">
        <f t="shared" si="145"/>
        <v>89.984495922247817</v>
      </c>
      <c r="O496">
        <f t="shared" si="146"/>
        <v>77.237627864477957</v>
      </c>
      <c r="P496" s="3">
        <f t="shared" si="147"/>
        <v>77.237627864477957</v>
      </c>
      <c r="Q496" s="3">
        <f t="shared" si="148"/>
        <v>-90.015504077752183</v>
      </c>
      <c r="R496">
        <f t="shared" si="149"/>
        <v>89.984495922247817</v>
      </c>
      <c r="S496">
        <f t="shared" si="150"/>
        <v>5.5530359926149143E-3</v>
      </c>
      <c r="T496">
        <f t="shared" si="133"/>
        <v>77.237627864477957</v>
      </c>
    </row>
    <row r="497" spans="1:20" x14ac:dyDescent="0.25">
      <c r="A497">
        <f t="shared" si="134"/>
        <v>35.023339024841782</v>
      </c>
      <c r="B497">
        <f t="shared" si="151"/>
        <v>5.5741375293868511</v>
      </c>
      <c r="C497" t="str">
        <f t="shared" si="135"/>
        <v>-1.96881396714812-7248.26702313229i</v>
      </c>
      <c r="D497" t="str">
        <f t="shared" si="136"/>
        <v>3.97499999969525-2855.23893504382i</v>
      </c>
      <c r="E497" t="str">
        <f t="shared" si="137"/>
        <v>162.469528460907+0.000466164711373306i</v>
      </c>
      <c r="F497" t="str">
        <f t="shared" si="138"/>
        <v>2.42492492490589-26794.6593558875i</v>
      </c>
      <c r="G497" t="str">
        <f t="shared" si="139"/>
        <v>0.99999999999215-2.80186712196534E-06i</v>
      </c>
      <c r="H497" t="str">
        <f t="shared" si="140"/>
        <v>384.00018347824+0.588358577150639i</v>
      </c>
      <c r="I497" t="str">
        <f t="shared" si="141"/>
        <v>47.1002224488342-29026.1284311033i</v>
      </c>
      <c r="K497" t="str">
        <f t="shared" si="142"/>
        <v>0.0312499117066877-0.0000520833861068985i</v>
      </c>
      <c r="L497" t="str">
        <f t="shared" si="143"/>
        <v>0.00005-50.6248031957335i</v>
      </c>
      <c r="M497" t="str">
        <f t="shared" si="144"/>
        <v>0.00133333333333333-29.7792959974903i</v>
      </c>
      <c r="N497">
        <f t="shared" si="145"/>
        <v>89.984437007103949</v>
      </c>
      <c r="O497">
        <f t="shared" si="146"/>
        <v>77.204684004242992</v>
      </c>
      <c r="P497" s="3">
        <f t="shared" si="147"/>
        <v>77.204684004242992</v>
      </c>
      <c r="Q497" s="3">
        <f t="shared" si="148"/>
        <v>-90.015562992896051</v>
      </c>
      <c r="R497">
        <f t="shared" si="149"/>
        <v>89.984437007103949</v>
      </c>
      <c r="S497">
        <f t="shared" si="150"/>
        <v>5.574137529386851E-3</v>
      </c>
      <c r="T497">
        <f t="shared" si="133"/>
        <v>77.204684004242992</v>
      </c>
    </row>
    <row r="498" spans="1:20" x14ac:dyDescent="0.25">
      <c r="A498">
        <f t="shared" si="134"/>
        <v>35.156427713136182</v>
      </c>
      <c r="B498">
        <f t="shared" si="151"/>
        <v>5.5953192519985215</v>
      </c>
      <c r="C498" t="str">
        <f t="shared" si="135"/>
        <v>-1.96881391453781-7220.82784726465i</v>
      </c>
      <c r="D498" t="str">
        <f t="shared" si="136"/>
        <v>3.97499999969294-2844.43010092532i</v>
      </c>
      <c r="E498" t="str">
        <f t="shared" si="137"/>
        <v>162.469528396177+0.000467936266083074i</v>
      </c>
      <c r="F498" t="str">
        <f t="shared" si="138"/>
        <v>2.42492492490574-26693.2251005571i</v>
      </c>
      <c r="G498" t="str">
        <f t="shared" si="139"/>
        <v>0.99999999999209-2.81251421702864E-06i</v>
      </c>
      <c r="H498" t="str">
        <f t="shared" si="140"/>
        <v>384.000184875325+0.590594340538257i</v>
      </c>
      <c r="I498" t="str">
        <f t="shared" si="141"/>
        <v>47.100222518301-28916.2467683965i</v>
      </c>
      <c r="K498" t="str">
        <f t="shared" si="142"/>
        <v>0.0312499110343855-0.0000522813018298892i</v>
      </c>
      <c r="L498" t="str">
        <f t="shared" si="143"/>
        <v>0.00005-50.4331571983798i</v>
      </c>
      <c r="M498" t="str">
        <f t="shared" si="144"/>
        <v>0.00133333333333333-29.6665630578704i</v>
      </c>
      <c r="N498">
        <f t="shared" si="145"/>
        <v>89.984377868086554</v>
      </c>
      <c r="O498">
        <f t="shared" si="146"/>
        <v>77.171740143754292</v>
      </c>
      <c r="P498" s="3">
        <f t="shared" si="147"/>
        <v>77.171740143754292</v>
      </c>
      <c r="Q498" s="3">
        <f t="shared" si="148"/>
        <v>-90.015622131913446</v>
      </c>
      <c r="R498">
        <f t="shared" si="149"/>
        <v>89.984377868086554</v>
      </c>
      <c r="S498">
        <f t="shared" si="150"/>
        <v>5.5953192519985215E-3</v>
      </c>
      <c r="T498">
        <f t="shared" si="133"/>
        <v>77.171740143754292</v>
      </c>
    </row>
    <row r="499" spans="1:20" x14ac:dyDescent="0.25">
      <c r="A499">
        <f t="shared" si="134"/>
        <v>35.290022138446105</v>
      </c>
      <c r="B499">
        <f t="shared" si="151"/>
        <v>5.6165814651561163</v>
      </c>
      <c r="C499" t="str">
        <f t="shared" si="135"/>
        <v>-1.96881386152685-7193.49254542981i</v>
      </c>
      <c r="D499" t="str">
        <f t="shared" si="136"/>
        <v>3.97499999969059-2833.66218488876i</v>
      </c>
      <c r="E499" t="str">
        <f t="shared" si="137"/>
        <v>162.469528330955+0.000469714554174978i</v>
      </c>
      <c r="F499" t="str">
        <f t="shared" si="138"/>
        <v>2.4249249249056-26592.1748362314i</v>
      </c>
      <c r="G499" t="str">
        <f t="shared" si="139"/>
        <v>0.999999999992029-2.82320177105319E-06i</v>
      </c>
      <c r="H499" t="str">
        <f t="shared" si="140"/>
        <v>384.000186283048+0.592838599835834i</v>
      </c>
      <c r="I499" t="str">
        <f t="shared" si="141"/>
        <v>47.1002225882965-28806.7810756074i</v>
      </c>
      <c r="K499" t="str">
        <f t="shared" si="142"/>
        <v>0.0312499103569641-0.0000524799696195332i</v>
      </c>
      <c r="L499" t="str">
        <f t="shared" si="143"/>
        <v>0.00005-50.2422366989238i</v>
      </c>
      <c r="M499" t="str">
        <f t="shared" si="144"/>
        <v>0.00133333333333333-29.5542568817199i</v>
      </c>
      <c r="N499">
        <f t="shared" si="145"/>
        <v>89.984318504344984</v>
      </c>
      <c r="O499">
        <f t="shared" si="146"/>
        <v>77.138796283010009</v>
      </c>
      <c r="P499" s="3">
        <f t="shared" si="147"/>
        <v>77.138796283010009</v>
      </c>
      <c r="Q499" s="3">
        <f t="shared" si="148"/>
        <v>-90.015681495655016</v>
      </c>
      <c r="R499">
        <f t="shared" si="149"/>
        <v>89.984318504344984</v>
      </c>
      <c r="S499">
        <f t="shared" si="150"/>
        <v>5.6165814651561166E-3</v>
      </c>
      <c r="T499">
        <f t="shared" si="133"/>
        <v>77.138796283010009</v>
      </c>
    </row>
    <row r="500" spans="1:20" x14ac:dyDescent="0.25">
      <c r="A500">
        <f t="shared" si="134"/>
        <v>35.424124222572203</v>
      </c>
      <c r="B500">
        <f t="shared" si="151"/>
        <v>5.6379244747237101</v>
      </c>
      <c r="C500" t="str">
        <f t="shared" si="135"/>
        <v>-1.96881380811233-7166.2607244003i</v>
      </c>
      <c r="D500" t="str">
        <f t="shared" si="136"/>
        <v>3.97499999968825-2822.93503203407i</v>
      </c>
      <c r="E500" t="str">
        <f t="shared" si="137"/>
        <v>162.469528265236+0.000471499601251644i</v>
      </c>
      <c r="F500" t="str">
        <f t="shared" si="138"/>
        <v>2.42492492490545-26491.5071092683i</v>
      </c>
      <c r="G500" t="str">
        <f t="shared" si="139"/>
        <v>0.999999999991969-2.83392993778302E-06i</v>
      </c>
      <c r="H500" t="str">
        <f t="shared" si="140"/>
        <v>384.00018770149+0.595091387327939i</v>
      </c>
      <c r="I500" t="str">
        <f t="shared" si="141"/>
        <v>47.100222658825-28697.7297780351i</v>
      </c>
      <c r="K500" t="str">
        <f t="shared" si="142"/>
        <v>0.0312499096743846-0.0000526793923335348i</v>
      </c>
      <c r="L500" t="str">
        <f t="shared" si="143"/>
        <v>0.00005-50.0520389509104i</v>
      </c>
      <c r="M500" t="str">
        <f t="shared" si="144"/>
        <v>0.00133333333333333-29.4423758534767i</v>
      </c>
      <c r="N500">
        <f t="shared" si="145"/>
        <v>89.984258915025279</v>
      </c>
      <c r="O500">
        <f t="shared" si="146"/>
        <v>77.105852422008226</v>
      </c>
      <c r="P500" s="3">
        <f t="shared" si="147"/>
        <v>77.105852422008226</v>
      </c>
      <c r="Q500" s="3">
        <f t="shared" si="148"/>
        <v>-90.015741084974721</v>
      </c>
      <c r="R500">
        <f t="shared" si="149"/>
        <v>89.984258915025279</v>
      </c>
      <c r="S500">
        <f t="shared" si="150"/>
        <v>5.6379244747237099E-3</v>
      </c>
      <c r="T500">
        <f t="shared" si="133"/>
        <v>77.105852422008226</v>
      </c>
    </row>
    <row r="501" spans="1:20" x14ac:dyDescent="0.25">
      <c r="A501">
        <f t="shared" si="134"/>
        <v>35.558735894617975</v>
      </c>
      <c r="B501">
        <f t="shared" si="151"/>
        <v>5.6593485877276599</v>
      </c>
      <c r="C501" t="str">
        <f t="shared" si="135"/>
        <v>-1.96881375429096-7139.13199243718i</v>
      </c>
      <c r="D501" t="str">
        <f t="shared" si="136"/>
        <v>3.97499999968587-2812.24848804753i</v>
      </c>
      <c r="E501" t="str">
        <f t="shared" si="137"/>
        <v>162.469528199017+0.000473291433016345i</v>
      </c>
      <c r="F501" t="str">
        <f t="shared" si="138"/>
        <v>2.4249249249053-26391.2204715288i</v>
      </c>
      <c r="G501" t="str">
        <f t="shared" si="139"/>
        <v>0.999999999991908-2.84469887154642E-06i</v>
      </c>
      <c r="H501" t="str">
        <f t="shared" si="140"/>
        <v>384.000189130731+0.597352735421811i</v>
      </c>
      <c r="I501" t="str">
        <f t="shared" si="141"/>
        <v>47.1002227298902-28589.0913069401i</v>
      </c>
      <c r="K501" t="str">
        <f t="shared" si="142"/>
        <v>0.0312499089866077-0.0000528795728404543i</v>
      </c>
      <c r="L501" t="str">
        <f t="shared" si="143"/>
        <v>0.00005-49.862561218281i</v>
      </c>
      <c r="M501" t="str">
        <f t="shared" si="144"/>
        <v>0.00133333333333333-29.3309183636947i</v>
      </c>
      <c r="N501">
        <f t="shared" si="145"/>
        <v>89.984199099270356</v>
      </c>
      <c r="O501">
        <f t="shared" si="146"/>
        <v>77.07290856074691</v>
      </c>
      <c r="P501" s="3">
        <f t="shared" si="147"/>
        <v>77.07290856074691</v>
      </c>
      <c r="Q501" s="3">
        <f t="shared" si="148"/>
        <v>-90.015800900729644</v>
      </c>
      <c r="R501">
        <f t="shared" si="149"/>
        <v>89.984199099270356</v>
      </c>
      <c r="S501">
        <f t="shared" si="150"/>
        <v>5.6593485877276598E-3</v>
      </c>
      <c r="T501">
        <f t="shared" si="133"/>
        <v>77.07290856074691</v>
      </c>
    </row>
    <row r="502" spans="1:20" x14ac:dyDescent="0.25">
      <c r="A502">
        <f t="shared" si="134"/>
        <v>35.693859091017522</v>
      </c>
      <c r="B502">
        <f t="shared" si="151"/>
        <v>5.6808541123610254</v>
      </c>
      <c r="C502" t="str">
        <f t="shared" si="135"/>
        <v>-1.96881370005993-7112.10595928455i</v>
      </c>
      <c r="D502" t="str">
        <f t="shared" si="136"/>
        <v>3.97499999968348-2801.60239919965i</v>
      </c>
      <c r="E502" t="str">
        <f t="shared" si="137"/>
        <v>162.469528132293+0.000475090075267081i</v>
      </c>
      <c r="F502" t="str">
        <f t="shared" si="138"/>
        <v>2.42492492490515-26291.313480356i</v>
      </c>
      <c r="G502" t="str">
        <f t="shared" si="139"/>
        <v>0.999999999991846-2.85550872725812E-06i</v>
      </c>
      <c r="H502" t="str">
        <f t="shared" si="140"/>
        <v>384.000190570857+0.599622676647855i</v>
      </c>
      <c r="I502" t="str">
        <f t="shared" si="141"/>
        <v>47.1002228014973-28480.8640995218i</v>
      </c>
      <c r="K502" t="str">
        <f t="shared" si="142"/>
        <v>0.0312499082935937-0.0000530805140197521i</v>
      </c>
      <c r="L502" t="str">
        <f t="shared" si="143"/>
        <v>0.00005-49.6738007753346i</v>
      </c>
      <c r="M502" t="str">
        <f t="shared" si="144"/>
        <v>0.00133333333333333-29.2198828090204i</v>
      </c>
      <c r="N502">
        <f t="shared" si="145"/>
        <v>89.984139056219746</v>
      </c>
      <c r="O502">
        <f t="shared" si="146"/>
        <v>77.0399646992241</v>
      </c>
      <c r="P502" s="3">
        <f t="shared" si="147"/>
        <v>77.0399646992241</v>
      </c>
      <c r="Q502" s="3">
        <f t="shared" si="148"/>
        <v>-90.015860943780254</v>
      </c>
      <c r="R502">
        <f t="shared" si="149"/>
        <v>89.984139056219746</v>
      </c>
      <c r="S502">
        <f t="shared" si="150"/>
        <v>5.6808541123610258E-3</v>
      </c>
      <c r="T502">
        <f t="shared" si="133"/>
        <v>77.0399646992241</v>
      </c>
    </row>
    <row r="503" spans="1:20" x14ac:dyDescent="0.25">
      <c r="A503">
        <f t="shared" si="134"/>
        <v>35.829495755563393</v>
      </c>
      <c r="B503">
        <f t="shared" si="151"/>
        <v>5.7024413579879978</v>
      </c>
      <c r="C503" t="str">
        <f t="shared" si="135"/>
        <v>-1.9688136454159-7085.18223616383i</v>
      </c>
      <c r="D503" t="str">
        <f t="shared" si="136"/>
        <v>3.97499999968108-2790.99661234283i</v>
      </c>
      <c r="E503" t="str">
        <f t="shared" si="137"/>
        <v>162.469528065061+0.000476895553899858i</v>
      </c>
      <c r="F503" t="str">
        <f t="shared" si="138"/>
        <v>2.424924924905-26191.7846985542i</v>
      </c>
      <c r="G503" t="str">
        <f t="shared" si="139"/>
        <v>0.999999999991784-2.86635966042152E-06i</v>
      </c>
      <c r="H503" t="str">
        <f t="shared" si="140"/>
        <v>384.000192021947+0.601901243660069i</v>
      </c>
      <c r="I503" t="str">
        <f t="shared" si="141"/>
        <v>47.1002228736493-28373.0465988951i</v>
      </c>
      <c r="K503" t="str">
        <f t="shared" si="142"/>
        <v>0.0312499075953029-0.000053282218761828i</v>
      </c>
      <c r="L503" t="str">
        <f t="shared" si="143"/>
        <v>0.00005-49.4857549066891i</v>
      </c>
      <c r="M503" t="str">
        <f t="shared" si="144"/>
        <v>0.00133333333333333-29.1092675921701i</v>
      </c>
      <c r="N503">
        <f t="shared" si="145"/>
        <v>89.9840787850098</v>
      </c>
      <c r="O503">
        <f t="shared" si="146"/>
        <v>77.007020837437793</v>
      </c>
      <c r="P503" s="3">
        <f t="shared" si="147"/>
        <v>77.007020837437793</v>
      </c>
      <c r="Q503" s="3">
        <f t="shared" si="148"/>
        <v>-90.0159212149902</v>
      </c>
      <c r="R503">
        <f t="shared" si="149"/>
        <v>89.9840787850098</v>
      </c>
      <c r="S503">
        <f t="shared" si="150"/>
        <v>5.7024413579879977E-3</v>
      </c>
      <c r="T503">
        <f t="shared" si="133"/>
        <v>77.007020837437793</v>
      </c>
    </row>
    <row r="504" spans="1:20" x14ac:dyDescent="0.25">
      <c r="A504">
        <f t="shared" si="134"/>
        <v>35.965647839434538</v>
      </c>
      <c r="B504">
        <f t="shared" si="151"/>
        <v>5.7241106351483522</v>
      </c>
      <c r="C504" t="str">
        <f t="shared" si="135"/>
        <v>-1.96881359035583-7058.36043576832i</v>
      </c>
      <c r="D504" t="str">
        <f t="shared" si="136"/>
        <v>3.97499999967864-2780.4309749093i</v>
      </c>
      <c r="E504" t="str">
        <f t="shared" si="137"/>
        <v>162.469527997318+0.000478707894911863i</v>
      </c>
      <c r="F504" t="str">
        <f t="shared" si="138"/>
        <v>2.42492492490485-26092.6326943686i</v>
      </c>
      <c r="G504" t="str">
        <f t="shared" si="139"/>
        <v>0.999999999991722-2.87725182713094E-06i</v>
      </c>
      <c r="H504" t="str">
        <f t="shared" si="140"/>
        <v>384.000193484088+0.604188469236549i</v>
      </c>
      <c r="I504" t="str">
        <f t="shared" si="141"/>
        <v>47.1002229463506-28265.6372540694i</v>
      </c>
      <c r="K504" t="str">
        <f t="shared" si="142"/>
        <v>0.031249906891695-0.0000534846899680631i</v>
      </c>
      <c r="L504" t="str">
        <f t="shared" si="143"/>
        <v>0.00005-49.2984209072416i</v>
      </c>
      <c r="M504" t="str">
        <f t="shared" si="144"/>
        <v>0.00133333333333333-28.9990711219069i</v>
      </c>
      <c r="N504">
        <f t="shared" si="145"/>
        <v>89.984018284773597</v>
      </c>
      <c r="O504">
        <f t="shared" si="146"/>
        <v>76.974076975386097</v>
      </c>
      <c r="P504" s="3">
        <f t="shared" si="147"/>
        <v>76.974076975386097</v>
      </c>
      <c r="Q504" s="3">
        <f t="shared" si="148"/>
        <v>-90.015981715226403</v>
      </c>
      <c r="R504">
        <f t="shared" si="149"/>
        <v>89.984018284773597</v>
      </c>
      <c r="S504">
        <f t="shared" si="150"/>
        <v>5.7241106351483525E-3</v>
      </c>
      <c r="T504">
        <f t="shared" si="133"/>
        <v>76.974076975386097</v>
      </c>
    </row>
    <row r="505" spans="1:20" x14ac:dyDescent="0.25">
      <c r="A505">
        <f t="shared" si="134"/>
        <v>36.102317301224389</v>
      </c>
      <c r="B505">
        <f t="shared" si="151"/>
        <v>5.7458622555619163</v>
      </c>
      <c r="C505" t="str">
        <f t="shared" si="135"/>
        <v>-1.96881353487648-7031.64017225729i</v>
      </c>
      <c r="D505" t="str">
        <f t="shared" si="136"/>
        <v>3.9749999996762-2769.90533490878i</v>
      </c>
      <c r="E505" t="str">
        <f t="shared" si="137"/>
        <v>162.469527929059+0.000480527124397913i</v>
      </c>
      <c r="F505" t="str">
        <f t="shared" si="138"/>
        <v>2.4249249249047-25993.8560414641i</v>
      </c>
      <c r="G505" t="str">
        <f t="shared" si="139"/>
        <v>0.999999999991658-2.88818538407386E-06i</v>
      </c>
      <c r="H505" t="str">
        <f t="shared" si="140"/>
        <v>384.000194957361+0.606484386279958i</v>
      </c>
      <c r="I505" t="str">
        <f t="shared" si="141"/>
        <v>47.1002230196056-28158.6345199249i</v>
      </c>
      <c r="K505" t="str">
        <f t="shared" si="142"/>
        <v>0.0312499061827296-0.0000536879305508638i</v>
      </c>
      <c r="L505" t="str">
        <f t="shared" si="143"/>
        <v>0.00005-49.1117960821295i</v>
      </c>
      <c r="M505" t="str">
        <f t="shared" si="144"/>
        <v>0.00133333333333333-28.8892918130174i</v>
      </c>
      <c r="N505">
        <f t="shared" si="145"/>
        <v>89.983957554640824</v>
      </c>
      <c r="O505">
        <f t="shared" si="146"/>
        <v>76.941133113066826</v>
      </c>
      <c r="P505" s="3">
        <f t="shared" si="147"/>
        <v>76.941133113066826</v>
      </c>
      <c r="Q505" s="3">
        <f t="shared" si="148"/>
        <v>-90.016042445359176</v>
      </c>
      <c r="R505">
        <f t="shared" si="149"/>
        <v>89.983957554640824</v>
      </c>
      <c r="S505">
        <f t="shared" si="150"/>
        <v>5.7458622555619163E-3</v>
      </c>
      <c r="T505">
        <f t="shared" si="133"/>
        <v>76.941133113066826</v>
      </c>
    </row>
    <row r="506" spans="1:20" x14ac:dyDescent="0.25">
      <c r="A506">
        <f t="shared" si="134"/>
        <v>36.239506106969039</v>
      </c>
      <c r="B506">
        <f t="shared" si="151"/>
        <v>5.7676965321330513</v>
      </c>
      <c r="C506" t="str">
        <f t="shared" si="135"/>
        <v>-1.96881347897466-7005.02106125081i</v>
      </c>
      <c r="D506" t="str">
        <f t="shared" si="136"/>
        <v>3.97499999967373-2759.41954092645i</v>
      </c>
      <c r="E506" t="str">
        <f t="shared" si="137"/>
        <v>162.469527860279+0.000482353268553536i</v>
      </c>
      <c r="F506" t="str">
        <f t="shared" si="138"/>
        <v>2.42492492490455-25895.4533189056i</v>
      </c>
      <c r="G506" t="str">
        <f t="shared" si="139"/>
        <v>0.999999999991595-2.89916048853315E-06i</v>
      </c>
      <c r="H506" t="str">
        <f t="shared" si="140"/>
        <v>384.000196441853+0.608789027817974i</v>
      </c>
      <c r="I506" t="str">
        <f t="shared" si="141"/>
        <v>47.1002230934183-28052.0368571917i</v>
      </c>
      <c r="K506" t="str">
        <f t="shared" si="142"/>
        <v>0.0312499054683658-0.0000538919434336995i</v>
      </c>
      <c r="L506" t="str">
        <f t="shared" si="143"/>
        <v>0.00005-48.9258777466922i</v>
      </c>
      <c r="M506" t="str">
        <f t="shared" si="144"/>
        <v>0.00133333333333333-28.7799280862895i</v>
      </c>
      <c r="N506">
        <f t="shared" si="145"/>
        <v>89.983896593737967</v>
      </c>
      <c r="O506">
        <f t="shared" si="146"/>
        <v>76.908189250478017</v>
      </c>
      <c r="P506" s="3">
        <f t="shared" si="147"/>
        <v>76.908189250478017</v>
      </c>
      <c r="Q506" s="3">
        <f t="shared" si="148"/>
        <v>-90.016103406262033</v>
      </c>
      <c r="R506">
        <f t="shared" si="149"/>
        <v>89.983896593737967</v>
      </c>
      <c r="S506">
        <f t="shared" si="150"/>
        <v>5.7676965321330513E-3</v>
      </c>
      <c r="T506">
        <f t="shared" si="133"/>
        <v>76.908189250478017</v>
      </c>
    </row>
    <row r="507" spans="1:20" x14ac:dyDescent="0.25">
      <c r="A507">
        <f t="shared" si="134"/>
        <v>36.377216230175527</v>
      </c>
      <c r="B507">
        <f t="shared" si="151"/>
        <v>5.7896137789551574</v>
      </c>
      <c r="C507" t="str">
        <f t="shared" si="135"/>
        <v>-1.96881342264724-6978.50271982408i</v>
      </c>
      <c r="D507" t="str">
        <f t="shared" si="136"/>
        <v>3.97499999967124-2748.97344212061i</v>
      </c>
      <c r="E507" t="str">
        <f t="shared" si="137"/>
        <v>162.469527790976+0.000484186353669804i</v>
      </c>
      <c r="F507" t="str">
        <f t="shared" si="138"/>
        <v>2.42492492490439-25797.4231111368i</v>
      </c>
      <c r="G507" t="str">
        <f t="shared" si="139"/>
        <v>0.999999999991531-2.91017729838939E-06i</v>
      </c>
      <c r="H507" t="str">
        <f t="shared" si="140"/>
        <v>384.000197937648+0.611102427003791i</v>
      </c>
      <c r="I507" t="str">
        <f t="shared" si="141"/>
        <v>47.100223167793-27945.8427324263i</v>
      </c>
      <c r="K507" t="str">
        <f t="shared" si="142"/>
        <v>0.0312499047485626-0.0000540967315511487i</v>
      </c>
      <c r="L507" t="str">
        <f t="shared" si="143"/>
        <v>0.00005-48.7406632264317i</v>
      </c>
      <c r="M507" t="str">
        <f t="shared" si="144"/>
        <v>0.00133333333333333-28.6709783684892i</v>
      </c>
      <c r="N507">
        <f t="shared" si="145"/>
        <v>89.983835401188131</v>
      </c>
      <c r="O507">
        <f t="shared" si="146"/>
        <v>76.875245387617625</v>
      </c>
      <c r="P507" s="3">
        <f t="shared" si="147"/>
        <v>76.875245387617625</v>
      </c>
      <c r="Q507" s="3">
        <f t="shared" si="148"/>
        <v>-90.016164598811869</v>
      </c>
      <c r="R507">
        <f t="shared" si="149"/>
        <v>89.983835401188131</v>
      </c>
      <c r="S507">
        <f t="shared" si="150"/>
        <v>5.7896137789551572E-3</v>
      </c>
      <c r="T507">
        <f t="shared" si="133"/>
        <v>76.875245387617625</v>
      </c>
    </row>
    <row r="508" spans="1:20" x14ac:dyDescent="0.25">
      <c r="A508">
        <f t="shared" si="134"/>
        <v>36.515449651850197</v>
      </c>
      <c r="B508">
        <f t="shared" si="151"/>
        <v>5.8116143113151875</v>
      </c>
      <c r="C508" t="str">
        <f t="shared" si="135"/>
        <v>-1.96881336589089-6952.08476650185i</v>
      </c>
      <c r="D508" t="str">
        <f t="shared" si="136"/>
        <v>3.97499999966874-2738.56688822063i</v>
      </c>
      <c r="E508" t="str">
        <f t="shared" si="137"/>
        <v>162.469527721146+0.00048602640614214i</v>
      </c>
      <c r="F508" t="str">
        <f t="shared" si="138"/>
        <v>2.42492492490423-25699.7640079603i</v>
      </c>
      <c r="G508" t="str">
        <f t="shared" si="139"/>
        <v>0.999999999991466-2.92123597212309E-06i</v>
      </c>
      <c r="H508" t="str">
        <f t="shared" si="140"/>
        <v>384.000199444833+0.613424617116587i</v>
      </c>
      <c r="I508" t="str">
        <f t="shared" si="141"/>
        <v>47.1002232427341-27840.0506179907i</v>
      </c>
      <c r="K508" t="str">
        <f t="shared" si="142"/>
        <v>0.0312499040232785-0.0000543022978489385i</v>
      </c>
      <c r="L508" t="str">
        <f t="shared" si="143"/>
        <v>0.00005-48.5561498569752i</v>
      </c>
      <c r="M508" t="str">
        <f t="shared" si="144"/>
        <v>0.00133333333333333-28.5624410923383i</v>
      </c>
      <c r="N508">
        <f t="shared" si="145"/>
        <v>89.98377397611111</v>
      </c>
      <c r="O508">
        <f t="shared" si="146"/>
        <v>76.842301524483617</v>
      </c>
      <c r="P508" s="3">
        <f t="shared" si="147"/>
        <v>76.842301524483617</v>
      </c>
      <c r="Q508" s="3">
        <f t="shared" si="148"/>
        <v>-90.01622602388889</v>
      </c>
      <c r="R508">
        <f t="shared" si="149"/>
        <v>89.98377397611111</v>
      </c>
      <c r="S508">
        <f t="shared" si="150"/>
        <v>5.8116143113151877E-3</v>
      </c>
      <c r="T508">
        <f t="shared" si="133"/>
        <v>76.842301524483617</v>
      </c>
    </row>
    <row r="509" spans="1:20" x14ac:dyDescent="0.25">
      <c r="A509">
        <f t="shared" si="134"/>
        <v>36.654208360527228</v>
      </c>
      <c r="B509">
        <f t="shared" si="151"/>
        <v>5.8336984456981851</v>
      </c>
      <c r="C509" t="str">
        <f t="shared" si="135"/>
        <v>-1.96881330870231-6925.76682125293i</v>
      </c>
      <c r="D509" t="str">
        <f t="shared" si="136"/>
        <v>3.97499999966622-2728.19972952474i</v>
      </c>
      <c r="E509" t="str">
        <f t="shared" si="137"/>
        <v>162.469527650783+0.000487873452466595i</v>
      </c>
      <c r="F509" t="str">
        <f t="shared" si="138"/>
        <v>2.42492492490408-25602.4746045171i</v>
      </c>
      <c r="G509" t="str">
        <f t="shared" si="139"/>
        <v>0.999999999991401-2.93233666881697E-06i</v>
      </c>
      <c r="H509" t="str">
        <f t="shared" si="140"/>
        <v>384.000200963493+0.615755631561995i</v>
      </c>
      <c r="I509" t="str">
        <f t="shared" si="141"/>
        <v>47.1002233182456-27734.6589920298i</v>
      </c>
      <c r="K509" t="str">
        <f t="shared" si="142"/>
        <v>0.0312499032924719-0.0000545086452839885i</v>
      </c>
      <c r="L509" t="str">
        <f t="shared" si="143"/>
        <v>0.00005-48.3723349840358i</v>
      </c>
      <c r="M509" t="str">
        <f t="shared" si="144"/>
        <v>0.00133333333333333-28.4543146964917i</v>
      </c>
      <c r="N509">
        <f t="shared" si="145"/>
        <v>89.983712317623358</v>
      </c>
      <c r="O509">
        <f t="shared" si="146"/>
        <v>76.809357661073804</v>
      </c>
      <c r="P509" s="3">
        <f t="shared" si="147"/>
        <v>76.809357661073804</v>
      </c>
      <c r="Q509" s="3">
        <f t="shared" si="148"/>
        <v>-90.016287682376642</v>
      </c>
      <c r="R509">
        <f t="shared" si="149"/>
        <v>89.983712317623358</v>
      </c>
      <c r="S509">
        <f t="shared" si="150"/>
        <v>5.833698445698185E-3</v>
      </c>
      <c r="T509">
        <f t="shared" si="133"/>
        <v>76.809357661073804</v>
      </c>
    </row>
    <row r="510" spans="1:20" x14ac:dyDescent="0.25">
      <c r="A510">
        <f t="shared" si="134"/>
        <v>36.79349435229723</v>
      </c>
      <c r="B510">
        <f t="shared" si="151"/>
        <v>5.8558664997918379</v>
      </c>
      <c r="C510" t="str">
        <f t="shared" si="135"/>
        <v>-1.96881325107839-6899.5485054849i</v>
      </c>
      <c r="D510" t="str">
        <f t="shared" si="136"/>
        <v>3.97499999966368-2717.87181689789i</v>
      </c>
      <c r="E510" t="str">
        <f t="shared" si="137"/>
        <v>162.469527579885+0.000489727519237295i</v>
      </c>
      <c r="F510" t="str">
        <f t="shared" si="138"/>
        <v>2.42492492490392-25505.5535012664i</v>
      </c>
      <c r="G510" t="str">
        <f t="shared" si="139"/>
        <v>0.999999999991336-2.94347954815828E-06i</v>
      </c>
      <c r="H510" t="str">
        <f t="shared" si="140"/>
        <v>384.000202493719+0.618095503872605i</v>
      </c>
      <c r="I510" t="str">
        <f t="shared" si="141"/>
        <v>47.1002233943325-27629.6663384498i</v>
      </c>
      <c r="K510" t="str">
        <f t="shared" si="142"/>
        <v>0.0312499025561005-0.0000547157768244523i</v>
      </c>
      <c r="L510" t="str">
        <f t="shared" si="143"/>
        <v>0.00005-48.1892159633751i</v>
      </c>
      <c r="M510" t="str">
        <f t="shared" si="144"/>
        <v>0.00133333333333333-28.3465976255147i</v>
      </c>
      <c r="N510">
        <f t="shared" si="145"/>
        <v>89.983650424837975</v>
      </c>
      <c r="O510">
        <f t="shared" si="146"/>
        <v>76.776413797386169</v>
      </c>
      <c r="P510" s="3">
        <f t="shared" si="147"/>
        <v>76.776413797386169</v>
      </c>
      <c r="Q510" s="3">
        <f t="shared" si="148"/>
        <v>-90.016349575162025</v>
      </c>
      <c r="R510">
        <f t="shared" si="149"/>
        <v>89.983650424837975</v>
      </c>
      <c r="S510">
        <f t="shared" si="150"/>
        <v>5.8558664997918376E-3</v>
      </c>
      <c r="T510">
        <f t="shared" si="133"/>
        <v>76.776413797386169</v>
      </c>
    </row>
    <row r="511" spans="1:20" x14ac:dyDescent="0.25">
      <c r="A511">
        <f t="shared" si="134"/>
        <v>36.933309630835957</v>
      </c>
      <c r="B511">
        <f t="shared" si="151"/>
        <v>5.8781187924910467</v>
      </c>
      <c r="C511" t="str">
        <f t="shared" si="135"/>
        <v>-1.96881319301563-6873.42944203848i</v>
      </c>
      <c r="D511" t="str">
        <f t="shared" si="136"/>
        <v>3.97499999966111-2707.58300176957i</v>
      </c>
      <c r="E511" t="str">
        <f t="shared" si="137"/>
        <v>162.469527508448+0.000491588633150919i</v>
      </c>
      <c r="F511" t="str">
        <f t="shared" si="138"/>
        <v>2.42492492490375-25408.9993039656i</v>
      </c>
      <c r="G511" t="str">
        <f t="shared" si="139"/>
        <v>0.99999999999127-2.95466477044109E-06i</v>
      </c>
      <c r="H511" t="str">
        <f t="shared" si="140"/>
        <v>384.000204035596+0.620444267708413i</v>
      </c>
      <c r="I511" t="str">
        <f t="shared" si="141"/>
        <v>47.1002234709984-27525.0711468959i</v>
      </c>
      <c r="K511" t="str">
        <f t="shared" si="142"/>
        <v>0.0312499018141221-0.0000549236954497603i</v>
      </c>
      <c r="L511" t="str">
        <f t="shared" si="143"/>
        <v>0.00005-48.0067901607641i</v>
      </c>
      <c r="M511" t="str">
        <f t="shared" si="144"/>
        <v>0.00133333333333333-28.2392883298613i</v>
      </c>
      <c r="N511">
        <f t="shared" si="145"/>
        <v>89.983588296864667</v>
      </c>
      <c r="O511">
        <f t="shared" si="146"/>
        <v>76.743469933418595</v>
      </c>
      <c r="P511" s="3">
        <f t="shared" si="147"/>
        <v>76.743469933418595</v>
      </c>
      <c r="Q511" s="3">
        <f t="shared" si="148"/>
        <v>-90.016411703135333</v>
      </c>
      <c r="R511">
        <f t="shared" si="149"/>
        <v>89.983588296864667</v>
      </c>
      <c r="S511">
        <f t="shared" si="150"/>
        <v>5.8781187924910466E-3</v>
      </c>
      <c r="T511">
        <f t="shared" si="133"/>
        <v>76.743469933418595</v>
      </c>
    </row>
    <row r="512" spans="1:20" x14ac:dyDescent="0.25">
      <c r="A512">
        <f t="shared" si="134"/>
        <v>37.073656207433132</v>
      </c>
      <c r="B512">
        <f t="shared" si="151"/>
        <v>5.9004556439025126</v>
      </c>
      <c r="C512" t="str">
        <f t="shared" si="135"/>
        <v>-1.96881313451076-6847.40925518215i</v>
      </c>
      <c r="D512" t="str">
        <f t="shared" si="136"/>
        <v>3.97499999965855-2697.33313613174i</v>
      </c>
      <c r="E512" t="str">
        <f t="shared" si="137"/>
        <v>162.469527436466+0.000493456821006722i</v>
      </c>
      <c r="F512" t="str">
        <f t="shared" si="138"/>
        <v>2.4249249249036-25312.8106236504i</v>
      </c>
      <c r="G512" t="str">
        <f t="shared" si="139"/>
        <v>0.999999999991203-2.96589249656856E-06i</v>
      </c>
      <c r="H512" t="str">
        <f t="shared" si="140"/>
        <v>384.000205589214+0.62280195685734i</v>
      </c>
      <c r="I512" t="str">
        <f t="shared" si="141"/>
        <v>47.1002235482486-27420.8719127315i</v>
      </c>
      <c r="K512" t="str">
        <f t="shared" si="142"/>
        <v>0.031249901066494-0.0000551324041506638i</v>
      </c>
      <c r="L512" t="str">
        <f t="shared" si="143"/>
        <v>0.00005-47.8250549519467i</v>
      </c>
      <c r="M512" t="str">
        <f t="shared" si="144"/>
        <v>0.00133333333333333-28.132385265851i</v>
      </c>
      <c r="N512">
        <f t="shared" si="145"/>
        <v>89.983525932809783</v>
      </c>
      <c r="O512">
        <f t="shared" si="146"/>
        <v>76.710526069168907</v>
      </c>
      <c r="P512" s="3">
        <f t="shared" si="147"/>
        <v>76.710526069168907</v>
      </c>
      <c r="Q512" s="3">
        <f t="shared" si="148"/>
        <v>-90.016474067190217</v>
      </c>
      <c r="R512">
        <f t="shared" si="149"/>
        <v>89.983525932809783</v>
      </c>
      <c r="S512">
        <f t="shared" si="150"/>
        <v>5.9004556439025127E-3</v>
      </c>
      <c r="T512">
        <f t="shared" si="133"/>
        <v>76.710526069168907</v>
      </c>
    </row>
    <row r="513" spans="1:20" x14ac:dyDescent="0.25">
      <c r="A513">
        <f t="shared" si="134"/>
        <v>37.21453610102138</v>
      </c>
      <c r="B513">
        <f t="shared" si="151"/>
        <v>5.9228773753493424</v>
      </c>
      <c r="C513" t="str">
        <f t="shared" si="135"/>
        <v>-1.96881307556038-6821.48757060679i</v>
      </c>
      <c r="D513" t="str">
        <f t="shared" si="136"/>
        <v>3.97499999965594-2687.12207253663i</v>
      </c>
      <c r="E513" t="str">
        <f t="shared" si="137"/>
        <v>162.469527363936+0.000495332109705735i</v>
      </c>
      <c r="F513" t="str">
        <f t="shared" si="138"/>
        <v>2.42492492490343-25216.986076614i</v>
      </c>
      <c r="G513" t="str">
        <f t="shared" si="139"/>
        <v>0.999999999991136-2.97716288805532E-06i</v>
      </c>
      <c r="H513" t="str">
        <f t="shared" si="140"/>
        <v>384.000207154661+0.62516860523569i</v>
      </c>
      <c r="I513" t="str">
        <f t="shared" si="141"/>
        <v>47.1002236260864-27317.0671370153i</v>
      </c>
      <c r="K513" t="str">
        <f t="shared" si="142"/>
        <v>0.0312499003131732-0.0000553419059292758i</v>
      </c>
      <c r="L513" t="str">
        <f t="shared" si="143"/>
        <v>0.00005-47.6440077226008i</v>
      </c>
      <c r="M513" t="str">
        <f t="shared" si="144"/>
        <v>0.00133333333333333-28.0258868956476i</v>
      </c>
      <c r="N513">
        <f t="shared" si="145"/>
        <v>89.983463331776264</v>
      </c>
      <c r="O513">
        <f t="shared" si="146"/>
        <v>76.677582204634987</v>
      </c>
      <c r="P513" s="3">
        <f t="shared" si="147"/>
        <v>76.677582204634987</v>
      </c>
      <c r="Q513" s="3">
        <f t="shared" si="148"/>
        <v>-90.016536668223736</v>
      </c>
      <c r="R513">
        <f t="shared" si="149"/>
        <v>89.983463331776264</v>
      </c>
      <c r="S513">
        <f t="shared" si="150"/>
        <v>5.9228773753493428E-3</v>
      </c>
      <c r="T513">
        <f t="shared" si="133"/>
        <v>76.677582204634987</v>
      </c>
    </row>
    <row r="514" spans="1:20" x14ac:dyDescent="0.25">
      <c r="A514">
        <f t="shared" si="134"/>
        <v>37.355951338205259</v>
      </c>
      <c r="B514">
        <f t="shared" si="151"/>
        <v>5.9453843093756698</v>
      </c>
      <c r="C514" t="str">
        <f t="shared" si="135"/>
        <v>-1.9688130161612-6795.66401542028i</v>
      </c>
      <c r="D514" t="str">
        <f t="shared" si="136"/>
        <v>3.97499999965331-2676.94966409467i</v>
      </c>
      <c r="E514" t="str">
        <f t="shared" si="137"/>
        <v>162.469527290853+0.000497214526248992i</v>
      </c>
      <c r="F514" t="str">
        <f t="shared" si="138"/>
        <v>2.42492492490326-25121.5242843882i</v>
      </c>
      <c r="G514" t="str">
        <f t="shared" si="139"/>
        <v>0.999999999991069-2.98847610702973E-06i</v>
      </c>
      <c r="H514" t="str">
        <f t="shared" si="140"/>
        <v>384.000208732027+0.627544246888661i</v>
      </c>
      <c r="I514" t="str">
        <f t="shared" si="141"/>
        <v>47.1002237045168-27213.6553264806i</v>
      </c>
      <c r="K514" t="str">
        <f t="shared" si="142"/>
        <v>0.0312498995541164-0.0000555522037991163i</v>
      </c>
      <c r="L514" t="str">
        <f t="shared" si="143"/>
        <v>0.00005-47.4636458683012i</v>
      </c>
      <c r="M514" t="str">
        <f t="shared" si="144"/>
        <v>0.00133333333333333-27.9197916872361i</v>
      </c>
      <c r="N514">
        <f t="shared" si="145"/>
        <v>89.983400492863638</v>
      </c>
      <c r="O514">
        <f t="shared" si="146"/>
        <v>76.644638339814662</v>
      </c>
      <c r="P514" s="3">
        <f t="shared" si="147"/>
        <v>76.644638339814662</v>
      </c>
      <c r="Q514" s="3">
        <f t="shared" si="148"/>
        <v>-90.016599507136362</v>
      </c>
      <c r="R514">
        <f t="shared" si="149"/>
        <v>89.983400492863638</v>
      </c>
      <c r="S514">
        <f t="shared" si="150"/>
        <v>5.9453843093756698E-3</v>
      </c>
      <c r="T514">
        <f t="shared" si="133"/>
        <v>76.644638339814662</v>
      </c>
    </row>
    <row r="515" spans="1:20" x14ac:dyDescent="0.25">
      <c r="A515">
        <f t="shared" si="134"/>
        <v>37.497903953290439</v>
      </c>
      <c r="B515">
        <f t="shared" si="151"/>
        <v>5.9679767697512975</v>
      </c>
      <c r="C515" t="str">
        <f t="shared" si="135"/>
        <v>-1.9688129563097-6769.93821814212i</v>
      </c>
      <c r="D515" t="str">
        <f t="shared" si="136"/>
        <v>3.97499999965069-2666.81576447235i</v>
      </c>
      <c r="E515" t="str">
        <f t="shared" si="137"/>
        <v>162.469527217214+0.000499104097743841i</v>
      </c>
      <c r="F515" t="str">
        <f t="shared" si="138"/>
        <v>2.42492492490311-25026.4238737233i</v>
      </c>
      <c r="G515" t="str">
        <f t="shared" si="139"/>
        <v>0.999999999991001-2.99983231623623E-06i</v>
      </c>
      <c r="H515" t="str">
        <f t="shared" si="140"/>
        <v>384.000210321405+0.629928915990822i</v>
      </c>
      <c r="I515" t="str">
        <f t="shared" si="141"/>
        <v>47.100223783545-27110.6349935144i</v>
      </c>
      <c r="K515" t="str">
        <f t="shared" si="142"/>
        <v>0.0312498987892798-0.0000557633007851541i</v>
      </c>
      <c r="L515" t="str">
        <f t="shared" si="143"/>
        <v>0.00005-47.2839667944823i</v>
      </c>
      <c r="M515" t="str">
        <f t="shared" si="144"/>
        <v>0.00133333333333333-27.8140981144013i</v>
      </c>
      <c r="N515">
        <f t="shared" si="145"/>
        <v>89.983337415168023</v>
      </c>
      <c r="O515">
        <f t="shared" si="146"/>
        <v>76.611694474705786</v>
      </c>
      <c r="P515" s="3">
        <f t="shared" si="147"/>
        <v>76.611694474705786</v>
      </c>
      <c r="Q515" s="3">
        <f t="shared" si="148"/>
        <v>-90.016662584831977</v>
      </c>
      <c r="R515">
        <f t="shared" si="149"/>
        <v>89.983337415168023</v>
      </c>
      <c r="S515">
        <f t="shared" si="150"/>
        <v>5.9679767697512973E-3</v>
      </c>
      <c r="T515">
        <f t="shared" si="133"/>
        <v>76.611694474705786</v>
      </c>
    </row>
    <row r="516" spans="1:20" x14ac:dyDescent="0.25">
      <c r="A516">
        <f t="shared" si="134"/>
        <v>37.640395988312946</v>
      </c>
      <c r="B516">
        <f t="shared" si="151"/>
        <v>5.9906550814763531</v>
      </c>
      <c r="C516" t="str">
        <f t="shared" si="135"/>
        <v>-1.96881289600253-6744.30980869805i</v>
      </c>
      <c r="D516" t="str">
        <f t="shared" si="136"/>
        <v>3.97499999964802-2656.7202278901i</v>
      </c>
      <c r="E516" t="str">
        <f t="shared" si="137"/>
        <v>162.469527143015+0.000501000851398064i</v>
      </c>
      <c r="F516" t="str">
        <f t="shared" si="138"/>
        <v>2.42492492490295-24931.6834765678i</v>
      </c>
      <c r="G516" t="str">
        <f t="shared" si="139"/>
        <v>0.999999999990933-3.01123167903774E-06i</v>
      </c>
      <c r="H516" t="str">
        <f t="shared" si="140"/>
        <v>384.000211922885+0.632322646846604i</v>
      </c>
      <c r="I516" t="str">
        <f t="shared" si="141"/>
        <v>47.100223863175-27008.0046561342i</v>
      </c>
      <c r="K516" t="str">
        <f t="shared" si="142"/>
        <v>0.0312498980186194-0.000055975199923851i</v>
      </c>
      <c r="L516" t="str">
        <f t="shared" si="143"/>
        <v>0.00005-47.1049679164i</v>
      </c>
      <c r="M516" t="str">
        <f t="shared" si="144"/>
        <v>0.00133333333333333-27.7088046567058i</v>
      </c>
      <c r="N516">
        <f t="shared" si="145"/>
        <v>89.9832740977821</v>
      </c>
      <c r="O516">
        <f t="shared" si="146"/>
        <v>76.578750609306113</v>
      </c>
      <c r="P516" s="3">
        <f t="shared" si="147"/>
        <v>76.578750609306113</v>
      </c>
      <c r="Q516" s="3">
        <f t="shared" si="148"/>
        <v>-90.0167259022179</v>
      </c>
      <c r="R516">
        <f t="shared" si="149"/>
        <v>89.9832740977821</v>
      </c>
      <c r="S516">
        <f t="shared" si="150"/>
        <v>5.9906550814763527E-3</v>
      </c>
      <c r="T516">
        <f t="shared" si="133"/>
        <v>76.578750609306113</v>
      </c>
    </row>
    <row r="517" spans="1:20" x14ac:dyDescent="0.25">
      <c r="A517">
        <f t="shared" si="134"/>
        <v>37.783429493068539</v>
      </c>
      <c r="B517">
        <f t="shared" si="151"/>
        <v>6.0134195707859632</v>
      </c>
      <c r="C517" t="str">
        <f t="shared" si="135"/>
        <v>-1.9688128352361-6718.77841841482i</v>
      </c>
      <c r="D517" t="str">
        <f t="shared" si="136"/>
        <v>3.97499999964533-2646.66290912027i</v>
      </c>
      <c r="E517" t="str">
        <f t="shared" si="137"/>
        <v>162.469527068251+0.000502904814526245i</v>
      </c>
      <c r="F517" t="str">
        <f t="shared" si="138"/>
        <v>2.42492492490278-24837.3017300492i</v>
      </c>
      <c r="G517" t="str">
        <f t="shared" si="139"/>
        <v>0.999999999990864-3.02267435941786E-06i</v>
      </c>
      <c r="H517" t="str">
        <f t="shared" si="140"/>
        <v>384.000213536561+0.634725473890792i</v>
      </c>
      <c r="I517" t="str">
        <f t="shared" si="141"/>
        <v>47.1002239434109-26905.7628379683i</v>
      </c>
      <c r="K517" t="str">
        <f t="shared" si="142"/>
        <v>0.0312498972420908-0.0000561879042632047i</v>
      </c>
      <c r="L517" t="str">
        <f t="shared" si="143"/>
        <v>0.00005-46.9266466590953i</v>
      </c>
      <c r="M517" t="str">
        <f t="shared" si="144"/>
        <v>0.00133333333333333-27.6039097994679i</v>
      </c>
      <c r="N517">
        <f t="shared" si="145"/>
        <v>89.983210539795124</v>
      </c>
      <c r="O517">
        <f t="shared" si="146"/>
        <v>76.545806743613454</v>
      </c>
      <c r="P517" s="3">
        <f t="shared" si="147"/>
        <v>76.545806743613454</v>
      </c>
      <c r="Q517" s="3">
        <f t="shared" si="148"/>
        <v>-90.016789460204876</v>
      </c>
      <c r="R517">
        <f t="shared" si="149"/>
        <v>89.983210539795124</v>
      </c>
      <c r="S517">
        <f t="shared" si="150"/>
        <v>6.0134195707859635E-3</v>
      </c>
      <c r="T517">
        <f t="shared" si="133"/>
        <v>76.545806743613454</v>
      </c>
    </row>
    <row r="518" spans="1:20" x14ac:dyDescent="0.25">
      <c r="A518">
        <f t="shared" si="134"/>
        <v>37.927006525142204</v>
      </c>
      <c r="B518">
        <f t="shared" si="151"/>
        <v>6.0362705651549504</v>
      </c>
      <c r="C518" t="str">
        <f t="shared" si="135"/>
        <v>-1.9688127740069-6693.34368001475i</v>
      </c>
      <c r="D518" t="str">
        <f t="shared" si="136"/>
        <v>3.97499999964264-2636.64366348492i</v>
      </c>
      <c r="E518" t="str">
        <f t="shared" si="137"/>
        <v>162.469526992917+0.000504816014543728i</v>
      </c>
      <c r="F518" t="str">
        <f t="shared" si="138"/>
        <v>2.42492492490261-24743.2772764544i</v>
      </c>
      <c r="G518" t="str">
        <f t="shared" si="139"/>
        <v>0.999999999990794-3.03416052198345E-06i</v>
      </c>
      <c r="H518" t="str">
        <f t="shared" si="140"/>
        <v>384.000215162523+0.637137431689034i</v>
      </c>
      <c r="I518" t="str">
        <f t="shared" si="141"/>
        <v>47.1002240242577-26803.9080682336i</v>
      </c>
      <c r="K518" t="str">
        <f t="shared" si="142"/>
        <v>0.0312498964596495-0.0000564014168627947i</v>
      </c>
      <c r="L518" t="str">
        <f t="shared" si="143"/>
        <v>0.00005-46.7490004573574i</v>
      </c>
      <c r="M518" t="str">
        <f t="shared" si="144"/>
        <v>0.00133333333333333-27.4994120337396i</v>
      </c>
      <c r="N518">
        <f t="shared" si="145"/>
        <v>89.983146740292838</v>
      </c>
      <c r="O518">
        <f t="shared" si="146"/>
        <v>76.512862877625523</v>
      </c>
      <c r="P518" s="3">
        <f t="shared" si="147"/>
        <v>76.512862877625523</v>
      </c>
      <c r="Q518" s="3">
        <f t="shared" si="148"/>
        <v>-90.016853259707162</v>
      </c>
      <c r="R518">
        <f t="shared" si="149"/>
        <v>89.983146740292838</v>
      </c>
      <c r="S518">
        <f t="shared" si="150"/>
        <v>6.0362705651549504E-3</v>
      </c>
      <c r="T518">
        <f t="shared" si="133"/>
        <v>76.512862877625523</v>
      </c>
    </row>
    <row r="519" spans="1:20" x14ac:dyDescent="0.25">
      <c r="A519">
        <f t="shared" si="134"/>
        <v>38.071129149937747</v>
      </c>
      <c r="B519">
        <f t="shared" si="151"/>
        <v>6.0592083933025398</v>
      </c>
      <c r="C519" t="str">
        <f t="shared" si="135"/>
        <v>-1.96881271231154-6668.00522761071i</v>
      </c>
      <c r="D519" t="str">
        <f t="shared" si="136"/>
        <v>3.97499999963992-2626.66234685387i</v>
      </c>
      <c r="E519" t="str">
        <f t="shared" si="137"/>
        <v>162.46952691701+0.000506734478971906i</v>
      </c>
      <c r="F519" t="str">
        <f t="shared" si="138"/>
        <v>2.42492492490243-24649.6087632103i</v>
      </c>
      <c r="G519" t="str">
        <f t="shared" si="139"/>
        <v>0.999999999990724-3.04569033196677E-06i</v>
      </c>
      <c r="H519" t="str">
        <f t="shared" si="140"/>
        <v>384.000216800866+0.639558554938322i</v>
      </c>
      <c r="I519" t="str">
        <f t="shared" si="141"/>
        <v>47.1002241057203-26702.4388817153i</v>
      </c>
      <c r="K519" t="str">
        <f t="shared" si="142"/>
        <v>0.0312498956712504-0.0000566157407938234i</v>
      </c>
      <c r="L519" t="str">
        <f t="shared" si="143"/>
        <v>0.00005-46.5720267556858i</v>
      </c>
      <c r="M519" t="str">
        <f t="shared" si="144"/>
        <v>0.00133333333333333-27.3953098562858i</v>
      </c>
      <c r="N519">
        <f t="shared" si="145"/>
        <v>89.983082698357521</v>
      </c>
      <c r="O519">
        <f t="shared" si="146"/>
        <v>76.479919011340201</v>
      </c>
      <c r="P519" s="3">
        <f t="shared" si="147"/>
        <v>76.479919011340201</v>
      </c>
      <c r="Q519" s="3">
        <f t="shared" si="148"/>
        <v>-90.016917301642479</v>
      </c>
      <c r="R519">
        <f t="shared" si="149"/>
        <v>89.983082698357521</v>
      </c>
      <c r="S519">
        <f t="shared" si="150"/>
        <v>6.0592083933025398E-3</v>
      </c>
      <c r="T519">
        <f t="shared" si="133"/>
        <v>76.479919011340201</v>
      </c>
    </row>
    <row r="520" spans="1:20" x14ac:dyDescent="0.25">
      <c r="A520">
        <f t="shared" si="134"/>
        <v>38.215799440707514</v>
      </c>
      <c r="B520">
        <f t="shared" si="151"/>
        <v>6.0822333851970898</v>
      </c>
      <c r="C520" t="str">
        <f t="shared" si="135"/>
        <v>-1.96881265014645-6642.76269670045i</v>
      </c>
      <c r="D520" t="str">
        <f t="shared" si="136"/>
        <v>3.97499999963717-2616.7188156425i</v>
      </c>
      <c r="E520" t="str">
        <f t="shared" si="137"/>
        <v>162.469526840525+0.000508660235436829i</v>
      </c>
      <c r="F520" t="str">
        <f t="shared" si="138"/>
        <v>2.42492492490226-24556.2948428636i</v>
      </c>
      <c r="G520" t="str">
        <f t="shared" si="139"/>
        <v>0.999999999990653-3.05726395522802E-06i</v>
      </c>
      <c r="H520" t="str">
        <f t="shared" si="140"/>
        <v>384.000218451683+0.641988878467505i</v>
      </c>
      <c r="I520" t="str">
        <f t="shared" si="141"/>
        <v>47.1002241878031-26601.3538187448i</v>
      </c>
      <c r="K520" t="str">
        <f t="shared" si="142"/>
        <v>0.0312498948768482-0.0000568308791391628i</v>
      </c>
      <c r="L520" t="str">
        <f t="shared" si="143"/>
        <v>0.00005-46.3957230082545i</v>
      </c>
      <c r="M520" t="str">
        <f t="shared" si="144"/>
        <v>0.00133333333333333-27.2916017695614i</v>
      </c>
      <c r="N520">
        <f t="shared" si="145"/>
        <v>89.983018413068066</v>
      </c>
      <c r="O520">
        <f t="shared" si="146"/>
        <v>76.446975144755115</v>
      </c>
      <c r="P520" s="3">
        <f t="shared" si="147"/>
        <v>76.446975144755115</v>
      </c>
      <c r="Q520" s="3">
        <f t="shared" si="148"/>
        <v>-90.016981586931934</v>
      </c>
      <c r="R520">
        <f t="shared" si="149"/>
        <v>89.983018413068066</v>
      </c>
      <c r="S520">
        <f t="shared" si="150"/>
        <v>6.0822333851970898E-3</v>
      </c>
      <c r="T520">
        <f t="shared" si="133"/>
        <v>76.446975144755115</v>
      </c>
    </row>
    <row r="521" spans="1:20" x14ac:dyDescent="0.25">
      <c r="A521">
        <f t="shared" si="134"/>
        <v>38.3610194785822</v>
      </c>
      <c r="B521">
        <f t="shared" si="151"/>
        <v>6.1053458720608385</v>
      </c>
      <c r="C521" t="str">
        <f t="shared" si="135"/>
        <v>-1.968812587508-6617.61572416171i</v>
      </c>
      <c r="D521" t="str">
        <f t="shared" si="136"/>
        <v>3.97499999963441-2606.8129268098i</v>
      </c>
      <c r="E521" t="str">
        <f t="shared" si="137"/>
        <v>162.469526763457+0.000510593311669128i</v>
      </c>
      <c r="F521" t="str">
        <f t="shared" si="138"/>
        <v>2.42492492490209-24463.3341730624i</v>
      </c>
      <c r="G521" t="str">
        <f t="shared" si="139"/>
        <v>0.999999999990582-3.06888155825768E-06i</v>
      </c>
      <c r="H521" t="str">
        <f t="shared" si="140"/>
        <v>384.000220115071+0.644428437237775i</v>
      </c>
      <c r="I521" t="str">
        <f t="shared" si="141"/>
        <v>47.100224270511-26500.6514251798i</v>
      </c>
      <c r="K521" t="str">
        <f t="shared" si="142"/>
        <v>0.031249894076397-0.0000570468349933961i</v>
      </c>
      <c r="L521" t="str">
        <f t="shared" si="143"/>
        <v>0.00005-46.2200866788746i</v>
      </c>
      <c r="M521" t="str">
        <f t="shared" si="144"/>
        <v>0.00133333333333333-27.188286281691i</v>
      </c>
      <c r="N521">
        <f t="shared" si="145"/>
        <v>89.982953883499704</v>
      </c>
      <c r="O521">
        <f t="shared" si="146"/>
        <v>76.414031277867977</v>
      </c>
      <c r="P521" s="3">
        <f t="shared" si="147"/>
        <v>76.414031277867977</v>
      </c>
      <c r="Q521" s="3">
        <f t="shared" si="148"/>
        <v>-90.017046116500296</v>
      </c>
      <c r="R521">
        <f t="shared" si="149"/>
        <v>89.982953883499704</v>
      </c>
      <c r="S521">
        <f t="shared" si="150"/>
        <v>6.1053458720608383E-3</v>
      </c>
      <c r="T521">
        <f t="shared" si="133"/>
        <v>76.414031277867977</v>
      </c>
    </row>
    <row r="522" spans="1:20" x14ac:dyDescent="0.25">
      <c r="A522">
        <f t="shared" si="134"/>
        <v>38.506791352600807</v>
      </c>
      <c r="B522">
        <f t="shared" si="151"/>
        <v>6.1285461863746695</v>
      </c>
      <c r="C522" t="str">
        <f t="shared" si="135"/>
        <v>-1.96881252439258-6592.56394824685i</v>
      </c>
      <c r="D522" t="str">
        <f t="shared" si="136"/>
        <v>3.97499999963162-2596.94453785622i</v>
      </c>
      <c r="E522" t="str">
        <f t="shared" si="137"/>
        <v>162.469526685802+0.000512533735506254i</v>
      </c>
      <c r="F522" t="str">
        <f t="shared" si="138"/>
        <v>2.42492492490192-24370.7254165363i</v>
      </c>
      <c r="G522" t="str">
        <f t="shared" si="139"/>
        <v>0.99999999999051-3.08054330817883E-06i</v>
      </c>
      <c r="H522" t="str">
        <f t="shared" si="140"/>
        <v>384.000221791124+0.646877266343183i</v>
      </c>
      <c r="I522" t="str">
        <f t="shared" si="141"/>
        <v>47.1002243538488-26400.3302523825i</v>
      </c>
      <c r="K522" t="str">
        <f t="shared" si="142"/>
        <v>0.0312498932698509-0.0000572636114628651i</v>
      </c>
      <c r="L522" t="str">
        <f t="shared" si="143"/>
        <v>0.00005-46.045115240959i</v>
      </c>
      <c r="M522" t="str">
        <f t="shared" si="144"/>
        <v>0.00133333333333333-27.0853619064465i</v>
      </c>
      <c r="N522">
        <f t="shared" si="145"/>
        <v>89.982889108724294</v>
      </c>
      <c r="O522">
        <f t="shared" si="146"/>
        <v>76.381087410676514</v>
      </c>
      <c r="P522" s="3">
        <f t="shared" si="147"/>
        <v>76.381087410676514</v>
      </c>
      <c r="Q522" s="3">
        <f t="shared" si="148"/>
        <v>-90.017110891275706</v>
      </c>
      <c r="R522">
        <f t="shared" si="149"/>
        <v>89.982889108724294</v>
      </c>
      <c r="S522">
        <f t="shared" si="150"/>
        <v>6.1285461863746695E-3</v>
      </c>
      <c r="T522">
        <f t="shared" si="133"/>
        <v>76.381087410676514</v>
      </c>
    </row>
    <row r="523" spans="1:20" x14ac:dyDescent="0.25">
      <c r="A523">
        <f t="shared" si="134"/>
        <v>38.653117159740695</v>
      </c>
      <c r="B523">
        <f t="shared" si="151"/>
        <v>6.1518346618828934</v>
      </c>
      <c r="C523" t="str">
        <f t="shared" si="135"/>
        <v>-1.96881246079655-6567.6070085777i</v>
      </c>
      <c r="D523" t="str">
        <f t="shared" si="136"/>
        <v>3.97499999962882-2587.11350682167i</v>
      </c>
      <c r="E523" t="str">
        <f t="shared" si="137"/>
        <v>162.469526607557+0.000514481534889819i</v>
      </c>
      <c r="F523" t="str">
        <f t="shared" si="138"/>
        <v>2.42492492490173-24278.467241077i</v>
      </c>
      <c r="G523" t="str">
        <f t="shared" si="139"/>
        <v>0.999999999990438-3.09224937274969E-06i</v>
      </c>
      <c r="H523" t="str">
        <f t="shared" si="140"/>
        <v>384.000223479941+0.649335401011135i</v>
      </c>
      <c r="I523" t="str">
        <f t="shared" si="141"/>
        <v>47.1002244378208-26300.388857199i</v>
      </c>
      <c r="K523" t="str">
        <f t="shared" si="142"/>
        <v>0.0312498924571634-0.0000574812116657127i</v>
      </c>
      <c r="L523" t="str">
        <f t="shared" si="143"/>
        <v>0.00005-45.8708061774847i</v>
      </c>
      <c r="M523" t="str">
        <f t="shared" si="144"/>
        <v>0.00133333333333333-26.9828271632262i</v>
      </c>
      <c r="N523">
        <f t="shared" si="145"/>
        <v>89.982824087810087</v>
      </c>
      <c r="O523">
        <f t="shared" si="146"/>
        <v>76.348143543178452</v>
      </c>
      <c r="P523" s="3">
        <f t="shared" si="147"/>
        <v>76.348143543178452</v>
      </c>
      <c r="Q523" s="3">
        <f t="shared" si="148"/>
        <v>-90.017175912189913</v>
      </c>
      <c r="R523">
        <f t="shared" si="149"/>
        <v>89.982824087810087</v>
      </c>
      <c r="S523">
        <f t="shared" si="150"/>
        <v>6.1518346618828932E-3</v>
      </c>
      <c r="T523">
        <f t="shared" si="133"/>
        <v>76.348143543178452</v>
      </c>
    </row>
    <row r="524" spans="1:20" x14ac:dyDescent="0.25">
      <c r="A524">
        <f t="shared" si="134"/>
        <v>38.799999004947708</v>
      </c>
      <c r="B524">
        <f t="shared" si="151"/>
        <v>6.1752116335980487</v>
      </c>
      <c r="C524" t="str">
        <f t="shared" si="135"/>
        <v>-1.96881239671622-6542.74454614023i</v>
      </c>
      <c r="D524" t="str">
        <f t="shared" si="136"/>
        <v>3.974999999626-2577.31969228347i</v>
      </c>
      <c r="E524" t="str">
        <f t="shared" si="137"/>
        <v>162.469526528715+0.000516436737871855i</v>
      </c>
      <c r="F524" t="str">
        <f t="shared" si="138"/>
        <v>2.42492492490157-24186.55831952i</v>
      </c>
      <c r="G524" t="str">
        <f t="shared" si="139"/>
        <v>0.999999999990365-3.10399992036591E-06i</v>
      </c>
      <c r="H524" t="str">
        <f t="shared" si="140"/>
        <v>384.000225181616+0.65180287660291i</v>
      </c>
      <c r="I524" t="str">
        <f t="shared" si="141"/>
        <v>47.1002245224326-26200.8258019391i</v>
      </c>
      <c r="K524" t="str">
        <f t="shared" si="142"/>
        <v>0.0312498916382878-0.0000576996387319294i</v>
      </c>
      <c r="L524" t="str">
        <f t="shared" si="143"/>
        <v>0.00005-45.697156980957i</v>
      </c>
      <c r="M524" t="str">
        <f t="shared" si="144"/>
        <v>0.00133333333333333-26.8806805770335i</v>
      </c>
      <c r="N524">
        <f t="shared" si="145"/>
        <v>89.982758819821782</v>
      </c>
      <c r="O524">
        <f t="shared" si="146"/>
        <v>76.31519967537136</v>
      </c>
      <c r="P524" s="3">
        <f t="shared" si="147"/>
        <v>76.31519967537136</v>
      </c>
      <c r="Q524" s="3">
        <f t="shared" si="148"/>
        <v>-90.017241180178218</v>
      </c>
      <c r="R524">
        <f t="shared" si="149"/>
        <v>89.982758819821782</v>
      </c>
      <c r="S524">
        <f t="shared" si="150"/>
        <v>6.1752116335980489E-3</v>
      </c>
      <c r="T524">
        <f t="shared" si="133"/>
        <v>76.31519967537136</v>
      </c>
    </row>
    <row r="525" spans="1:20" x14ac:dyDescent="0.25">
      <c r="A525">
        <f t="shared" si="134"/>
        <v>38.947439001166515</v>
      </c>
      <c r="B525">
        <f t="shared" si="151"/>
        <v>6.1986774378057214</v>
      </c>
      <c r="C525" t="str">
        <f t="shared" si="135"/>
        <v>-1.96881233214812-6517.97620327965i</v>
      </c>
      <c r="D525" t="str">
        <f t="shared" si="136"/>
        <v>3.97499999962314-2567.56295335432i</v>
      </c>
      <c r="E525" t="str">
        <f t="shared" si="137"/>
        <v>162.469526449273+0.000518399372605321i</v>
      </c>
      <c r="F525" t="str">
        <f t="shared" si="138"/>
        <v>2.42492492490139-24094.9973297243i</v>
      </c>
      <c r="G525" t="str">
        <f t="shared" si="139"/>
        <v>0.999999999990292-3.11579512006307E-06i</v>
      </c>
      <c r="H525" t="str">
        <f t="shared" si="140"/>
        <v>384.000226896248+0.654279728614155i</v>
      </c>
      <c r="I525" t="str">
        <f t="shared" si="141"/>
        <v>47.1002246076885-26101.6396543544i</v>
      </c>
      <c r="K525" t="str">
        <f t="shared" si="142"/>
        <v>0.031249890813177-0.0000579188958033968i</v>
      </c>
      <c r="L525" t="str">
        <f t="shared" si="143"/>
        <v>0.00005-45.5241651533742i</v>
      </c>
      <c r="M525" t="str">
        <f t="shared" si="144"/>
        <v>0.00133333333333333-26.7789206784554i</v>
      </c>
      <c r="N525">
        <f t="shared" si="145"/>
        <v>89.982693303820611</v>
      </c>
      <c r="O525">
        <f t="shared" si="146"/>
        <v>76.282255807253009</v>
      </c>
      <c r="P525" s="3">
        <f t="shared" si="147"/>
        <v>76.282255807253009</v>
      </c>
      <c r="Q525" s="3">
        <f t="shared" si="148"/>
        <v>-90.017306696179389</v>
      </c>
      <c r="R525">
        <f t="shared" si="149"/>
        <v>89.982693303820611</v>
      </c>
      <c r="S525">
        <f t="shared" si="150"/>
        <v>6.198677437805721E-3</v>
      </c>
      <c r="T525">
        <f t="shared" si="133"/>
        <v>76.282255807253009</v>
      </c>
    </row>
    <row r="526" spans="1:20" x14ac:dyDescent="0.25">
      <c r="A526">
        <f t="shared" si="134"/>
        <v>39.095439269370942</v>
      </c>
      <c r="B526">
        <f t="shared" si="151"/>
        <v>6.222232412069383</v>
      </c>
      <c r="C526" t="str">
        <f t="shared" si="135"/>
        <v>-1.96881226708824-6493.30162369499i</v>
      </c>
      <c r="D526" t="str">
        <f t="shared" si="136"/>
        <v>3.97499999962029-2557.84314968025i</v>
      </c>
      <c r="E526" t="str">
        <f t="shared" si="137"/>
        <v>162.469526369226+0.00052036946735563i</v>
      </c>
      <c r="F526" t="str">
        <f t="shared" si="138"/>
        <v>2.4249249249012-24003.7829545546i</v>
      </c>
      <c r="G526" t="str">
        <f t="shared" si="139"/>
        <v>0.999999999990218-3.12763514151908E-06i</v>
      </c>
      <c r="H526" t="str">
        <f t="shared" si="140"/>
        <v>384.000228623938+0.656765992675404i</v>
      </c>
      <c r="I526" t="str">
        <f t="shared" si="141"/>
        <v>47.1002246935938-26002.8289876193i</v>
      </c>
      <c r="K526" t="str">
        <f t="shared" si="142"/>
        <v>0.0312498899817834-0.0000581389860339329i</v>
      </c>
      <c r="L526" t="str">
        <f t="shared" si="143"/>
        <v>0.00005-45.3518282061907i</v>
      </c>
      <c r="M526" t="str">
        <f t="shared" si="144"/>
        <v>0.00133333333333333-26.6775460036415i</v>
      </c>
      <c r="N526">
        <f t="shared" si="145"/>
        <v>89.982627538864179</v>
      </c>
      <c r="O526">
        <f t="shared" si="146"/>
        <v>76.249311938820924</v>
      </c>
      <c r="P526" s="3">
        <f t="shared" si="147"/>
        <v>76.249311938820924</v>
      </c>
      <c r="Q526" s="3">
        <f t="shared" si="148"/>
        <v>-90.017372461135821</v>
      </c>
      <c r="R526">
        <f t="shared" si="149"/>
        <v>89.982627538864179</v>
      </c>
      <c r="S526">
        <f t="shared" si="150"/>
        <v>6.2222324120693832E-3</v>
      </c>
      <c r="T526">
        <f t="shared" si="133"/>
        <v>76.249311938820924</v>
      </c>
    </row>
    <row r="527" spans="1:20" x14ac:dyDescent="0.25">
      <c r="A527">
        <f t="shared" si="134"/>
        <v>39.244001938594558</v>
      </c>
      <c r="B527">
        <f t="shared" si="151"/>
        <v>6.2458768952352468</v>
      </c>
      <c r="C527" t="str">
        <f t="shared" si="135"/>
        <v>-1.96881220153306-6468.72045243417i</v>
      </c>
      <c r="D527" t="str">
        <f t="shared" si="136"/>
        <v>3.97499999961737-2548.16014143861i</v>
      </c>
      <c r="E527" t="str">
        <f t="shared" si="137"/>
        <v>162.46952628857+0.000522347050492767i</v>
      </c>
      <c r="F527" t="str">
        <f t="shared" si="138"/>
        <v>2.42492492490102-23912.9138818612i</v>
      </c>
      <c r="G527" t="str">
        <f t="shared" si="139"/>
        <v>0.999999999990143-3.13952015505661E-06i</v>
      </c>
      <c r="H527" t="str">
        <f t="shared" si="140"/>
        <v>384.000230364781+0.659261704552583i</v>
      </c>
      <c r="I527" t="str">
        <f t="shared" si="141"/>
        <v>47.1002247801526-25904.3923803087i</v>
      </c>
      <c r="K527" t="str">
        <f t="shared" si="142"/>
        <v>0.0312498891440594-0.000058359912589339i</v>
      </c>
      <c r="L527" t="str">
        <f t="shared" si="143"/>
        <v>0.00005-45.1801436602816i</v>
      </c>
      <c r="M527" t="str">
        <f t="shared" si="144"/>
        <v>0.00133333333333333-26.5765550942833i</v>
      </c>
      <c r="N527">
        <f t="shared" si="145"/>
        <v>89.982561524006485</v>
      </c>
      <c r="O527">
        <f t="shared" si="146"/>
        <v>76.216368070072804</v>
      </c>
      <c r="P527" s="3">
        <f t="shared" si="147"/>
        <v>76.216368070072804</v>
      </c>
      <c r="Q527" s="3">
        <f t="shared" si="148"/>
        <v>-90.017438475993515</v>
      </c>
      <c r="R527">
        <f t="shared" si="149"/>
        <v>89.982561524006485</v>
      </c>
      <c r="S527">
        <f t="shared" si="150"/>
        <v>6.2458768952352471E-3</v>
      </c>
      <c r="T527">
        <f t="shared" si="133"/>
        <v>76.216368070072804</v>
      </c>
    </row>
    <row r="528" spans="1:20" x14ac:dyDescent="0.25">
      <c r="A528">
        <f t="shared" si="134"/>
        <v>39.393129145961211</v>
      </c>
      <c r="B528">
        <f t="shared" si="151"/>
        <v>6.2696112274371405</v>
      </c>
      <c r="C528" t="str">
        <f t="shared" si="135"/>
        <v>-1.96881213547863-6444.23233588872i</v>
      </c>
      <c r="D528" t="str">
        <f t="shared" si="136"/>
        <v>3.97499999961447-2538.51378933609i</v>
      </c>
      <c r="E528" t="str">
        <f t="shared" si="137"/>
        <v>162.469526207299+0.000524332150496256i</v>
      </c>
      <c r="F528" t="str">
        <f t="shared" si="138"/>
        <v>2.42492492490085-23822.3888044622i</v>
      </c>
      <c r="G528" t="str">
        <f t="shared" si="139"/>
        <v>0.999999999990068-0.0000031514503316456i</v>
      </c>
      <c r="H528" t="str">
        <f t="shared" si="140"/>
        <v>384.000232118881+0.661766900147546i</v>
      </c>
      <c r="I528" t="str">
        <f t="shared" si="141"/>
        <v>47.1002248673711-25806.3284163794i</v>
      </c>
      <c r="K528" t="str">
        <f t="shared" si="142"/>
        <v>0.0312498882999565-0.0000585816786474431i</v>
      </c>
      <c r="L528" t="str">
        <f t="shared" si="143"/>
        <v>0.00005-45.0091090459072i</v>
      </c>
      <c r="M528" t="str">
        <f t="shared" si="144"/>
        <v>0.00133333333333333-26.4759464975924i</v>
      </c>
      <c r="N528">
        <f t="shared" si="145"/>
        <v>89.982495258298016</v>
      </c>
      <c r="O528">
        <f t="shared" si="146"/>
        <v>76.183424201006119</v>
      </c>
      <c r="P528" s="3">
        <f t="shared" si="147"/>
        <v>76.183424201006119</v>
      </c>
      <c r="Q528" s="3">
        <f t="shared" si="148"/>
        <v>-90.017504741701984</v>
      </c>
      <c r="R528">
        <f t="shared" si="149"/>
        <v>89.982495258298016</v>
      </c>
      <c r="S528">
        <f t="shared" si="150"/>
        <v>6.2696112274371408E-3</v>
      </c>
      <c r="T528">
        <f t="shared" si="133"/>
        <v>76.183424201006119</v>
      </c>
    </row>
    <row r="529" spans="1:20" x14ac:dyDescent="0.25">
      <c r="A529">
        <f t="shared" si="134"/>
        <v>39.542823036715866</v>
      </c>
      <c r="B529">
        <f t="shared" si="151"/>
        <v>6.293435750101402</v>
      </c>
      <c r="C529" t="str">
        <f t="shared" si="135"/>
        <v>-1.96881206892132-6419.83692178895i</v>
      </c>
      <c r="D529" t="str">
        <f t="shared" si="136"/>
        <v>3.97499999961152-2528.90395460666i</v>
      </c>
      <c r="E529" t="str">
        <f t="shared" si="137"/>
        <v>162.46952612541+0.000526324795952346i</v>
      </c>
      <c r="F529" t="str">
        <f t="shared" si="138"/>
        <v>2.42492492490065-23732.2064201239i</v>
      </c>
      <c r="G529" t="str">
        <f t="shared" si="139"/>
        <v>0.999999999989993-3.16342584290561E-06i</v>
      </c>
      <c r="H529" t="str">
        <f t="shared" si="140"/>
        <v>384.000233886336+0.664281615498556i</v>
      </c>
      <c r="I529" t="str">
        <f t="shared" si="141"/>
        <v>47.1002249552534-25708.635685148i</v>
      </c>
      <c r="K529" t="str">
        <f t="shared" si="142"/>
        <v>0.0312498874494264-0.0000588042873981476i</v>
      </c>
      <c r="L529" t="str">
        <f t="shared" si="143"/>
        <v>0.00005-44.8387219026771i</v>
      </c>
      <c r="M529" t="str">
        <f t="shared" si="144"/>
        <v>0.00133333333333333-26.3757187662805i</v>
      </c>
      <c r="N529">
        <f t="shared" si="145"/>
        <v>89.982428740785565</v>
      </c>
      <c r="O529">
        <f t="shared" si="146"/>
        <v>76.150480331618581</v>
      </c>
      <c r="P529" s="3">
        <f t="shared" si="147"/>
        <v>76.150480331618581</v>
      </c>
      <c r="Q529" s="3">
        <f t="shared" si="148"/>
        <v>-90.017571259214435</v>
      </c>
      <c r="R529">
        <f t="shared" si="149"/>
        <v>89.982428740785565</v>
      </c>
      <c r="S529">
        <f t="shared" si="150"/>
        <v>6.293435750101402E-3</v>
      </c>
      <c r="T529">
        <f t="shared" si="133"/>
        <v>76.150480331618581</v>
      </c>
    </row>
    <row r="530" spans="1:20" x14ac:dyDescent="0.25">
      <c r="A530">
        <f t="shared" si="134"/>
        <v>39.693085764255386</v>
      </c>
      <c r="B530">
        <f t="shared" si="151"/>
        <v>6.3173508059517873</v>
      </c>
      <c r="C530" t="str">
        <f t="shared" si="135"/>
        <v>-1.9688120018571-6395.53385919856i</v>
      </c>
      <c r="D530" t="str">
        <f t="shared" si="136"/>
        <v>3.97499999960859-2519.33049900964i</v>
      </c>
      <c r="E530" t="str">
        <f t="shared" si="137"/>
        <v>162.469526042897+0.000528325015559082i</v>
      </c>
      <c r="F530" t="str">
        <f t="shared" si="138"/>
        <v>2.42492492490046-23642.3654315425i</v>
      </c>
      <c r="G530" t="str">
        <f t="shared" si="139"/>
        <v>0.999999999989917-3.17544686110841E-06i</v>
      </c>
      <c r="H530" t="str">
        <f t="shared" si="140"/>
        <v>384.000235667251+0.666805886780837i</v>
      </c>
      <c r="I530" t="str">
        <f t="shared" si="141"/>
        <v>47.100225043805-25611.3127812722i</v>
      </c>
      <c r="K530" t="str">
        <f t="shared" si="142"/>
        <v>0.0312498865924199-0.0000590277420434729i</v>
      </c>
      <c r="L530" t="str">
        <f t="shared" si="143"/>
        <v>0.00005-44.6689797795149i</v>
      </c>
      <c r="M530" t="str">
        <f t="shared" si="144"/>
        <v>0.00133333333333333-26.2758704585381i</v>
      </c>
      <c r="N530">
        <f t="shared" si="145"/>
        <v>89.982361970512358</v>
      </c>
      <c r="O530">
        <f t="shared" si="146"/>
        <v>76.117536461907619</v>
      </c>
      <c r="P530" s="3">
        <f t="shared" si="147"/>
        <v>76.117536461907619</v>
      </c>
      <c r="Q530" s="3">
        <f t="shared" si="148"/>
        <v>-90.017638029487642</v>
      </c>
      <c r="R530">
        <f t="shared" si="149"/>
        <v>89.982361970512358</v>
      </c>
      <c r="S530">
        <f t="shared" si="150"/>
        <v>6.3173508059517873E-3</v>
      </c>
      <c r="T530">
        <f t="shared" si="133"/>
        <v>76.117536461907619</v>
      </c>
    </row>
    <row r="531" spans="1:20" x14ac:dyDescent="0.25">
      <c r="A531">
        <f t="shared" si="134"/>
        <v>39.843919490159564</v>
      </c>
      <c r="B531">
        <f t="shared" si="151"/>
        <v>6.3413567390144046</v>
      </c>
      <c r="C531" t="str">
        <f t="shared" si="135"/>
        <v>-1.96881193428231-6371.32279850991i</v>
      </c>
      <c r="D531" t="str">
        <f t="shared" si="136"/>
        <v>3.97499999960559-2509.79328482764i</v>
      </c>
      <c r="E531" t="str">
        <f t="shared" si="137"/>
        <v>162.469525959756+0.000530332838121645i</v>
      </c>
      <c r="F531" t="str">
        <f t="shared" si="138"/>
        <v>2.42492492490028-23552.8645463251i</v>
      </c>
      <c r="G531" t="str">
        <f t="shared" si="139"/>
        <v>0.99999999998984-3.18751355918038E-06i</v>
      </c>
      <c r="H531" t="str">
        <f t="shared" si="140"/>
        <v>384.000237461725+0.669339750307072i</v>
      </c>
      <c r="I531" t="str">
        <f t="shared" si="141"/>
        <v>47.1002251330307-25514.3583047289i</v>
      </c>
      <c r="K531" t="str">
        <f t="shared" si="142"/>
        <v>0.031249885728888-0.000059252045797606i</v>
      </c>
      <c r="L531" t="str">
        <f t="shared" si="143"/>
        <v>0.00005-44.4998802346232i</v>
      </c>
      <c r="M531" t="str">
        <f t="shared" si="144"/>
        <v>0.00133333333333333-26.1764001380137i</v>
      </c>
      <c r="N531">
        <f t="shared" si="145"/>
        <v>89.982294946517968</v>
      </c>
      <c r="O531">
        <f t="shared" si="146"/>
        <v>76.084592591870901</v>
      </c>
      <c r="P531" s="3">
        <f t="shared" si="147"/>
        <v>76.084592591870901</v>
      </c>
      <c r="Q531" s="3">
        <f t="shared" si="148"/>
        <v>-90.017705053482032</v>
      </c>
      <c r="R531">
        <f t="shared" si="149"/>
        <v>89.982294946517968</v>
      </c>
      <c r="S531">
        <f t="shared" si="150"/>
        <v>6.3413567390144046E-3</v>
      </c>
      <c r="T531">
        <f t="shared" si="133"/>
        <v>76.084592591870901</v>
      </c>
    </row>
    <row r="532" spans="1:20" x14ac:dyDescent="0.25">
      <c r="A532">
        <f t="shared" si="134"/>
        <v>39.995326384222167</v>
      </c>
      <c r="B532">
        <f t="shared" si="151"/>
        <v>6.3654538946226591</v>
      </c>
      <c r="C532" t="str">
        <f t="shared" si="135"/>
        <v>-1.96881186619298-6347.20339143872i</v>
      </c>
      <c r="D532" t="str">
        <f t="shared" si="136"/>
        <v>3.9749999996026-2500.29217486465i</v>
      </c>
      <c r="E532" t="str">
        <f t="shared" si="137"/>
        <v>162.469525875982+0.000532348292556233i</v>
      </c>
      <c r="F532" t="str">
        <f t="shared" si="138"/>
        <v>2.4249249249001-23463.7024769714i</v>
      </c>
      <c r="G532" t="str">
        <f t="shared" si="139"/>
        <v>0.999999999989762-3.19962611070501E-06i</v>
      </c>
      <c r="H532" t="str">
        <f t="shared" si="140"/>
        <v>384.000239269864+0.671883242527947i</v>
      </c>
      <c r="I532" t="str">
        <f t="shared" si="141"/>
        <v>47.1002252229361-25417.7708607957i</v>
      </c>
      <c r="K532" t="str">
        <f t="shared" si="142"/>
        <v>0.0312498848587807-0.0000594772018869445i</v>
      </c>
      <c r="L532" t="str">
        <f t="shared" si="143"/>
        <v>0.00005-44.3314208354485i</v>
      </c>
      <c r="M532" t="str">
        <f t="shared" si="144"/>
        <v>0.00133333333333333-26.0773063737933i</v>
      </c>
      <c r="N532">
        <f t="shared" si="145"/>
        <v>89.98222766783833</v>
      </c>
      <c r="O532">
        <f t="shared" si="146"/>
        <v>76.05164872150587</v>
      </c>
      <c r="P532" s="3">
        <f t="shared" si="147"/>
        <v>76.05164872150587</v>
      </c>
      <c r="Q532" s="3">
        <f t="shared" si="148"/>
        <v>-90.01777233216167</v>
      </c>
      <c r="R532">
        <f t="shared" si="149"/>
        <v>89.98222766783833</v>
      </c>
      <c r="S532">
        <f t="shared" si="150"/>
        <v>6.365453894622659E-3</v>
      </c>
      <c r="T532">
        <f t="shared" si="133"/>
        <v>76.05164872150587</v>
      </c>
    </row>
    <row r="533" spans="1:20" x14ac:dyDescent="0.25">
      <c r="A533">
        <f t="shared" si="134"/>
        <v>40.147308624482214</v>
      </c>
      <c r="B533">
        <f t="shared" si="151"/>
        <v>6.3896426194222258</v>
      </c>
      <c r="C533" t="str">
        <f t="shared" si="135"/>
        <v>-1.96881179758518-6323.17529101921i</v>
      </c>
      <c r="D533" t="str">
        <f t="shared" si="136"/>
        <v>3.97499999959957-2490.827032444i</v>
      </c>
      <c r="E533" t="str">
        <f t="shared" si="137"/>
        <v>162.46952579157+0.000534371407887082i</v>
      </c>
      <c r="F533" t="str">
        <f t="shared" si="138"/>
        <v>2.42492492489992-23374.8779408553i</v>
      </c>
      <c r="G533" t="str">
        <f t="shared" si="139"/>
        <v>0.999999999989684-3.21178468992545E-06i</v>
      </c>
      <c r="H533" t="str">
        <f t="shared" si="140"/>
        <v>384.000241091771+0.674436400032642i</v>
      </c>
      <c r="I533" t="str">
        <f t="shared" si="141"/>
        <v>47.100225313526-25321.5490600297i</v>
      </c>
      <c r="K533" t="str">
        <f t="shared" si="142"/>
        <v>0.0312498839820481-0.0000597032135501438i</v>
      </c>
      <c r="L533" t="str">
        <f t="shared" si="143"/>
        <v>0.00005-44.1635991586456i</v>
      </c>
      <c r="M533" t="str">
        <f t="shared" si="144"/>
        <v>0.00133333333333333-25.9785877403798i</v>
      </c>
      <c r="N533">
        <f t="shared" si="145"/>
        <v>89.982160133505715</v>
      </c>
      <c r="O533">
        <f t="shared" si="146"/>
        <v>76.018704850810025</v>
      </c>
      <c r="P533" s="3">
        <f t="shared" si="147"/>
        <v>76.018704850810025</v>
      </c>
      <c r="Q533" s="3">
        <f t="shared" si="148"/>
        <v>-90.017839866494285</v>
      </c>
      <c r="R533">
        <f t="shared" si="149"/>
        <v>89.982160133505715</v>
      </c>
      <c r="S533">
        <f t="shared" si="150"/>
        <v>6.3896426194222254E-3</v>
      </c>
      <c r="T533">
        <f t="shared" si="133"/>
        <v>76.018704850810025</v>
      </c>
    </row>
    <row r="534" spans="1:20" x14ac:dyDescent="0.25">
      <c r="A534">
        <f t="shared" si="134"/>
        <v>40.299868397255246</v>
      </c>
      <c r="B534">
        <f t="shared" si="151"/>
        <v>6.4139232613760306</v>
      </c>
      <c r="C534" t="str">
        <f t="shared" si="135"/>
        <v>-1.96881172845498-6299.23815159912i</v>
      </c>
      <c r="D534" t="str">
        <f t="shared" si="136"/>
        <v>3.97499999959652-2481.39772140645i</v>
      </c>
      <c r="E534" t="str">
        <f t="shared" si="137"/>
        <v>162.469525706515+0.000536402213252463i</v>
      </c>
      <c r="F534" t="str">
        <f t="shared" si="138"/>
        <v>2.42492492489972-23286.3896602058i</v>
      </c>
      <c r="G534" t="str">
        <f t="shared" si="139"/>
        <v>0.999999999989606-3.22398947174691E-06i</v>
      </c>
      <c r="H534" t="str">
        <f t="shared" si="140"/>
        <v>384.000242927551+0.676999259549397i</v>
      </c>
      <c r="I534" t="str">
        <f t="shared" si="141"/>
        <v>47.1002254048057-25225.691518248i</v>
      </c>
      <c r="K534" t="str">
        <f t="shared" si="142"/>
        <v>0.0312498830986397-0.0000599300840381642i</v>
      </c>
      <c r="L534" t="str">
        <f t="shared" si="143"/>
        <v>0.00005-43.9964127900434i</v>
      </c>
      <c r="M534" t="str">
        <f t="shared" si="144"/>
        <v>0.00133333333333333-25.8802428176727i</v>
      </c>
      <c r="N534">
        <f t="shared" si="145"/>
        <v>89.982092342548668</v>
      </c>
      <c r="O534">
        <f t="shared" si="146"/>
        <v>75.985760979780864</v>
      </c>
      <c r="P534" s="3">
        <f t="shared" si="147"/>
        <v>75.985760979780864</v>
      </c>
      <c r="Q534" s="3">
        <f t="shared" si="148"/>
        <v>-90.017907657451332</v>
      </c>
      <c r="R534">
        <f t="shared" si="149"/>
        <v>89.982092342548668</v>
      </c>
      <c r="S534">
        <f t="shared" si="150"/>
        <v>6.4139232613760304E-3</v>
      </c>
      <c r="T534">
        <f t="shared" si="133"/>
        <v>75.985760979780864</v>
      </c>
    </row>
    <row r="535" spans="1:20" x14ac:dyDescent="0.25">
      <c r="A535">
        <f t="shared" si="134"/>
        <v>40.453007897164817</v>
      </c>
      <c r="B535">
        <f t="shared" si="151"/>
        <v>6.4382961697692593</v>
      </c>
      <c r="C535" t="str">
        <f t="shared" si="135"/>
        <v>-1.96881165879846-6275.39162883465i</v>
      </c>
      <c r="D535" t="str">
        <f t="shared" si="136"/>
        <v>3.97499999959344-2472.00410610818i</v>
      </c>
      <c r="E535" t="str">
        <f t="shared" si="137"/>
        <v>162.469525620813+0.000538440737896665i</v>
      </c>
      <c r="F535" t="str">
        <f t="shared" si="138"/>
        <v>2.42492492489953-23198.2363620894i</v>
      </c>
      <c r="G535" t="str">
        <f t="shared" si="139"/>
        <v>0.999999999989527-0.0000032362406317393i</v>
      </c>
      <c r="H535" t="str">
        <f t="shared" si="140"/>
        <v>384.000244777309+0.679571857946008i</v>
      </c>
      <c r="I535" t="str">
        <f t="shared" si="141"/>
        <v>47.1002254967805-25130.1968565076i</v>
      </c>
      <c r="K535" t="str">
        <f t="shared" si="142"/>
        <v>0.0312498822085047-0.000060157816614317i</v>
      </c>
      <c r="L535" t="str">
        <f t="shared" si="143"/>
        <v>0.00005-43.8298593246099i</v>
      </c>
      <c r="M535" t="str">
        <f t="shared" si="144"/>
        <v>0.00133333333333333-25.7822701909471i</v>
      </c>
      <c r="N535">
        <f t="shared" si="145"/>
        <v>89.98202429399214</v>
      </c>
      <c r="O535">
        <f t="shared" si="146"/>
        <v>75.952817108415843</v>
      </c>
      <c r="P535" s="3">
        <f t="shared" si="147"/>
        <v>75.952817108415843</v>
      </c>
      <c r="Q535" s="3">
        <f t="shared" si="148"/>
        <v>-90.01797570600786</v>
      </c>
      <c r="R535">
        <f t="shared" si="149"/>
        <v>89.98202429399214</v>
      </c>
      <c r="S535">
        <f t="shared" si="150"/>
        <v>6.438296169769259E-3</v>
      </c>
      <c r="T535">
        <f t="shared" si="133"/>
        <v>75.952817108415843</v>
      </c>
    </row>
    <row r="536" spans="1:20" x14ac:dyDescent="0.25">
      <c r="A536">
        <f t="shared" si="134"/>
        <v>40.606729327174044</v>
      </c>
      <c r="B536">
        <f t="shared" si="151"/>
        <v>6.4627616952143825</v>
      </c>
      <c r="C536" t="str">
        <f t="shared" si="135"/>
        <v>-1.96881158861148-6251.63537968559i</v>
      </c>
      <c r="D536" t="str">
        <f t="shared" si="136"/>
        <v>3.97499999959035-2462.64605141889i</v>
      </c>
      <c r="E536" t="str">
        <f t="shared" si="137"/>
        <v>162.469525534458+0.00054048701118097i</v>
      </c>
      <c r="F536" t="str">
        <f t="shared" si="138"/>
        <v>2.42492492489933-23110.4167783913i</v>
      </c>
      <c r="G536" t="str">
        <f t="shared" si="139"/>
        <v>0.999999999989447-3.24853834613964E-06i</v>
      </c>
      <c r="H536" t="str">
        <f t="shared" si="140"/>
        <v>384.000246641151+0.682154232230373i</v>
      </c>
      <c r="I536" t="str">
        <f t="shared" si="141"/>
        <v>47.1002255894554-25035.0637010858i</v>
      </c>
      <c r="K536" t="str">
        <f t="shared" si="142"/>
        <v>0.031249881311592-0.0000603864145543114i</v>
      </c>
      <c r="L536" t="str">
        <f t="shared" si="143"/>
        <v>0.00005-43.6639363664175i</v>
      </c>
      <c r="M536" t="str">
        <f t="shared" si="144"/>
        <v>0.00133333333333333-25.6846684508339i</v>
      </c>
      <c r="N536">
        <f t="shared" si="145"/>
        <v>89.981955986857258</v>
      </c>
      <c r="O536">
        <f t="shared" si="146"/>
        <v>75.919873236712448</v>
      </c>
      <c r="P536" s="3">
        <f t="shared" si="147"/>
        <v>75.919873236712448</v>
      </c>
      <c r="Q536" s="3">
        <f t="shared" si="148"/>
        <v>-90.018044013142742</v>
      </c>
      <c r="R536">
        <f t="shared" si="149"/>
        <v>89.981955986857258</v>
      </c>
      <c r="S536">
        <f t="shared" si="150"/>
        <v>6.4627616952143826E-3</v>
      </c>
      <c r="T536">
        <f t="shared" si="133"/>
        <v>75.919873236712448</v>
      </c>
    </row>
    <row r="537" spans="1:20" x14ac:dyDescent="0.25">
      <c r="A537">
        <f t="shared" si="134"/>
        <v>40.761034898617304</v>
      </c>
      <c r="B537">
        <f t="shared" si="151"/>
        <v>6.4873201896561969</v>
      </c>
      <c r="C537" t="str">
        <f t="shared" si="135"/>
        <v>-1.96881151789006-6227.96906241027i</v>
      </c>
      <c r="D537" t="str">
        <f t="shared" si="136"/>
        <v>3.97499999958723-2453.32342271982i</v>
      </c>
      <c r="E537" t="str">
        <f t="shared" si="137"/>
        <v>162.469525447446+0.000542541062574884i</v>
      </c>
      <c r="F537" t="str">
        <f t="shared" si="138"/>
        <v>2.42492492489916-23022.9296457972i</v>
      </c>
      <c r="G537" t="str">
        <f t="shared" si="139"/>
        <v>0.999999999989367-3.26088279185471E-06i</v>
      </c>
      <c r="H537" t="str">
        <f t="shared" si="140"/>
        <v>384.000248519186+0.684746419551029i</v>
      </c>
      <c r="I537" t="str">
        <f t="shared" si="141"/>
        <v>47.100225682836-24940.2906834602i</v>
      </c>
      <c r="K537" t="str">
        <f t="shared" si="142"/>
        <v>0.0312498804078497-0.0000606158811463012i</v>
      </c>
      <c r="L537" t="str">
        <f t="shared" si="143"/>
        <v>0.00005-43.4986415286088i</v>
      </c>
      <c r="M537" t="str">
        <f t="shared" si="144"/>
        <v>0.00133333333333333-25.5874361932993i</v>
      </c>
      <c r="N537">
        <f t="shared" si="145"/>
        <v>89.98188742016157</v>
      </c>
      <c r="O537">
        <f t="shared" si="146"/>
        <v>75.886929364668021</v>
      </c>
      <c r="P537" s="3">
        <f t="shared" si="147"/>
        <v>75.886929364668021</v>
      </c>
      <c r="Q537" s="3">
        <f t="shared" si="148"/>
        <v>-90.01811257983843</v>
      </c>
      <c r="R537">
        <f t="shared" si="149"/>
        <v>89.98188742016157</v>
      </c>
      <c r="S537">
        <f t="shared" si="150"/>
        <v>6.4873201896561965E-3</v>
      </c>
      <c r="T537">
        <f t="shared" si="133"/>
        <v>75.886929364668021</v>
      </c>
    </row>
    <row r="538" spans="1:20" x14ac:dyDescent="0.25">
      <c r="A538">
        <f t="shared" si="134"/>
        <v>40.915926831232049</v>
      </c>
      <c r="B538">
        <f t="shared" si="151"/>
        <v>6.5119720063768902</v>
      </c>
      <c r="C538" t="str">
        <f t="shared" si="135"/>
        <v>-1.96881144663016-6204.39233656077i</v>
      </c>
      <c r="D538" t="str">
        <f t="shared" si="136"/>
        <v>3.97499999958409-2444.03608590183i</v>
      </c>
      <c r="E538" t="str">
        <f t="shared" si="137"/>
        <v>162.46952535977+0.000544602921661876i</v>
      </c>
      <c r="F538" t="str">
        <f t="shared" si="138"/>
        <v>2.42492492489894-22935.7737057755i</v>
      </c>
      <c r="G538" t="str">
        <f t="shared" si="139"/>
        <v>0.999999999989286-3.27327414646349E-06i</v>
      </c>
      <c r="H538" t="str">
        <f t="shared" si="140"/>
        <v>384.000250411522+0.687348457197674i</v>
      </c>
      <c r="I538" t="str">
        <f t="shared" si="141"/>
        <v>47.1002257769279-24845.8764402893i</v>
      </c>
      <c r="K538" t="str">
        <f t="shared" si="142"/>
        <v>0.031249879497226-0.0000608462196909338i</v>
      </c>
      <c r="L538" t="str">
        <f t="shared" si="143"/>
        <v>0.00005-43.3339724333621i</v>
      </c>
      <c r="M538" t="str">
        <f t="shared" si="144"/>
        <v>0.00133333333333333-25.4905720196248i</v>
      </c>
      <c r="N538">
        <f t="shared" si="145"/>
        <v>89.981818592918785</v>
      </c>
      <c r="O538">
        <f t="shared" si="146"/>
        <v>75.853985492279975</v>
      </c>
      <c r="P538" s="3">
        <f t="shared" si="147"/>
        <v>75.853985492279975</v>
      </c>
      <c r="Q538" s="3">
        <f t="shared" si="148"/>
        <v>-90.018181407081215</v>
      </c>
      <c r="R538">
        <f t="shared" si="149"/>
        <v>89.981818592918785</v>
      </c>
      <c r="S538">
        <f t="shared" si="150"/>
        <v>6.5119720063768899E-3</v>
      </c>
      <c r="T538">
        <f t="shared" si="133"/>
        <v>75.853985492279975</v>
      </c>
    </row>
    <row r="539" spans="1:20" x14ac:dyDescent="0.25">
      <c r="A539">
        <f t="shared" si="134"/>
        <v>41.071407353190729</v>
      </c>
      <c r="B539">
        <f t="shared" si="151"/>
        <v>6.5367175000011226</v>
      </c>
      <c r="C539" t="str">
        <f t="shared" si="135"/>
        <v>-1.96881137482759-6180.904862978i</v>
      </c>
      <c r="D539" t="str">
        <f t="shared" si="136"/>
        <v>3.97499999958093-2434.78390736345i</v>
      </c>
      <c r="E539" t="str">
        <f t="shared" si="137"/>
        <v>162.469525271427+0.000546672618136764i</v>
      </c>
      <c r="F539" t="str">
        <f t="shared" si="138"/>
        <v>2.42492492489875-22848.9477045586i</v>
      </c>
      <c r="G539" t="str">
        <f t="shared" si="139"/>
        <v>0.999999999989204-3.28571258821979E-06i</v>
      </c>
      <c r="H539" t="str">
        <f t="shared" si="140"/>
        <v>384.000252318266+0.689960382601706i</v>
      </c>
      <c r="I539" t="str">
        <f t="shared" si="141"/>
        <v>47.100225871736-24751.8196133922i</v>
      </c>
      <c r="K539" t="str">
        <f t="shared" si="142"/>
        <v>0.0312498785796685-0.0000610774335013953i</v>
      </c>
      <c r="L539" t="str">
        <f t="shared" si="143"/>
        <v>0.00005-43.169926711857i</v>
      </c>
      <c r="M539" t="str">
        <f t="shared" si="144"/>
        <v>0.00133333333333333-25.3940745363865i</v>
      </c>
      <c r="N539">
        <f t="shared" si="145"/>
        <v>89.981749504138861</v>
      </c>
      <c r="O539">
        <f t="shared" si="146"/>
        <v>75.821041619545738</v>
      </c>
      <c r="P539" s="3">
        <f t="shared" si="147"/>
        <v>75.821041619545738</v>
      </c>
      <c r="Q539" s="3">
        <f t="shared" si="148"/>
        <v>-90.018250495861139</v>
      </c>
      <c r="R539">
        <f t="shared" si="149"/>
        <v>89.981749504138861</v>
      </c>
      <c r="S539">
        <f t="shared" si="150"/>
        <v>6.536717500001123E-3</v>
      </c>
      <c r="T539">
        <f t="shared" si="133"/>
        <v>75.821041619545738</v>
      </c>
    </row>
    <row r="540" spans="1:20" x14ac:dyDescent="0.25">
      <c r="A540">
        <f t="shared" si="134"/>
        <v>41.22747870113286</v>
      </c>
      <c r="B540">
        <f t="shared" si="151"/>
        <v>6.5615570265011272</v>
      </c>
      <c r="C540" t="str">
        <f t="shared" si="135"/>
        <v>-1.9688113024784-6157.50630378679i</v>
      </c>
      <c r="D540" t="str">
        <f t="shared" si="136"/>
        <v>3.97499999957772-2425.56675400899i</v>
      </c>
      <c r="E540" t="str">
        <f t="shared" si="137"/>
        <v>162.469525182412+0.000548750181808536i</v>
      </c>
      <c r="F540" t="str">
        <f t="shared" si="138"/>
        <v>2.42492492489854-22762.4503931254i</v>
      </c>
      <c r="G540" t="str">
        <f t="shared" si="139"/>
        <v>0.999999999989122-3.29819829605475E-06i</v>
      </c>
      <c r="H540" t="str">
        <f t="shared" si="140"/>
        <v>384.000254239529+0.69258223333677i</v>
      </c>
      <c r="I540" t="str">
        <f t="shared" si="141"/>
        <v>47.1002259672662-24658.1188497301i</v>
      </c>
      <c r="K540" t="str">
        <f t="shared" si="142"/>
        <v>0.0312498776551244-0.0000613095259034601i</v>
      </c>
      <c r="L540" t="str">
        <f t="shared" si="143"/>
        <v>0.00005-43.006502004241i</v>
      </c>
      <c r="M540" t="str">
        <f t="shared" si="144"/>
        <v>0.00133333333333333-25.2979423554358i</v>
      </c>
      <c r="N540">
        <f t="shared" si="145"/>
        <v>89.981680152828091</v>
      </c>
      <c r="O540">
        <f t="shared" si="146"/>
        <v>75.788097746462682</v>
      </c>
      <c r="P540" s="3">
        <f t="shared" si="147"/>
        <v>75.788097746462682</v>
      </c>
      <c r="Q540" s="3">
        <f t="shared" si="148"/>
        <v>-90.018319847171909</v>
      </c>
      <c r="R540">
        <f t="shared" si="149"/>
        <v>89.981680152828091</v>
      </c>
      <c r="S540">
        <f t="shared" si="150"/>
        <v>6.5615570265011268E-3</v>
      </c>
      <c r="T540">
        <f t="shared" si="133"/>
        <v>75.788097746462682</v>
      </c>
    </row>
    <row r="541" spans="1:20" x14ac:dyDescent="0.25">
      <c r="A541">
        <f t="shared" si="134"/>
        <v>41.384143120197166</v>
      </c>
      <c r="B541">
        <f t="shared" si="151"/>
        <v>6.5864909432018317</v>
      </c>
      <c r="C541" t="str">
        <f t="shared" si="135"/>
        <v>-1.96881122957823-6134.19632239095i</v>
      </c>
      <c r="D541" t="str">
        <f t="shared" si="136"/>
        <v>3.97499999957452-2416.38449324662i</v>
      </c>
      <c r="E541" t="str">
        <f t="shared" si="137"/>
        <v>162.469525092718+0.000550835642599407i</v>
      </c>
      <c r="F541" t="str">
        <f t="shared" si="138"/>
        <v>2.42492492489835-22676.280527183i</v>
      </c>
      <c r="G541" t="str">
        <f t="shared" si="139"/>
        <v>0.999999999989039-3.31073144957948E-06i</v>
      </c>
      <c r="H541" t="str">
        <f t="shared" si="140"/>
        <v>384.000256175422+0.695214047119287i</v>
      </c>
      <c r="I541" t="str">
        <f t="shared" si="141"/>
        <v>47.1002260635237-24564.772801386i</v>
      </c>
      <c r="K541" t="str">
        <f t="shared" si="142"/>
        <v>0.0312498767235404-0.0000615425002355368i</v>
      </c>
      <c r="L541" t="str">
        <f t="shared" si="143"/>
        <v>0.00005-42.8436959595945i</v>
      </c>
      <c r="M541" t="str">
        <f t="shared" si="144"/>
        <v>0.00133333333333333-25.2021740938791i</v>
      </c>
      <c r="N541">
        <f t="shared" si="145"/>
        <v>89.981610537988885</v>
      </c>
      <c r="O541">
        <f t="shared" si="146"/>
        <v>75.755153873028064</v>
      </c>
      <c r="P541" s="3">
        <f t="shared" si="147"/>
        <v>75.755153873028064</v>
      </c>
      <c r="Q541" s="3">
        <f t="shared" si="148"/>
        <v>-90.018389462011115</v>
      </c>
      <c r="R541">
        <f t="shared" si="149"/>
        <v>89.981610537988885</v>
      </c>
      <c r="S541">
        <f t="shared" si="150"/>
        <v>6.5864909432018313E-3</v>
      </c>
      <c r="T541">
        <f t="shared" si="133"/>
        <v>75.755153873028064</v>
      </c>
    </row>
    <row r="542" spans="1:20" x14ac:dyDescent="0.25">
      <c r="A542">
        <f t="shared" si="134"/>
        <v>41.541402864053914</v>
      </c>
      <c r="B542">
        <f t="shared" si="151"/>
        <v>6.6115196087859989</v>
      </c>
      <c r="C542" t="str">
        <f t="shared" si="135"/>
        <v>-1.968811156123-6110.97458346869i</v>
      </c>
      <c r="D542" t="str">
        <f t="shared" si="136"/>
        <v>3.97499999957128-2407.23699298642i</v>
      </c>
      <c r="E542" t="str">
        <f t="shared" si="137"/>
        <v>162.469525002343+0.000552929030545137i</v>
      </c>
      <c r="F542" t="str">
        <f t="shared" si="138"/>
        <v>2.42492492489815-22590.436867149i</v>
      </c>
      <c r="G542" t="str">
        <f t="shared" si="139"/>
        <v>0.999999999988956-3.32331222908761E-06i</v>
      </c>
      <c r="H542" t="str">
        <f t="shared" si="140"/>
        <v>384.000258126055+0.697855861809005i</v>
      </c>
      <c r="I542" t="str">
        <f t="shared" si="141"/>
        <v>47.1002261605141-24471.7801255456i</v>
      </c>
      <c r="K542" t="str">
        <f t="shared" si="142"/>
        <v>0.031249875784863-0.000061776359848718i</v>
      </c>
      <c r="L542" t="str">
        <f t="shared" si="143"/>
        <v>0.00005-42.6815062358981i</v>
      </c>
      <c r="M542" t="str">
        <f t="shared" si="144"/>
        <v>0.00133333333333333-25.1067683740577i</v>
      </c>
      <c r="N542">
        <f t="shared" si="145"/>
        <v>89.98154065861992</v>
      </c>
      <c r="O542">
        <f t="shared" si="146"/>
        <v>75.722209999239411</v>
      </c>
      <c r="P542" s="3">
        <f t="shared" si="147"/>
        <v>75.722209999239411</v>
      </c>
      <c r="Q542" s="3">
        <f t="shared" si="148"/>
        <v>-90.01845934138008</v>
      </c>
      <c r="R542">
        <f t="shared" si="149"/>
        <v>89.98154065861992</v>
      </c>
      <c r="S542">
        <f t="shared" si="150"/>
        <v>6.6115196087859988E-3</v>
      </c>
      <c r="T542">
        <f t="shared" si="133"/>
        <v>75.722209999239411</v>
      </c>
    </row>
    <row r="543" spans="1:20" x14ac:dyDescent="0.25">
      <c r="A543">
        <f t="shared" si="134"/>
        <v>41.699260194937317</v>
      </c>
      <c r="B543">
        <f t="shared" si="151"/>
        <v>6.6366433832993854</v>
      </c>
      <c r="C543" t="str">
        <f t="shared" si="135"/>
        <v>-1.96881108210846-6087.84075296732i</v>
      </c>
      <c r="D543" t="str">
        <f t="shared" si="136"/>
        <v>3.97499999956801-2398.12412163853i</v>
      </c>
      <c r="E543" t="str">
        <f t="shared" si="137"/>
        <v>162.469524911278+0.000555030375796232i</v>
      </c>
      <c r="F543" t="str">
        <f t="shared" si="138"/>
        <v>2.42492492489793-22504.9181781334i</v>
      </c>
      <c r="G543" t="str">
        <f t="shared" si="139"/>
        <v>0.999999999988872-3.33594081555787E-06i</v>
      </c>
      <c r="H543" t="str">
        <f t="shared" si="140"/>
        <v>384.000260091542+0.700507715409544i</v>
      </c>
      <c r="I543" t="str">
        <f t="shared" si="141"/>
        <v>47.100226258243-24379.139484478i</v>
      </c>
      <c r="K543" t="str">
        <f t="shared" si="142"/>
        <v>0.0312498748390381-0.0000620111081068275i</v>
      </c>
      <c r="L543" t="str">
        <f t="shared" si="143"/>
        <v>0.00005-42.5199304999982i</v>
      </c>
      <c r="M543" t="str">
        <f t="shared" si="144"/>
        <v>0.00133333333333333-25.0117238235283i</v>
      </c>
      <c r="N543">
        <f t="shared" si="145"/>
        <v>89.98147051371609</v>
      </c>
      <c r="O543">
        <f t="shared" si="146"/>
        <v>75.689266125093724</v>
      </c>
      <c r="P543" s="3">
        <f t="shared" si="147"/>
        <v>75.689266125093724</v>
      </c>
      <c r="Q543" s="3">
        <f t="shared" si="148"/>
        <v>-90.01852948628391</v>
      </c>
      <c r="R543">
        <f t="shared" si="149"/>
        <v>89.98147051371609</v>
      </c>
      <c r="S543">
        <f t="shared" si="150"/>
        <v>6.6366433832993855E-3</v>
      </c>
      <c r="T543">
        <f t="shared" si="133"/>
        <v>75.689266125093724</v>
      </c>
    </row>
    <row r="544" spans="1:20" x14ac:dyDescent="0.25">
      <c r="A544">
        <f t="shared" si="134"/>
        <v>41.857717383678079</v>
      </c>
      <c r="B544">
        <f t="shared" si="151"/>
        <v>6.661862628155923</v>
      </c>
      <c r="C544" t="str">
        <f t="shared" si="135"/>
        <v>-1.96881100753038-6064.7944980991i</v>
      </c>
      <c r="D544" t="str">
        <f t="shared" si="136"/>
        <v>3.97499999956471-2389.04574811124i</v>
      </c>
      <c r="E544" t="str">
        <f t="shared" si="137"/>
        <v>162.469524819521+0.000557139708619368i</v>
      </c>
      <c r="F544" t="str">
        <f t="shared" si="138"/>
        <v>2.42492492489773-22419.7232299213i</v>
      </c>
      <c r="G544" t="str">
        <f t="shared" si="139"/>
        <v>0.999999999988787-0.0000033486173906567i</v>
      </c>
      <c r="H544" t="str">
        <f t="shared" si="140"/>
        <v>384.000262071994+0.703169646068933i</v>
      </c>
      <c r="I544" t="str">
        <f t="shared" si="141"/>
        <v>47.100226356716-24286.8495455166i</v>
      </c>
      <c r="K544" t="str">
        <f t="shared" si="142"/>
        <v>0.0312498738860114-0.0000622467483864691i</v>
      </c>
      <c r="L544" t="str">
        <f t="shared" si="143"/>
        <v>0.00005-42.3589664275734i</v>
      </c>
      <c r="M544" t="str">
        <f t="shared" si="144"/>
        <v>0.00133333333333333-24.9170390750431i</v>
      </c>
      <c r="N544">
        <f t="shared" si="145"/>
        <v>89.98140010226841</v>
      </c>
      <c r="O544">
        <f t="shared" si="146"/>
        <v>75.656322250588573</v>
      </c>
      <c r="P544" s="3">
        <f t="shared" si="147"/>
        <v>75.656322250588573</v>
      </c>
      <c r="Q544" s="3">
        <f t="shared" si="148"/>
        <v>-90.01859989773159</v>
      </c>
      <c r="R544">
        <f t="shared" si="149"/>
        <v>89.98140010226841</v>
      </c>
      <c r="S544">
        <f t="shared" si="150"/>
        <v>6.6618626281559233E-3</v>
      </c>
      <c r="T544">
        <f t="shared" si="133"/>
        <v>75.656322250588573</v>
      </c>
    </row>
    <row r="545" spans="1:20" x14ac:dyDescent="0.25">
      <c r="A545">
        <f t="shared" si="134"/>
        <v>42.016776709736057</v>
      </c>
      <c r="B545">
        <f t="shared" si="151"/>
        <v>6.6871777061429158</v>
      </c>
      <c r="C545" t="str">
        <f t="shared" si="135"/>
        <v>-1.96881093238434-6041.83548733575i</v>
      </c>
      <c r="D545" t="str">
        <f t="shared" si="136"/>
        <v>3.9749999995614-2380.00174180909i</v>
      </c>
      <c r="E545" t="str">
        <f t="shared" si="137"/>
        <v>162.469524727064+0.000559257059395218i</v>
      </c>
      <c r="F545" t="str">
        <f t="shared" si="138"/>
        <v>2.42492492489752-22334.8507969547i</v>
      </c>
      <c r="G545" t="str">
        <f t="shared" si="139"/>
        <v>0.999999999988701-0.0000033613421367409i</v>
      </c>
      <c r="H545" t="str">
        <f t="shared" si="140"/>
        <v>384.000264067527+0.705841692080176i</v>
      </c>
      <c r="I545" t="str">
        <f t="shared" si="141"/>
        <v>47.1002264559392-24194.9089810397i</v>
      </c>
      <c r="K545" t="str">
        <f t="shared" si="142"/>
        <v>0.0312498729257279-0.0000624832840770743i</v>
      </c>
      <c r="L545" t="str">
        <f t="shared" si="143"/>
        <v>0.00005-42.1986117031016i</v>
      </c>
      <c r="M545" t="str">
        <f t="shared" si="144"/>
        <v>0.00133333333333333-24.8227127665303i</v>
      </c>
      <c r="N545">
        <f t="shared" si="145"/>
        <v>89.981329423264086</v>
      </c>
      <c r="O545">
        <f t="shared" si="146"/>
        <v>75.623378375720989</v>
      </c>
      <c r="P545" s="3">
        <f t="shared" si="147"/>
        <v>75.623378375720989</v>
      </c>
      <c r="Q545" s="3">
        <f t="shared" si="148"/>
        <v>-90.018670576735914</v>
      </c>
      <c r="R545">
        <f t="shared" si="149"/>
        <v>89.981329423264086</v>
      </c>
      <c r="S545">
        <f t="shared" si="150"/>
        <v>6.6871777061429157E-3</v>
      </c>
      <c r="T545">
        <f t="shared" si="133"/>
        <v>75.623378375720989</v>
      </c>
    </row>
    <row r="546" spans="1:20" x14ac:dyDescent="0.25">
      <c r="A546">
        <f t="shared" si="134"/>
        <v>42.176440461233057</v>
      </c>
      <c r="B546">
        <f t="shared" si="151"/>
        <v>6.7125889814262587</v>
      </c>
      <c r="C546" t="str">
        <f t="shared" si="135"/>
        <v>-1.96881085666624-6018.96339040435i</v>
      </c>
      <c r="D546" t="str">
        <f t="shared" si="136"/>
        <v>3.97499999955806-2370.99197263103i</v>
      </c>
      <c r="E546" t="str">
        <f t="shared" si="137"/>
        <v>162.469524633904+0.000561382458619636i</v>
      </c>
      <c r="F546" t="str">
        <f t="shared" si="138"/>
        <v>2.42492492489732-22250.2996583152i</v>
      </c>
      <c r="G546" t="str">
        <f t="shared" si="139"/>
        <v>0.999999999988615-3.37411523686023E-06i</v>
      </c>
      <c r="H546" t="str">
        <f t="shared" si="140"/>
        <v>384.000266078254+0.70852389188178i</v>
      </c>
      <c r="I546" t="str">
        <f t="shared" si="141"/>
        <v>47.1002265559178-24103.3164684512i</v>
      </c>
      <c r="K546" t="str">
        <f t="shared" si="142"/>
        <v>0.0312498719581325-0.0000627207185809523i</v>
      </c>
      <c r="L546" t="str">
        <f t="shared" si="143"/>
        <v>0.00005-42.0388640198262i</v>
      </c>
      <c r="M546" t="str">
        <f t="shared" si="144"/>
        <v>0.00133333333333333-24.7287435410742i</v>
      </c>
      <c r="N546">
        <f t="shared" si="145"/>
        <v>89.981258475686502</v>
      </c>
      <c r="O546">
        <f t="shared" si="146"/>
        <v>75.590434500488399</v>
      </c>
      <c r="P546" s="3">
        <f t="shared" si="147"/>
        <v>75.590434500488399</v>
      </c>
      <c r="Q546" s="3">
        <f t="shared" si="148"/>
        <v>-90.018741524313498</v>
      </c>
      <c r="R546">
        <f t="shared" si="149"/>
        <v>89.981258475686502</v>
      </c>
      <c r="S546">
        <f t="shared" si="150"/>
        <v>6.7125889814262591E-3</v>
      </c>
      <c r="T546">
        <f t="shared" si="133"/>
        <v>75.590434500488399</v>
      </c>
    </row>
    <row r="547" spans="1:20" x14ac:dyDescent="0.25">
      <c r="A547">
        <f t="shared" si="134"/>
        <v>42.336710934985739</v>
      </c>
      <c r="B547">
        <f t="shared" si="151"/>
        <v>6.738096819555679</v>
      </c>
      <c r="C547" t="str">
        <f t="shared" si="135"/>
        <v>-1.96881078037153-5996.17787828203i</v>
      </c>
      <c r="D547" t="str">
        <f t="shared" si="136"/>
        <v>3.97499999955471-2362.0163109685i</v>
      </c>
      <c r="E547" t="str">
        <f t="shared" si="137"/>
        <v>162.469524540034+0.000563515936906266i</v>
      </c>
      <c r="F547" t="str">
        <f t="shared" si="138"/>
        <v>2.4249249248971-22166.0685977062i</v>
      </c>
      <c r="G547" t="str">
        <f t="shared" si="139"/>
        <v>0.999999999988529-3.38693687476001E-06i</v>
      </c>
      <c r="H547" t="str">
        <f t="shared" si="140"/>
        <v>384.000268104292+0.711216284058324i</v>
      </c>
      <c r="I547" t="str">
        <f t="shared" si="141"/>
        <v>47.1002266566575-24012.0706901622i</v>
      </c>
      <c r="K547" t="str">
        <f t="shared" si="142"/>
        <v>0.0312498709831695-0.0000629590553133373i</v>
      </c>
      <c r="L547" t="str">
        <f t="shared" si="143"/>
        <v>0.00005-41.8797210797231i</v>
      </c>
      <c r="M547" t="str">
        <f t="shared" si="144"/>
        <v>0.00133333333333333-24.635130046896i</v>
      </c>
      <c r="N547">
        <f t="shared" si="145"/>
        <v>89.981187258515149</v>
      </c>
      <c r="O547">
        <f t="shared" si="146"/>
        <v>75.557490624887947</v>
      </c>
      <c r="P547" s="3">
        <f t="shared" si="147"/>
        <v>75.557490624887947</v>
      </c>
      <c r="Q547" s="3">
        <f t="shared" si="148"/>
        <v>-90.018812741484851</v>
      </c>
      <c r="R547">
        <f t="shared" si="149"/>
        <v>89.981187258515149</v>
      </c>
      <c r="S547">
        <f t="shared" si="150"/>
        <v>6.7380968195556792E-3</v>
      </c>
      <c r="T547">
        <f t="shared" si="133"/>
        <v>75.557490624887947</v>
      </c>
    </row>
    <row r="548" spans="1:20" x14ac:dyDescent="0.25">
      <c r="A548">
        <f t="shared" si="134"/>
        <v>42.497590436538694</v>
      </c>
      <c r="B548">
        <f t="shared" si="151"/>
        <v>6.7637015874699911</v>
      </c>
      <c r="C548" t="str">
        <f t="shared" si="135"/>
        <v>-1.9688107034959-5973.47862319156i</v>
      </c>
      <c r="D548" t="str">
        <f t="shared" si="136"/>
        <v>3.97499999955132-2353.07462770358i</v>
      </c>
      <c r="E548" t="str">
        <f t="shared" si="137"/>
        <v>162.46952444545+0.000565657524984826i</v>
      </c>
      <c r="F548" t="str">
        <f t="shared" si="138"/>
        <v>2.4249249248969-22082.1564034357i</v>
      </c>
      <c r="G548" t="str">
        <f t="shared" si="139"/>
        <v>0.999999999988441-0.0000033998072348838i</v>
      </c>
      <c r="H548" t="str">
        <f t="shared" si="140"/>
        <v>384.000270145756+0.713918907341018i</v>
      </c>
      <c r="I548" t="str">
        <f t="shared" si="141"/>
        <v>47.1002267581645-23921.1703335715i</v>
      </c>
      <c r="K548" t="str">
        <f t="shared" si="142"/>
        <v>0.0312498700007828-0.0000631982977024394i</v>
      </c>
      <c r="L548" t="str">
        <f t="shared" si="143"/>
        <v>0.00005-41.7211805934681i</v>
      </c>
      <c r="M548" t="str">
        <f t="shared" si="144"/>
        <v>0.00133333333333333-24.5418709373341i</v>
      </c>
      <c r="N548">
        <f t="shared" si="145"/>
        <v>89.981115770725651</v>
      </c>
      <c r="O548">
        <f t="shared" si="146"/>
        <v>75.524546748916833</v>
      </c>
      <c r="P548" s="3">
        <f t="shared" si="147"/>
        <v>75.524546748916833</v>
      </c>
      <c r="Q548" s="3">
        <f t="shared" si="148"/>
        <v>-90.018884229274349</v>
      </c>
      <c r="R548">
        <f t="shared" si="149"/>
        <v>89.981115770725651</v>
      </c>
      <c r="S548">
        <f t="shared" si="150"/>
        <v>6.7637015874699915E-3</v>
      </c>
      <c r="T548">
        <f t="shared" si="133"/>
        <v>75.524546748916833</v>
      </c>
    </row>
    <row r="549" spans="1:20" x14ac:dyDescent="0.25">
      <c r="A549">
        <f t="shared" si="134"/>
        <v>42.65908128019754</v>
      </c>
      <c r="B549">
        <f t="shared" si="151"/>
        <v>6.7894036535023776</v>
      </c>
      <c r="C549" t="str">
        <f t="shared" si="135"/>
        <v>-1.96881062603492-5950.86529859651i</v>
      </c>
      <c r="D549" t="str">
        <f t="shared" si="136"/>
        <v>3.97499999954789-2344.16679420717i</v>
      </c>
      <c r="E549" t="str">
        <f t="shared" si="137"/>
        <v>162.469524350145+0.000567807253701229i</v>
      </c>
      <c r="F549" t="str">
        <f t="shared" si="138"/>
        <v>2.42492492489669-21998.5618683986i</v>
      </c>
      <c r="G549" t="str">
        <f t="shared" si="139"/>
        <v>0.999999999988353-3.41272650237605E-06i</v>
      </c>
      <c r="H549" t="str">
        <f t="shared" si="140"/>
        <v>384.000272202766+0.71663180060824i</v>
      </c>
      <c r="I549" t="str">
        <f t="shared" si="141"/>
        <v>47.1002268604441-23830.614091047i</v>
      </c>
      <c r="K549" t="str">
        <f t="shared" si="142"/>
        <v>0.0312498690109158-0.0000634384491894917i</v>
      </c>
      <c r="L549" t="str">
        <f t="shared" si="143"/>
        <v>0.00005-41.5632402804025i</v>
      </c>
      <c r="M549" t="str">
        <f t="shared" si="144"/>
        <v>0.00133333333333333-24.448964870825i</v>
      </c>
      <c r="N549">
        <f t="shared" si="145"/>
        <v>89.98104401128974</v>
      </c>
      <c r="O549">
        <f t="shared" si="146"/>
        <v>75.491602872572216</v>
      </c>
      <c r="P549" s="3">
        <f t="shared" si="147"/>
        <v>75.491602872572216</v>
      </c>
      <c r="Q549" s="3">
        <f t="shared" si="148"/>
        <v>-90.01895598871026</v>
      </c>
      <c r="R549">
        <f t="shared" si="149"/>
        <v>89.98104401128974</v>
      </c>
      <c r="S549">
        <f t="shared" si="150"/>
        <v>6.7894036535023775E-3</v>
      </c>
      <c r="T549">
        <f t="shared" si="133"/>
        <v>75.491602872572216</v>
      </c>
    </row>
    <row r="550" spans="1:20" x14ac:dyDescent="0.25">
      <c r="A550">
        <f t="shared" si="134"/>
        <v>42.821185789062291</v>
      </c>
      <c r="B550">
        <f t="shared" si="151"/>
        <v>6.8152033873856865</v>
      </c>
      <c r="C550" t="str">
        <f t="shared" si="135"/>
        <v>-1.96881054798403-5928.33757919664i</v>
      </c>
      <c r="D550" t="str">
        <f t="shared" si="136"/>
        <v>3.97499999954445-2335.29268233708i</v>
      </c>
      <c r="E550" t="str">
        <f t="shared" si="137"/>
        <v>162.469524254115+0.000569965154020667i</v>
      </c>
      <c r="F550" t="str">
        <f t="shared" si="138"/>
        <v>2.42492492489647-21915.2837900593i</v>
      </c>
      <c r="G550" t="str">
        <f t="shared" si="139"/>
        <v>0.999999999988265-3.42569486308478E-06i</v>
      </c>
      <c r="H550" t="str">
        <f t="shared" si="140"/>
        <v>384.000274275438+0.719355002886119i</v>
      </c>
      <c r="I550" t="str">
        <f t="shared" si="141"/>
        <v>47.1002269635023-23740.4006599066i</v>
      </c>
      <c r="K550" t="str">
        <f t="shared" si="142"/>
        <v>0.0312498680135116-0.0000636795132288022i</v>
      </c>
      <c r="L550" t="str">
        <f t="shared" si="143"/>
        <v>0.00005-41.4058978685023i</v>
      </c>
      <c r="M550" t="str">
        <f t="shared" si="144"/>
        <v>0.00133333333333333-24.3564105108837i</v>
      </c>
      <c r="N550">
        <f t="shared" si="145"/>
        <v>89.980971979175237</v>
      </c>
      <c r="O550">
        <f t="shared" si="146"/>
        <v>75.458658995851266</v>
      </c>
      <c r="P550" s="3">
        <f t="shared" si="147"/>
        <v>75.458658995851266</v>
      </c>
      <c r="Q550" s="3">
        <f t="shared" si="148"/>
        <v>-90.019028020824763</v>
      </c>
      <c r="R550">
        <f t="shared" si="149"/>
        <v>89.980971979175237</v>
      </c>
      <c r="S550">
        <f t="shared" si="150"/>
        <v>6.8152033873856866E-3</v>
      </c>
      <c r="T550">
        <f t="shared" si="133"/>
        <v>75.458658995851266</v>
      </c>
    </row>
    <row r="551" spans="1:20" x14ac:dyDescent="0.25">
      <c r="A551">
        <f t="shared" si="134"/>
        <v>42.983906295060727</v>
      </c>
      <c r="B551">
        <f t="shared" si="151"/>
        <v>6.8411011602577521</v>
      </c>
      <c r="C551" t="str">
        <f t="shared" si="135"/>
        <v>-1.96881046933894-5905.89514092313i</v>
      </c>
      <c r="D551" t="str">
        <f t="shared" si="136"/>
        <v>3.97499999954099-2326.45216443624i</v>
      </c>
      <c r="E551" t="str">
        <f t="shared" si="137"/>
        <v>162.469524157354+0.000572131257023927i</v>
      </c>
      <c r="F551" t="str">
        <f t="shared" si="138"/>
        <v>2.42492492489626-21832.3209704349i</v>
      </c>
      <c r="G551" t="str">
        <f t="shared" si="139"/>
        <v>0.999999999988175-0.0000034387125035642i</v>
      </c>
      <c r="H551" t="str">
        <f t="shared" si="140"/>
        <v>384.000276363893+0.72208855334909i</v>
      </c>
      <c r="I551" t="str">
        <f t="shared" si="141"/>
        <v>47.1002270673459-23650.5287424i</v>
      </c>
      <c r="K551" t="str">
        <f t="shared" si="142"/>
        <v>0.0312498670085127-0.0000639214932878021i</v>
      </c>
      <c r="L551" t="str">
        <f t="shared" si="143"/>
        <v>0.00005-41.2491510943438i</v>
      </c>
      <c r="M551" t="str">
        <f t="shared" si="144"/>
        <v>0.00133333333333333-24.2642065260845i</v>
      </c>
      <c r="N551">
        <f t="shared" si="145"/>
        <v>89.980899673346045</v>
      </c>
      <c r="O551">
        <f t="shared" si="146"/>
        <v>75.425715118751114</v>
      </c>
      <c r="P551" s="3">
        <f t="shared" si="147"/>
        <v>75.425715118751114</v>
      </c>
      <c r="Q551" s="3">
        <f t="shared" si="148"/>
        <v>-90.019100326653955</v>
      </c>
      <c r="R551">
        <f t="shared" si="149"/>
        <v>89.980899673346045</v>
      </c>
      <c r="S551">
        <f t="shared" si="150"/>
        <v>6.841101160257752E-3</v>
      </c>
      <c r="T551">
        <f t="shared" si="133"/>
        <v>75.425715118751114</v>
      </c>
    </row>
    <row r="552" spans="1:20" x14ac:dyDescent="0.25">
      <c r="A552">
        <f t="shared" si="134"/>
        <v>43.147245138981958</v>
      </c>
      <c r="B552">
        <f t="shared" si="151"/>
        <v>6.8670973446667318</v>
      </c>
      <c r="C552" t="str">
        <f t="shared" si="135"/>
        <v>-1.96881039009494-5883.53766093399i</v>
      </c>
      <c r="D552" t="str">
        <f t="shared" si="136"/>
        <v>3.97499999953749-2317.64511333083i</v>
      </c>
      <c r="E552" t="str">
        <f t="shared" si="137"/>
        <v>162.469524059856+0.00057430559391298i</v>
      </c>
      <c r="F552" t="str">
        <f t="shared" si="138"/>
        <v>2.42492492489603-21749.6722160773i</v>
      </c>
      <c r="G552" t="str">
        <f t="shared" si="139"/>
        <v>0.999999999988085-3.45177961107743E-06i</v>
      </c>
      <c r="H552" t="str">
        <f t="shared" si="140"/>
        <v>384.00027846825+0.724832491320428i</v>
      </c>
      <c r="I552" t="str">
        <f t="shared" si="141"/>
        <v>47.1002271719797-23560.9970456894i</v>
      </c>
      <c r="K552" t="str">
        <f t="shared" si="142"/>
        <v>0.0312498659958615-0.000064164392847095i</v>
      </c>
      <c r="L552" t="str">
        <f t="shared" si="143"/>
        <v>0.00005-41.0929977030721i</v>
      </c>
      <c r="M552" t="str">
        <f t="shared" si="144"/>
        <v>0.00133333333333333-24.1723515900424i</v>
      </c>
      <c r="N552">
        <f t="shared" si="145"/>
        <v>89.980827092762169</v>
      </c>
      <c r="O552">
        <f t="shared" si="146"/>
        <v>75.392771241268889</v>
      </c>
      <c r="P552" s="3">
        <f t="shared" si="147"/>
        <v>75.392771241268889</v>
      </c>
      <c r="Q552" s="3">
        <f t="shared" si="148"/>
        <v>-90.019172907237831</v>
      </c>
      <c r="R552">
        <f t="shared" si="149"/>
        <v>89.980827092762169</v>
      </c>
      <c r="S552">
        <f t="shared" si="150"/>
        <v>6.8670973446667317E-3</v>
      </c>
      <c r="T552">
        <f t="shared" si="133"/>
        <v>75.392771241268889</v>
      </c>
    </row>
    <row r="553" spans="1:20" x14ac:dyDescent="0.25">
      <c r="A553">
        <f t="shared" si="134"/>
        <v>43.311204670510094</v>
      </c>
      <c r="B553">
        <f t="shared" si="151"/>
        <v>6.8931923145764653</v>
      </c>
      <c r="C553" t="str">
        <f t="shared" si="135"/>
        <v>-1.96881031024761-5861.26481760932i</v>
      </c>
      <c r="D553" t="str">
        <f t="shared" si="136"/>
        <v>3.97499999953396-2308.87140232848i</v>
      </c>
      <c r="E553" t="str">
        <f t="shared" si="137"/>
        <v>162.469523961615+0.00057648819600776i</v>
      </c>
      <c r="F553" t="str">
        <f t="shared" si="138"/>
        <v>2.42492492489581-21667.3363380564i</v>
      </c>
      <c r="G553" t="str">
        <f t="shared" si="139"/>
        <v>0.999999999987994-3.46489637359921E-06i</v>
      </c>
      <c r="H553" t="str">
        <f t="shared" si="140"/>
        <v>384.000280588632+0.727586856272868i</v>
      </c>
      <c r="I553" t="str">
        <f t="shared" si="141"/>
        <v>47.1002272774105-23471.8042818314i</v>
      </c>
      <c r="K553" t="str">
        <f t="shared" si="142"/>
        <v>0.0312498649754994-0.000064408215400508i</v>
      </c>
      <c r="L553" t="str">
        <f t="shared" si="143"/>
        <v>0.00005-40.9374354483682i</v>
      </c>
      <c r="M553" t="str">
        <f t="shared" si="144"/>
        <v>0.00133333333333333-24.0808443813931i</v>
      </c>
      <c r="N553">
        <f t="shared" si="145"/>
        <v>89.980754236379582</v>
      </c>
      <c r="O553">
        <f t="shared" si="146"/>
        <v>75.359827363401635</v>
      </c>
      <c r="P553" s="3">
        <f t="shared" si="147"/>
        <v>75.359827363401635</v>
      </c>
      <c r="Q553" s="3">
        <f t="shared" si="148"/>
        <v>-90.019245763620418</v>
      </c>
      <c r="R553">
        <f t="shared" si="149"/>
        <v>89.980754236379582</v>
      </c>
      <c r="S553">
        <f t="shared" si="150"/>
        <v>6.8931923145764649E-3</v>
      </c>
      <c r="T553">
        <f t="shared" si="133"/>
        <v>75.359827363401635</v>
      </c>
    </row>
    <row r="554" spans="1:20" x14ac:dyDescent="0.25">
      <c r="A554">
        <f t="shared" si="134"/>
        <v>43.47578724825803</v>
      </c>
      <c r="B554">
        <f t="shared" si="151"/>
        <v>6.9193864453718561</v>
      </c>
      <c r="C554" t="str">
        <f t="shared" si="135"/>
        <v>-1.96881022979228-5839.07629054684i</v>
      </c>
      <c r="D554" t="str">
        <f t="shared" si="136"/>
        <v>3.97499999953042-2300.13090521639i</v>
      </c>
      <c r="E554" t="str">
        <f t="shared" si="137"/>
        <v>162.469523862626+0.000578679094745713i</v>
      </c>
      <c r="F554" t="str">
        <f t="shared" si="138"/>
        <v>2.42492492489559-21585.3121519431i</v>
      </c>
      <c r="G554" t="str">
        <f t="shared" si="139"/>
        <v>0.999999999987903-3.47806297981857E-06i</v>
      </c>
      <c r="H554" t="str">
        <f t="shared" si="140"/>
        <v>384.000282725158+0.730351687829124i</v>
      </c>
      <c r="I554" t="str">
        <f t="shared" si="141"/>
        <v>47.1002273836443-23382.9491677581i</v>
      </c>
      <c r="K554" t="str">
        <f t="shared" si="142"/>
        <v>0.031249863947368-0.0000646529644551425i</v>
      </c>
      <c r="L554" t="str">
        <f t="shared" si="143"/>
        <v>0.00005-40.7824620924171i</v>
      </c>
      <c r="M554" t="str">
        <f t="shared" si="144"/>
        <v>0.00133333333333333-23.9896835837747i</v>
      </c>
      <c r="N554">
        <f t="shared" si="145"/>
        <v>89.980681103150332</v>
      </c>
      <c r="O554">
        <f t="shared" si="146"/>
        <v>75.326883485146482</v>
      </c>
      <c r="P554" s="3">
        <f t="shared" si="147"/>
        <v>75.326883485146482</v>
      </c>
      <c r="Q554" s="3">
        <f t="shared" si="148"/>
        <v>-90.019318896849668</v>
      </c>
      <c r="R554">
        <f t="shared" si="149"/>
        <v>89.980681103150332</v>
      </c>
      <c r="S554">
        <f t="shared" si="150"/>
        <v>6.9193864453718562E-3</v>
      </c>
      <c r="T554">
        <f t="shared" si="133"/>
        <v>75.326883485146482</v>
      </c>
    </row>
    <row r="555" spans="1:20" x14ac:dyDescent="0.25">
      <c r="A555">
        <f t="shared" si="134"/>
        <v>43.640995239801413</v>
      </c>
      <c r="B555">
        <f t="shared" si="151"/>
        <v>6.9456801138642694</v>
      </c>
      <c r="C555" t="str">
        <f t="shared" si="135"/>
        <v>-1.96881014872428-5816.97176055708i</v>
      </c>
      <c r="D555" t="str">
        <f t="shared" si="136"/>
        <v>3.97499999952685-2291.42349625957i</v>
      </c>
      <c r="E555" t="str">
        <f t="shared" si="137"/>
        <v>162.469523762883+0.000580878321686784i</v>
      </c>
      <c r="F555" t="str">
        <f t="shared" si="138"/>
        <v>2.42492492489538-21503.5984777917i</v>
      </c>
      <c r="G555" t="str">
        <f t="shared" si="139"/>
        <v>0.999999999987811-3.49127961914155E-06i</v>
      </c>
      <c r="H555" t="str">
        <f t="shared" si="140"/>
        <v>384.000284877953+0.733127025762489i</v>
      </c>
      <c r="I555" t="str">
        <f t="shared" si="141"/>
        <v>47.1002274906869-23294.4304252587i</v>
      </c>
      <c r="K555" t="str">
        <f t="shared" si="142"/>
        <v>0.031249862911408-0.0000648986435314226i</v>
      </c>
      <c r="L555" t="str">
        <f t="shared" si="143"/>
        <v>0.00005-40.6280754058747i</v>
      </c>
      <c r="M555" t="str">
        <f t="shared" si="144"/>
        <v>0.00133333333333333-23.8988678858086i</v>
      </c>
      <c r="N555">
        <f t="shared" si="145"/>
        <v>89.980607692022517</v>
      </c>
      <c r="O555">
        <f t="shared" si="146"/>
        <v>75.293939606500373</v>
      </c>
      <c r="P555" s="3">
        <f t="shared" si="147"/>
        <v>75.293939606500373</v>
      </c>
      <c r="Q555" s="3">
        <f t="shared" si="148"/>
        <v>-90.019392307977483</v>
      </c>
      <c r="R555">
        <f t="shared" si="149"/>
        <v>89.980607692022517</v>
      </c>
      <c r="S555">
        <f t="shared" si="150"/>
        <v>6.9456801138642697E-3</v>
      </c>
      <c r="T555">
        <f t="shared" si="133"/>
        <v>75.293939606500373</v>
      </c>
    </row>
    <row r="556" spans="1:20" x14ac:dyDescent="0.25">
      <c r="A556">
        <f t="shared" si="134"/>
        <v>43.806831021712661</v>
      </c>
      <c r="B556">
        <f t="shared" si="151"/>
        <v>6.9720736982969536</v>
      </c>
      <c r="C556" t="str">
        <f t="shared" si="135"/>
        <v>-1.96881006703901-5794.95090965903i</v>
      </c>
      <c r="D556" t="str">
        <f t="shared" si="136"/>
        <v>3.97499999952324-2282.74905019904i</v>
      </c>
      <c r="E556" t="str">
        <f t="shared" si="137"/>
        <v>162.469523662381+0.000583085908509925i</v>
      </c>
      <c r="F556" t="str">
        <f t="shared" si="138"/>
        <v>2.42492492489515-21422.1941401236i</v>
      </c>
      <c r="G556" t="str">
        <f t="shared" si="139"/>
        <v>0.999999999987718-3.50454648169397E-06i</v>
      </c>
      <c r="H556" t="str">
        <f t="shared" si="140"/>
        <v>384.000287047141+0.735912909997387i</v>
      </c>
      <c r="I556" t="str">
        <f t="shared" si="141"/>
        <v>47.1002275985442-23206.2467809614i</v>
      </c>
      <c r="K556" t="str">
        <f t="shared" si="142"/>
        <v>0.0312498618675598-0.0000651452561631468i</v>
      </c>
      <c r="L556" t="str">
        <f t="shared" si="143"/>
        <v>0.00005-40.474273167837i</v>
      </c>
      <c r="M556" t="str">
        <f t="shared" si="144"/>
        <v>0.00133333333333333-23.8083959810805i</v>
      </c>
      <c r="N556">
        <f t="shared" si="145"/>
        <v>89.980534001940214</v>
      </c>
      <c r="O556">
        <f t="shared" si="146"/>
        <v>75.260995727460468</v>
      </c>
      <c r="P556" s="3">
        <f t="shared" si="147"/>
        <v>75.260995727460468</v>
      </c>
      <c r="Q556" s="3">
        <f t="shared" si="148"/>
        <v>-90.019465998059786</v>
      </c>
      <c r="R556">
        <f t="shared" si="149"/>
        <v>89.980534001940214</v>
      </c>
      <c r="S556">
        <f t="shared" si="150"/>
        <v>6.9720736982969538E-3</v>
      </c>
      <c r="T556">
        <f t="shared" ref="T556:T619" si="152">P556</f>
        <v>75.260995727460468</v>
      </c>
    </row>
    <row r="557" spans="1:20" x14ac:dyDescent="0.25">
      <c r="A557">
        <f t="shared" ref="A557:A620" si="153">2*PI()*B557</f>
        <v>43.973296979595169</v>
      </c>
      <c r="B557">
        <f t="shared" si="151"/>
        <v>6.9985675783504826</v>
      </c>
      <c r="C557" t="str">
        <f t="shared" ref="C557:C620" si="154">IMPRODUCT(D557,E557,$C$40,,K557,$C$41)</f>
        <v>-1.96880998473185-5773.01342107536i</v>
      </c>
      <c r="D557" t="str">
        <f t="shared" ref="D557:D620" si="155">IMDIV(IMPRODUCT($C$37,$C$38,COMPLEX(1,A557/$C$38)),IMSUM(-1*A557*A557/$C$39,COMPLEX(0,1*A557)))</f>
        <v>3.97499999951961-2274.10744224997i</v>
      </c>
      <c r="E557" t="str">
        <f t="shared" ref="E557:E620" si="156">IMDIV(IMPRODUCT(IMSUM(F557,G557),$C$29,H557),IMSUM(1,I557))</f>
        <v>162.469523561114+0.000585301887013489i</v>
      </c>
      <c r="F557" t="str">
        <f t="shared" ref="F557:F620" si="157">IMDIV(IMPRODUCT($C$14,$C$15,COMPLEX(1,A557/$C$15)),IMSUM(-1*A557*A557/$C$16,COMPLEX(0,A557)))</f>
        <v>2.42492492489492-21341.0979679103i</v>
      </c>
      <c r="G557" t="str">
        <f t="shared" ref="G557:G620" si="158">IMDIV(1,COMPLEX(1,A557*$C$9*$C$10))</f>
        <v>0.999999999987625-3.51786375832408E-06i</v>
      </c>
      <c r="H557" t="str">
        <f t="shared" ref="H557:H620" si="159">IMDIV($C$3,IMSUM(K557,COMPLEX(0,$C$28*A557)))</f>
        <v>384.000289232844+0.738709380609966i</v>
      </c>
      <c r="I557" t="str">
        <f t="shared" ref="I557:I620" si="160">IMPRODUCT(F557,$C$29,H557,$C$31)</f>
        <v>47.1002277072231-23118.396966315i</v>
      </c>
      <c r="K557" t="str">
        <f t="shared" ref="K557:K620" si="161">IF($C$26&lt;=0,IMDIV(1,IMSUM(IMDIV(1,L557),1/$C$18)),IMDIV(1,IMSUM(IMDIV(1,L557),1/$C$18,IMDIV(1,M557))))</f>
        <v>0.0312498608157635-0.0000653928058975402i</v>
      </c>
      <c r="L557" t="str">
        <f t="shared" ref="L557:L620" si="162">IMSUM($C$21/$C$22,IMDIV(1,COMPLEX(0,$C$20*$C$22*A557)))</f>
        <v>0.00005-40.3210531658068i</v>
      </c>
      <c r="M557" t="str">
        <f t="shared" ref="M557:M620" si="163">IMSUM($C$25/$C$26,IMDIV(1,COMPLEX(0,$C$24*$C$26*A557)))</f>
        <v>0.00133333333333333-23.7182665681216i</v>
      </c>
      <c r="N557">
        <f t="shared" ref="N557:N620" si="164">ABS(R557)</f>
        <v>89.980460031843478</v>
      </c>
      <c r="O557">
        <f t="shared" ref="O557:O620" si="165">ABS(P557)</f>
        <v>75.228051848023767</v>
      </c>
      <c r="P557" s="3">
        <f t="shared" ref="P557:P620" si="166">20*LOG10(IMABS(C557))</f>
        <v>75.228051848023767</v>
      </c>
      <c r="Q557" s="3">
        <f t="shared" ref="Q557:Q620" si="167">IMARGUMENT(C557)*180/PI()</f>
        <v>-90.019539968156522</v>
      </c>
      <c r="R557">
        <f t="shared" ref="R557:R620" si="168">IF(Q557&lt;0,Q557+180,Q557-180)</f>
        <v>89.980460031843478</v>
      </c>
      <c r="S557">
        <f t="shared" ref="S557:S620" si="169">B557/1000</f>
        <v>6.9985675783504828E-3</v>
      </c>
      <c r="T557">
        <f t="shared" si="152"/>
        <v>75.228051848023767</v>
      </c>
    </row>
    <row r="558" spans="1:20" x14ac:dyDescent="0.25">
      <c r="A558">
        <f t="shared" si="153"/>
        <v>44.140395508117628</v>
      </c>
      <c r="B558">
        <f t="shared" ref="B558:B621" si="170">B557*(1+B$42)</f>
        <v>7.0251621351482143</v>
      </c>
      <c r="C558" t="str">
        <f t="shared" si="154"/>
        <v>-1.96880990179784-5751.15897922784i</v>
      </c>
      <c r="D558" t="str">
        <f t="shared" si="155"/>
        <v>3.97499999951596-2265.49854809993i</v>
      </c>
      <c r="E558" t="str">
        <f t="shared" si="156"/>
        <v>162.469523459075+0.000587526289120297i</v>
      </c>
      <c r="F558" t="str">
        <f t="shared" si="157"/>
        <v>2.42492492489469-21260.308794556i</v>
      </c>
      <c r="G558" t="str">
        <f t="shared" si="158"/>
        <v>0.99999999998753-3.53123164060538E-06i</v>
      </c>
      <c r="H558" t="str">
        <f t="shared" si="159"/>
        <v>384.000291435191+0.741516477828661i</v>
      </c>
      <c r="I558" t="str">
        <f t="shared" si="160"/>
        <v>47.1002278167294-23030.8797175704i</v>
      </c>
      <c r="K558" t="str">
        <f t="shared" si="161"/>
        <v>0.0312498597559583-0.0000656412962953018i</v>
      </c>
      <c r="L558" t="str">
        <f t="shared" si="162"/>
        <v>0.00005-40.1684131956634i</v>
      </c>
      <c r="M558" t="str">
        <f t="shared" si="163"/>
        <v>0.00133333333333333-23.6284783503902i</v>
      </c>
      <c r="N558">
        <f t="shared" si="164"/>
        <v>89.980385780668328</v>
      </c>
      <c r="O558">
        <f t="shared" si="165"/>
        <v>75.195107968187088</v>
      </c>
      <c r="P558" s="3">
        <f t="shared" si="166"/>
        <v>75.195107968187088</v>
      </c>
      <c r="Q558" s="3">
        <f t="shared" si="167"/>
        <v>-90.019614219331672</v>
      </c>
      <c r="R558">
        <f t="shared" si="168"/>
        <v>89.980385780668328</v>
      </c>
      <c r="S558">
        <f t="shared" si="169"/>
        <v>7.0251621351482144E-3</v>
      </c>
      <c r="T558">
        <f t="shared" si="152"/>
        <v>75.195107968187088</v>
      </c>
    </row>
    <row r="559" spans="1:20" x14ac:dyDescent="0.25">
      <c r="A559">
        <f t="shared" si="153"/>
        <v>44.308129011048479</v>
      </c>
      <c r="B559">
        <f t="shared" si="170"/>
        <v>7.0518577512617773</v>
      </c>
      <c r="C559" t="str">
        <f t="shared" si="154"/>
        <v>-1.96880981823247-5729.3872697331i</v>
      </c>
      <c r="D559" t="str">
        <f t="shared" si="155"/>
        <v>3.97499999951226-2256.92224390709i</v>
      </c>
      <c r="E559" t="str">
        <f t="shared" si="156"/>
        <v>162.469523356261+0.000589759146872493i</v>
      </c>
      <c r="F559" t="str">
        <f t="shared" si="157"/>
        <v>2.42492492489445-21179.8254578812i</v>
      </c>
      <c r="G559" t="str">
        <f t="shared" si="158"/>
        <v>0.999999999987435-3.54465032083934E-06i</v>
      </c>
      <c r="H559" t="str">
        <f t="shared" si="159"/>
        <v>384.000293654309+0.744334242034784i</v>
      </c>
      <c r="I559" t="str">
        <f t="shared" si="160"/>
        <v>47.1002279270695-22943.6937757625i</v>
      </c>
      <c r="K559" t="str">
        <f t="shared" si="161"/>
        <v>0.0312498586880833-0.0000658907309306599i</v>
      </c>
      <c r="L559" t="str">
        <f t="shared" si="162"/>
        <v>0.00005-40.0163510616292i</v>
      </c>
      <c r="M559" t="str">
        <f t="shared" si="163"/>
        <v>0.00133333333333333-23.5390300362524i</v>
      </c>
      <c r="N559">
        <f t="shared" si="164"/>
        <v>89.980311247346748</v>
      </c>
      <c r="O559">
        <f t="shared" si="165"/>
        <v>75.162164087947588</v>
      </c>
      <c r="P559" s="3">
        <f t="shared" si="166"/>
        <v>75.162164087947588</v>
      </c>
      <c r="Q559" s="3">
        <f t="shared" si="167"/>
        <v>-90.019688752653252</v>
      </c>
      <c r="R559">
        <f t="shared" si="168"/>
        <v>89.980311247346748</v>
      </c>
      <c r="S559">
        <f t="shared" si="169"/>
        <v>7.0518577512617775E-3</v>
      </c>
      <c r="T559">
        <f t="shared" si="152"/>
        <v>75.162164087947588</v>
      </c>
    </row>
    <row r="560" spans="1:20" x14ac:dyDescent="0.25">
      <c r="A560">
        <f t="shared" si="153"/>
        <v>44.47649990129046</v>
      </c>
      <c r="B560">
        <f t="shared" si="170"/>
        <v>7.0786548107165723</v>
      </c>
      <c r="C560" t="str">
        <f t="shared" si="154"/>
        <v>-1.96880973403069-5707.69797939767i</v>
      </c>
      <c r="D560" t="str">
        <f t="shared" si="155"/>
        <v>3.97499999950855-2248.37840629842i</v>
      </c>
      <c r="E560" t="str">
        <f t="shared" si="156"/>
        <v>162.469523252662+0.000592000492434308i</v>
      </c>
      <c r="F560" t="str">
        <f t="shared" si="157"/>
        <v>2.42492492489422-21099.6468001062i</v>
      </c>
      <c r="G560" t="str">
        <f t="shared" si="158"/>
        <v>0.99999999998734-3.55811999205819E-06i</v>
      </c>
      <c r="H560" t="str">
        <f t="shared" si="159"/>
        <v>384.000295890322+0.747162713763085i</v>
      </c>
      <c r="I560" t="str">
        <f t="shared" si="160"/>
        <v>47.1002280382496-22856.8378866922i</v>
      </c>
      <c r="K560" t="str">
        <f t="shared" si="161"/>
        <v>0.0312498576120773-0.0000661411133914211i</v>
      </c>
      <c r="L560" t="str">
        <f t="shared" si="162"/>
        <v>0.00005-39.8648645762395i</v>
      </c>
      <c r="M560" t="str">
        <f t="shared" si="163"/>
        <v>0.00133333333333333-23.4499203389644i</v>
      </c>
      <c r="N560">
        <f t="shared" si="164"/>
        <v>89.980236430806698</v>
      </c>
      <c r="O560">
        <f t="shared" si="165"/>
        <v>75.129220207301998</v>
      </c>
      <c r="P560" s="3">
        <f t="shared" si="166"/>
        <v>75.129220207301998</v>
      </c>
      <c r="Q560" s="3">
        <f t="shared" si="167"/>
        <v>-90.019763569193302</v>
      </c>
      <c r="R560">
        <f t="shared" si="168"/>
        <v>89.980236430806698</v>
      </c>
      <c r="S560">
        <f t="shared" si="169"/>
        <v>7.0786548107165722E-3</v>
      </c>
      <c r="T560">
        <f t="shared" si="152"/>
        <v>75.129220207301998</v>
      </c>
    </row>
    <row r="561" spans="1:20" x14ac:dyDescent="0.25">
      <c r="A561">
        <f t="shared" si="153"/>
        <v>44.645510600915365</v>
      </c>
      <c r="B561">
        <f t="shared" si="170"/>
        <v>7.1055536989972952</v>
      </c>
      <c r="C561" t="str">
        <f t="shared" si="154"/>
        <v>-1.96880964918778-5686.09079621391i</v>
      </c>
      <c r="D561" t="str">
        <f t="shared" si="155"/>
        <v>3.9749999995048-2239.86691236797i</v>
      </c>
      <c r="E561" t="str">
        <f t="shared" si="156"/>
        <v>162.469523148275+0.000594250358094793i</v>
      </c>
      <c r="F561" t="str">
        <f t="shared" si="157"/>
        <v>2.424924924894-21019.7716678342i</v>
      </c>
      <c r="G561" t="str">
        <f t="shared" si="158"/>
        <v>0.999999999987243-3.57164084802767E-06i</v>
      </c>
      <c r="H561" t="str">
        <f t="shared" si="159"/>
        <v>384.000298143363+0.750001933702363i</v>
      </c>
      <c r="I561" t="str">
        <f t="shared" si="160"/>
        <v>47.1002281502766-22770.3108009088i</v>
      </c>
      <c r="K561" t="str">
        <f t="shared" si="161"/>
        <v>0.031249856527878-0.0000663924472790211i</v>
      </c>
      <c r="L561" t="str">
        <f t="shared" si="162"/>
        <v>0.00005-39.7139515603102i</v>
      </c>
      <c r="M561" t="str">
        <f t="shared" si="163"/>
        <v>0.00133333333333333-23.3611479766531i</v>
      </c>
      <c r="N561">
        <f t="shared" si="164"/>
        <v>89.980161329972063</v>
      </c>
      <c r="O561">
        <f t="shared" si="165"/>
        <v>75.096276326247363</v>
      </c>
      <c r="P561" s="3">
        <f t="shared" si="166"/>
        <v>75.096276326247363</v>
      </c>
      <c r="Q561" s="3">
        <f t="shared" si="167"/>
        <v>-90.019838670027937</v>
      </c>
      <c r="R561">
        <f t="shared" si="168"/>
        <v>89.980161329972063</v>
      </c>
      <c r="S561">
        <f t="shared" si="169"/>
        <v>7.1055536989972955E-3</v>
      </c>
      <c r="T561">
        <f t="shared" si="152"/>
        <v>75.096276326247363</v>
      </c>
    </row>
    <row r="562" spans="1:20" x14ac:dyDescent="0.25">
      <c r="A562">
        <f t="shared" si="153"/>
        <v>44.815163541198842</v>
      </c>
      <c r="B562">
        <f t="shared" si="170"/>
        <v>7.1325548030534849</v>
      </c>
      <c r="C562" t="str">
        <f t="shared" si="154"/>
        <v>-1.96880956369892-5664.56540935525i</v>
      </c>
      <c r="D562" t="str">
        <f t="shared" si="155"/>
        <v>3.97499999950103-2231.38763967504i</v>
      </c>
      <c r="E562" t="str">
        <f t="shared" si="156"/>
        <v>162.469523043093+0.000596508776263072i</v>
      </c>
      <c r="F562" t="str">
        <f t="shared" si="157"/>
        <v>2.42492492489376-20940.1989120344i</v>
      </c>
      <c r="G562" t="str">
        <f t="shared" si="158"/>
        <v>0.999999999987146-3.58521308324983E-06i</v>
      </c>
      <c r="H562" t="str">
        <f t="shared" si="159"/>
        <v>384.000300413559+0.752851942696028i</v>
      </c>
      <c r="I562" t="str">
        <f t="shared" si="160"/>
        <v>47.1002282631564-22684.1112736907i</v>
      </c>
      <c r="K562" t="str">
        <f t="shared" si="161"/>
        <v>0.0312498554354233-0.0000666447362085794i</v>
      </c>
      <c r="L562" t="str">
        <f t="shared" si="162"/>
        <v>0.00005-39.5636098429073i</v>
      </c>
      <c r="M562" t="str">
        <f t="shared" si="163"/>
        <v>0.00133333333333333-23.2727116722983i</v>
      </c>
      <c r="N562">
        <f t="shared" si="164"/>
        <v>89.980085943762546</v>
      </c>
      <c r="O562">
        <f t="shared" si="165"/>
        <v>75.063332444780599</v>
      </c>
      <c r="P562" s="3">
        <f t="shared" si="166"/>
        <v>75.063332444780599</v>
      </c>
      <c r="Q562" s="3">
        <f t="shared" si="167"/>
        <v>-90.019914056237454</v>
      </c>
      <c r="R562">
        <f t="shared" si="168"/>
        <v>89.980085943762546</v>
      </c>
      <c r="S562">
        <f t="shared" si="169"/>
        <v>7.132554803053485E-3</v>
      </c>
      <c r="T562">
        <f t="shared" si="152"/>
        <v>75.063332444780599</v>
      </c>
    </row>
    <row r="563" spans="1:20" x14ac:dyDescent="0.25">
      <c r="A563">
        <f t="shared" si="153"/>
        <v>44.985461162655398</v>
      </c>
      <c r="B563">
        <f t="shared" si="170"/>
        <v>7.1596585113050883</v>
      </c>
      <c r="C563" t="str">
        <f t="shared" si="154"/>
        <v>-1.96880947755905-5643.12150917171i</v>
      </c>
      <c r="D563" t="str">
        <f t="shared" si="155"/>
        <v>3.97499999949725-2222.94046624242i</v>
      </c>
      <c r="E563" t="str">
        <f t="shared" si="156"/>
        <v>162.469522937111+0.000598775779472506i</v>
      </c>
      <c r="F563" t="str">
        <f t="shared" si="157"/>
        <v>2.42492492489353-20860.9273880261i</v>
      </c>
      <c r="G563" t="str">
        <f t="shared" si="158"/>
        <v>0.999999999987048-3.59883689296582E-06i</v>
      </c>
      <c r="H563" t="str">
        <f t="shared" si="159"/>
        <v>384.000302701041+0.755712781742706i</v>
      </c>
      <c r="I563" t="str">
        <f t="shared" si="160"/>
        <v>47.1002283768961-22598.2380650288i</v>
      </c>
      <c r="K563" t="str">
        <f t="shared" si="161"/>
        <v>0.0312498543346502-0.0000668979838089483i</v>
      </c>
      <c r="L563" t="str">
        <f t="shared" si="162"/>
        <v>0.00005-39.4138372613143i</v>
      </c>
      <c r="M563" t="str">
        <f t="shared" si="163"/>
        <v>0.00133333333333333-23.1846101537142i</v>
      </c>
      <c r="N563">
        <f t="shared" si="164"/>
        <v>89.980010271093889</v>
      </c>
      <c r="O563">
        <f t="shared" si="165"/>
        <v>75.030388562898437</v>
      </c>
      <c r="P563" s="3">
        <f t="shared" si="166"/>
        <v>75.030388562898437</v>
      </c>
      <c r="Q563" s="3">
        <f t="shared" si="167"/>
        <v>-90.019989728906111</v>
      </c>
      <c r="R563">
        <f t="shared" si="168"/>
        <v>89.980010271093889</v>
      </c>
      <c r="S563">
        <f t="shared" si="169"/>
        <v>7.1596585113050887E-3</v>
      </c>
      <c r="T563">
        <f t="shared" si="152"/>
        <v>75.030388562898437</v>
      </c>
    </row>
    <row r="564" spans="1:20" x14ac:dyDescent="0.25">
      <c r="A564">
        <f t="shared" si="153"/>
        <v>45.156405915073492</v>
      </c>
      <c r="B564">
        <f t="shared" si="170"/>
        <v>7.1868652136480478</v>
      </c>
      <c r="C564" t="str">
        <f t="shared" si="154"/>
        <v>-1.96880939076332-5621.7587871856i</v>
      </c>
      <c r="D564" t="str">
        <f t="shared" si="155"/>
        <v>3.97499999949341-2214.52527055471i</v>
      </c>
      <c r="E564" t="str">
        <f t="shared" si="156"/>
        <v>162.469522830321+0.000601051400383006i</v>
      </c>
      <c r="F564" t="str">
        <f t="shared" si="157"/>
        <v>2.42492492489328-20781.9559554618i</v>
      </c>
      <c r="G564" t="str">
        <f t="shared" si="158"/>
        <v>0.99999999998695-3.61251247315874E-06i</v>
      </c>
      <c r="H564" t="str">
        <f t="shared" si="159"/>
        <v>384.000305005942+0.758584491996803i</v>
      </c>
      <c r="I564" t="str">
        <f t="shared" si="160"/>
        <v>47.1002284915016-22512.6899396083i</v>
      </c>
      <c r="K564" t="str">
        <f t="shared" si="161"/>
        <v>0.0312498532254954-0.0000671521937227662i</v>
      </c>
      <c r="L564" t="str">
        <f t="shared" si="162"/>
        <v>0.00005-39.2646316610025i</v>
      </c>
      <c r="M564" t="str">
        <f t="shared" si="163"/>
        <v>0.00133333333333333-23.0968421535308i</v>
      </c>
      <c r="N564">
        <f t="shared" si="164"/>
        <v>89.97993431087761</v>
      </c>
      <c r="O564">
        <f t="shared" si="165"/>
        <v>74.997444680597766</v>
      </c>
      <c r="P564" s="3">
        <f t="shared" si="166"/>
        <v>74.997444680597766</v>
      </c>
      <c r="Q564" s="3">
        <f t="shared" si="167"/>
        <v>-90.02006568912239</v>
      </c>
      <c r="R564">
        <f t="shared" si="168"/>
        <v>89.97993431087761</v>
      </c>
      <c r="S564">
        <f t="shared" si="169"/>
        <v>7.1868652136480478E-3</v>
      </c>
      <c r="T564">
        <f t="shared" si="152"/>
        <v>74.997444680597766</v>
      </c>
    </row>
    <row r="565" spans="1:20" x14ac:dyDescent="0.25">
      <c r="A565">
        <f t="shared" si="153"/>
        <v>45.328000257550769</v>
      </c>
      <c r="B565">
        <f t="shared" si="170"/>
        <v>7.2141753014599104</v>
      </c>
      <c r="C565" t="str">
        <f t="shared" si="154"/>
        <v>-1.96880930330675-5600.47693608702i</v>
      </c>
      <c r="D565" t="str">
        <f t="shared" si="155"/>
        <v>3.97499999948955-2206.14193155649i</v>
      </c>
      <c r="E565" t="str">
        <f t="shared" si="156"/>
        <v>162.469522722718+0.000603335671775399i</v>
      </c>
      <c r="F565" t="str">
        <f t="shared" si="157"/>
        <v>2.42492492489304-20703.2834783109i</v>
      </c>
      <c r="G565" t="str">
        <f t="shared" si="158"/>
        <v>0.99999999998685-3.62624002055638E-06i</v>
      </c>
      <c r="H565" t="str">
        <f t="shared" si="159"/>
        <v>384.000307328393+0.761467114769132i</v>
      </c>
      <c r="I565" t="str">
        <f t="shared" si="160"/>
        <v>47.1002286069798-22427.4656667906i</v>
      </c>
      <c r="K565" t="str">
        <f t="shared" si="161"/>
        <v>0.0312498521078951-0.0000674073696065107i</v>
      </c>
      <c r="L565" t="str">
        <f t="shared" si="162"/>
        <v>0.00005-39.1159908955992i</v>
      </c>
      <c r="M565" t="str">
        <f t="shared" si="163"/>
        <v>0.00133333333333333-23.0094064091759i</v>
      </c>
      <c r="N565">
        <f t="shared" si="164"/>
        <v>89.979858062021137</v>
      </c>
      <c r="O565">
        <f t="shared" si="165"/>
        <v>74.964500797875417</v>
      </c>
      <c r="P565" s="3">
        <f t="shared" si="166"/>
        <v>74.964500797875417</v>
      </c>
      <c r="Q565" s="3">
        <f t="shared" si="167"/>
        <v>-90.020141937978863</v>
      </c>
      <c r="R565">
        <f t="shared" si="168"/>
        <v>89.979858062021137</v>
      </c>
      <c r="S565">
        <f t="shared" si="169"/>
        <v>7.2141753014599106E-3</v>
      </c>
      <c r="T565">
        <f t="shared" si="152"/>
        <v>74.964500797875417</v>
      </c>
    </row>
    <row r="566" spans="1:20" x14ac:dyDescent="0.25">
      <c r="A566">
        <f t="shared" si="153"/>
        <v>45.500246658529463</v>
      </c>
      <c r="B566">
        <f t="shared" si="170"/>
        <v>7.2415891676054578</v>
      </c>
      <c r="C566" t="str">
        <f t="shared" si="154"/>
        <v>-1.96880921518413-5579.27564972942i</v>
      </c>
      <c r="D566" t="str">
        <f t="shared" si="155"/>
        <v>3.97499999948567-2197.79032865061i</v>
      </c>
      <c r="E566" t="str">
        <f t="shared" si="156"/>
        <v>162.469522614296+0.000605628626560909i</v>
      </c>
      <c r="F566" t="str">
        <f t="shared" si="157"/>
        <v>2.4249249248928-20624.9088248434i</v>
      </c>
      <c r="G566" t="str">
        <f t="shared" si="158"/>
        <v>0.99999999998675-3.64001973263413E-06i</v>
      </c>
      <c r="H566" t="str">
        <f t="shared" si="159"/>
        <v>384.000309668526+0.764360691527477i</v>
      </c>
      <c r="I566" t="str">
        <f t="shared" si="160"/>
        <v>47.100228723337-22342.5640205959i</v>
      </c>
      <c r="K566" t="str">
        <f t="shared" si="161"/>
        <v>0.0312498509817851-0.00006766351513055i</v>
      </c>
      <c r="L566" t="str">
        <f t="shared" si="162"/>
        <v>0.00005-38.9679128268571i</v>
      </c>
      <c r="M566" t="str">
        <f t="shared" si="163"/>
        <v>0.00133333333333333-22.9223016628571i</v>
      </c>
      <c r="N566">
        <f t="shared" si="164"/>
        <v>89.979781523427732</v>
      </c>
      <c r="O566">
        <f t="shared" si="165"/>
        <v>74.931556914728247</v>
      </c>
      <c r="P566" s="3">
        <f t="shared" si="166"/>
        <v>74.931556914728247</v>
      </c>
      <c r="Q566" s="3">
        <f t="shared" si="167"/>
        <v>-90.020218476572268</v>
      </c>
      <c r="R566">
        <f t="shared" si="168"/>
        <v>89.979781523427732</v>
      </c>
      <c r="S566">
        <f t="shared" si="169"/>
        <v>7.2415891676054578E-3</v>
      </c>
      <c r="T566">
        <f t="shared" si="152"/>
        <v>74.931556914728247</v>
      </c>
    </row>
    <row r="567" spans="1:20" x14ac:dyDescent="0.25">
      <c r="A567">
        <f t="shared" si="153"/>
        <v>45.673147595831871</v>
      </c>
      <c r="B567">
        <f t="shared" si="170"/>
        <v>7.2691072064423583</v>
      </c>
      <c r="C567" t="str">
        <f t="shared" si="154"/>
        <v>-1.96880912639052-5558.15462312509i</v>
      </c>
      <c r="D567" t="str">
        <f t="shared" si="155"/>
        <v>3.97499999948176-2189.47034169645i</v>
      </c>
      <c r="E567" t="str">
        <f t="shared" si="156"/>
        <v>162.469522505048+0.000607930297768207i</v>
      </c>
      <c r="F567" t="str">
        <f t="shared" si="157"/>
        <v>2.42492492489256-20546.8308676137i</v>
      </c>
      <c r="G567" t="str">
        <f t="shared" si="158"/>
        <v>0.999999999986649-3.65385180761777E-06i</v>
      </c>
      <c r="H567" t="str">
        <f t="shared" si="159"/>
        <v>384.00031202648+0.767265263897215i</v>
      </c>
      <c r="I567" t="str">
        <f t="shared" si="160"/>
        <v>47.1002288405805-22257.9837796857i</v>
      </c>
      <c r="K567" t="str">
        <f t="shared" si="161"/>
        <v>0.0312498498471004-0.0000679206339791958i</v>
      </c>
      <c r="L567" t="str">
        <f t="shared" si="162"/>
        <v>0.00005-38.8203953246235i</v>
      </c>
      <c r="M567" t="str">
        <f t="shared" si="163"/>
        <v>0.00133333333333333-22.8355266615432i</v>
      </c>
      <c r="N567">
        <f t="shared" si="164"/>
        <v>89.979704693996496</v>
      </c>
      <c r="O567">
        <f t="shared" si="165"/>
        <v>74.898613031152863</v>
      </c>
      <c r="P567" s="3">
        <f t="shared" si="166"/>
        <v>74.898613031152863</v>
      </c>
      <c r="Q567" s="3">
        <f t="shared" si="167"/>
        <v>-90.020295306003504</v>
      </c>
      <c r="R567">
        <f t="shared" si="168"/>
        <v>89.979704693996496</v>
      </c>
      <c r="S567">
        <f t="shared" si="169"/>
        <v>7.2691072064423583E-3</v>
      </c>
      <c r="T567">
        <f t="shared" si="152"/>
        <v>74.898613031152863</v>
      </c>
    </row>
    <row r="568" spans="1:20" x14ac:dyDescent="0.25">
      <c r="A568">
        <f t="shared" si="153"/>
        <v>45.846705556696037</v>
      </c>
      <c r="B568">
        <f t="shared" si="170"/>
        <v>7.2967298138268397</v>
      </c>
      <c r="C568" t="str">
        <f t="shared" si="154"/>
        <v>-1.96880903692097-5537.11355244107i</v>
      </c>
      <c r="D568" t="str">
        <f t="shared" si="155"/>
        <v>3.9749999994778-2181.18185100823i</v>
      </c>
      <c r="E568" t="str">
        <f t="shared" si="156"/>
        <v>162.469522394969+0.000610240718557209i</v>
      </c>
      <c r="F568" t="str">
        <f t="shared" si="157"/>
        <v>2.4249249248923-20469.0484834441i</v>
      </c>
      <c r="G568" t="str">
        <f t="shared" si="158"/>
        <v>0.999999999986548-3.66773644448634E-06i</v>
      </c>
      <c r="H568" t="str">
        <f t="shared" si="159"/>
        <v>384.000314402389+0.770180873661893i</v>
      </c>
      <c r="I568" t="str">
        <f t="shared" si="160"/>
        <v>47.1002289587169-22173.7237273447i</v>
      </c>
      <c r="K568" t="str">
        <f t="shared" si="161"/>
        <v>0.0312498487037757-0.0000681787298507567i</v>
      </c>
      <c r="L568" t="str">
        <f t="shared" si="162"/>
        <v>0.00005-38.6734362668096i</v>
      </c>
      <c r="M568" t="str">
        <f t="shared" si="163"/>
        <v>0.00133333333333333-22.7490801569468i</v>
      </c>
      <c r="N568">
        <f t="shared" si="164"/>
        <v>89.979627572622348</v>
      </c>
      <c r="O568">
        <f t="shared" si="165"/>
        <v>74.86566914714615</v>
      </c>
      <c r="P568" s="3">
        <f t="shared" si="166"/>
        <v>74.86566914714615</v>
      </c>
      <c r="Q568" s="3">
        <f t="shared" si="167"/>
        <v>-90.020372427377652</v>
      </c>
      <c r="R568">
        <f t="shared" si="168"/>
        <v>89.979627572622348</v>
      </c>
      <c r="S568">
        <f t="shared" si="169"/>
        <v>7.2967298138268393E-3</v>
      </c>
      <c r="T568">
        <f t="shared" si="152"/>
        <v>74.86566914714615</v>
      </c>
    </row>
    <row r="569" spans="1:20" x14ac:dyDescent="0.25">
      <c r="A569">
        <f t="shared" si="153"/>
        <v>46.020923037811478</v>
      </c>
      <c r="B569">
        <f t="shared" si="170"/>
        <v>7.3244573871193817</v>
      </c>
      <c r="C569" t="str">
        <f t="shared" si="154"/>
        <v>-1.96880894676994-5516.15213499441i</v>
      </c>
      <c r="D569" t="str">
        <f t="shared" si="155"/>
        <v>3.97499999947383-2172.9247373532i</v>
      </c>
      <c r="E569" t="str">
        <f t="shared" si="156"/>
        <v>162.469522284051+0.000612559922216759i</v>
      </c>
      <c r="F569" t="str">
        <f t="shared" si="157"/>
        <v>2.42492492489206-20391.5605534089i</v>
      </c>
      <c r="G569" t="str">
        <f t="shared" si="158"/>
        <v>0.999999999986445-3.68167384297502E-06i</v>
      </c>
      <c r="H569" t="str">
        <f t="shared" si="159"/>
        <v>384.000316796389+0.773107562763835i</v>
      </c>
      <c r="I569" t="str">
        <f t="shared" si="160"/>
        <v>47.1002290777526-22089.7826514639i</v>
      </c>
      <c r="K569" t="str">
        <f t="shared" si="161"/>
        <v>0.0312498475517454-0.0000684378064575916i</v>
      </c>
      <c r="L569" t="str">
        <f t="shared" si="162"/>
        <v>0.00005-38.52703353936i</v>
      </c>
      <c r="M569" t="str">
        <f t="shared" si="163"/>
        <v>0.00133333333333333-22.6629609055059i</v>
      </c>
      <c r="N569">
        <f t="shared" si="164"/>
        <v>89.979550158195991</v>
      </c>
      <c r="O569">
        <f t="shared" si="165"/>
        <v>74.832725262704713</v>
      </c>
      <c r="P569" s="3">
        <f t="shared" si="166"/>
        <v>74.832725262704713</v>
      </c>
      <c r="Q569" s="3">
        <f t="shared" si="167"/>
        <v>-90.020449841804009</v>
      </c>
      <c r="R569">
        <f t="shared" si="168"/>
        <v>89.979550158195991</v>
      </c>
      <c r="S569">
        <f t="shared" si="169"/>
        <v>7.3244573871193821E-3</v>
      </c>
      <c r="T569">
        <f t="shared" si="152"/>
        <v>74.832725262704713</v>
      </c>
    </row>
    <row r="570" spans="1:20" x14ac:dyDescent="0.25">
      <c r="A570">
        <f t="shared" si="153"/>
        <v>46.195802545355164</v>
      </c>
      <c r="B570">
        <f t="shared" si="170"/>
        <v>7.3522903251904355</v>
      </c>
      <c r="C570" t="str">
        <f t="shared" si="154"/>
        <v>-1.96880885593261-5495.27006924813i</v>
      </c>
      <c r="D570" t="str">
        <f t="shared" si="155"/>
        <v>3.97499999946983-2164.69888195002i</v>
      </c>
      <c r="E570" t="str">
        <f t="shared" si="156"/>
        <v>162.469522172289+0.000614887942153119i</v>
      </c>
      <c r="F570" t="str">
        <f t="shared" si="157"/>
        <v>2.42492492489181-20314.3659628181i</v>
      </c>
      <c r="G570" t="str">
        <f t="shared" si="158"/>
        <v>0.999999999986342-3.69566420357793E-06i</v>
      </c>
      <c r="H570" t="str">
        <f t="shared" si="159"/>
        <v>384.000319208617+0.77604537330476i</v>
      </c>
      <c r="I570" t="str">
        <f t="shared" si="160"/>
        <v>47.1002291976947-22006.1593445223i</v>
      </c>
      <c r="K570" t="str">
        <f t="shared" si="161"/>
        <v>0.0312498463909431-0.0000686978675261622i</v>
      </c>
      <c r="L570" t="str">
        <f t="shared" si="162"/>
        <v>0.00005-38.3811850362224i</v>
      </c>
      <c r="M570" t="str">
        <f t="shared" si="163"/>
        <v>0.00133333333333333-22.5771676683661i</v>
      </c>
      <c r="N570">
        <f t="shared" si="164"/>
        <v>89.979472449603946</v>
      </c>
      <c r="O570">
        <f t="shared" si="165"/>
        <v>74.799781377825298</v>
      </c>
      <c r="P570" s="3">
        <f t="shared" si="166"/>
        <v>74.799781377825298</v>
      </c>
      <c r="Q570" s="3">
        <f t="shared" si="167"/>
        <v>-90.020527550396054</v>
      </c>
      <c r="R570">
        <f t="shared" si="168"/>
        <v>89.979472449603946</v>
      </c>
      <c r="S570">
        <f t="shared" si="169"/>
        <v>7.3522903251904354E-3</v>
      </c>
      <c r="T570">
        <f t="shared" si="152"/>
        <v>74.799781377825298</v>
      </c>
    </row>
    <row r="571" spans="1:20" x14ac:dyDescent="0.25">
      <c r="A571">
        <f t="shared" si="153"/>
        <v>46.371346595027518</v>
      </c>
      <c r="B571">
        <f t="shared" si="170"/>
        <v>7.3802290284261591</v>
      </c>
      <c r="C571" t="str">
        <f t="shared" si="154"/>
        <v>-1.96880876440366-5474.46705480676i</v>
      </c>
      <c r="D571" t="str">
        <f t="shared" si="155"/>
        <v>3.97499999946578-2156.50416646701i</v>
      </c>
      <c r="E571" t="str">
        <f t="shared" si="156"/>
        <v>162.469522059676+0.000617224811910557i</v>
      </c>
      <c r="F571" t="str">
        <f t="shared" si="157"/>
        <v>2.42492492489154-20237.4636012018i</v>
      </c>
      <c r="G571" t="str">
        <f t="shared" si="158"/>
        <v>0.999999999986238-3.70970772755115E-06i</v>
      </c>
      <c r="H571" t="str">
        <f t="shared" si="159"/>
        <v>384.000321639212+0.77899434754636i</v>
      </c>
      <c r="I571" t="str">
        <f t="shared" si="160"/>
        <v>47.1002293185499-21922.852603571i</v>
      </c>
      <c r="K571" t="str">
        <f t="shared" si="161"/>
        <v>0.0312498452213022-0.0000689589167970872i</v>
      </c>
      <c r="L571" t="str">
        <f t="shared" si="162"/>
        <v>0.00005-38.235888659317i</v>
      </c>
      <c r="M571" t="str">
        <f t="shared" si="163"/>
        <v>0.00133333333333333-22.4916992113629i</v>
      </c>
      <c r="N571">
        <f t="shared" si="164"/>
        <v>89.979394445728488</v>
      </c>
      <c r="O571">
        <f t="shared" si="165"/>
        <v>74.766837492504678</v>
      </c>
      <c r="P571" s="3">
        <f t="shared" si="166"/>
        <v>74.766837492504678</v>
      </c>
      <c r="Q571" s="3">
        <f t="shared" si="167"/>
        <v>-90.020605554271512</v>
      </c>
      <c r="R571">
        <f t="shared" si="168"/>
        <v>89.979394445728488</v>
      </c>
      <c r="S571">
        <f t="shared" si="169"/>
        <v>7.3802290284261593E-3</v>
      </c>
      <c r="T571">
        <f t="shared" si="152"/>
        <v>74.766837492504678</v>
      </c>
    </row>
    <row r="572" spans="1:20" x14ac:dyDescent="0.25">
      <c r="A572">
        <f t="shared" si="153"/>
        <v>46.547557712088626</v>
      </c>
      <c r="B572">
        <f t="shared" si="170"/>
        <v>7.408273898734179</v>
      </c>
      <c r="C572" t="str">
        <f t="shared" si="154"/>
        <v>-1.96880867217756-5453.74279241179i</v>
      </c>
      <c r="D572" t="str">
        <f t="shared" si="155"/>
        <v>3.97499999946173-2148.34047302041i</v>
      </c>
      <c r="E572" t="str">
        <f t="shared" si="156"/>
        <v>162.469521946205+0.000619570565156214i</v>
      </c>
      <c r="F572" t="str">
        <f t="shared" si="157"/>
        <v>2.42492492489129-20160.8523622936i</v>
      </c>
      <c r="G572" t="str">
        <f t="shared" si="158"/>
        <v>0.999999999986133-3.72380461691545E-06i</v>
      </c>
      <c r="H572" t="str">
        <f t="shared" si="159"/>
        <v>384.000324088317+0.781954527910945i</v>
      </c>
      <c r="I572" t="str">
        <f t="shared" si="160"/>
        <v>47.1002294403256-21839.8612302146i</v>
      </c>
      <c r="K572" t="str">
        <f t="shared" si="161"/>
        <v>0.031249844042755-0.0000692209580251947i</v>
      </c>
      <c r="L572" t="str">
        <f t="shared" si="162"/>
        <v>0.00005-38.0911423185067i</v>
      </c>
      <c r="M572" t="str">
        <f t="shared" si="163"/>
        <v>0.00133333333333333-22.4065543050039i</v>
      </c>
      <c r="N572">
        <f t="shared" si="164"/>
        <v>89.97931614544764</v>
      </c>
      <c r="O572">
        <f t="shared" si="165"/>
        <v>74.733893606739215</v>
      </c>
      <c r="P572" s="3">
        <f t="shared" si="166"/>
        <v>74.733893606739215</v>
      </c>
      <c r="Q572" s="3">
        <f t="shared" si="167"/>
        <v>-90.02068385455236</v>
      </c>
      <c r="R572">
        <f t="shared" si="168"/>
        <v>89.97931614544764</v>
      </c>
      <c r="S572">
        <f t="shared" si="169"/>
        <v>7.408273898734179E-3</v>
      </c>
      <c r="T572">
        <f t="shared" si="152"/>
        <v>74.733893606739215</v>
      </c>
    </row>
    <row r="573" spans="1:20" x14ac:dyDescent="0.25">
      <c r="A573">
        <f t="shared" si="153"/>
        <v>46.72443843139456</v>
      </c>
      <c r="B573">
        <f t="shared" si="170"/>
        <v>7.4364253395493689</v>
      </c>
      <c r="C573" t="str">
        <f t="shared" si="154"/>
        <v>-1.96880857924941-5433.09698393791i</v>
      </c>
      <c r="D573" t="str">
        <f t="shared" si="155"/>
        <v>3.97499999945761-2140.20768417277i</v>
      </c>
      <c r="E573" t="str">
        <f t="shared" si="156"/>
        <v>162.469521831871+0.000621925235684212i</v>
      </c>
      <c r="F573" t="str">
        <f t="shared" si="157"/>
        <v>2.42492492489103-20084.5311440151i</v>
      </c>
      <c r="G573" t="str">
        <f t="shared" si="158"/>
        <v>0.999999999986028-3.73795507445933E-06i</v>
      </c>
      <c r="H573" t="str">
        <f t="shared" si="159"/>
        <v>384.000326556069+0.784925956982013i</v>
      </c>
      <c r="I573" t="str">
        <f t="shared" si="160"/>
        <v>47.1002295630284-21757.184030594i</v>
      </c>
      <c r="K573" t="str">
        <f t="shared" si="161"/>
        <v>0.031249842855234-0.0000694839949795791i</v>
      </c>
      <c r="L573" t="str">
        <f t="shared" si="162"/>
        <v>0.00005-37.9469439315668i</v>
      </c>
      <c r="M573" t="str">
        <f t="shared" si="163"/>
        <v>0.00133333333333333-22.321731724451i</v>
      </c>
      <c r="N573">
        <f t="shared" si="164"/>
        <v>89.979237547635179</v>
      </c>
      <c r="O573">
        <f t="shared" si="165"/>
        <v>74.700949720525799</v>
      </c>
      <c r="P573" s="3">
        <f t="shared" si="166"/>
        <v>74.700949720525799</v>
      </c>
      <c r="Q573" s="3">
        <f t="shared" si="167"/>
        <v>-90.020762452364821</v>
      </c>
      <c r="R573">
        <f t="shared" si="168"/>
        <v>89.979237547635179</v>
      </c>
      <c r="S573">
        <f t="shared" si="169"/>
        <v>7.4364253395493686E-3</v>
      </c>
      <c r="T573">
        <f t="shared" si="152"/>
        <v>74.700949720525799</v>
      </c>
    </row>
    <row r="574" spans="1:20" x14ac:dyDescent="0.25">
      <c r="A574">
        <f t="shared" si="153"/>
        <v>46.90199129743386</v>
      </c>
      <c r="B574">
        <f t="shared" si="170"/>
        <v>7.4646837558396566</v>
      </c>
      <c r="C574" t="str">
        <f t="shared" si="154"/>
        <v>-1.96880848561361-5412.52933238811i</v>
      </c>
      <c r="D574" t="str">
        <f t="shared" si="155"/>
        <v>3.97499999945348-2132.10568293119i</v>
      </c>
      <c r="E574" t="str">
        <f t="shared" si="156"/>
        <v>162.469521716665+0.000624288857422425i</v>
      </c>
      <c r="F574" t="str">
        <f t="shared" si="157"/>
        <v>2.42492492489079-20008.49884846i</v>
      </c>
      <c r="G574" t="str">
        <f t="shared" si="158"/>
        <v>0.999999999985921-3.75215930374188E-06i</v>
      </c>
      <c r="H574" t="str">
        <f t="shared" si="159"/>
        <v>384.000329042613+0.7879086775049i</v>
      </c>
      <c r="I574" t="str">
        <f t="shared" si="160"/>
        <v>47.100229686666-21674.8198153703i</v>
      </c>
      <c r="K574" t="str">
        <f t="shared" si="161"/>
        <v>0.0312498416586707-0.0000697480314436523i</v>
      </c>
      <c r="L574" t="str">
        <f t="shared" si="162"/>
        <v>0.00005-37.8032914241549i</v>
      </c>
      <c r="M574" t="str">
        <f t="shared" si="163"/>
        <v>0.00133333333333333-22.2372302495029i</v>
      </c>
      <c r="N574">
        <f t="shared" si="164"/>
        <v>89.97915865116056</v>
      </c>
      <c r="O574">
        <f t="shared" si="165"/>
        <v>74.668005833860803</v>
      </c>
      <c r="P574" s="3">
        <f t="shared" si="166"/>
        <v>74.668005833860803</v>
      </c>
      <c r="Q574" s="3">
        <f t="shared" si="167"/>
        <v>-90.02084134883944</v>
      </c>
      <c r="R574">
        <f t="shared" si="168"/>
        <v>89.97915865116056</v>
      </c>
      <c r="S574">
        <f t="shared" si="169"/>
        <v>7.4646837558396562E-3</v>
      </c>
      <c r="T574">
        <f t="shared" si="152"/>
        <v>74.668005833860803</v>
      </c>
    </row>
    <row r="575" spans="1:20" x14ac:dyDescent="0.25">
      <c r="A575">
        <f t="shared" si="153"/>
        <v>47.080218864364106</v>
      </c>
      <c r="B575">
        <f t="shared" si="170"/>
        <v>7.4930495541118471</v>
      </c>
      <c r="C575" t="str">
        <f t="shared" si="154"/>
        <v>-1.96880839126482-5392.03954188989i</v>
      </c>
      <c r="D575" t="str">
        <f t="shared" si="155"/>
        <v>3.97499999944932-2124.03435274566i</v>
      </c>
      <c r="E575" t="str">
        <f t="shared" si="156"/>
        <v>162.469521600581+0.000626661464422205i</v>
      </c>
      <c r="F575" t="str">
        <f t="shared" si="157"/>
        <v>2.42492492489052-19932.7543818781i</v>
      </c>
      <c r="G575" t="str">
        <f t="shared" si="158"/>
        <v>0.999999999985814-0.0000037664175090957i</v>
      </c>
      <c r="H575" t="str">
        <f t="shared" si="159"/>
        <v>384.000331548088+0.790902732387354i</v>
      </c>
      <c r="I575" t="str">
        <f t="shared" si="160"/>
        <v>47.1002298112444-21592.7673997061i</v>
      </c>
      <c r="K575" t="str">
        <f t="shared" si="161"/>
        <v>0.0312498404529965-0.0000700130712151994i</v>
      </c>
      <c r="L575" t="str">
        <f t="shared" si="162"/>
        <v>0.00005-37.6601827297817i</v>
      </c>
      <c r="M575" t="str">
        <f t="shared" si="163"/>
        <v>0.00133333333333333-22.1530486645775i</v>
      </c>
      <c r="N575">
        <f t="shared" si="164"/>
        <v>89.979079454889032</v>
      </c>
      <c r="O575">
        <f t="shared" si="165"/>
        <v>74.635061946740919</v>
      </c>
      <c r="P575" s="3">
        <f t="shared" si="166"/>
        <v>74.635061946740919</v>
      </c>
      <c r="Q575" s="3">
        <f t="shared" si="167"/>
        <v>-90.020920545110968</v>
      </c>
      <c r="R575">
        <f t="shared" si="168"/>
        <v>89.979079454889032</v>
      </c>
      <c r="S575">
        <f t="shared" si="169"/>
        <v>7.4930495541118474E-3</v>
      </c>
      <c r="T575">
        <f t="shared" si="152"/>
        <v>74.635061946740919</v>
      </c>
    </row>
    <row r="576" spans="1:20" x14ac:dyDescent="0.25">
      <c r="A576">
        <f t="shared" si="153"/>
        <v>47.259123696048697</v>
      </c>
      <c r="B576">
        <f t="shared" si="170"/>
        <v>7.5215231424174727</v>
      </c>
      <c r="C576" t="str">
        <f t="shared" si="154"/>
        <v>-1.96880829619765-5371.62731769076i</v>
      </c>
      <c r="D576" t="str">
        <f t="shared" si="155"/>
        <v>3.97499999944514-2115.99357750738i</v>
      </c>
      <c r="E576" t="str">
        <f t="shared" si="156"/>
        <v>162.469521483615+0.000629043090866996i</v>
      </c>
      <c r="F576" t="str">
        <f t="shared" si="157"/>
        <v>2.42492492489027-19857.29665466i</v>
      </c>
      <c r="G576" t="str">
        <f t="shared" si="158"/>
        <v>0.999999999985706-3.78072989562986E-06i</v>
      </c>
      <c r="H576" t="str">
        <f t="shared" si="159"/>
        <v>384.000334072643+0.793908164700197i</v>
      </c>
      <c r="I576" t="str">
        <f t="shared" si="160"/>
        <v>47.1002299367719-21511.0256032504i</v>
      </c>
      <c r="K576" t="str">
        <f t="shared" si="161"/>
        <v>0.0312498392381418-0.0000702791181064328i</v>
      </c>
      <c r="L576" t="str">
        <f t="shared" si="162"/>
        <v>0.00005-37.5176157897805i</v>
      </c>
      <c r="M576" t="str">
        <f t="shared" si="163"/>
        <v>0.00133333333333333-22.0691857586945i</v>
      </c>
      <c r="N576">
        <f t="shared" si="164"/>
        <v>89.97899995768141</v>
      </c>
      <c r="O576">
        <f t="shared" si="165"/>
        <v>74.602118059162706</v>
      </c>
      <c r="P576" s="3">
        <f t="shared" si="166"/>
        <v>74.602118059162706</v>
      </c>
      <c r="Q576" s="3">
        <f t="shared" si="167"/>
        <v>-90.02100004231859</v>
      </c>
      <c r="R576">
        <f t="shared" si="168"/>
        <v>89.97899995768141</v>
      </c>
      <c r="S576">
        <f t="shared" si="169"/>
        <v>7.5215231424174724E-3</v>
      </c>
      <c r="T576">
        <f t="shared" si="152"/>
        <v>74.602118059162706</v>
      </c>
    </row>
    <row r="577" spans="1:20" x14ac:dyDescent="0.25">
      <c r="A577">
        <f t="shared" si="153"/>
        <v>47.438708366093685</v>
      </c>
      <c r="B577">
        <f t="shared" si="170"/>
        <v>7.5501049303586596</v>
      </c>
      <c r="C577" t="str">
        <f t="shared" si="154"/>
        <v>-1.96880820040658-5351.29236615395i</v>
      </c>
      <c r="D577" t="str">
        <f t="shared" si="155"/>
        <v>3.97499999944091-2107.9832415471i</v>
      </c>
      <c r="E577" t="str">
        <f t="shared" si="156"/>
        <v>162.469521365758+0.000631433771073652i</v>
      </c>
      <c r="F577" t="str">
        <f t="shared" si="157"/>
        <v>2.42492492489002-19782.1245813207i</v>
      </c>
      <c r="G577" t="str">
        <f t="shared" si="158"/>
        <v>0.999999999985597-3.79509666923283E-06i</v>
      </c>
      <c r="H577" t="str">
        <f t="shared" si="159"/>
        <v>384.000336616421+0.796925017677911i</v>
      </c>
      <c r="I577" t="str">
        <f t="shared" si="160"/>
        <v>47.1002300632548-21429.5932501196i</v>
      </c>
      <c r="K577" t="str">
        <f t="shared" si="161"/>
        <v>0.0312498380140367-0.0000705461759440474i</v>
      </c>
      <c r="L577" t="str">
        <f t="shared" si="162"/>
        <v>0.00005-37.3755885532782i</v>
      </c>
      <c r="M577" t="str">
        <f t="shared" si="163"/>
        <v>0.00133333333333333-21.9856403254577i</v>
      </c>
      <c r="N577">
        <f t="shared" si="164"/>
        <v>89.978920158394303</v>
      </c>
      <c r="O577">
        <f t="shared" si="165"/>
        <v>74.569174171122583</v>
      </c>
      <c r="P577" s="3">
        <f t="shared" si="166"/>
        <v>74.569174171122583</v>
      </c>
      <c r="Q577" s="3">
        <f t="shared" si="167"/>
        <v>-90.021079841605697</v>
      </c>
      <c r="R577">
        <f t="shared" si="168"/>
        <v>89.978920158394303</v>
      </c>
      <c r="S577">
        <f t="shared" si="169"/>
        <v>7.5501049303586592E-3</v>
      </c>
      <c r="T577">
        <f t="shared" si="152"/>
        <v>74.569174171122583</v>
      </c>
    </row>
    <row r="578" spans="1:20" x14ac:dyDescent="0.25">
      <c r="A578">
        <f t="shared" si="153"/>
        <v>47.618975457884837</v>
      </c>
      <c r="B578">
        <f t="shared" si="170"/>
        <v>7.5787953290940226</v>
      </c>
      <c r="C578" t="str">
        <f t="shared" si="154"/>
        <v>-1.96880810388617-5331.03439475443i</v>
      </c>
      <c r="D578" t="str">
        <f t="shared" si="155"/>
        <v>3.97499999943665-2100.00322963346i</v>
      </c>
      <c r="E578" t="str">
        <f t="shared" si="156"/>
        <v>162.469521247004+0.000633833539486087i</v>
      </c>
      <c r="F578" t="str">
        <f t="shared" si="157"/>
        <v>2.42492492488973-19707.237080485i</v>
      </c>
      <c r="G578" t="str">
        <f t="shared" si="158"/>
        <v>0.999999999985488-0.0000038095180365755i</v>
      </c>
      <c r="H578" t="str">
        <f t="shared" si="159"/>
        <v>384.000339179568+0.799953334719276i</v>
      </c>
      <c r="I578" t="str">
        <f t="shared" si="160"/>
        <v>47.1002301907011-21348.4691688823i</v>
      </c>
      <c r="K578" t="str">
        <f t="shared" si="161"/>
        <v>0.0312498367806108-0.0000708142485692755i</v>
      </c>
      <c r="L578" t="str">
        <f t="shared" si="162"/>
        <v>0.00005-37.234098977165i</v>
      </c>
      <c r="M578" t="str">
        <f t="shared" si="163"/>
        <v>0.00133333333333333-21.9024111630382i</v>
      </c>
      <c r="N578">
        <f t="shared" si="164"/>
        <v>89.9788400558799</v>
      </c>
      <c r="O578">
        <f t="shared" si="165"/>
        <v>74.53623028261714</v>
      </c>
      <c r="P578" s="3">
        <f t="shared" si="166"/>
        <v>74.53623028261714</v>
      </c>
      <c r="Q578" s="3">
        <f t="shared" si="167"/>
        <v>-90.0211599441201</v>
      </c>
      <c r="R578">
        <f t="shared" si="168"/>
        <v>89.9788400558799</v>
      </c>
      <c r="S578">
        <f t="shared" si="169"/>
        <v>7.578795329094023E-3</v>
      </c>
      <c r="T578">
        <f t="shared" si="152"/>
        <v>74.53623028261714</v>
      </c>
    </row>
    <row r="579" spans="1:20" x14ac:dyDescent="0.25">
      <c r="A579">
        <f t="shared" si="153"/>
        <v>47.799927564624802</v>
      </c>
      <c r="B579">
        <f t="shared" si="170"/>
        <v>7.6075947513445801</v>
      </c>
      <c r="C579" t="str">
        <f t="shared" si="154"/>
        <v>-1.96880800663076-5310.85311207439i</v>
      </c>
      <c r="D579" t="str">
        <f t="shared" si="155"/>
        <v>3.97499999943236-2092.05342697129i</v>
      </c>
      <c r="E579" t="str">
        <f t="shared" si="156"/>
        <v>162.469521127345+0.0006362424306828i</v>
      </c>
      <c r="F579" t="str">
        <f t="shared" si="157"/>
        <v>2.42492492488947-19632.6330748708i</v>
      </c>
      <c r="G579" t="str">
        <f t="shared" si="158"/>
        <v>0.999999999985377-3.82399420511406E-06i</v>
      </c>
      <c r="H579" t="str">
        <f t="shared" si="159"/>
        <v>384.000341762232+0.802993159387992i</v>
      </c>
      <c r="I579" t="str">
        <f t="shared" si="160"/>
        <v>47.1002303191178-21267.6521925411i</v>
      </c>
      <c r="K579" t="str">
        <f t="shared" si="161"/>
        <v>0.0312498355377932-0.0000710833398379425i</v>
      </c>
      <c r="L579" t="str">
        <f t="shared" si="162"/>
        <v>0.00005-37.0931450260658i</v>
      </c>
      <c r="M579" t="str">
        <f t="shared" si="163"/>
        <v>0.00133333333333333-21.8194970741564i</v>
      </c>
      <c r="N579">
        <f t="shared" si="164"/>
        <v>89.978759648986056</v>
      </c>
      <c r="O579">
        <f t="shared" si="165"/>
        <v>74.503286393642682</v>
      </c>
      <c r="P579" s="3">
        <f t="shared" si="166"/>
        <v>74.503286393642682</v>
      </c>
      <c r="Q579" s="3">
        <f t="shared" si="167"/>
        <v>-90.021240351013944</v>
      </c>
      <c r="R579">
        <f t="shared" si="168"/>
        <v>89.978759648986056</v>
      </c>
      <c r="S579">
        <f t="shared" si="169"/>
        <v>7.6075947513445799E-3</v>
      </c>
      <c r="T579">
        <f t="shared" si="152"/>
        <v>74.503286393642682</v>
      </c>
    </row>
    <row r="580" spans="1:20" x14ac:dyDescent="0.25">
      <c r="A580">
        <f t="shared" si="153"/>
        <v>47.981567289370375</v>
      </c>
      <c r="B580">
        <f t="shared" si="170"/>
        <v>7.6365036113996894</v>
      </c>
      <c r="C580" t="str">
        <f t="shared" si="154"/>
        <v>-1.96880790863479-5290.7482277994i</v>
      </c>
      <c r="D580" t="str">
        <f t="shared" si="155"/>
        <v>3.97499999942805-2084.13371920003i</v>
      </c>
      <c r="E580" t="str">
        <f t="shared" si="156"/>
        <v>162.469521006775+0.000638660479370026i</v>
      </c>
      <c r="F580" t="str">
        <f t="shared" si="157"/>
        <v>2.4249249248892-19558.3114912746i</v>
      </c>
      <c r="G580" t="str">
        <f t="shared" si="158"/>
        <v>0.999999999985266-3.83852538309307E-06i</v>
      </c>
      <c r="H580" t="str">
        <f t="shared" si="159"/>
        <v>384.000344364561+0.806044535413294i</v>
      </c>
      <c r="I580" t="str">
        <f t="shared" si="160"/>
        <v>47.1002304485121-21187.1411585168i</v>
      </c>
      <c r="K580" t="str">
        <f t="shared" si="161"/>
        <v>0.0312498342855124-0.0000713534536205204i</v>
      </c>
      <c r="L580" t="str">
        <f t="shared" si="162"/>
        <v>0.00005-36.9527246723111i</v>
      </c>
      <c r="M580" t="str">
        <f t="shared" si="163"/>
        <v>0.00133333333333333-21.7368968660654i</v>
      </c>
      <c r="N580">
        <f t="shared" si="164"/>
        <v>89.97867893655625</v>
      </c>
      <c r="O580">
        <f t="shared" si="165"/>
        <v>74.470342504195798</v>
      </c>
      <c r="P580" s="3">
        <f t="shared" si="166"/>
        <v>74.470342504195798</v>
      </c>
      <c r="Q580" s="3">
        <f t="shared" si="167"/>
        <v>-90.02132106344375</v>
      </c>
      <c r="R580">
        <f t="shared" si="168"/>
        <v>89.97867893655625</v>
      </c>
      <c r="S580">
        <f t="shared" si="169"/>
        <v>7.6365036113996898E-3</v>
      </c>
      <c r="T580">
        <f t="shared" si="152"/>
        <v>74.470342504195798</v>
      </c>
    </row>
    <row r="581" spans="1:20" x14ac:dyDescent="0.25">
      <c r="A581">
        <f t="shared" si="153"/>
        <v>48.16389724506999</v>
      </c>
      <c r="B581">
        <f t="shared" si="170"/>
        <v>7.6655223251230087</v>
      </c>
      <c r="C581" t="str">
        <f t="shared" si="154"/>
        <v>-1.96880780989278-5270.71945271387i</v>
      </c>
      <c r="D581" t="str">
        <f t="shared" si="155"/>
        <v>3.97499999942368-2076.24399239201i</v>
      </c>
      <c r="E581" t="str">
        <f t="shared" si="156"/>
        <v>162.469520885287+0.000641087720388687i</v>
      </c>
      <c r="F581" t="str">
        <f t="shared" si="157"/>
        <v>2.42492492488892-19484.2712605553i</v>
      </c>
      <c r="G581" t="str">
        <f t="shared" si="158"/>
        <v>0.999999999985153-3.85311177954839E-06i</v>
      </c>
      <c r="H581" t="str">
        <f t="shared" si="159"/>
        <v>384.000346986707+0.80910750669061i</v>
      </c>
      <c r="I581" t="str">
        <f t="shared" si="160"/>
        <v>47.1002305788919-21106.9349086311i</v>
      </c>
      <c r="K581" t="str">
        <f t="shared" si="161"/>
        <v>0.0312498330236962-0.0000716245938021861i</v>
      </c>
      <c r="L581" t="str">
        <f t="shared" si="162"/>
        <v>0.00005-36.8128358959066i</v>
      </c>
      <c r="M581" t="str">
        <f t="shared" si="163"/>
        <v>0.00133333333333333-21.6546093505333i</v>
      </c>
      <c r="N581">
        <f t="shared" si="164"/>
        <v>89.978597917429525</v>
      </c>
      <c r="O581">
        <f t="shared" si="165"/>
        <v>74.43739861427278</v>
      </c>
      <c r="P581" s="3">
        <f t="shared" si="166"/>
        <v>74.43739861427278</v>
      </c>
      <c r="Q581" s="3">
        <f t="shared" si="167"/>
        <v>-90.021402082570475</v>
      </c>
      <c r="R581">
        <f t="shared" si="168"/>
        <v>89.978597917429525</v>
      </c>
      <c r="S581">
        <f t="shared" si="169"/>
        <v>7.6655223251230085E-3</v>
      </c>
      <c r="T581">
        <f t="shared" si="152"/>
        <v>74.43739861427278</v>
      </c>
    </row>
    <row r="582" spans="1:20" x14ac:dyDescent="0.25">
      <c r="A582">
        <f t="shared" si="153"/>
        <v>48.346920054601256</v>
      </c>
      <c r="B582">
        <f t="shared" si="170"/>
        <v>7.6946513099584761</v>
      </c>
      <c r="C582" t="str">
        <f t="shared" si="154"/>
        <v>-1.96880771039879-5250.76649869719i</v>
      </c>
      <c r="D582" t="str">
        <f t="shared" si="155"/>
        <v>3.97499999941929-2068.38413305086i</v>
      </c>
      <c r="E582" t="str">
        <f t="shared" si="156"/>
        <v>162.469520762874+0.000643524188712949i</v>
      </c>
      <c r="F582" t="str">
        <f t="shared" si="157"/>
        <v>2.42492492488864-19410.5113176195i</v>
      </c>
      <c r="G582" t="str">
        <f t="shared" si="158"/>
        <v>0.99999999998504-3.86775360431024E-06i</v>
      </c>
      <c r="H582" t="str">
        <f t="shared" si="159"/>
        <v>384.000349628817+0.812182117282148i</v>
      </c>
      <c r="I582" t="str">
        <f t="shared" si="160"/>
        <v>47.1002307102642-21027.0322890901i</v>
      </c>
      <c r="K582" t="str">
        <f t="shared" si="161"/>
        <v>0.0312498317522722-0.0000718967642828747i</v>
      </c>
      <c r="L582" t="str">
        <f t="shared" si="162"/>
        <v>0.00005-36.6734766845055i</v>
      </c>
      <c r="M582" t="str">
        <f t="shared" si="163"/>
        <v>0.00133333333333333-21.5726333438268i</v>
      </c>
      <c r="N582">
        <f t="shared" si="164"/>
        <v>89.97851659044062</v>
      </c>
      <c r="O582">
        <f t="shared" si="165"/>
        <v>74.404454723870032</v>
      </c>
      <c r="P582" s="3">
        <f t="shared" si="166"/>
        <v>74.404454723870032</v>
      </c>
      <c r="Q582" s="3">
        <f t="shared" si="167"/>
        <v>-90.02148340955938</v>
      </c>
      <c r="R582">
        <f t="shared" si="168"/>
        <v>89.97851659044062</v>
      </c>
      <c r="S582">
        <f t="shared" si="169"/>
        <v>7.6946513099584758E-3</v>
      </c>
      <c r="T582">
        <f t="shared" si="152"/>
        <v>74.404454723870032</v>
      </c>
    </row>
    <row r="583" spans="1:20" x14ac:dyDescent="0.25">
      <c r="A583">
        <f t="shared" si="153"/>
        <v>48.530638350808736</v>
      </c>
      <c r="B583">
        <f t="shared" si="170"/>
        <v>7.7238909849363182</v>
      </c>
      <c r="C583" t="str">
        <f t="shared" si="154"/>
        <v>-1.96880761014724-5230.88907871941i</v>
      </c>
      <c r="D583" t="str">
        <f t="shared" si="155"/>
        <v>3.97499999941488-2060.55402810988i</v>
      </c>
      <c r="E583" t="str">
        <f t="shared" si="156"/>
        <v>162.469520639529+0.000645969919450819i</v>
      </c>
      <c r="F583" t="str">
        <f t="shared" si="157"/>
        <v>2.42492492488838-19337.0306014056i</v>
      </c>
      <c r="G583" t="str">
        <f t="shared" si="158"/>
        <v>0.999999999984927-3.88245106800618E-06i</v>
      </c>
      <c r="H583" t="str">
        <f t="shared" si="159"/>
        <v>384.000352291047+0.81526841141758i</v>
      </c>
      <c r="I583" t="str">
        <f t="shared" si="160"/>
        <v>47.100230842637-20947.432150468i</v>
      </c>
      <c r="K583" t="str">
        <f t="shared" si="161"/>
        <v>0.031249830471167-0.0000721699689773373i</v>
      </c>
      <c r="L583" t="str">
        <f t="shared" si="162"/>
        <v>0.00005-36.5346450333787i</v>
      </c>
      <c r="M583" t="str">
        <f t="shared" si="163"/>
        <v>0.00133333333333333-21.4909676666933i</v>
      </c>
      <c r="N583">
        <f t="shared" si="164"/>
        <v>89.978434954419711</v>
      </c>
      <c r="O583">
        <f t="shared" si="165"/>
        <v>74.37151083298393</v>
      </c>
      <c r="P583" s="3">
        <f t="shared" si="166"/>
        <v>74.37151083298393</v>
      </c>
      <c r="Q583" s="3">
        <f t="shared" si="167"/>
        <v>-90.021565045580289</v>
      </c>
      <c r="R583">
        <f t="shared" si="168"/>
        <v>89.978434954419711</v>
      </c>
      <c r="S583">
        <f t="shared" si="169"/>
        <v>7.723890984936318E-3</v>
      </c>
      <c r="T583">
        <f t="shared" si="152"/>
        <v>74.37151083298393</v>
      </c>
    </row>
    <row r="584" spans="1:20" x14ac:dyDescent="0.25">
      <c r="A584">
        <f t="shared" si="153"/>
        <v>48.715054776541812</v>
      </c>
      <c r="B584">
        <f t="shared" si="170"/>
        <v>7.7532417706790762</v>
      </c>
      <c r="C584" t="str">
        <f t="shared" si="154"/>
        <v>-1.96880750913239-5211.08690683714i</v>
      </c>
      <c r="D584" t="str">
        <f t="shared" si="155"/>
        <v>3.97499999941041-2052.75356493037i</v>
      </c>
      <c r="E584" t="str">
        <f t="shared" si="156"/>
        <v>162.469520515244+0.00064842494784324i</v>
      </c>
      <c r="F584" t="str">
        <f t="shared" si="157"/>
        <v>2.42492492488808-19263.8280548688i</v>
      </c>
      <c r="G584" t="str">
        <f t="shared" si="158"/>
        <v>0.999999999984812-3.89720438206416E-06i</v>
      </c>
      <c r="H584" t="str">
        <f t="shared" si="159"/>
        <v>384.000354973548+0.818366433494646i</v>
      </c>
      <c r="I584" t="str">
        <f t="shared" si="160"/>
        <v>47.100230976018-20868.1333476899i</v>
      </c>
      <c r="K584" t="str">
        <f t="shared" si="161"/>
        <v>0.031249829180307-0.0000724442118151969i</v>
      </c>
      <c r="L584" t="str">
        <f t="shared" si="162"/>
        <v>0.00005-36.3963389453862i</v>
      </c>
      <c r="M584" t="str">
        <f t="shared" si="163"/>
        <v>0.00133333333333333-21.4096111443448i</v>
      </c>
      <c r="N584">
        <f t="shared" si="164"/>
        <v>89.978353008192656</v>
      </c>
      <c r="O584">
        <f t="shared" si="165"/>
        <v>74.338566941610736</v>
      </c>
      <c r="P584" s="3">
        <f t="shared" si="166"/>
        <v>74.338566941610736</v>
      </c>
      <c r="Q584" s="3">
        <f t="shared" si="167"/>
        <v>-90.021646991807344</v>
      </c>
      <c r="R584">
        <f t="shared" si="168"/>
        <v>89.978353008192656</v>
      </c>
      <c r="S584">
        <f t="shared" si="169"/>
        <v>7.7532417706790762E-3</v>
      </c>
      <c r="T584">
        <f t="shared" si="152"/>
        <v>74.338566941610736</v>
      </c>
    </row>
    <row r="585" spans="1:20" x14ac:dyDescent="0.25">
      <c r="A585">
        <f t="shared" si="153"/>
        <v>48.900171984692669</v>
      </c>
      <c r="B585">
        <f t="shared" si="170"/>
        <v>7.7827040894076571</v>
      </c>
      <c r="C585" t="str">
        <f t="shared" si="154"/>
        <v>-1.96880740734834-5191.35969818958i</v>
      </c>
      <c r="D585" t="str">
        <f t="shared" si="155"/>
        <v>3.97499999940593-2044.98263130005i</v>
      </c>
      <c r="E585" t="str">
        <f t="shared" si="156"/>
        <v>162.469520390014+0.000650889309263835i</v>
      </c>
      <c r="F585" t="str">
        <f t="shared" si="157"/>
        <v>2.4249249248878-19190.9026249659i</v>
      </c>
      <c r="G585" t="str">
        <f t="shared" si="158"/>
        <v>0.999999999984696-3.91201375871554E-06i</v>
      </c>
      <c r="H585" t="str">
        <f t="shared" si="159"/>
        <v>384.000357676473+0.821476228079785i</v>
      </c>
      <c r="I585" t="str">
        <f t="shared" si="160"/>
        <v>47.1002311104142-20789.1347400158i</v>
      </c>
      <c r="K585" t="str">
        <f t="shared" si="161"/>
        <v>0.0312498278796181-0.0000727194967410042i</v>
      </c>
      <c r="L585" t="str">
        <f t="shared" si="162"/>
        <v>0.00005-36.2585564309486i</v>
      </c>
      <c r="M585" t="str">
        <f t="shared" si="163"/>
        <v>0.00133333333333333-21.3285626064404i</v>
      </c>
      <c r="N585">
        <f t="shared" si="164"/>
        <v>89.978270750580748</v>
      </c>
      <c r="O585">
        <f t="shared" si="165"/>
        <v>74.30562304974687</v>
      </c>
      <c r="P585" s="3">
        <f t="shared" si="166"/>
        <v>74.30562304974687</v>
      </c>
      <c r="Q585" s="3">
        <f t="shared" si="167"/>
        <v>-90.021729249419252</v>
      </c>
      <c r="R585">
        <f t="shared" si="168"/>
        <v>89.978270750580748</v>
      </c>
      <c r="S585">
        <f t="shared" si="169"/>
        <v>7.7827040894076572E-3</v>
      </c>
      <c r="T585">
        <f t="shared" si="152"/>
        <v>74.30562304974687</v>
      </c>
    </row>
    <row r="586" spans="1:20" x14ac:dyDescent="0.25">
      <c r="A586">
        <f t="shared" si="153"/>
        <v>49.085992638234508</v>
      </c>
      <c r="B586">
        <f t="shared" si="170"/>
        <v>7.8122783649474066</v>
      </c>
      <c r="C586" t="str">
        <f t="shared" si="154"/>
        <v>-1.96880730478927-5171.70716899412i</v>
      </c>
      <c r="D586" t="str">
        <f t="shared" si="155"/>
        <v>3.97499999940141-2037.24111543143i</v>
      </c>
      <c r="E586" t="str">
        <f t="shared" si="156"/>
        <v>162.46952026383+0.000653363039225389i</v>
      </c>
      <c r="F586" t="str">
        <f t="shared" si="157"/>
        <v>2.42492492488753-19118.2532626401i</v>
      </c>
      <c r="G586" t="str">
        <f t="shared" si="158"/>
        <v>0.99999999998458-3.92687941099821E-06i</v>
      </c>
      <c r="H586" t="str">
        <f t="shared" si="159"/>
        <v>384.000360399981+0.824597839908815i</v>
      </c>
      <c r="I586" t="str">
        <f t="shared" si="160"/>
        <v>47.1002312458339-20710.4351910245i</v>
      </c>
      <c r="K586" t="str">
        <f t="shared" si="161"/>
        <v>0.0312498265690252-0.0000729958277142946i</v>
      </c>
      <c r="L586" t="str">
        <f t="shared" si="162"/>
        <v>0.00005-36.1212955080181i</v>
      </c>
      <c r="M586" t="str">
        <f t="shared" si="163"/>
        <v>0.00133333333333333-21.2478208870695i</v>
      </c>
      <c r="N586">
        <f t="shared" si="164"/>
        <v>89.978188180400863</v>
      </c>
      <c r="O586">
        <f t="shared" si="165"/>
        <v>74.272679157388467</v>
      </c>
      <c r="P586" s="3">
        <f t="shared" si="166"/>
        <v>74.272679157388467</v>
      </c>
      <c r="Q586" s="3">
        <f t="shared" si="167"/>
        <v>-90.021811819599137</v>
      </c>
      <c r="R586">
        <f t="shared" si="168"/>
        <v>89.978188180400863</v>
      </c>
      <c r="S586">
        <f t="shared" si="169"/>
        <v>7.8122783649474063E-3</v>
      </c>
      <c r="T586">
        <f t="shared" si="152"/>
        <v>74.272679157388467</v>
      </c>
    </row>
    <row r="587" spans="1:20" x14ac:dyDescent="0.25">
      <c r="A587">
        <f t="shared" si="153"/>
        <v>49.272519410259797</v>
      </c>
      <c r="B587">
        <f t="shared" si="170"/>
        <v>7.8419650227342066</v>
      </c>
      <c r="C587" t="str">
        <f t="shared" si="154"/>
        <v>-1.96880720144924-5152.1290365425i</v>
      </c>
      <c r="D587" t="str">
        <f t="shared" si="155"/>
        <v>3.97499999939684-2029.52890596021i</v>
      </c>
      <c r="E587" t="str">
        <f t="shared" si="156"/>
        <v>162.469520136684+0.000655846173373472i</v>
      </c>
      <c r="F587" t="str">
        <f t="shared" si="157"/>
        <v>2.42492492488724-19045.8789228059i</v>
      </c>
      <c r="G587" t="str">
        <f t="shared" si="158"/>
        <v>0.999999999984462-3.94180155275953E-06i</v>
      </c>
      <c r="H587" t="str">
        <f t="shared" si="159"/>
        <v>384.000363144227+0.827731313887538i</v>
      </c>
      <c r="I587" t="str">
        <f t="shared" si="160"/>
        <v>47.1002313822845-20632.0335685964i</v>
      </c>
      <c r="K587" t="str">
        <f t="shared" si="161"/>
        <v>0.0312498252484529-0.0000732732087096449i</v>
      </c>
      <c r="L587" t="str">
        <f t="shared" si="162"/>
        <v>0.00005-35.9845542020504i</v>
      </c>
      <c r="M587" t="str">
        <f t="shared" si="163"/>
        <v>0.00133333333333333-21.1673848247355i</v>
      </c>
      <c r="N587">
        <f t="shared" si="164"/>
        <v>89.978105296465387</v>
      </c>
      <c r="O587">
        <f t="shared" si="165"/>
        <v>74.239735264531689</v>
      </c>
      <c r="P587" s="3">
        <f t="shared" si="166"/>
        <v>74.239735264531689</v>
      </c>
      <c r="Q587" s="3">
        <f t="shared" si="167"/>
        <v>-90.021894703534613</v>
      </c>
      <c r="R587">
        <f t="shared" si="168"/>
        <v>89.978105296465387</v>
      </c>
      <c r="S587">
        <f t="shared" si="169"/>
        <v>7.8419650227342062E-3</v>
      </c>
      <c r="T587">
        <f t="shared" si="152"/>
        <v>74.239735264531689</v>
      </c>
    </row>
    <row r="588" spans="1:20" x14ac:dyDescent="0.25">
      <c r="A588">
        <f t="shared" si="153"/>
        <v>49.459754984018787</v>
      </c>
      <c r="B588">
        <f t="shared" si="170"/>
        <v>7.8717644898205972</v>
      </c>
      <c r="C588" t="str">
        <f t="shared" si="154"/>
        <v>-1.96880709732244-5132.62501919684i</v>
      </c>
      <c r="D588" t="str">
        <f t="shared" si="155"/>
        <v>3.97499999939225-2021.84589194366i</v>
      </c>
      <c r="E588" t="str">
        <f t="shared" si="156"/>
        <v>162.469520008572+0.000658338747487014i</v>
      </c>
      <c r="F588" t="str">
        <f t="shared" si="157"/>
        <v>2.42492492488696-18973.7785643342i</v>
      </c>
      <c r="G588" t="str">
        <f t="shared" si="158"/>
        <v>0.999999999984344-3.95678039865955E-06i</v>
      </c>
      <c r="H588" t="str">
        <f t="shared" si="159"/>
        <v>384.000365909369+0.830876695092414i</v>
      </c>
      <c r="I588" t="str">
        <f t="shared" si="160"/>
        <v>47.1002315197746-20553.9287448978i</v>
      </c>
      <c r="K588" t="str">
        <f t="shared" si="161"/>
        <v>0.0312498239178253-0.0000735516437167321i</v>
      </c>
      <c r="L588" t="str">
        <f t="shared" si="162"/>
        <v>0.00005-35.8483305459756i</v>
      </c>
      <c r="M588" t="str">
        <f t="shared" si="163"/>
        <v>0.00133333333333333-21.0872532623386i</v>
      </c>
      <c r="N588">
        <f t="shared" si="164"/>
        <v>89.978022097582141</v>
      </c>
      <c r="O588">
        <f t="shared" si="165"/>
        <v>74.206791371172969</v>
      </c>
      <c r="P588" s="3">
        <f t="shared" si="166"/>
        <v>74.206791371172969</v>
      </c>
      <c r="Q588" s="3">
        <f t="shared" si="167"/>
        <v>-90.021977902417859</v>
      </c>
      <c r="R588">
        <f t="shared" si="168"/>
        <v>89.978022097582141</v>
      </c>
      <c r="S588">
        <f t="shared" si="169"/>
        <v>7.8717644898205971E-3</v>
      </c>
      <c r="T588">
        <f t="shared" si="152"/>
        <v>74.206791371172969</v>
      </c>
    </row>
    <row r="589" spans="1:20" x14ac:dyDescent="0.25">
      <c r="A589">
        <f t="shared" si="153"/>
        <v>49.64770205295806</v>
      </c>
      <c r="B589">
        <f t="shared" si="170"/>
        <v>7.9016771948819153</v>
      </c>
      <c r="C589" t="str">
        <f t="shared" si="154"/>
        <v>-1.96880699240267-5113.19483638519i</v>
      </c>
      <c r="D589" t="str">
        <f t="shared" si="155"/>
        <v>3.97499999938762-2014.19196285905i</v>
      </c>
      <c r="E589" t="str">
        <f t="shared" si="156"/>
        <v>162.469519879483+0.000660840797487532i</v>
      </c>
      <c r="F589" t="str">
        <f t="shared" si="157"/>
        <v>2.42492492488667-18901.9511500371i</v>
      </c>
      <c r="G589" t="str">
        <f t="shared" si="158"/>
        <v>0.999999999984225-3.97181616417398E-06i</v>
      </c>
      <c r="H589" t="str">
        <f t="shared" si="159"/>
        <v>384.000368695566+0.834034028771175i</v>
      </c>
      <c r="I589" t="str">
        <f t="shared" si="160"/>
        <v>47.1002316583112-20476.1195963647i</v>
      </c>
      <c r="K589" t="str">
        <f t="shared" si="161"/>
        <v>0.0312498225770659-0.0000738311367403874i</v>
      </c>
      <c r="L589" t="str">
        <f t="shared" si="162"/>
        <v>0.00005-35.712622580171i</v>
      </c>
      <c r="M589" t="str">
        <f t="shared" si="163"/>
        <v>0.00133333333333333-21.0074250471594i</v>
      </c>
      <c r="N589">
        <f t="shared" si="164"/>
        <v>89.977938582554486</v>
      </c>
      <c r="O589">
        <f t="shared" si="165"/>
        <v>74.1738474773083</v>
      </c>
      <c r="P589" s="3">
        <f t="shared" si="166"/>
        <v>74.1738474773083</v>
      </c>
      <c r="Q589" s="3">
        <f t="shared" si="167"/>
        <v>-90.022061417445514</v>
      </c>
      <c r="R589">
        <f t="shared" si="168"/>
        <v>89.977938582554486</v>
      </c>
      <c r="S589">
        <f t="shared" si="169"/>
        <v>7.9016771948819155E-3</v>
      </c>
      <c r="T589">
        <f t="shared" si="152"/>
        <v>74.1738474773083</v>
      </c>
    </row>
    <row r="590" spans="1:20" x14ac:dyDescent="0.25">
      <c r="A590">
        <f t="shared" si="153"/>
        <v>49.836363320759304</v>
      </c>
      <c r="B590">
        <f t="shared" si="170"/>
        <v>7.931703568222467</v>
      </c>
      <c r="C590" t="str">
        <f t="shared" si="154"/>
        <v>-1.96880688668414-5093.83820859793i</v>
      </c>
      <c r="D590" t="str">
        <f t="shared" si="155"/>
        <v>3.97499999938296-2006.56700860204i</v>
      </c>
      <c r="E590" t="str">
        <f t="shared" si="156"/>
        <v>162.469519749412+0.000663352359428942i</v>
      </c>
      <c r="F590" t="str">
        <f t="shared" si="157"/>
        <v>2.42492492488637-18830.3956466532i</v>
      </c>
      <c r="G590" t="str">
        <f t="shared" si="158"/>
        <v>0.999999999984104-3.98690906559737E-06i</v>
      </c>
      <c r="H590" t="str">
        <f t="shared" si="159"/>
        <v>384.000371502978+0.837203360343527i</v>
      </c>
      <c r="I590" t="str">
        <f t="shared" si="160"/>
        <v>47.1002317979032-20398.6050036864i</v>
      </c>
      <c r="K590" t="str">
        <f t="shared" si="161"/>
        <v>0.0312498212260975-0.0000741116918006577i</v>
      </c>
      <c r="L590" t="str">
        <f t="shared" si="162"/>
        <v>0.00005-35.5774283524318i</v>
      </c>
      <c r="M590" t="str">
        <f t="shared" si="163"/>
        <v>0.00133333333333333-20.9278990308422i</v>
      </c>
      <c r="N590">
        <f t="shared" si="164"/>
        <v>89.977854750181166</v>
      </c>
      <c r="O590">
        <f t="shared" si="165"/>
        <v>74.140903582933973</v>
      </c>
      <c r="P590" s="3">
        <f t="shared" si="166"/>
        <v>74.140903582933973</v>
      </c>
      <c r="Q590" s="3">
        <f t="shared" si="167"/>
        <v>-90.022145249818834</v>
      </c>
      <c r="R590">
        <f t="shared" si="168"/>
        <v>89.977854750181166</v>
      </c>
      <c r="S590">
        <f t="shared" si="169"/>
        <v>7.9317035682224674E-3</v>
      </c>
      <c r="T590">
        <f t="shared" si="152"/>
        <v>74.140903582933973</v>
      </c>
    </row>
    <row r="591" spans="1:20" x14ac:dyDescent="0.25">
      <c r="A591">
        <f t="shared" si="153"/>
        <v>50.025741501378185</v>
      </c>
      <c r="B591">
        <f t="shared" si="170"/>
        <v>7.9618440417817125</v>
      </c>
      <c r="C591" t="str">
        <f t="shared" si="154"/>
        <v>-1.9688067801605-5074.5548573834i</v>
      </c>
      <c r="D591" t="str">
        <f t="shared" si="155"/>
        <v>3.97499999937827-1998.9709194851i</v>
      </c>
      <c r="E591" t="str">
        <f t="shared" si="156"/>
        <v>162.46951961835+0.000665873469503857i</v>
      </c>
      <c r="F591" t="str">
        <f t="shared" si="157"/>
        <v>2.42492492488608-18759.1110248325i</v>
      </c>
      <c r="G591" t="str">
        <f t="shared" si="158"/>
        <v>0.999999999983983-4.00205932004615E-06i</v>
      </c>
      <c r="H591" t="str">
        <f t="shared" si="159"/>
        <v>384.000374331767+0.840384735401742i</v>
      </c>
      <c r="I591" t="str">
        <f t="shared" si="160"/>
        <v>47.1002319385577-20321.3838517893i</v>
      </c>
      <c r="K591" t="str">
        <f t="shared" si="161"/>
        <v>0.0312498198648423-0.0000743933129328586i</v>
      </c>
      <c r="L591" t="str">
        <f t="shared" si="162"/>
        <v>0.00005-35.4427459179435i</v>
      </c>
      <c r="M591" t="str">
        <f t="shared" si="163"/>
        <v>0.00133333333333333-20.8486740693786i</v>
      </c>
      <c r="N591">
        <f t="shared" si="164"/>
        <v>89.977770599256431</v>
      </c>
      <c r="O591">
        <f t="shared" si="165"/>
        <v>74.10795968804598</v>
      </c>
      <c r="P591" s="3">
        <f t="shared" si="166"/>
        <v>74.10795968804598</v>
      </c>
      <c r="Q591" s="3">
        <f t="shared" si="167"/>
        <v>-90.022229400743569</v>
      </c>
      <c r="R591">
        <f t="shared" si="168"/>
        <v>89.977770599256431</v>
      </c>
      <c r="S591">
        <f t="shared" si="169"/>
        <v>7.9618440417817127E-3</v>
      </c>
      <c r="T591">
        <f t="shared" si="152"/>
        <v>74.10795968804598</v>
      </c>
    </row>
    <row r="592" spans="1:20" x14ac:dyDescent="0.25">
      <c r="A592">
        <f t="shared" si="153"/>
        <v>50.215839319083429</v>
      </c>
      <c r="B592">
        <f t="shared" si="170"/>
        <v>7.9920990491404833</v>
      </c>
      <c r="C592" t="str">
        <f t="shared" si="154"/>
        <v>-1.9688066728259-5055.34450534418i</v>
      </c>
      <c r="D592" t="str">
        <f t="shared" si="155"/>
        <v>3.97499999937354-1991.40358623594i</v>
      </c>
      <c r="E592" t="str">
        <f t="shared" si="156"/>
        <v>162.469519486291+0.0006684041640422i</v>
      </c>
      <c r="F592" t="str">
        <f t="shared" si="157"/>
        <v>2.42492492488578-18688.0962591217i</v>
      </c>
      <c r="G592" t="str">
        <f t="shared" si="158"/>
        <v>0.999999999983862-4.01726714546184E-06i</v>
      </c>
      <c r="H592" t="str">
        <f t="shared" si="159"/>
        <v>384.000377182095+0.843578199711375i</v>
      </c>
      <c r="I592" t="str">
        <f t="shared" si="160"/>
        <v>47.1002320802833-20244.4550298212i</v>
      </c>
      <c r="K592" t="str">
        <f t="shared" si="161"/>
        <v>0.0312498184932221-0.0000746760041876381i</v>
      </c>
      <c r="L592" t="str">
        <f t="shared" si="162"/>
        <v>0.00005-35.3085733392543i</v>
      </c>
      <c r="M592" t="str">
        <f t="shared" si="163"/>
        <v>0.00133333333333333-20.7697490230908i</v>
      </c>
      <c r="N592">
        <f t="shared" si="164"/>
        <v>89.977686128569914</v>
      </c>
      <c r="O592">
        <f t="shared" si="165"/>
        <v>74.0750157926405</v>
      </c>
      <c r="P592" s="3">
        <f t="shared" si="166"/>
        <v>74.0750157926405</v>
      </c>
      <c r="Q592" s="3">
        <f t="shared" si="167"/>
        <v>-90.022313871430086</v>
      </c>
      <c r="R592">
        <f t="shared" si="168"/>
        <v>89.977686128569914</v>
      </c>
      <c r="S592">
        <f t="shared" si="169"/>
        <v>7.9920990491404841E-3</v>
      </c>
      <c r="T592">
        <f t="shared" si="152"/>
        <v>74.0750157926405</v>
      </c>
    </row>
    <row r="593" spans="1:20" x14ac:dyDescent="0.25">
      <c r="A593">
        <f t="shared" si="153"/>
        <v>50.406659508495942</v>
      </c>
      <c r="B593">
        <f t="shared" si="170"/>
        <v>8.0224690255272169</v>
      </c>
      <c r="C593" t="str">
        <f t="shared" si="154"/>
        <v>-1.96880656467377-5036.20687613279i</v>
      </c>
      <c r="D593" t="str">
        <f t="shared" si="155"/>
        <v>3.97499999936877-1983.86489999593i</v>
      </c>
      <c r="E593" t="str">
        <f t="shared" si="156"/>
        <v>162.469519353224+0.00067094447952037i</v>
      </c>
      <c r="F593" t="str">
        <f t="shared" si="157"/>
        <v>2.4249249248855-18617.3503279497i</v>
      </c>
      <c r="G593" t="str">
        <f t="shared" si="158"/>
        <v>0.999999999983739-4.03253276061411E-06i</v>
      </c>
      <c r="H593" t="str">
        <f t="shared" si="159"/>
        <v>384.000380054128+0.846783799211877i</v>
      </c>
      <c r="I593" t="str">
        <f t="shared" si="160"/>
        <v>47.1002322230881-20167.8174311355i</v>
      </c>
      <c r="K593" t="str">
        <f t="shared" si="161"/>
        <v>0.0312498171111578-0.0000749597696310291i</v>
      </c>
      <c r="L593" t="str">
        <f t="shared" si="162"/>
        <v>0.00005-35.1749086862467i</v>
      </c>
      <c r="M593" t="str">
        <f t="shared" si="163"/>
        <v>0.00133333333333333-20.6911227566157i</v>
      </c>
      <c r="N593">
        <f t="shared" si="164"/>
        <v>89.977601336906645</v>
      </c>
      <c r="O593">
        <f t="shared" si="165"/>
        <v>74.042071896713409</v>
      </c>
      <c r="P593" s="3">
        <f t="shared" si="166"/>
        <v>74.042071896713409</v>
      </c>
      <c r="Q593" s="3">
        <f t="shared" si="167"/>
        <v>-90.022398663093355</v>
      </c>
      <c r="R593">
        <f t="shared" si="168"/>
        <v>89.977601336906645</v>
      </c>
      <c r="S593">
        <f t="shared" si="169"/>
        <v>8.0224690255272166E-3</v>
      </c>
      <c r="T593">
        <f t="shared" si="152"/>
        <v>74.042071896713409</v>
      </c>
    </row>
    <row r="594" spans="1:20" x14ac:dyDescent="0.25">
      <c r="A594">
        <f t="shared" si="153"/>
        <v>50.598204814628225</v>
      </c>
      <c r="B594">
        <f t="shared" si="170"/>
        <v>8.0529544078242203</v>
      </c>
      <c r="C594" t="str">
        <f t="shared" si="154"/>
        <v>-1.96880645569836-5017.14169444819i</v>
      </c>
      <c r="D594" t="str">
        <f t="shared" si="155"/>
        <v>3.97499999936396-1976.35475231854i</v>
      </c>
      <c r="E594" t="str">
        <f t="shared" si="156"/>
        <v>162.469519219146+0.000673494452537602i</v>
      </c>
      <c r="F594" t="str">
        <f t="shared" si="157"/>
        <v>2.4249249248852-18546.8722136124i</v>
      </c>
      <c r="G594" t="str">
        <f t="shared" si="158"/>
        <v>0.999999999983615-4.04785638510394E-06i</v>
      </c>
      <c r="H594" t="str">
        <f t="shared" si="159"/>
        <v>384.000382948029+0.850001580017276i</v>
      </c>
      <c r="I594" t="str">
        <f t="shared" si="160"/>
        <v>47.1002323669802-20091.4699532742i</v>
      </c>
      <c r="K594" t="str">
        <f t="shared" si="161"/>
        <v>0.0312498157185701-0.0000752446133445128i</v>
      </c>
      <c r="L594" t="str">
        <f t="shared" si="162"/>
        <v>0.00005-35.0417500361094i</v>
      </c>
      <c r="M594" t="str">
        <f t="shared" si="163"/>
        <v>0.00133333333333333-20.6127941388879i</v>
      </c>
      <c r="N594">
        <f t="shared" si="164"/>
        <v>89.977516223047047</v>
      </c>
      <c r="O594">
        <f t="shared" si="165"/>
        <v>74.009128000261057</v>
      </c>
      <c r="P594" s="3">
        <f t="shared" si="166"/>
        <v>74.009128000261057</v>
      </c>
      <c r="Q594" s="3">
        <f t="shared" si="167"/>
        <v>-90.022483776952953</v>
      </c>
      <c r="R594">
        <f t="shared" si="168"/>
        <v>89.977516223047047</v>
      </c>
      <c r="S594">
        <f t="shared" si="169"/>
        <v>8.0529544078242199E-3</v>
      </c>
      <c r="T594">
        <f t="shared" si="152"/>
        <v>74.009128000261057</v>
      </c>
    </row>
    <row r="595" spans="1:20" x14ac:dyDescent="0.25">
      <c r="A595">
        <f t="shared" si="153"/>
        <v>50.790477992923819</v>
      </c>
      <c r="B595">
        <f t="shared" si="170"/>
        <v>8.083555634573953</v>
      </c>
      <c r="C595" t="str">
        <f t="shared" si="154"/>
        <v>-1.96880634589316-4998.14868603119i</v>
      </c>
      <c r="D595" t="str">
        <f t="shared" si="155"/>
        <v>3.97499999935911-1968.87303516777i</v>
      </c>
      <c r="E595" t="str">
        <f t="shared" si="156"/>
        <v>162.469519084046+0.000676054119846411i</v>
      </c>
      <c r="F595" t="str">
        <f t="shared" si="157"/>
        <v>2.42492492488488-18476.6609022586i</v>
      </c>
      <c r="G595" t="str">
        <f t="shared" si="158"/>
        <v>0.99999999998349-4.06323823936683E-06i</v>
      </c>
      <c r="H595" t="str">
        <f t="shared" si="159"/>
        <v>384.000385863966+0.853231588416839i</v>
      </c>
      <c r="I595" t="str">
        <f t="shared" si="160"/>
        <v>47.1002325119681-20015.4114979534i</v>
      </c>
      <c r="K595" t="str">
        <f t="shared" si="161"/>
        <v>0.0312498143153787-0.0000755305394250733i</v>
      </c>
      <c r="L595" t="str">
        <f t="shared" si="162"/>
        <v>0.00005-34.9090954733109i</v>
      </c>
      <c r="M595" t="str">
        <f t="shared" si="163"/>
        <v>0.00133333333333333-20.534762043124i</v>
      </c>
      <c r="N595">
        <f t="shared" si="164"/>
        <v>89.977430785766899</v>
      </c>
      <c r="O595">
        <f t="shared" si="165"/>
        <v>73.976184103279166</v>
      </c>
      <c r="P595" s="3">
        <f t="shared" si="166"/>
        <v>73.976184103279166</v>
      </c>
      <c r="Q595" s="3">
        <f t="shared" si="167"/>
        <v>-90.022569214233101</v>
      </c>
      <c r="R595">
        <f t="shared" si="168"/>
        <v>89.977430785766899</v>
      </c>
      <c r="S595">
        <f t="shared" si="169"/>
        <v>8.0835556345739534E-3</v>
      </c>
      <c r="T595">
        <f t="shared" si="152"/>
        <v>73.976184103279166</v>
      </c>
    </row>
    <row r="596" spans="1:20" x14ac:dyDescent="0.25">
      <c r="A596">
        <f t="shared" si="153"/>
        <v>50.983481809296933</v>
      </c>
      <c r="B596">
        <f t="shared" si="170"/>
        <v>8.1142731459853348</v>
      </c>
      <c r="C596" t="str">
        <f t="shared" si="154"/>
        <v>-1.96880623525178-4979.22757766108i</v>
      </c>
      <c r="D596" t="str">
        <f t="shared" si="155"/>
        <v>3.97499999935424-1961.41964091661i</v>
      </c>
      <c r="E596" t="str">
        <f t="shared" si="156"/>
        <v>162.469518947919+0.000678623518336126i</v>
      </c>
      <c r="F596" t="str">
        <f t="shared" si="157"/>
        <v>2.42492492488458-18406.7153838749i</v>
      </c>
      <c r="G596" t="str">
        <f t="shared" si="158"/>
        <v>0.999999999983364-0.0000040786785446759i</v>
      </c>
      <c r="H596" t="str">
        <f t="shared" si="159"/>
        <v>384.000388802107+0.856473870875734i</v>
      </c>
      <c r="I596" t="str">
        <f t="shared" si="160"/>
        <v>47.10023265806-19939.6409710467i</v>
      </c>
      <c r="K596" t="str">
        <f t="shared" si="161"/>
        <v>0.0312498129015028-0.0000758175519852584i</v>
      </c>
      <c r="L596" t="str">
        <f t="shared" si="162"/>
        <v>0.00005-34.7769430895704i</v>
      </c>
      <c r="M596" t="str">
        <f t="shared" si="163"/>
        <v>0.00133333333333333-20.4570253468062i</v>
      </c>
      <c r="N596">
        <f t="shared" si="164"/>
        <v>89.977345023837373</v>
      </c>
      <c r="O596">
        <f t="shared" si="165"/>
        <v>73.943240205763871</v>
      </c>
      <c r="P596" s="3">
        <f t="shared" si="166"/>
        <v>73.943240205763871</v>
      </c>
      <c r="Q596" s="3">
        <f t="shared" si="167"/>
        <v>-90.022654976162627</v>
      </c>
      <c r="R596">
        <f t="shared" si="168"/>
        <v>89.977345023837373</v>
      </c>
      <c r="S596">
        <f t="shared" si="169"/>
        <v>8.1142731459853349E-3</v>
      </c>
      <c r="T596">
        <f t="shared" si="152"/>
        <v>73.943240205763871</v>
      </c>
    </row>
    <row r="597" spans="1:20" x14ac:dyDescent="0.25">
      <c r="A597">
        <f t="shared" si="153"/>
        <v>51.177219040172261</v>
      </c>
      <c r="B597">
        <f t="shared" si="170"/>
        <v>8.1451073839400792</v>
      </c>
      <c r="C597" t="str">
        <f t="shared" si="154"/>
        <v>-1.96880612376794-4960.37809715131i</v>
      </c>
      <c r="D597" t="str">
        <f t="shared" si="155"/>
        <v>3.97499999934931-1953.99446234548i</v>
      </c>
      <c r="E597" t="str">
        <f t="shared" si="156"/>
        <v>162.469518810754+0.000681202685037302i</v>
      </c>
      <c r="F597" t="str">
        <f t="shared" si="157"/>
        <v>2.42492492488428-18337.0346522715i</v>
      </c>
      <c r="G597" t="str">
        <f t="shared" si="158"/>
        <v>0.999999999983238-4.09417752314515E-06i</v>
      </c>
      <c r="H597" t="str">
        <f t="shared" si="159"/>
        <v>384.000391762618+0.859728474035693i</v>
      </c>
      <c r="I597" t="str">
        <f t="shared" si="160"/>
        <v>47.1002328052637-19864.1572825694i</v>
      </c>
      <c r="K597" t="str">
        <f t="shared" si="161"/>
        <v>0.0312498114768614-0.00007610565515324i</v>
      </c>
      <c r="L597" t="str">
        <f t="shared" si="162"/>
        <v>0.00005-34.6452909838319i</v>
      </c>
      <c r="M597" t="str">
        <f t="shared" si="163"/>
        <v>0.00133333333333333-20.3795829316658i</v>
      </c>
      <c r="N597">
        <f t="shared" si="164"/>
        <v>89.977258936024938</v>
      </c>
      <c r="O597">
        <f t="shared" si="165"/>
        <v>73.910296307711008</v>
      </c>
      <c r="P597" s="3">
        <f t="shared" si="166"/>
        <v>73.910296307711008</v>
      </c>
      <c r="Q597" s="3">
        <f t="shared" si="167"/>
        <v>-90.022741063975062</v>
      </c>
      <c r="R597">
        <f t="shared" si="168"/>
        <v>89.977258936024938</v>
      </c>
      <c r="S597">
        <f t="shared" si="169"/>
        <v>8.1451073839400798E-3</v>
      </c>
      <c r="T597">
        <f t="shared" si="152"/>
        <v>73.910296307711008</v>
      </c>
    </row>
    <row r="598" spans="1:20" x14ac:dyDescent="0.25">
      <c r="A598">
        <f t="shared" si="153"/>
        <v>51.37169247252492</v>
      </c>
      <c r="B598">
        <f t="shared" si="170"/>
        <v>8.1760587919990524</v>
      </c>
      <c r="C598" t="str">
        <f t="shared" si="154"/>
        <v>-1.96880601143523-4941.59997334577i</v>
      </c>
      <c r="D598" t="str">
        <f t="shared" si="155"/>
        <v>3.97499999934437-1946.5973926407i</v>
      </c>
      <c r="E598" t="str">
        <f t="shared" si="156"/>
        <v>162.469518672544+0.000683791657116587i</v>
      </c>
      <c r="F598" t="str">
        <f t="shared" si="157"/>
        <v>2.42492492488396-18267.6177050679i</v>
      </c>
      <c r="G598" t="str">
        <f t="shared" si="158"/>
        <v>0.99999999998311-4.10973539773258E-06i</v>
      </c>
      <c r="H598" t="str">
        <f t="shared" si="159"/>
        <v>384.000394745673+0.862995444715708i</v>
      </c>
      <c r="I598" t="str">
        <f t="shared" si="160"/>
        <v>47.1002329535889-19788.9593466637i</v>
      </c>
      <c r="K598" t="str">
        <f t="shared" si="161"/>
        <v>0.0312498100413721-0.0000763948530728697i</v>
      </c>
      <c r="L598" t="str">
        <f t="shared" si="162"/>
        <v>0.00005-34.5141372622354i</v>
      </c>
      <c r="M598" t="str">
        <f t="shared" si="163"/>
        <v>0.00133333333333333-20.3024336836679i</v>
      </c>
      <c r="N598">
        <f t="shared" si="164"/>
        <v>89.977172521091333</v>
      </c>
      <c r="O598">
        <f t="shared" si="165"/>
        <v>73.877352409116497</v>
      </c>
      <c r="P598" s="3">
        <f t="shared" si="166"/>
        <v>73.877352409116497</v>
      </c>
      <c r="Q598" s="3">
        <f t="shared" si="167"/>
        <v>-90.022827478908667</v>
      </c>
      <c r="R598">
        <f t="shared" si="168"/>
        <v>89.977172521091333</v>
      </c>
      <c r="S598">
        <f t="shared" si="169"/>
        <v>8.1760587919990531E-3</v>
      </c>
      <c r="T598">
        <f t="shared" si="152"/>
        <v>73.877352409116497</v>
      </c>
    </row>
    <row r="599" spans="1:20" x14ac:dyDescent="0.25">
      <c r="A599">
        <f t="shared" si="153"/>
        <v>51.566904903920516</v>
      </c>
      <c r="B599">
        <f t="shared" si="170"/>
        <v>8.2071278154086489</v>
      </c>
      <c r="C599" t="str">
        <f t="shared" si="154"/>
        <v>-1.96880589824729-4922.89293611493i</v>
      </c>
      <c r="D599" t="str">
        <f t="shared" si="155"/>
        <v>3.97499999933937-1939.22832539293i</v>
      </c>
      <c r="E599" t="str">
        <f t="shared" si="156"/>
        <v>162.469518533284+0.00068639047188865i</v>
      </c>
      <c r="F599" t="str">
        <f t="shared" si="157"/>
        <v>2.42492492488365-18198.4635436778i</v>
      </c>
      <c r="G599" t="str">
        <f t="shared" si="158"/>
        <v>0.999999999982981-4.12535239224343E-06i</v>
      </c>
      <c r="H599" t="str">
        <f t="shared" si="159"/>
        <v>384.000397751443+0.866274829912674i</v>
      </c>
      <c r="I599" t="str">
        <f t="shared" si="160"/>
        <v>47.1002331030435-19714.0460815818i</v>
      </c>
      <c r="K599" t="str">
        <f t="shared" si="161"/>
        <v>0.0312498085949525-0.0000766851499037423i</v>
      </c>
      <c r="L599" t="str">
        <f t="shared" si="162"/>
        <v>0.00005-34.3834800380906i</v>
      </c>
      <c r="M599" t="str">
        <f t="shared" si="163"/>
        <v>0.00133333333333333-20.2255764929945i</v>
      </c>
      <c r="N599">
        <f t="shared" si="164"/>
        <v>89.977085777793718</v>
      </c>
      <c r="O599">
        <f t="shared" si="165"/>
        <v>73.844408509976333</v>
      </c>
      <c r="P599" s="3">
        <f t="shared" si="166"/>
        <v>73.844408509976333</v>
      </c>
      <c r="Q599" s="3">
        <f t="shared" si="167"/>
        <v>-90.022914222206282</v>
      </c>
      <c r="R599">
        <f t="shared" si="168"/>
        <v>89.977085777793718</v>
      </c>
      <c r="S599">
        <f t="shared" si="169"/>
        <v>8.2071278154086484E-3</v>
      </c>
      <c r="T599">
        <f t="shared" si="152"/>
        <v>73.844408509976333</v>
      </c>
    </row>
    <row r="600" spans="1:20" x14ac:dyDescent="0.25">
      <c r="A600">
        <f t="shared" si="153"/>
        <v>51.762859142555421</v>
      </c>
      <c r="B600">
        <f t="shared" si="170"/>
        <v>8.2383149011072021</v>
      </c>
      <c r="C600" t="str">
        <f t="shared" si="154"/>
        <v>-1.96880578419733-4904.25671635162i</v>
      </c>
      <c r="D600" t="str">
        <f t="shared" si="155"/>
        <v>3.97499999933435-1931.88715459566i</v>
      </c>
      <c r="E600" t="str">
        <f t="shared" si="156"/>
        <v>162.469518392961+0.00068899916680894i</v>
      </c>
      <c r="F600" t="str">
        <f t="shared" si="157"/>
        <v>2.42492492488335-18129.5711732954i</v>
      </c>
      <c r="G600" t="str">
        <f t="shared" si="158"/>
        <v>0.999999999982852-4.14102873133342E-06i</v>
      </c>
      <c r="H600" t="str">
        <f t="shared" si="159"/>
        <v>384.0004007801+0.869566676802077i</v>
      </c>
      <c r="I600" t="str">
        <f t="shared" si="160"/>
        <v>47.1002332536361-19639.4164096712i</v>
      </c>
      <c r="K600" t="str">
        <f t="shared" si="161"/>
        <v>0.0312498071375194-0.0000769765498212527i</v>
      </c>
      <c r="L600" t="str">
        <f t="shared" si="162"/>
        <v>0.00005-34.2533174318496i</v>
      </c>
      <c r="M600" t="str">
        <f t="shared" si="163"/>
        <v>0.00133333333333333-20.1490102540292i</v>
      </c>
      <c r="N600">
        <f t="shared" si="164"/>
        <v>89.97699870488438</v>
      </c>
      <c r="O600">
        <f t="shared" si="165"/>
        <v>73.811464610286095</v>
      </c>
      <c r="P600" s="3">
        <f t="shared" si="166"/>
        <v>73.811464610286095</v>
      </c>
      <c r="Q600" s="3">
        <f t="shared" si="167"/>
        <v>-90.02300129511562</v>
      </c>
      <c r="R600">
        <f t="shared" si="168"/>
        <v>89.97699870488438</v>
      </c>
      <c r="S600">
        <f t="shared" si="169"/>
        <v>8.2383149011072028E-3</v>
      </c>
      <c r="T600">
        <f t="shared" si="152"/>
        <v>73.811464610286095</v>
      </c>
    </row>
    <row r="601" spans="1:20" x14ac:dyDescent="0.25">
      <c r="A601">
        <f t="shared" si="153"/>
        <v>51.959558007297133</v>
      </c>
      <c r="B601">
        <f t="shared" si="170"/>
        <v>8.2696204977314096</v>
      </c>
      <c r="C601" t="str">
        <f t="shared" si="154"/>
        <v>-1.96880566927903-4885.69104596774i</v>
      </c>
      <c r="D601" t="str">
        <f t="shared" si="155"/>
        <v>3.97499999932928-1924.5737746437i</v>
      </c>
      <c r="E601" t="str">
        <f t="shared" si="156"/>
        <v>162.469518251571+0.000691617779475461i</v>
      </c>
      <c r="F601" t="str">
        <f t="shared" si="157"/>
        <v>2.42492492488303-18060.9396028809i</v>
      </c>
      <c r="G601" t="str">
        <f t="shared" si="158"/>
        <v>0.999999999982721-4.15676464051195E-06i</v>
      </c>
      <c r="H601" t="str">
        <f t="shared" si="159"/>
        <v>384.000403831817+0.872871032738669i</v>
      </c>
      <c r="I601" t="str">
        <f t="shared" si="160"/>
        <v>47.1002334053749-19565.0692573591i</v>
      </c>
      <c r="K601" t="str">
        <f t="shared" si="161"/>
        <v>0.031249805668989-0.0000772690570166575i</v>
      </c>
      <c r="L601" t="str">
        <f t="shared" si="162"/>
        <v>0.00005-34.1236475710795i</v>
      </c>
      <c r="M601" t="str">
        <f t="shared" si="163"/>
        <v>0.00133333333333333-20.0727338653409i</v>
      </c>
      <c r="N601">
        <f t="shared" si="164"/>
        <v>89.976911301110988</v>
      </c>
      <c r="O601">
        <f t="shared" si="165"/>
        <v>73.778520710041931</v>
      </c>
      <c r="P601" s="3">
        <f t="shared" si="166"/>
        <v>73.778520710041931</v>
      </c>
      <c r="Q601" s="3">
        <f t="shared" si="167"/>
        <v>-90.023088698889012</v>
      </c>
      <c r="R601">
        <f t="shared" si="168"/>
        <v>89.976911301110988</v>
      </c>
      <c r="S601">
        <f t="shared" si="169"/>
        <v>8.26962049773141E-3</v>
      </c>
      <c r="T601">
        <f t="shared" si="152"/>
        <v>73.778520710041931</v>
      </c>
    </row>
    <row r="602" spans="1:20" x14ac:dyDescent="0.25">
      <c r="A602">
        <f t="shared" si="153"/>
        <v>52.157004327724856</v>
      </c>
      <c r="B602">
        <f t="shared" si="170"/>
        <v>8.3010450556227884</v>
      </c>
      <c r="C602" t="str">
        <f t="shared" si="154"/>
        <v>-1.96880555348578-4867.19565788977i</v>
      </c>
      <c r="D602" t="str">
        <f t="shared" si="155"/>
        <v>3.97499999932415-1917.28808033161i</v>
      </c>
      <c r="E602" t="str">
        <f t="shared" si="156"/>
        <v>162.469518109104+0.000694246347627732i</v>
      </c>
      <c r="F602" t="str">
        <f t="shared" si="157"/>
        <v>2.4249249248827-17992.5678451461i</v>
      </c>
      <c r="G602" t="str">
        <f t="shared" si="158"/>
        <v>0.99999999998259-4.17256034614534E-06i</v>
      </c>
      <c r="H602" t="str">
        <f t="shared" si="159"/>
        <v>384.000406906772+0.876187945257178i</v>
      </c>
      <c r="I602" t="str">
        <f t="shared" si="160"/>
        <v>47.1002335582696-19491.0035551368i</v>
      </c>
      <c r="K602" t="str">
        <f t="shared" si="161"/>
        <v>0.0312498041892766-0.0000775626756971343i</v>
      </c>
      <c r="L602" t="str">
        <f t="shared" si="162"/>
        <v>0.00005-33.9944685904359i</v>
      </c>
      <c r="M602" t="str">
        <f t="shared" si="163"/>
        <v>0.00133333333333333-19.9967462296682i</v>
      </c>
      <c r="N602">
        <f t="shared" si="164"/>
        <v>89.976823565216392</v>
      </c>
      <c r="O602">
        <f t="shared" si="165"/>
        <v>73.745576809239381</v>
      </c>
      <c r="P602" s="3">
        <f t="shared" si="166"/>
        <v>73.745576809239381</v>
      </c>
      <c r="Q602" s="3">
        <f t="shared" si="167"/>
        <v>-90.023176434783608</v>
      </c>
      <c r="R602">
        <f t="shared" si="168"/>
        <v>89.976823565216392</v>
      </c>
      <c r="S602">
        <f t="shared" si="169"/>
        <v>8.3010450556227876E-3</v>
      </c>
      <c r="T602">
        <f t="shared" si="152"/>
        <v>73.745576809239381</v>
      </c>
    </row>
    <row r="603" spans="1:20" x14ac:dyDescent="0.25">
      <c r="A603">
        <f t="shared" si="153"/>
        <v>52.355200944170207</v>
      </c>
      <c r="B603">
        <f t="shared" si="170"/>
        <v>8.3325890268341549</v>
      </c>
      <c r="C603" t="str">
        <f t="shared" si="154"/>
        <v>-1.96880543681063-4848.77028605533i</v>
      </c>
      <c r="D603" t="str">
        <f t="shared" si="155"/>
        <v>3.97499999931902-1910.02996685223i</v>
      </c>
      <c r="E603" t="str">
        <f t="shared" si="156"/>
        <v>162.469517965551+0.000696884909152364i</v>
      </c>
      <c r="F603" t="str">
        <f t="shared" si="157"/>
        <v>2.42492492488237-17924.4549165403i</v>
      </c>
      <c r="G603" t="str">
        <f t="shared" si="158"/>
        <v>0.999999999982457-4.18841607546014E-06i</v>
      </c>
      <c r="H603" t="str">
        <f t="shared" si="159"/>
        <v>384.000410005141+0.879517462072938i</v>
      </c>
      <c r="I603" t="str">
        <f t="shared" si="160"/>
        <v>47.1002337123283-19417.2182375442i</v>
      </c>
      <c r="K603" t="str">
        <f t="shared" si="161"/>
        <v>0.0312498026982972-0.0000778574100858425i</v>
      </c>
      <c r="L603" t="str">
        <f t="shared" si="162"/>
        <v>0.00005-33.8657786316357i</v>
      </c>
      <c r="M603" t="str">
        <f t="shared" si="163"/>
        <v>0.00133333333333333-19.9210462539033i</v>
      </c>
      <c r="N603">
        <f t="shared" si="164"/>
        <v>89.976735495938684</v>
      </c>
      <c r="O603">
        <f t="shared" si="165"/>
        <v>73.71263290787418</v>
      </c>
      <c r="P603" s="3">
        <f t="shared" si="166"/>
        <v>73.71263290787418</v>
      </c>
      <c r="Q603" s="3">
        <f t="shared" si="167"/>
        <v>-90.023264504061316</v>
      </c>
      <c r="R603">
        <f t="shared" si="168"/>
        <v>89.976735495938684</v>
      </c>
      <c r="S603">
        <f t="shared" si="169"/>
        <v>8.3325890268341543E-3</v>
      </c>
      <c r="T603">
        <f t="shared" si="152"/>
        <v>73.71263290787418</v>
      </c>
    </row>
    <row r="604" spans="1:20" x14ac:dyDescent="0.25">
      <c r="A604">
        <f t="shared" si="153"/>
        <v>52.554150707758055</v>
      </c>
      <c r="B604">
        <f t="shared" si="170"/>
        <v>8.364252865136125</v>
      </c>
      <c r="C604" t="str">
        <f t="shared" si="154"/>
        <v>-1.96880531924724-4830.41466540934i</v>
      </c>
      <c r="D604" t="str">
        <f t="shared" si="155"/>
        <v>3.97499999931382-1902.79932979517i</v>
      </c>
      <c r="E604" t="str">
        <f t="shared" si="156"/>
        <v>162.469517820906+0.000699533502079046i</v>
      </c>
      <c r="F604" t="str">
        <f t="shared" si="157"/>
        <v>2.42492492488206-17856.5998372362i</v>
      </c>
      <c r="G604" t="str">
        <f t="shared" si="158"/>
        <v>0.999999999982324-4.20433205654632E-06i</v>
      </c>
      <c r="H604" t="str">
        <f t="shared" si="159"/>
        <v>384.000413127104+0.882859631082627i</v>
      </c>
      <c r="I604" t="str">
        <f t="shared" si="160"/>
        <v>47.1002338675604-19343.7122431549i</v>
      </c>
      <c r="K604" t="str">
        <f t="shared" si="161"/>
        <v>0.0312498011959649-0.0000781532644219845i</v>
      </c>
      <c r="L604" t="str">
        <f t="shared" si="162"/>
        <v>0.00005-33.7375758434307i</v>
      </c>
      <c r="M604" t="str">
        <f t="shared" si="163"/>
        <v>0.00133333333333333-19.8456328490768i</v>
      </c>
      <c r="N604">
        <f t="shared" si="164"/>
        <v>89.976647092011177</v>
      </c>
      <c r="O604">
        <f t="shared" si="165"/>
        <v>73.679689005942194</v>
      </c>
      <c r="P604" s="3">
        <f t="shared" si="166"/>
        <v>73.679689005942194</v>
      </c>
      <c r="Q604" s="3">
        <f t="shared" si="167"/>
        <v>-90.023352907988823</v>
      </c>
      <c r="R604">
        <f t="shared" si="168"/>
        <v>89.976647092011177</v>
      </c>
      <c r="S604">
        <f t="shared" si="169"/>
        <v>8.364252865136125E-3</v>
      </c>
      <c r="T604">
        <f t="shared" si="152"/>
        <v>73.679689005942194</v>
      </c>
    </row>
    <row r="605" spans="1:20" x14ac:dyDescent="0.25">
      <c r="A605">
        <f t="shared" si="153"/>
        <v>52.753856480447531</v>
      </c>
      <c r="B605">
        <f t="shared" si="170"/>
        <v>8.3960370260236417</v>
      </c>
      <c r="C605" t="str">
        <f t="shared" si="154"/>
        <v>-1.96880520078865-4812.12853190003i</v>
      </c>
      <c r="D605" t="str">
        <f t="shared" si="155"/>
        <v>3.97499999930861-1895.59606514529i</v>
      </c>
      <c r="E605" t="str">
        <f t="shared" si="156"/>
        <v>162.46951767516+0.000702192164581286i</v>
      </c>
      <c r="F605" t="str">
        <f t="shared" si="157"/>
        <v>2.42492492488174-17789.0016311156i</v>
      </c>
      <c r="G605" t="str">
        <f t="shared" si="158"/>
        <v>0.999999999982189-4.22030851836063E-06i</v>
      </c>
      <c r="H605" t="str">
        <f t="shared" si="159"/>
        <v>384.000416272838+0.886214500364923i</v>
      </c>
      <c r="I605" t="str">
        <f t="shared" si="160"/>
        <v>47.1002340239745-19270.4845145603i</v>
      </c>
      <c r="K605" t="str">
        <f t="shared" si="161"/>
        <v>0.0312497996821933-0.0000784502429608653i</v>
      </c>
      <c r="L605" t="str">
        <f t="shared" si="162"/>
        <v>0.00005-33.6098583815806i</v>
      </c>
      <c r="M605" t="str">
        <f t="shared" si="163"/>
        <v>0.00133333333333333-19.7705049303415i</v>
      </c>
      <c r="N605">
        <f t="shared" si="164"/>
        <v>89.976558352162328</v>
      </c>
      <c r="O605">
        <f t="shared" si="165"/>
        <v>73.646745103439088</v>
      </c>
      <c r="P605" s="3">
        <f t="shared" si="166"/>
        <v>73.646745103439088</v>
      </c>
      <c r="Q605" s="3">
        <f t="shared" si="167"/>
        <v>-90.023441647837672</v>
      </c>
      <c r="R605">
        <f t="shared" si="168"/>
        <v>89.976558352162328</v>
      </c>
      <c r="S605">
        <f t="shared" si="169"/>
        <v>8.3960370260236419E-3</v>
      </c>
      <c r="T605">
        <f t="shared" si="152"/>
        <v>73.646745103439088</v>
      </c>
    </row>
    <row r="606" spans="1:20" x14ac:dyDescent="0.25">
      <c r="A606">
        <f t="shared" si="153"/>
        <v>52.954321135073236</v>
      </c>
      <c r="B606">
        <f t="shared" si="170"/>
        <v>8.4279419667225319</v>
      </c>
      <c r="C606" t="str">
        <f t="shared" si="154"/>
        <v>-1.96880508142809-4793.91162247522i</v>
      </c>
      <c r="D606" t="str">
        <f t="shared" si="155"/>
        <v>3.97499999930335-1888.42006928121i</v>
      </c>
      <c r="E606" t="str">
        <f t="shared" si="156"/>
        <v>162.469517528304+0.000704860934980758i</v>
      </c>
      <c r="F606" t="str">
        <f t="shared" si="157"/>
        <v>2.42492492488141-17721.6593257556i</v>
      </c>
      <c r="G606" t="str">
        <f t="shared" si="158"/>
        <v>0.999999999982053-4.23634569072983E-06i</v>
      </c>
      <c r="H606" t="str">
        <f t="shared" si="159"/>
        <v>384.000419442525+0.889582118181199i</v>
      </c>
      <c r="I606" t="str">
        <f t="shared" si="160"/>
        <v>47.100234181579-19197.5339983549i</v>
      </c>
      <c r="K606" t="str">
        <f t="shared" si="161"/>
        <v>0.0312497981568954-0.0000787483499739548i</v>
      </c>
      <c r="L606" t="str">
        <f t="shared" si="162"/>
        <v>0.00005-33.4826244088271i</v>
      </c>
      <c r="M606" t="str">
        <f t="shared" si="163"/>
        <v>0.00133333333333333-19.6956614169571i</v>
      </c>
      <c r="N606">
        <f t="shared" si="164"/>
        <v>89.97646927511579</v>
      </c>
      <c r="O606">
        <f t="shared" si="165"/>
        <v>73.613801200360498</v>
      </c>
      <c r="P606" s="3">
        <f t="shared" si="166"/>
        <v>73.613801200360498</v>
      </c>
      <c r="Q606" s="3">
        <f t="shared" si="167"/>
        <v>-90.02353072488421</v>
      </c>
      <c r="R606">
        <f t="shared" si="168"/>
        <v>89.97646927511579</v>
      </c>
      <c r="S606">
        <f t="shared" si="169"/>
        <v>8.4279419667225314E-3</v>
      </c>
      <c r="T606">
        <f t="shared" si="152"/>
        <v>73.613801200360498</v>
      </c>
    </row>
    <row r="607" spans="1:20" x14ac:dyDescent="0.25">
      <c r="A607">
        <f t="shared" si="153"/>
        <v>53.155547555386512</v>
      </c>
      <c r="B607">
        <f t="shared" si="170"/>
        <v>8.4599681461960774</v>
      </c>
      <c r="C607" t="str">
        <f t="shared" si="154"/>
        <v>-1.96880496115869-4775.76367507853i</v>
      </c>
      <c r="D607" t="str">
        <f t="shared" si="155"/>
        <v>3.97499999929804-1881.2712389738i</v>
      </c>
      <c r="E607" t="str">
        <f t="shared" si="156"/>
        <v>162.469517380331+0.000707539851744154i</v>
      </c>
      <c r="F607" t="str">
        <f t="shared" si="157"/>
        <v>2.42492492488109-17654.5719524147i</v>
      </c>
      <c r="G607" t="str">
        <f t="shared" si="158"/>
        <v>0.999999999981917-4.25244380435402E-06i</v>
      </c>
      <c r="H607" t="str">
        <f t="shared" si="159"/>
        <v>384.000422636347+0.892962532976248i</v>
      </c>
      <c r="I607" t="str">
        <f t="shared" si="160"/>
        <v>47.100234340384-19124.8596451212i</v>
      </c>
      <c r="K607" t="str">
        <f t="shared" si="161"/>
        <v>0.0312497966199834-0.0000790475897489494i</v>
      </c>
      <c r="L607" t="str">
        <f t="shared" si="162"/>
        <v>0.00005-33.3558720948666i</v>
      </c>
      <c r="M607" t="str">
        <f t="shared" si="163"/>
        <v>0.00133333333333333-19.6211012322745i</v>
      </c>
      <c r="N607">
        <f t="shared" si="164"/>
        <v>89.976379859590395</v>
      </c>
      <c r="O607">
        <f t="shared" si="165"/>
        <v>73.580857296702007</v>
      </c>
      <c r="P607" s="3">
        <f t="shared" si="166"/>
        <v>73.580857296702007</v>
      </c>
      <c r="Q607" s="3">
        <f t="shared" si="167"/>
        <v>-90.023620140409605</v>
      </c>
      <c r="R607">
        <f t="shared" si="168"/>
        <v>89.976379859590395</v>
      </c>
      <c r="S607">
        <f t="shared" si="169"/>
        <v>8.4599681461960778E-3</v>
      </c>
      <c r="T607">
        <f t="shared" si="152"/>
        <v>73.580857296702007</v>
      </c>
    </row>
    <row r="608" spans="1:20" x14ac:dyDescent="0.25">
      <c r="A608">
        <f t="shared" si="153"/>
        <v>53.357538636096983</v>
      </c>
      <c r="B608">
        <f t="shared" si="170"/>
        <v>8.4921160251516223</v>
      </c>
      <c r="C608" t="str">
        <f t="shared" si="154"/>
        <v>-1.96880483997352-4757.68442864564i</v>
      </c>
      <c r="D608" t="str">
        <f t="shared" si="155"/>
        <v>3.97499999929269-1874.14947138476i</v>
      </c>
      <c r="E608" t="str">
        <f t="shared" si="156"/>
        <v>162.46951723123+0.000710228953488171i</v>
      </c>
      <c r="F608" t="str">
        <f t="shared" si="157"/>
        <v>2.42492492488073-17587.7385460183i</v>
      </c>
      <c r="G608" t="str">
        <f t="shared" si="158"/>
        <v>0.999999999981779-4.26860309080998E-06i</v>
      </c>
      <c r="H608" t="str">
        <f t="shared" si="159"/>
        <v>384.000425854489+0.896355793378945i</v>
      </c>
      <c r="I608" t="str">
        <f t="shared" si="160"/>
        <v>47.1002345003982-19052.4604094142i</v>
      </c>
      <c r="K608" t="str">
        <f t="shared" si="161"/>
        <v>0.0312497950713688-0.000079347966589832i</v>
      </c>
      <c r="L608" t="str">
        <f t="shared" si="162"/>
        <v>0.00005-33.2295996163245i</v>
      </c>
      <c r="M608" t="str">
        <f t="shared" si="163"/>
        <v>0.00133333333333333-19.5468233037203i</v>
      </c>
      <c r="N608">
        <f t="shared" si="164"/>
        <v>89.976290104300048</v>
      </c>
      <c r="O608">
        <f t="shared" si="165"/>
        <v>73.547913392459193</v>
      </c>
      <c r="P608" s="3">
        <f t="shared" si="166"/>
        <v>73.547913392459193</v>
      </c>
      <c r="Q608" s="3">
        <f t="shared" si="167"/>
        <v>-90.023709895699952</v>
      </c>
      <c r="R608">
        <f t="shared" si="168"/>
        <v>89.976290104300048</v>
      </c>
      <c r="S608">
        <f t="shared" si="169"/>
        <v>8.492116025151623E-3</v>
      </c>
      <c r="T608">
        <f t="shared" si="152"/>
        <v>73.547913392459193</v>
      </c>
    </row>
    <row r="609" spans="1:20" x14ac:dyDescent="0.25">
      <c r="A609">
        <f t="shared" si="153"/>
        <v>53.560297282914156</v>
      </c>
      <c r="B609">
        <f t="shared" si="170"/>
        <v>8.5243860660471995</v>
      </c>
      <c r="C609" t="str">
        <f t="shared" si="154"/>
        <v>-1.96880471786555-4739.67362310049i</v>
      </c>
      <c r="D609" t="str">
        <f t="shared" si="155"/>
        <v>3.97499999928731-1867.05466406506i</v>
      </c>
      <c r="E609" t="str">
        <f t="shared" si="156"/>
        <v>162.469517080993+0.00071292827897026i</v>
      </c>
      <c r="F609" t="str">
        <f t="shared" si="157"/>
        <v>2.42492492488039-17521.1581451456i</v>
      </c>
      <c r="G609" t="str">
        <f t="shared" si="158"/>
        <v>0.99999999998164-4.28482378255446E-06i</v>
      </c>
      <c r="H609" t="str">
        <f t="shared" si="159"/>
        <v>384.000429097135+0.899761948202951i</v>
      </c>
      <c r="I609" t="str">
        <f t="shared" si="160"/>
        <v>47.1002346616308-18980.3352497466i</v>
      </c>
      <c r="K609" t="str">
        <f t="shared" si="161"/>
        <v>0.0312497935109625-0.0000796494848169347i</v>
      </c>
      <c r="L609" t="str">
        <f t="shared" si="162"/>
        <v>0.00005-33.103805156729i</v>
      </c>
      <c r="M609" t="str">
        <f t="shared" si="163"/>
        <v>0.00133333333333333-19.4728265627818i</v>
      </c>
      <c r="N609">
        <f t="shared" si="164"/>
        <v>89.976200007953864</v>
      </c>
      <c r="O609">
        <f t="shared" si="165"/>
        <v>73.514969487627539</v>
      </c>
      <c r="P609" s="3">
        <f t="shared" si="166"/>
        <v>73.514969487627539</v>
      </c>
      <c r="Q609" s="3">
        <f t="shared" si="167"/>
        <v>-90.023799992046136</v>
      </c>
      <c r="R609">
        <f t="shared" si="168"/>
        <v>89.976200007953864</v>
      </c>
      <c r="S609">
        <f t="shared" si="169"/>
        <v>8.5243860660471991E-3</v>
      </c>
      <c r="T609">
        <f t="shared" si="152"/>
        <v>73.514969487627539</v>
      </c>
    </row>
    <row r="610" spans="1:20" x14ac:dyDescent="0.25">
      <c r="A610">
        <f t="shared" si="153"/>
        <v>53.763826412589232</v>
      </c>
      <c r="B610">
        <f t="shared" si="170"/>
        <v>8.556778733098179</v>
      </c>
      <c r="C610" t="str">
        <f t="shared" si="154"/>
        <v>-1.9688045948279-4721.73099935168i</v>
      </c>
      <c r="D610" t="str">
        <f t="shared" si="155"/>
        <v>3.97499999928188-1859.98671495352i</v>
      </c>
      <c r="E610" t="str">
        <f t="shared" si="156"/>
        <v>162.469516929613+0.000715637867101865i</v>
      </c>
      <c r="F610" t="str">
        <f t="shared" si="157"/>
        <v>2.42492492488006-17454.829792015i</v>
      </c>
      <c r="G610" t="str">
        <f t="shared" si="158"/>
        <v>0.999999999981501-4.30110611292757E-06i</v>
      </c>
      <c r="H610" t="str">
        <f t="shared" si="159"/>
        <v>384.000432364471+0.903181046447438i</v>
      </c>
      <c r="I610" t="str">
        <f t="shared" si="160"/>
        <v>47.100234824091-18908.4831285736i</v>
      </c>
      <c r="K610" t="str">
        <f t="shared" si="161"/>
        <v>0.0312497919386748-0.0000799521487670021i</v>
      </c>
      <c r="L610" t="str">
        <f t="shared" si="162"/>
        <v>0.00005-32.9784869064844i</v>
      </c>
      <c r="M610" t="str">
        <f t="shared" si="163"/>
        <v>0.00133333333333333-19.3991099449908i</v>
      </c>
      <c r="N610">
        <f t="shared" si="164"/>
        <v>89.976109569255939</v>
      </c>
      <c r="O610">
        <f t="shared" si="165"/>
        <v>73.482025582202738</v>
      </c>
      <c r="P610" s="3">
        <f t="shared" si="166"/>
        <v>73.482025582202738</v>
      </c>
      <c r="Q610" s="3">
        <f t="shared" si="167"/>
        <v>-90.023890430744061</v>
      </c>
      <c r="R610">
        <f t="shared" si="168"/>
        <v>89.976109569255939</v>
      </c>
      <c r="S610">
        <f t="shared" si="169"/>
        <v>8.5567787330981786E-3</v>
      </c>
      <c r="T610">
        <f t="shared" si="152"/>
        <v>73.482025582202738</v>
      </c>
    </row>
    <row r="611" spans="1:20" x14ac:dyDescent="0.25">
      <c r="A611">
        <f t="shared" si="153"/>
        <v>53.968128952957073</v>
      </c>
      <c r="B611">
        <f t="shared" si="170"/>
        <v>8.5892944922839529</v>
      </c>
      <c r="C611" t="str">
        <f t="shared" si="154"/>
        <v>-1.96880447085336-4703.85629928852i</v>
      </c>
      <c r="D611" t="str">
        <f t="shared" si="155"/>
        <v>3.9749999992764-1852.94552237532i</v>
      </c>
      <c r="E611" t="str">
        <f t="shared" si="156"/>
        <v>162.469516777081+0.000718357756941843i</v>
      </c>
      <c r="F611" t="str">
        <f t="shared" si="157"/>
        <v>2.42492492487973-17388.752532471i</v>
      </c>
      <c r="G611" t="str">
        <f t="shared" si="158"/>
        <v>0.99999999998136-4.31745031615609E-06i</v>
      </c>
      <c r="H611" t="str">
        <f t="shared" si="159"/>
        <v>384.000435656688+0.906613137297768i</v>
      </c>
      <c r="I611" t="str">
        <f t="shared" si="160"/>
        <v>47.1002349877883-18836.9030122786i</v>
      </c>
      <c r="K611" t="str">
        <f t="shared" si="161"/>
        <v>0.0312497903544151-0.0000802559627932509i</v>
      </c>
      <c r="L611" t="str">
        <f t="shared" si="162"/>
        <v>0.00005-32.8536430628455i</v>
      </c>
      <c r="M611" t="str">
        <f t="shared" si="163"/>
        <v>0.00133333333333333-19.3256723899091i</v>
      </c>
      <c r="N611">
        <f t="shared" si="164"/>
        <v>89.976018786905485</v>
      </c>
      <c r="O611">
        <f t="shared" si="165"/>
        <v>73.449081676180199</v>
      </c>
      <c r="P611" s="3">
        <f t="shared" si="166"/>
        <v>73.449081676180199</v>
      </c>
      <c r="Q611" s="3">
        <f t="shared" si="167"/>
        <v>-90.023981213094515</v>
      </c>
      <c r="R611">
        <f t="shared" si="168"/>
        <v>89.976018786905485</v>
      </c>
      <c r="S611">
        <f t="shared" si="169"/>
        <v>8.5892944922839522E-3</v>
      </c>
      <c r="T611">
        <f t="shared" si="152"/>
        <v>73.449081676180199</v>
      </c>
    </row>
    <row r="612" spans="1:20" x14ac:dyDescent="0.25">
      <c r="A612">
        <f t="shared" si="153"/>
        <v>54.173207842978314</v>
      </c>
      <c r="B612">
        <f t="shared" si="170"/>
        <v>8.6219338113546318</v>
      </c>
      <c r="C612" t="str">
        <f t="shared" si="154"/>
        <v>-1.96880434593478-4686.04926577742i</v>
      </c>
      <c r="D612" t="str">
        <f t="shared" si="155"/>
        <v>3.9749999992709-1845.93098504053i</v>
      </c>
      <c r="E612" t="str">
        <f t="shared" si="156"/>
        <v>162.469516623387+0.000721087987691961i</v>
      </c>
      <c r="F612" t="str">
        <f t="shared" si="157"/>
        <v>2.42492492487938-17322.9254159701i</v>
      </c>
      <c r="G612" t="str">
        <f t="shared" si="158"/>
        <v>0.999999999981218-4.33385662735687E-06i</v>
      </c>
      <c r="H612" t="str">
        <f t="shared" si="159"/>
        <v>384.00043897397+0.910058270126208i</v>
      </c>
      <c r="I612" t="str">
        <f t="shared" si="160"/>
        <v>47.100235152732-18765.5938711573i</v>
      </c>
      <c r="K612" t="str">
        <f t="shared" si="161"/>
        <v>0.0312497887580925-0.0000805609312654351i</v>
      </c>
      <c r="L612" t="str">
        <f t="shared" si="162"/>
        <v>0.00005-32.7292718298919i</v>
      </c>
      <c r="M612" t="str">
        <f t="shared" si="163"/>
        <v>0.00133333333333333-19.2525128411129i</v>
      </c>
      <c r="N612">
        <f t="shared" si="164"/>
        <v>89.975927659596849</v>
      </c>
      <c r="O612">
        <f t="shared" si="165"/>
        <v>73.416137769555348</v>
      </c>
      <c r="P612" s="3">
        <f t="shared" si="166"/>
        <v>73.416137769555348</v>
      </c>
      <c r="Q612" s="3">
        <f t="shared" si="167"/>
        <v>-90.024072340403151</v>
      </c>
      <c r="R612">
        <f t="shared" si="168"/>
        <v>89.975927659596849</v>
      </c>
      <c r="S612">
        <f t="shared" si="169"/>
        <v>8.6219338113546311E-3</v>
      </c>
      <c r="T612">
        <f t="shared" si="152"/>
        <v>73.416137769555348</v>
      </c>
    </row>
    <row r="613" spans="1:20" x14ac:dyDescent="0.25">
      <c r="A613">
        <f t="shared" si="153"/>
        <v>54.37906603278163</v>
      </c>
      <c r="B613">
        <f t="shared" si="170"/>
        <v>8.6546971598377791</v>
      </c>
      <c r="C613" t="str">
        <f t="shared" si="154"/>
        <v>-1.96880422006498-4668.30964265816i</v>
      </c>
      <c r="D613" t="str">
        <f t="shared" si="155"/>
        <v>3.97499999926536-1838.94300204269i</v>
      </c>
      <c r="E613" t="str">
        <f t="shared" si="156"/>
        <v>162.469516468521+0.000723828598714526i</v>
      </c>
      <c r="F613" t="str">
        <f t="shared" si="157"/>
        <v>2.42492492487903-17257.347495567i</v>
      </c>
      <c r="G613" t="str">
        <f t="shared" si="158"/>
        <v>0.999999999981075-0.0000043503252825402i</v>
      </c>
      <c r="H613" t="str">
        <f t="shared" si="159"/>
        <v>384.000442316515+0.913516494492668i</v>
      </c>
      <c r="I613" t="str">
        <f t="shared" si="160"/>
        <v>47.1002353189319-18694.5546794041i</v>
      </c>
      <c r="K613" t="str">
        <f t="shared" si="161"/>
        <v>0.0312497871496147-0.0000808670585699067i</v>
      </c>
      <c r="L613" t="str">
        <f t="shared" si="162"/>
        <v>0.00005-32.6053714185017i</v>
      </c>
      <c r="M613" t="str">
        <f t="shared" si="163"/>
        <v>0.00133333333333333-19.1796302461774i</v>
      </c>
      <c r="N613">
        <f t="shared" si="164"/>
        <v>89.975836186019322</v>
      </c>
      <c r="O613">
        <f t="shared" si="165"/>
        <v>73.383193862323452</v>
      </c>
      <c r="P613" s="3">
        <f t="shared" si="166"/>
        <v>73.383193862323452</v>
      </c>
      <c r="Q613" s="3">
        <f t="shared" si="167"/>
        <v>-90.024163813980678</v>
      </c>
      <c r="R613">
        <f t="shared" si="168"/>
        <v>89.975836186019322</v>
      </c>
      <c r="S613">
        <f t="shared" si="169"/>
        <v>8.6546971598377796E-3</v>
      </c>
      <c r="T613">
        <f t="shared" si="152"/>
        <v>73.383193862323452</v>
      </c>
    </row>
    <row r="614" spans="1:20" x14ac:dyDescent="0.25">
      <c r="A614">
        <f t="shared" si="153"/>
        <v>54.585706483706204</v>
      </c>
      <c r="B614">
        <f t="shared" si="170"/>
        <v>8.6875850090451632</v>
      </c>
      <c r="C614" t="str">
        <f t="shared" si="154"/>
        <v>-1.96880409323692-4650.63717474045i</v>
      </c>
      <c r="D614" t="str">
        <f t="shared" si="155"/>
        <v>3.97499999925976-1831.98147285731i</v>
      </c>
      <c r="E614" t="str">
        <f t="shared" si="156"/>
        <v>162.469516312478+0.000726579629510759i</v>
      </c>
      <c r="F614" t="str">
        <f t="shared" si="157"/>
        <v>2.42492492487867-17192.0178279013i</v>
      </c>
      <c r="G614" t="str">
        <f t="shared" si="158"/>
        <v>0.999999999980931-4.36685651861323E-06i</v>
      </c>
      <c r="H614" t="str">
        <f t="shared" si="159"/>
        <v>384.00044568451+0.916987860145362i</v>
      </c>
      <c r="I614" t="str">
        <f t="shared" si="160"/>
        <v>47.1002354863973-18623.784415096i</v>
      </c>
      <c r="K614" t="str">
        <f t="shared" si="161"/>
        <v>0.0312497855288895-0.0000811743491096809i</v>
      </c>
      <c r="L614" t="str">
        <f t="shared" si="162"/>
        <v>0.00005-32.4819400463256i</v>
      </c>
      <c r="M614" t="str">
        <f t="shared" si="163"/>
        <v>0.00133333333333333-19.1070235566621i</v>
      </c>
      <c r="N614">
        <f t="shared" si="164"/>
        <v>89.975744364857277</v>
      </c>
      <c r="O614">
        <f t="shared" si="165"/>
        <v>73.350249954480176</v>
      </c>
      <c r="P614" s="3">
        <f t="shared" si="166"/>
        <v>73.350249954480176</v>
      </c>
      <c r="Q614" s="3">
        <f t="shared" si="167"/>
        <v>-90.024255635142723</v>
      </c>
      <c r="R614">
        <f t="shared" si="168"/>
        <v>89.975744364857277</v>
      </c>
      <c r="S614">
        <f t="shared" si="169"/>
        <v>8.6875850090451633E-3</v>
      </c>
      <c r="T614">
        <f t="shared" si="152"/>
        <v>73.350249954480176</v>
      </c>
    </row>
    <row r="615" spans="1:20" x14ac:dyDescent="0.25">
      <c r="A615">
        <f t="shared" si="153"/>
        <v>54.793132168344293</v>
      </c>
      <c r="B615">
        <f t="shared" si="170"/>
        <v>8.7205978320795356</v>
      </c>
      <c r="C615" t="str">
        <f t="shared" si="154"/>
        <v>-1.96880396544315-4633.03160779985i</v>
      </c>
      <c r="D615" t="str">
        <f t="shared" si="155"/>
        <v>3.97499999925412-1825.04629734046i</v>
      </c>
      <c r="E615" t="str">
        <f t="shared" si="156"/>
        <v>162.469516155247+0.000729341119741493i</v>
      </c>
      <c r="F615" t="str">
        <f t="shared" si="157"/>
        <v>2.42492492487834-17126.9354731838i</v>
      </c>
      <c r="G615" t="str">
        <f t="shared" si="158"/>
        <v>0.999999999980785-4.38345057338331E-06i</v>
      </c>
      <c r="H615" t="str">
        <f t="shared" si="159"/>
        <v>384.000449078151+0.920472417021562i</v>
      </c>
      <c r="I615" t="str">
        <f t="shared" si="160"/>
        <v>47.1002356551376-18553.2820601792i</v>
      </c>
      <c r="K615" t="str">
        <f t="shared" si="161"/>
        <v>0.0312497838958236-0.0000814828073044972i</v>
      </c>
      <c r="L615" t="str">
        <f t="shared" si="162"/>
        <v>0.00005-32.3589759377621i</v>
      </c>
      <c r="M615" t="str">
        <f t="shared" si="163"/>
        <v>0.00133333333333333-19.0346917280953i</v>
      </c>
      <c r="N615">
        <f t="shared" si="164"/>
        <v>89.97565219479003</v>
      </c>
      <c r="O615">
        <f t="shared" si="165"/>
        <v>73.317306046020761</v>
      </c>
      <c r="P615" s="3">
        <f t="shared" si="166"/>
        <v>73.317306046020761</v>
      </c>
      <c r="Q615" s="3">
        <f t="shared" si="167"/>
        <v>-90.02434780520997</v>
      </c>
      <c r="R615">
        <f t="shared" si="168"/>
        <v>89.97565219479003</v>
      </c>
      <c r="S615">
        <f t="shared" si="169"/>
        <v>8.7205978320795356E-3</v>
      </c>
      <c r="T615">
        <f t="shared" si="152"/>
        <v>73.317306046020761</v>
      </c>
    </row>
    <row r="616" spans="1:20" x14ac:dyDescent="0.25">
      <c r="A616">
        <f t="shared" si="153"/>
        <v>55.001346070584006</v>
      </c>
      <c r="B616">
        <f t="shared" si="170"/>
        <v>8.7537361038414385</v>
      </c>
      <c r="C616" t="str">
        <f t="shared" si="154"/>
        <v>-1.96880383667616-4615.49268857428i</v>
      </c>
      <c r="D616" t="str">
        <f t="shared" si="155"/>
        <v>3.97499999924844-1818.1373757273i</v>
      </c>
      <c r="E616" t="str">
        <f t="shared" si="156"/>
        <v>162.469515996817+0.000732113109217034i</v>
      </c>
      <c r="F616" t="str">
        <f t="shared" si="157"/>
        <v>2.42492492487798-17062.099495183i</v>
      </c>
      <c r="G616" t="str">
        <f t="shared" si="158"/>
        <v>0.999999999980639-4.40010768556153E-06i</v>
      </c>
      <c r="H616" t="str">
        <f t="shared" si="159"/>
        <v>384.000452497632+0.923970215248309i</v>
      </c>
      <c r="I616" t="str">
        <f t="shared" si="160"/>
        <v>47.1002358251627-18483.0466004536i</v>
      </c>
      <c r="K616" t="str">
        <f t="shared" si="161"/>
        <v>0.031249782250323-0.0000817924375908838i</v>
      </c>
      <c r="L616" t="str">
        <f t="shared" si="162"/>
        <v>0.00005-32.2364773239311i</v>
      </c>
      <c r="M616" t="str">
        <f t="shared" si="163"/>
        <v>0.00133333333333333-18.9626337199595i</v>
      </c>
      <c r="N616">
        <f t="shared" si="164"/>
        <v>89.975559674491933</v>
      </c>
      <c r="O616">
        <f t="shared" si="165"/>
        <v>73.284362136940345</v>
      </c>
      <c r="P616" s="3">
        <f t="shared" si="166"/>
        <v>73.284362136940345</v>
      </c>
      <c r="Q616" s="3">
        <f t="shared" si="167"/>
        <v>-90.024440325508067</v>
      </c>
      <c r="R616">
        <f t="shared" si="168"/>
        <v>89.975559674491933</v>
      </c>
      <c r="S616">
        <f t="shared" si="169"/>
        <v>8.7537361038414387E-3</v>
      </c>
      <c r="T616">
        <f t="shared" si="152"/>
        <v>73.284362136940345</v>
      </c>
    </row>
    <row r="617" spans="1:20" x14ac:dyDescent="0.25">
      <c r="A617">
        <f t="shared" si="153"/>
        <v>55.210351185652222</v>
      </c>
      <c r="B617">
        <f t="shared" si="170"/>
        <v>8.787000301036036</v>
      </c>
      <c r="C617" t="str">
        <f t="shared" si="154"/>
        <v>-1.96880370692883-4598.02016476065i</v>
      </c>
      <c r="D617" t="str">
        <f t="shared" si="155"/>
        <v>3.97499999924272-1811.2546086307i</v>
      </c>
      <c r="E617" t="str">
        <f t="shared" si="156"/>
        <v>162.469515837182+0.000734895637896347i</v>
      </c>
      <c r="F617" t="str">
        <f t="shared" si="157"/>
        <v>2.42492492487763-16997.5089612117i</v>
      </c>
      <c r="G617" t="str">
        <f t="shared" si="158"/>
        <v>0.999999999980492-4.41682809476601E-06i</v>
      </c>
      <c r="H617" t="str">
        <f t="shared" si="159"/>
        <v>384.000455943151+0.92748130514313i</v>
      </c>
      <c r="I617" t="str">
        <f t="shared" si="160"/>
        <v>47.1002359964827-18413.0770255587i</v>
      </c>
      <c r="K617" t="str">
        <f t="shared" si="161"/>
        <v>0.031249780592293-0.0000821032444222215i</v>
      </c>
      <c r="L617" t="str">
        <f t="shared" si="162"/>
        <v>0.00005-32.1144424426491i</v>
      </c>
      <c r="M617" t="str">
        <f t="shared" si="163"/>
        <v>0.00133333333333333-18.8908484956759i</v>
      </c>
      <c r="N617">
        <f t="shared" si="164"/>
        <v>89.975466802632283</v>
      </c>
      <c r="O617">
        <f t="shared" si="165"/>
        <v>73.251418227234467</v>
      </c>
      <c r="P617" s="3">
        <f t="shared" si="166"/>
        <v>73.251418227234467</v>
      </c>
      <c r="Q617" s="3">
        <f t="shared" si="167"/>
        <v>-90.024533197367717</v>
      </c>
      <c r="R617">
        <f t="shared" si="168"/>
        <v>89.975466802632283</v>
      </c>
      <c r="S617">
        <f t="shared" si="169"/>
        <v>8.787000301036036E-3</v>
      </c>
      <c r="T617">
        <f t="shared" si="152"/>
        <v>73.251418227234467</v>
      </c>
    </row>
    <row r="618" spans="1:20" x14ac:dyDescent="0.25">
      <c r="A618">
        <f t="shared" si="153"/>
        <v>55.420150520157705</v>
      </c>
      <c r="B618">
        <f t="shared" si="170"/>
        <v>8.8203909021799731</v>
      </c>
      <c r="C618" t="str">
        <f t="shared" si="154"/>
        <v>-1.9688035761935-4580.61378501071i</v>
      </c>
      <c r="D618" t="str">
        <f t="shared" si="155"/>
        <v>3.97499999923695-1804.39789703971i</v>
      </c>
      <c r="E618" t="str">
        <f t="shared" si="156"/>
        <v>162.469515676331+0.000737688745891482i</v>
      </c>
      <c r="F618" t="str">
        <f t="shared" si="157"/>
        <v>2.42492492487725-16933.1629421132i</v>
      </c>
      <c r="G618" t="str">
        <f t="shared" si="158"/>
        <v>0.999999999980343-4.43361204152547E-06i</v>
      </c>
      <c r="H618" t="str">
        <f t="shared" si="159"/>
        <v>384.000459414905+0.93100573721476i</v>
      </c>
      <c r="I618" t="str">
        <f t="shared" si="160"/>
        <v>47.100236169107-18343.3723289583i</v>
      </c>
      <c r="K618" t="str">
        <f t="shared" si="161"/>
        <v>0.0312497789216382-0.0000824152322688072i</v>
      </c>
      <c r="L618" t="str">
        <f t="shared" si="162"/>
        <v>0.00005-31.9928695384032i</v>
      </c>
      <c r="M618" t="str">
        <f t="shared" si="163"/>
        <v>0.00133333333333333-18.8193350225901i</v>
      </c>
      <c r="N618">
        <f t="shared" si="164"/>
        <v>89.975373577875331</v>
      </c>
      <c r="O618">
        <f t="shared" si="165"/>
        <v>73.218474316898153</v>
      </c>
      <c r="P618" s="3">
        <f t="shared" si="166"/>
        <v>73.218474316898153</v>
      </c>
      <c r="Q618" s="3">
        <f t="shared" si="167"/>
        <v>-90.024626422124669</v>
      </c>
      <c r="R618">
        <f t="shared" si="168"/>
        <v>89.975373577875331</v>
      </c>
      <c r="S618">
        <f t="shared" si="169"/>
        <v>8.820390902179974E-3</v>
      </c>
      <c r="T618">
        <f t="shared" si="152"/>
        <v>73.218474316898153</v>
      </c>
    </row>
    <row r="619" spans="1:20" x14ac:dyDescent="0.25">
      <c r="A619">
        <f t="shared" si="153"/>
        <v>55.6307470921343</v>
      </c>
      <c r="B619">
        <f t="shared" si="170"/>
        <v>8.8539083876082572</v>
      </c>
      <c r="C619" t="str">
        <f t="shared" si="154"/>
        <v>-1.96880344446275-4563.27329892794i</v>
      </c>
      <c r="D619" t="str">
        <f t="shared" si="155"/>
        <v>3.97499999923114-1797.56714231826i</v>
      </c>
      <c r="E619" t="str">
        <f t="shared" si="156"/>
        <v>162.469515514256+0.000740492473473536i</v>
      </c>
      <c r="F619" t="str">
        <f t="shared" si="157"/>
        <v>2.4249249248769-16869.0605122485i</v>
      </c>
      <c r="G619" t="str">
        <f t="shared" si="158"/>
        <v>0.999999999980193-4.45045976728259E-06i</v>
      </c>
      <c r="H619" t="str">
        <f t="shared" si="159"/>
        <v>384.000462913095+0.934543562163879i</v>
      </c>
      <c r="I619" t="str">
        <f t="shared" si="160"/>
        <v>47.1002363430459-18273.9315079273i</v>
      </c>
      <c r="K619" t="str">
        <f t="shared" si="161"/>
        <v>0.0312497772382625-0.0000827284056179191i</v>
      </c>
      <c r="L619" t="str">
        <f t="shared" si="162"/>
        <v>0.00005-31.8717568623264i</v>
      </c>
      <c r="M619" t="str">
        <f t="shared" si="163"/>
        <v>0.00133333333333333-18.7480922719566i</v>
      </c>
      <c r="N619">
        <f t="shared" si="164"/>
        <v>89.975279998880254</v>
      </c>
      <c r="O619">
        <f t="shared" si="165"/>
        <v>73.185530405926755</v>
      </c>
      <c r="P619" s="3">
        <f t="shared" si="166"/>
        <v>73.185530405926755</v>
      </c>
      <c r="Q619" s="3">
        <f t="shared" si="167"/>
        <v>-90.024720001119746</v>
      </c>
      <c r="R619">
        <f t="shared" si="168"/>
        <v>89.975279998880254</v>
      </c>
      <c r="S619">
        <f t="shared" si="169"/>
        <v>8.8539083876082569E-3</v>
      </c>
      <c r="T619">
        <f t="shared" si="152"/>
        <v>73.185530405926755</v>
      </c>
    </row>
    <row r="620" spans="1:20" x14ac:dyDescent="0.25">
      <c r="A620">
        <f t="shared" si="153"/>
        <v>55.842143931084422</v>
      </c>
      <c r="B620">
        <f t="shared" si="170"/>
        <v>8.8875532394811696</v>
      </c>
      <c r="C620" t="str">
        <f t="shared" si="154"/>
        <v>-1.96880331172888-4545.99845706354i</v>
      </c>
      <c r="D620" t="str">
        <f t="shared" si="155"/>
        <v>3.97499999922529-1790.76224620363i</v>
      </c>
      <c r="E620" t="str">
        <f t="shared" si="156"/>
        <v>162.469515350946+0.00074330686105692i</v>
      </c>
      <c r="F620" t="str">
        <f t="shared" si="157"/>
        <v>2.42492492487653-16805.2007494827i</v>
      </c>
      <c r="G620" t="str">
        <f t="shared" si="158"/>
        <v>0.999999999980043-4.46737151439759E-06i</v>
      </c>
      <c r="H620" t="str">
        <f t="shared" si="159"/>
        <v>384.000466437922+0.938094830883818i</v>
      </c>
      <c r="I620" t="str">
        <f t="shared" si="160"/>
        <v>47.1002365183092-18204.7535635361i</v>
      </c>
      <c r="K620" t="str">
        <f t="shared" si="161"/>
        <v>0.031249775542069-0.0000830427689738788i</v>
      </c>
      <c r="L620" t="str">
        <f t="shared" si="162"/>
        <v>0.00005-31.7511026721721i</v>
      </c>
      <c r="M620" t="str">
        <f t="shared" si="163"/>
        <v>0.00133333333333333-18.6771192189248i</v>
      </c>
      <c r="N620">
        <f t="shared" si="164"/>
        <v>89.975186064301113</v>
      </c>
      <c r="O620">
        <f t="shared" si="165"/>
        <v>73.152586494315287</v>
      </c>
      <c r="P620" s="3">
        <f t="shared" si="166"/>
        <v>73.152586494315287</v>
      </c>
      <c r="Q620" s="3">
        <f t="shared" si="167"/>
        <v>-90.024813935698887</v>
      </c>
      <c r="R620">
        <f t="shared" si="168"/>
        <v>89.975186064301113</v>
      </c>
      <c r="S620">
        <f t="shared" si="169"/>
        <v>8.8875532394811704E-3</v>
      </c>
      <c r="T620">
        <f t="shared" ref="T620:T683" si="171">P620</f>
        <v>73.152586494315287</v>
      </c>
    </row>
    <row r="621" spans="1:20" x14ac:dyDescent="0.25">
      <c r="A621">
        <f t="shared" ref="A621:A684" si="172">2*PI()*B621</f>
        <v>56.054344078022538</v>
      </c>
      <c r="B621">
        <f t="shared" si="170"/>
        <v>8.9213259417911974</v>
      </c>
      <c r="C621" t="str">
        <f t="shared" ref="C621:C684" si="173">IMPRODUCT(D621,E621,$C$40,,K621,$C$41)</f>
        <v>-1.9688031779844-4528.78901091317i</v>
      </c>
      <c r="D621" t="str">
        <f t="shared" ref="D621:D684" si="174">IMDIV(IMPRODUCT($C$37,$C$38,COMPLEX(1,A621/$C$38)),IMSUM(-1*A621*A621/$C$39,COMPLEX(0,1*A621)))</f>
        <v>3.97499999921939-1783.98311080513i</v>
      </c>
      <c r="E621" t="str">
        <f t="shared" ref="E621:E684" si="175">IMDIV(IMPRODUCT(IMSUM(F621,G621),$C$29,H621),IMSUM(1,I621))</f>
        <v>162.469515186392+0.000746131949225254i</v>
      </c>
      <c r="F621" t="str">
        <f t="shared" ref="F621:F684" si="176">IMDIV(IMPRODUCT($C$14,$C$15,COMPLEX(1,A621/$C$15)),IMSUM(-1*A621*A621/$C$16,COMPLEX(0,A621)))</f>
        <v>2.42492492487616-16741.5827351715i</v>
      </c>
      <c r="G621" t="str">
        <f t="shared" ref="G621:G684" si="177">IMDIV(1,COMPLEX(1,A621*$C$9*$C$10))</f>
        <v>0.999999999979891-4.48434752615162E-06i</v>
      </c>
      <c r="H621" t="str">
        <f t="shared" ref="H621:H684" si="178">IMDIV($C$3,IMSUM(K621,COMPLEX(0,$C$28*A621)))</f>
        <v>384.000469989589+0.941659594461333i</v>
      </c>
      <c r="I621" t="str">
        <f t="shared" ref="I621:I684" si="179">IMPRODUCT(F621,$C$29,H621,$C$31)</f>
        <v>47.1002366949071-18135.8375006367i</v>
      </c>
      <c r="K621" t="str">
        <f t="shared" ref="K621:K684" si="180">IF($C$26&lt;=0,IMDIV(1,IMSUM(IMDIV(1,L621),1/$C$18)),IMDIV(1,IMSUM(IMDIV(1,L621),1/$C$18,IMDIV(1,M621))))</f>
        <v>0.0312497738329601-0.0000833583268581199i</v>
      </c>
      <c r="L621" t="str">
        <f t="shared" ref="L621:L684" si="181">IMSUM($C$21/$C$22,IMDIV(1,COMPLEX(0,$C$20*$C$22*A621)))</f>
        <v>0.00005-31.6309052322894i</v>
      </c>
      <c r="M621" t="str">
        <f t="shared" ref="M621:M684" si="182">IMSUM($C$25/$C$26,IMDIV(1,COMPLEX(0,$C$24*$C$26*A621)))</f>
        <v>0.00133333333333333-18.6064148425232i</v>
      </c>
      <c r="N621">
        <f t="shared" ref="N621:N684" si="183">ABS(R621)</f>
        <v>89.975091772786882</v>
      </c>
      <c r="O621">
        <f t="shared" ref="O621:O684" si="184">ABS(P621)</f>
        <v>73.119642582059001</v>
      </c>
      <c r="P621" s="3">
        <f t="shared" ref="P621:P684" si="185">20*LOG10(IMABS(C621))</f>
        <v>73.119642582059001</v>
      </c>
      <c r="Q621" s="3">
        <f t="shared" ref="Q621:Q684" si="186">IMARGUMENT(C621)*180/PI()</f>
        <v>-90.024908227213118</v>
      </c>
      <c r="R621">
        <f t="shared" ref="R621:R684" si="187">IF(Q621&lt;0,Q621+180,Q621-180)</f>
        <v>89.975091772786882</v>
      </c>
      <c r="S621">
        <f t="shared" ref="S621:S684" si="188">B621/1000</f>
        <v>8.9213259417911979E-3</v>
      </c>
      <c r="T621">
        <f t="shared" si="171"/>
        <v>73.119642582059001</v>
      </c>
    </row>
    <row r="622" spans="1:20" x14ac:dyDescent="0.25">
      <c r="A622">
        <f t="shared" si="172"/>
        <v>56.267350585519019</v>
      </c>
      <c r="B622">
        <f t="shared" ref="B622:B685" si="189">B621*(1+B$42)</f>
        <v>8.9552269803700035</v>
      </c>
      <c r="C622" t="str">
        <f t="shared" si="173"/>
        <v>-1.96880304322158-4511.64471291316i</v>
      </c>
      <c r="D622" t="str">
        <f t="shared" si="174"/>
        <v>3.97499999921344-1777.22963860259i</v>
      </c>
      <c r="E622" t="str">
        <f t="shared" si="175"/>
        <v>162.469515020586+0.000748967778698022i</v>
      </c>
      <c r="F622" t="str">
        <f t="shared" si="176"/>
        <v>2.4249249248758-16678.2055541485i</v>
      </c>
      <c r="G622" t="str">
        <f t="shared" si="177"/>
        <v>0.999999999979738-4.50138804675031E-06i</v>
      </c>
      <c r="H622" t="str">
        <f t="shared" si="178"/>
        <v>384.000473568299+0.945237904177287i</v>
      </c>
      <c r="I622" t="str">
        <f t="shared" si="179"/>
        <v>47.1002368728495-18067.1823278482i</v>
      </c>
      <c r="K622" t="str">
        <f t="shared" si="180"/>
        <v>0.0312497721108376-0.000083675083809249i</v>
      </c>
      <c r="L622" t="str">
        <f t="shared" si="181"/>
        <v>0.00005-31.5111628135977i</v>
      </c>
      <c r="M622" t="str">
        <f t="shared" si="182"/>
        <v>0.00133333333333333-18.5359781256457i</v>
      </c>
      <c r="N622">
        <f t="shared" si="183"/>
        <v>89.974997122981378</v>
      </c>
      <c r="O622">
        <f t="shared" si="184"/>
        <v>73.086698669152938</v>
      </c>
      <c r="P622" s="3">
        <f t="shared" si="185"/>
        <v>73.086698669152938</v>
      </c>
      <c r="Q622" s="3">
        <f t="shared" si="186"/>
        <v>-90.025002877018622</v>
      </c>
      <c r="R622">
        <f t="shared" si="187"/>
        <v>89.974997122981378</v>
      </c>
      <c r="S622">
        <f t="shared" si="188"/>
        <v>8.9552269803700041E-3</v>
      </c>
      <c r="T622">
        <f t="shared" si="171"/>
        <v>73.086698669152938</v>
      </c>
    </row>
    <row r="623" spans="1:20" x14ac:dyDescent="0.25">
      <c r="A623">
        <f t="shared" si="172"/>
        <v>56.481166517743993</v>
      </c>
      <c r="B623">
        <f t="shared" si="189"/>
        <v>8.9892568428954096</v>
      </c>
      <c r="C623" t="str">
        <f t="shared" si="173"/>
        <v>-1.96880290743249-4494.56531643698i</v>
      </c>
      <c r="D623" t="str">
        <f t="shared" si="174"/>
        <v>3.97499999920745-1770.50173244506i</v>
      </c>
      <c r="E623" t="str">
        <f t="shared" si="175"/>
        <v>162.469514853517+0.000751814390369233i</v>
      </c>
      <c r="F623" t="str">
        <f t="shared" si="176"/>
        <v>2.42492492487542-16615.0682947117i</v>
      </c>
      <c r="G623" t="str">
        <f t="shared" si="177"/>
        <v>0.999999999979583-4.51849332132727E-06i</v>
      </c>
      <c r="H623" t="str">
        <f t="shared" si="178"/>
        <v>384.000477174259+0.948829811507435i</v>
      </c>
      <c r="I623" t="str">
        <f t="shared" si="179"/>
        <v>47.1002370521469-17998.7870575432i</v>
      </c>
      <c r="K623" t="str">
        <f t="shared" si="180"/>
        <v>0.0312497703756022-0.0000839930443831125i</v>
      </c>
      <c r="L623" t="str">
        <f t="shared" si="181"/>
        <v>0.00005-31.3918736935622i</v>
      </c>
      <c r="M623" t="str">
        <f t="shared" si="182"/>
        <v>0.00133333333333333-18.4658080550366i</v>
      </c>
      <c r="N623">
        <f t="shared" si="183"/>
        <v>89.974902113523299</v>
      </c>
      <c r="O623">
        <f t="shared" si="184"/>
        <v>73.053754755592095</v>
      </c>
      <c r="P623" s="3">
        <f t="shared" si="185"/>
        <v>73.053754755592095</v>
      </c>
      <c r="Q623" s="3">
        <f t="shared" si="186"/>
        <v>-90.025097886476701</v>
      </c>
      <c r="R623">
        <f t="shared" si="187"/>
        <v>89.974902113523299</v>
      </c>
      <c r="S623">
        <f t="shared" si="188"/>
        <v>8.989256842895409E-3</v>
      </c>
      <c r="T623">
        <f t="shared" si="171"/>
        <v>73.053754755592095</v>
      </c>
    </row>
    <row r="624" spans="1:20" x14ac:dyDescent="0.25">
      <c r="A624">
        <f t="shared" si="172"/>
        <v>56.69579495051142</v>
      </c>
      <c r="B624">
        <f t="shared" si="189"/>
        <v>9.0234160188984127</v>
      </c>
      <c r="C624" t="str">
        <f t="shared" si="173"/>
        <v>-1.96880277060962-4477.55057579187i</v>
      </c>
      <c r="D624" t="str">
        <f t="shared" si="174"/>
        <v>3.97499999920143-1763.79929554936i</v>
      </c>
      <c r="E624" t="str">
        <f t="shared" si="175"/>
        <v>162.469514685177+0.000754671825273662i</v>
      </c>
      <c r="F624" t="str">
        <f t="shared" si="176"/>
        <v>2.42492492487503-16552.1700486105i</v>
      </c>
      <c r="G624" t="str">
        <f t="shared" si="177"/>
        <v>0.999999999979428-0.0000045356635959476i</v>
      </c>
      <c r="H624" t="str">
        <f t="shared" si="178"/>
        <v>384.000480807678+0.952435368123139i</v>
      </c>
      <c r="I624" t="str">
        <f t="shared" si="179"/>
        <v>47.1002372328101-17930.6507058328i</v>
      </c>
      <c r="K624" t="str">
        <f t="shared" si="180"/>
        <v>0.0312497686271541-0.000084312213152863i</v>
      </c>
      <c r="L624" t="str">
        <f t="shared" si="181"/>
        <v>0.00005-31.2730361561687i</v>
      </c>
      <c r="M624" t="str">
        <f t="shared" si="182"/>
        <v>0.00133333333333333-18.3959036212757i</v>
      </c>
      <c r="N624">
        <f t="shared" si="183"/>
        <v>89.974806743046159</v>
      </c>
      <c r="O624">
        <f t="shared" si="184"/>
        <v>73.020810841371642</v>
      </c>
      <c r="P624" s="3">
        <f t="shared" si="185"/>
        <v>73.020810841371642</v>
      </c>
      <c r="Q624" s="3">
        <f t="shared" si="186"/>
        <v>-90.025193256953841</v>
      </c>
      <c r="R624">
        <f t="shared" si="187"/>
        <v>89.974806743046159</v>
      </c>
      <c r="S624">
        <f t="shared" si="188"/>
        <v>9.0234160188984135E-3</v>
      </c>
      <c r="T624">
        <f t="shared" si="171"/>
        <v>73.020810841371642</v>
      </c>
    </row>
    <row r="625" spans="1:20" x14ac:dyDescent="0.25">
      <c r="A625">
        <f t="shared" si="172"/>
        <v>56.911238971323364</v>
      </c>
      <c r="B625">
        <f t="shared" si="189"/>
        <v>9.0577049997702268</v>
      </c>
      <c r="C625" t="str">
        <f t="shared" si="173"/>
        <v>-1.96880263274486-4460.600246215i</v>
      </c>
      <c r="D625" t="str">
        <f t="shared" si="174"/>
        <v>3.97499999919533-1757.12223149867i</v>
      </c>
      <c r="E625" t="str">
        <f t="shared" si="175"/>
        <v>162.469514515554+0.000757540124613951i</v>
      </c>
      <c r="F625" t="str">
        <f t="shared" si="176"/>
        <v>2.42492492487465-16489.5099110323i</v>
      </c>
      <c r="G625" t="str">
        <f t="shared" si="177"/>
        <v>0.999999999979271-4.55289911761149E-06i</v>
      </c>
      <c r="H625" t="str">
        <f t="shared" si="178"/>
        <v>384.000484468761+0.956054625892102i</v>
      </c>
      <c r="I625" t="str">
        <f t="shared" si="179"/>
        <v>47.1002374148481-17862.7722925523i</v>
      </c>
      <c r="K625" t="str">
        <f t="shared" si="180"/>
        <v>0.0312497668653929-0.0000846325947090233i</v>
      </c>
      <c r="L625" t="str">
        <f t="shared" si="181"/>
        <v>0.00005-31.1546484918995i</v>
      </c>
      <c r="M625" t="str">
        <f t="shared" si="182"/>
        <v>0.00133333333333333-18.3262638187644i</v>
      </c>
      <c r="N625">
        <f t="shared" si="183"/>
        <v>89.974711010178282</v>
      </c>
      <c r="O625">
        <f t="shared" si="184"/>
        <v>72.987866926486419</v>
      </c>
      <c r="P625" s="3">
        <f t="shared" si="185"/>
        <v>72.987866926486419</v>
      </c>
      <c r="Q625" s="3">
        <f t="shared" si="186"/>
        <v>-90.025288989821718</v>
      </c>
      <c r="R625">
        <f t="shared" si="187"/>
        <v>89.974711010178282</v>
      </c>
      <c r="S625">
        <f t="shared" si="188"/>
        <v>9.0577049997702264E-3</v>
      </c>
      <c r="T625">
        <f t="shared" si="171"/>
        <v>72.987866926486419</v>
      </c>
    </row>
    <row r="626" spans="1:20" x14ac:dyDescent="0.25">
      <c r="A626">
        <f t="shared" si="172"/>
        <v>57.127501679414401</v>
      </c>
      <c r="B626">
        <f t="shared" si="189"/>
        <v>9.0921242787693544</v>
      </c>
      <c r="C626" t="str">
        <f t="shared" si="173"/>
        <v>-1.96880249383033-4443.7140838702i</v>
      </c>
      <c r="D626" t="str">
        <f t="shared" si="174"/>
        <v>3.97499999918922-1750.4704442412i</v>
      </c>
      <c r="E626" t="str">
        <f t="shared" si="175"/>
        <v>162.469514344639+0.000760419329745522i</v>
      </c>
      <c r="F626" t="str">
        <f t="shared" si="176"/>
        <v>2.42492492487428-16427.0869805901i</v>
      </c>
      <c r="G626" t="str">
        <f t="shared" si="177"/>
        <v>0.999999999979113-4.57020013425769E-06i</v>
      </c>
      <c r="H626" t="str">
        <f t="shared" si="178"/>
        <v>384.000488157723+0.959687636879157i</v>
      </c>
      <c r="I626" t="str">
        <f t="shared" si="179"/>
        <v>47.1002375982726-17795.1508412484i</v>
      </c>
      <c r="K626" t="str">
        <f t="shared" si="180"/>
        <v>0.031249765090217-0.0000849541936595535i</v>
      </c>
      <c r="L626" t="str">
        <f t="shared" si="181"/>
        <v>0.00005-31.0367089977082i</v>
      </c>
      <c r="M626" t="str">
        <f t="shared" si="182"/>
        <v>0.00133333333333333-18.2568876457107i</v>
      </c>
      <c r="N626">
        <f t="shared" si="183"/>
        <v>89.974614913542766</v>
      </c>
      <c r="O626">
        <f t="shared" si="184"/>
        <v>72.954923010931367</v>
      </c>
      <c r="P626" s="3">
        <f t="shared" si="185"/>
        <v>72.954923010931367</v>
      </c>
      <c r="Q626" s="3">
        <f t="shared" si="186"/>
        <v>-90.025385086457234</v>
      </c>
      <c r="R626">
        <f t="shared" si="187"/>
        <v>89.974614913542766</v>
      </c>
      <c r="S626">
        <f t="shared" si="188"/>
        <v>9.0921242787693549E-3</v>
      </c>
      <c r="T626">
        <f t="shared" si="171"/>
        <v>72.954923010931367</v>
      </c>
    </row>
    <row r="627" spans="1:20" x14ac:dyDescent="0.25">
      <c r="A627">
        <f t="shared" si="172"/>
        <v>57.344586185796175</v>
      </c>
      <c r="B627">
        <f t="shared" si="189"/>
        <v>9.1266743510286776</v>
      </c>
      <c r="C627" t="str">
        <f t="shared" si="173"/>
        <v>-1.96880235385815-4426.89184584441i</v>
      </c>
      <c r="D627" t="str">
        <f t="shared" si="174"/>
        <v>3.97499999918304-1743.84383808873i</v>
      </c>
      <c r="E627" t="str">
        <f t="shared" si="175"/>
        <v>162.469514172425+0.000763309482178095i</v>
      </c>
      <c r="F627" t="str">
        <f t="shared" si="176"/>
        <v>2.42492492487388-16364.9003593091i</v>
      </c>
      <c r="G627" t="str">
        <f t="shared" si="177"/>
        <v>0.999999999978954-4.58756689476714E-06i</v>
      </c>
      <c r="H627" t="str">
        <f t="shared" si="178"/>
        <v>384.000491874773+0.963334453346971i</v>
      </c>
      <c r="I627" t="str">
        <f t="shared" si="179"/>
        <v>47.1002377830937-17727.7853791634i</v>
      </c>
      <c r="K627" t="str">
        <f t="shared" si="180"/>
        <v>0.0312497633015244-0.000085277014629917i</v>
      </c>
      <c r="L627" t="str">
        <f t="shared" si="181"/>
        <v>0.00005-30.9192159769957i</v>
      </c>
      <c r="M627" t="str">
        <f t="shared" si="182"/>
        <v>0.00133333333333333-18.1877741041151i</v>
      </c>
      <c r="N627">
        <f t="shared" si="183"/>
        <v>89.97451845175749</v>
      </c>
      <c r="O627">
        <f t="shared" si="184"/>
        <v>72.921979094701541</v>
      </c>
      <c r="P627" s="3">
        <f t="shared" si="185"/>
        <v>72.921979094701541</v>
      </c>
      <c r="Q627" s="3">
        <f t="shared" si="186"/>
        <v>-90.02548154824251</v>
      </c>
      <c r="R627">
        <f t="shared" si="187"/>
        <v>89.97451845175749</v>
      </c>
      <c r="S627">
        <f t="shared" si="188"/>
        <v>9.1266743510286779E-3</v>
      </c>
      <c r="T627">
        <f t="shared" si="171"/>
        <v>72.921979094701541</v>
      </c>
    </row>
    <row r="628" spans="1:20" x14ac:dyDescent="0.25">
      <c r="A628">
        <f t="shared" si="172"/>
        <v>57.562495613302204</v>
      </c>
      <c r="B628">
        <f t="shared" si="189"/>
        <v>9.1613557135625872</v>
      </c>
      <c r="C628" t="str">
        <f t="shared" si="173"/>
        <v>-1.9688022128201-4410.13329014397i</v>
      </c>
      <c r="D628" t="str">
        <f t="shared" si="174"/>
        <v>3.97499999917682-1737.24231771533i</v>
      </c>
      <c r="E628" t="str">
        <f t="shared" si="175"/>
        <v>162.469513998897+0.00076621062359041i</v>
      </c>
      <c r="F628" t="str">
        <f t="shared" si="176"/>
        <v>2.42492492487349-16302.9491526139i</v>
      </c>
      <c r="G628" t="str">
        <f t="shared" si="177"/>
        <v>0.999999999978794-4.60499964896653E-06i</v>
      </c>
      <c r="H628" t="str">
        <f t="shared" si="178"/>
        <v>384.000495620128+0.96699512775682i</v>
      </c>
      <c r="I628" t="str">
        <f t="shared" si="179"/>
        <v>47.1002379693225-17660.674937223i</v>
      </c>
      <c r="K628" t="str">
        <f t="shared" si="180"/>
        <v>0.031249761499212-0.0000856010622631458i</v>
      </c>
      <c r="L628" t="str">
        <f t="shared" si="181"/>
        <v>0.00005-30.8021677395852i</v>
      </c>
      <c r="M628" t="str">
        <f t="shared" si="182"/>
        <v>0.00133333333333333-18.118922199756i</v>
      </c>
      <c r="N628">
        <f t="shared" si="183"/>
        <v>89.974421623435106</v>
      </c>
      <c r="O628">
        <f t="shared" si="184"/>
        <v>72.889035177791527</v>
      </c>
      <c r="P628" s="3">
        <f t="shared" si="185"/>
        <v>72.889035177791527</v>
      </c>
      <c r="Q628" s="3">
        <f t="shared" si="186"/>
        <v>-90.025578376564894</v>
      </c>
      <c r="R628">
        <f t="shared" si="187"/>
        <v>89.974421623435106</v>
      </c>
      <c r="S628">
        <f t="shared" si="188"/>
        <v>9.161355713562587E-3</v>
      </c>
      <c r="T628">
        <f t="shared" si="171"/>
        <v>72.889035177791527</v>
      </c>
    </row>
    <row r="629" spans="1:20" x14ac:dyDescent="0.25">
      <c r="A629">
        <f t="shared" si="172"/>
        <v>57.781233096632747</v>
      </c>
      <c r="B629">
        <f t="shared" si="189"/>
        <v>9.1961688652741245</v>
      </c>
      <c r="C629" t="str">
        <f t="shared" si="173"/>
        <v>-1.96880207070822-4393.43817569155i</v>
      </c>
      <c r="D629" t="str">
        <f t="shared" si="174"/>
        <v>3.97499999917055-1730.66578815591i</v>
      </c>
      <c r="E629" t="str">
        <f t="shared" si="175"/>
        <v>162.469513824049+0.000769122795806516i</v>
      </c>
      <c r="F629" t="str">
        <f t="shared" si="176"/>
        <v>2.42492492487311-16241.2324693155i</v>
      </c>
      <c r="G629" t="str">
        <f t="shared" si="177"/>
        <v>0.999999999978632-4.62249864763185E-06i</v>
      </c>
      <c r="H629" t="str">
        <f t="shared" si="178"/>
        <v>384.000499394002+0.970669712769327i</v>
      </c>
      <c r="I629" t="str">
        <f t="shared" si="179"/>
        <v>47.100238156969-17593.8185500205i</v>
      </c>
      <c r="K629" t="str">
        <f t="shared" si="180"/>
        <v>0.0312497596831762-0.0000859263412199081i</v>
      </c>
      <c r="L629" t="str">
        <f t="shared" si="181"/>
        <v>0.00005-30.6855626016987i</v>
      </c>
      <c r="M629" t="str">
        <f t="shared" si="182"/>
        <v>0.00133333333333333-18.0503309421757i</v>
      </c>
      <c r="N629">
        <f t="shared" si="183"/>
        <v>89.974324427182921</v>
      </c>
      <c r="O629">
        <f t="shared" si="184"/>
        <v>72.856091260196393</v>
      </c>
      <c r="P629" s="3">
        <f t="shared" si="185"/>
        <v>72.856091260196393</v>
      </c>
      <c r="Q629" s="3">
        <f t="shared" si="186"/>
        <v>-90.025675572817079</v>
      </c>
      <c r="R629">
        <f t="shared" si="187"/>
        <v>89.974324427182921</v>
      </c>
      <c r="S629">
        <f t="shared" si="188"/>
        <v>9.1961688652741243E-3</v>
      </c>
      <c r="T629">
        <f t="shared" si="171"/>
        <v>72.856091260196393</v>
      </c>
    </row>
    <row r="630" spans="1:20" x14ac:dyDescent="0.25">
      <c r="A630">
        <f t="shared" si="172"/>
        <v>58.000801782399947</v>
      </c>
      <c r="B630">
        <f t="shared" si="189"/>
        <v>9.2311143069621657</v>
      </c>
      <c r="C630" t="str">
        <f t="shared" si="173"/>
        <v>-1.96880192751415-4376.80626232227i</v>
      </c>
      <c r="D630" t="str">
        <f t="shared" si="174"/>
        <v>3.97499999916424-1724.11415480487i</v>
      </c>
      <c r="E630" t="str">
        <f t="shared" si="175"/>
        <v>162.46951364787+0.000772046040820948i</v>
      </c>
      <c r="F630" t="str">
        <f t="shared" si="176"/>
        <v>2.4249249248727-16179.7494215988i</v>
      </c>
      <c r="G630" t="str">
        <f t="shared" si="177"/>
        <v>0.99999999997847-0.0000046400641424921i</v>
      </c>
      <c r="H630" t="str">
        <f t="shared" si="178"/>
        <v>384.000503196611+0.974358261245237i</v>
      </c>
      <c r="I630" t="str">
        <f t="shared" si="179"/>
        <v>47.1002383460442-17527.2152558046i</v>
      </c>
      <c r="K630" t="str">
        <f t="shared" si="180"/>
        <v>0.0312497578533126-0.0000862528561785763i</v>
      </c>
      <c r="L630" t="str">
        <f t="shared" si="181"/>
        <v>0.00005-30.5693988859322i</v>
      </c>
      <c r="M630" t="str">
        <f t="shared" si="182"/>
        <v>0.00133333333333333-17.981999344666i</v>
      </c>
      <c r="N630">
        <f t="shared" si="183"/>
        <v>89.974226861603071</v>
      </c>
      <c r="O630">
        <f t="shared" si="184"/>
        <v>72.82314734191084</v>
      </c>
      <c r="P630" s="3">
        <f t="shared" si="185"/>
        <v>72.82314734191084</v>
      </c>
      <c r="Q630" s="3">
        <f t="shared" si="186"/>
        <v>-90.025773138396929</v>
      </c>
      <c r="R630">
        <f t="shared" si="187"/>
        <v>89.974226861603071</v>
      </c>
      <c r="S630">
        <f t="shared" si="188"/>
        <v>9.2311143069621661E-3</v>
      </c>
      <c r="T630">
        <f t="shared" si="171"/>
        <v>72.82314734191084</v>
      </c>
    </row>
    <row r="631" spans="1:20" x14ac:dyDescent="0.25">
      <c r="A631">
        <f t="shared" si="172"/>
        <v>58.221204829173075</v>
      </c>
      <c r="B631">
        <f t="shared" si="189"/>
        <v>9.266192541328623</v>
      </c>
      <c r="C631" t="str">
        <f t="shared" si="173"/>
        <v>-1.96880178322986-4360.23731078049i</v>
      </c>
      <c r="D631" t="str">
        <f t="shared" si="174"/>
        <v>3.97499999915786-1717.58732341478i</v>
      </c>
      <c r="E631" t="str">
        <f t="shared" si="175"/>
        <v>162.469513470349+0.000774980400787824i</v>
      </c>
      <c r="F631" t="str">
        <f t="shared" si="176"/>
        <v>2.42492492487232-16118.4991250094i</v>
      </c>
      <c r="G631" t="str">
        <f t="shared" si="177"/>
        <v>0.999999999978306-4.65769638623281E-06i</v>
      </c>
      <c r="H631" t="str">
        <f t="shared" si="178"/>
        <v>384.000507028175+0.978060826246188i</v>
      </c>
      <c r="I631" t="str">
        <f t="shared" si="179"/>
        <v>47.1002385365593-17460.8640964644i</v>
      </c>
      <c r="K631" t="str">
        <f t="shared" si="180"/>
        <v>0.0312497560095158-0.0000865806118352929i</v>
      </c>
      <c r="L631" t="str">
        <f t="shared" si="181"/>
        <v>0.00005-30.4536749212315i</v>
      </c>
      <c r="M631" t="str">
        <f t="shared" si="182"/>
        <v>0.00133333333333333-17.9139264242538i</v>
      </c>
      <c r="N631">
        <f t="shared" si="183"/>
        <v>89.974128925292291</v>
      </c>
      <c r="O631">
        <f t="shared" si="184"/>
        <v>72.790203422929608</v>
      </c>
      <c r="P631" s="3">
        <f t="shared" si="185"/>
        <v>72.790203422929608</v>
      </c>
      <c r="Q631" s="3">
        <f t="shared" si="186"/>
        <v>-90.025871074707709</v>
      </c>
      <c r="R631">
        <f t="shared" si="187"/>
        <v>89.974128925292291</v>
      </c>
      <c r="S631">
        <f t="shared" si="188"/>
        <v>9.2661925413286238E-3</v>
      </c>
      <c r="T631">
        <f t="shared" si="171"/>
        <v>72.790203422929608</v>
      </c>
    </row>
    <row r="632" spans="1:20" x14ac:dyDescent="0.25">
      <c r="A632">
        <f t="shared" si="172"/>
        <v>58.442445407523934</v>
      </c>
      <c r="B632">
        <f t="shared" si="189"/>
        <v>9.3014040729856724</v>
      </c>
      <c r="C632" t="str">
        <f t="shared" si="173"/>
        <v>-1.96880163784688-4343.73108271625i</v>
      </c>
      <c r="D632" t="str">
        <f t="shared" si="174"/>
        <v>3.97499999915146-1711.08520009497i</v>
      </c>
      <c r="E632" t="str">
        <f t="shared" si="175"/>
        <v>162.469513291476+0.000777925918013738i</v>
      </c>
      <c r="F632" t="str">
        <f t="shared" si="176"/>
        <v>2.42492492487192-16057.4806984414i</v>
      </c>
      <c r="G632" t="str">
        <f t="shared" si="177"/>
        <v>0.999999999978141-4.67539563249971E-06i</v>
      </c>
      <c r="H632" t="str">
        <f t="shared" si="178"/>
        <v>384.000510888913+0.981777461035425i</v>
      </c>
      <c r="I632" t="str">
        <f t="shared" si="179"/>
        <v>47.1002387285251-17394.7641175163i</v>
      </c>
      <c r="K632" t="str">
        <f t="shared" si="180"/>
        <v>0.0312497541516798-0.0000869096129040368i</v>
      </c>
      <c r="L632" t="str">
        <f t="shared" si="181"/>
        <v>0.00005-30.3383890428686i</v>
      </c>
      <c r="M632" t="str">
        <f t="shared" si="182"/>
        <v>0.00133333333333333-17.8461112016874i</v>
      </c>
      <c r="N632">
        <f t="shared" si="183"/>
        <v>89.974030616842001</v>
      </c>
      <c r="O632">
        <f t="shared" si="184"/>
        <v>72.757259503247354</v>
      </c>
      <c r="P632" s="3">
        <f t="shared" si="185"/>
        <v>72.757259503247354</v>
      </c>
      <c r="Q632" s="3">
        <f t="shared" si="186"/>
        <v>-90.025969383157999</v>
      </c>
      <c r="R632">
        <f t="shared" si="187"/>
        <v>89.974030616842001</v>
      </c>
      <c r="S632">
        <f t="shared" si="188"/>
        <v>9.3014040729856723E-3</v>
      </c>
      <c r="T632">
        <f t="shared" si="171"/>
        <v>72.757259503247354</v>
      </c>
    </row>
    <row r="633" spans="1:20" x14ac:dyDescent="0.25">
      <c r="A633">
        <f t="shared" si="172"/>
        <v>58.664526700072521</v>
      </c>
      <c r="B633">
        <f t="shared" si="189"/>
        <v>9.3367494084630174</v>
      </c>
      <c r="C633" t="str">
        <f t="shared" si="173"/>
        <v>-1.96880149135695-4327.28734068198i</v>
      </c>
      <c r="D633" t="str">
        <f t="shared" si="174"/>
        <v>3.974999999145-1704.60769131022i</v>
      </c>
      <c r="E633" t="str">
        <f t="shared" si="175"/>
        <v>162.469513111242+0.000780882634977277i</v>
      </c>
      <c r="F633" t="str">
        <f t="shared" si="176"/>
        <v>2.42492492487151-15996.693264124i</v>
      </c>
      <c r="G633" t="str">
        <f t="shared" si="177"/>
        <v>0.999999999977974-4.69316213590243E-06i</v>
      </c>
      <c r="H633" t="str">
        <f t="shared" si="178"/>
        <v>384.000514779049+0.985508219078623i</v>
      </c>
      <c r="I633" t="str">
        <f t="shared" si="179"/>
        <v>47.1002389219522-17328.9143680898i</v>
      </c>
      <c r="K633" t="str">
        <f t="shared" si="180"/>
        <v>0.0312497522796977-0.0000872398641166938i</v>
      </c>
      <c r="L633" t="str">
        <f t="shared" si="181"/>
        <v>0.00005-30.2235395924174i</v>
      </c>
      <c r="M633" t="str">
        <f t="shared" si="182"/>
        <v>0.00133333333333333-17.778552701422i</v>
      </c>
      <c r="N633">
        <f t="shared" si="183"/>
        <v>89.973931934838291</v>
      </c>
      <c r="O633">
        <f t="shared" si="184"/>
        <v>72.724315582858878</v>
      </c>
      <c r="P633" s="3">
        <f t="shared" si="185"/>
        <v>72.724315582858878</v>
      </c>
      <c r="Q633" s="3">
        <f t="shared" si="186"/>
        <v>-90.026068065161709</v>
      </c>
      <c r="R633">
        <f t="shared" si="187"/>
        <v>89.973931934838291</v>
      </c>
      <c r="S633">
        <f t="shared" si="188"/>
        <v>9.336749408463017E-3</v>
      </c>
      <c r="T633">
        <f t="shared" si="171"/>
        <v>72.724315582858878</v>
      </c>
    </row>
    <row r="634" spans="1:20" x14ac:dyDescent="0.25">
      <c r="A634">
        <f t="shared" si="172"/>
        <v>58.887451901532799</v>
      </c>
      <c r="B634">
        <f t="shared" si="189"/>
        <v>9.3722290562151773</v>
      </c>
      <c r="C634" t="str">
        <f t="shared" si="173"/>
        <v>-1.96880134375156-4310.90584812884i</v>
      </c>
      <c r="D634" t="str">
        <f t="shared" si="174"/>
        <v>3.97499999913848-1698.15470387938i</v>
      </c>
      <c r="E634" t="str">
        <f t="shared" si="175"/>
        <v>162.469512929635+0.00078385059431555i</v>
      </c>
      <c r="F634" t="str">
        <f t="shared" si="176"/>
        <v>2.42492492487111-15936.1359476098i</v>
      </c>
      <c r="G634" t="str">
        <f t="shared" si="177"/>
        <v>0.999999999977806-4.71099615201807E-06i</v>
      </c>
      <c r="H634" t="str">
        <f t="shared" si="178"/>
        <v>384.000518698807+0.989253154044635i</v>
      </c>
      <c r="I634" t="str">
        <f t="shared" si="179"/>
        <v>47.1002391168529-17263.3139009144i</v>
      </c>
      <c r="K634" t="str">
        <f t="shared" si="180"/>
        <v>0.0312497503934616-0.0000875713702231222i</v>
      </c>
      <c r="L634" t="str">
        <f t="shared" si="181"/>
        <v>0.00005-30.10912491773i</v>
      </c>
      <c r="M634" t="str">
        <f t="shared" si="182"/>
        <v>0.00133333333333333-17.7112499516059i</v>
      </c>
      <c r="N634">
        <f t="shared" si="183"/>
        <v>89.973832877861895</v>
      </c>
      <c r="O634">
        <f t="shared" si="184"/>
        <v>72.691371661758609</v>
      </c>
      <c r="P634" s="3">
        <f t="shared" si="185"/>
        <v>72.691371661758609</v>
      </c>
      <c r="Q634" s="3">
        <f t="shared" si="186"/>
        <v>-90.026167122138105</v>
      </c>
      <c r="R634">
        <f t="shared" si="187"/>
        <v>89.973832877861895</v>
      </c>
      <c r="S634">
        <f t="shared" si="188"/>
        <v>9.3722290562151776E-3</v>
      </c>
      <c r="T634">
        <f t="shared" si="171"/>
        <v>72.691371661758609</v>
      </c>
    </row>
    <row r="635" spans="1:20" x14ac:dyDescent="0.25">
      <c r="A635">
        <f t="shared" si="172"/>
        <v>59.111224218758629</v>
      </c>
      <c r="B635">
        <f t="shared" si="189"/>
        <v>9.4078435266287954</v>
      </c>
      <c r="C635" t="str">
        <f t="shared" si="173"/>
        <v>-1.96880119502221-4294.5863694036i</v>
      </c>
      <c r="D635" t="str">
        <f t="shared" si="174"/>
        <v>3.97499999913194-1691.72614497407i</v>
      </c>
      <c r="E635" t="str">
        <f t="shared" si="175"/>
        <v>162.469512746645+0.000786829838824769i</v>
      </c>
      <c r="F635" t="str">
        <f t="shared" si="176"/>
        <v>2.42492492487071-15875.8078777613i</v>
      </c>
      <c r="G635" t="str">
        <f t="shared" si="177"/>
        <v>0.999999999977637-4.72889793739494E-06i</v>
      </c>
      <c r="H635" t="str">
        <f t="shared" si="178"/>
        <v>384.000522648412+0.993012319806238i</v>
      </c>
      <c r="I635" t="str">
        <f t="shared" si="179"/>
        <v>47.1002393132373-17197.9617723051i</v>
      </c>
      <c r="K635" t="str">
        <f t="shared" si="180"/>
        <v>0.0312497484928631-0.000087904135991222i</v>
      </c>
      <c r="L635" t="str">
        <f t="shared" si="181"/>
        <v>0.00005-29.9951433729129i</v>
      </c>
      <c r="M635" t="str">
        <f t="shared" si="182"/>
        <v>0.00133333333333333-17.6442019840664i</v>
      </c>
      <c r="N635">
        <f t="shared" si="183"/>
        <v>89.973733444488104</v>
      </c>
      <c r="O635">
        <f t="shared" si="184"/>
        <v>72.658427739941217</v>
      </c>
      <c r="P635" s="3">
        <f t="shared" si="185"/>
        <v>72.658427739941217</v>
      </c>
      <c r="Q635" s="3">
        <f t="shared" si="186"/>
        <v>-90.026266555511896</v>
      </c>
      <c r="R635">
        <f t="shared" si="187"/>
        <v>89.973733444488104</v>
      </c>
      <c r="S635">
        <f t="shared" si="188"/>
        <v>9.4078435266287952E-3</v>
      </c>
      <c r="T635">
        <f t="shared" si="171"/>
        <v>72.658427739941217</v>
      </c>
    </row>
    <row r="636" spans="1:20" x14ac:dyDescent="0.25">
      <c r="A636">
        <f t="shared" si="172"/>
        <v>59.335846870789915</v>
      </c>
      <c r="B636">
        <f t="shared" si="189"/>
        <v>9.4435933320299856</v>
      </c>
      <c r="C636" t="str">
        <f t="shared" si="173"/>
        <v>-1.96880104516044-4278.32866974509i</v>
      </c>
      <c r="D636" t="str">
        <f t="shared" si="174"/>
        <v>3.97499999912532-1685.32192211731i</v>
      </c>
      <c r="E636" t="str">
        <f t="shared" si="175"/>
        <v>162.469512562261+0.000789820411469371i</v>
      </c>
      <c r="F636" t="str">
        <f t="shared" si="176"/>
        <v>2.42492492487027-15815.708186739i</v>
      </c>
      <c r="G636" t="str">
        <f t="shared" si="177"/>
        <v>0.999999999977467-4.74686774955623E-06i</v>
      </c>
      <c r="H636" t="str">
        <f t="shared" si="178"/>
        <v>384.000526628091+0.996785770440944i</v>
      </c>
      <c r="I636" t="str">
        <f t="shared" si="179"/>
        <v>47.1002395111169-17132.8570421497i</v>
      </c>
      <c r="K636" t="str">
        <f t="shared" si="180"/>
        <v>0.0312497465777929-0.0000882381662070036i</v>
      </c>
      <c r="L636" t="str">
        <f t="shared" si="181"/>
        <v>0.00005-29.8815933183034i</v>
      </c>
      <c r="M636" t="str">
        <f t="shared" si="182"/>
        <v>0.00133333333333333-17.5774078342961i</v>
      </c>
      <c r="N636">
        <f t="shared" si="183"/>
        <v>89.973633633286838</v>
      </c>
      <c r="O636">
        <f t="shared" si="184"/>
        <v>72.62548381740126</v>
      </c>
      <c r="P636" s="3">
        <f t="shared" si="185"/>
        <v>72.62548381740126</v>
      </c>
      <c r="Q636" s="3">
        <f t="shared" si="186"/>
        <v>-90.026366366713162</v>
      </c>
      <c r="R636">
        <f t="shared" si="187"/>
        <v>89.973633633286838</v>
      </c>
      <c r="S636">
        <f t="shared" si="188"/>
        <v>9.4435933320299852E-3</v>
      </c>
      <c r="T636">
        <f t="shared" si="171"/>
        <v>72.62548381740126</v>
      </c>
    </row>
    <row r="637" spans="1:20" x14ac:dyDescent="0.25">
      <c r="A637">
        <f t="shared" si="172"/>
        <v>59.561323088898916</v>
      </c>
      <c r="B637">
        <f t="shared" si="189"/>
        <v>9.4794789866916993</v>
      </c>
      <c r="C637" t="str">
        <f t="shared" si="173"/>
        <v>-1.96880089415754-4262.13251528086i</v>
      </c>
      <c r="D637" t="str">
        <f t="shared" si="174"/>
        <v>3.97499999911866-1678.9419431822i</v>
      </c>
      <c r="E637" t="str">
        <f t="shared" si="175"/>
        <v>162.469512376474+0.000792822355376579i</v>
      </c>
      <c r="F637" t="str">
        <f t="shared" si="176"/>
        <v>2.42492492486988-15755.8360099887i</v>
      </c>
      <c r="G637" t="str">
        <f t="shared" si="177"/>
        <v>0.999999999977296-4.76490584700373E-06i</v>
      </c>
      <c r="H637" t="str">
        <f t="shared" si="178"/>
        <v>384.000530638072+1.00057356023177i</v>
      </c>
      <c r="I637" t="str">
        <f t="shared" si="179"/>
        <v>47.1002397105033-17067.9987738947i</v>
      </c>
      <c r="K637" t="str">
        <f t="shared" si="180"/>
        <v>0.0312497446481408-0.0000885734656746562i</v>
      </c>
      <c r="L637" t="str">
        <f t="shared" si="181"/>
        <v>0.00005-29.7684731204457i</v>
      </c>
      <c r="M637" t="str">
        <f t="shared" si="182"/>
        <v>0.00133333333333333-17.5108665414387i</v>
      </c>
      <c r="N637">
        <f t="shared" si="183"/>
        <v>89.973533442822557</v>
      </c>
      <c r="O637">
        <f t="shared" si="184"/>
        <v>72.592539894133253</v>
      </c>
      <c r="P637" s="3">
        <f t="shared" si="185"/>
        <v>72.592539894133253</v>
      </c>
      <c r="Q637" s="3">
        <f t="shared" si="186"/>
        <v>-90.026466557177443</v>
      </c>
      <c r="R637">
        <f t="shared" si="187"/>
        <v>89.973533442822557</v>
      </c>
      <c r="S637">
        <f t="shared" si="188"/>
        <v>9.4794789866917001E-3</v>
      </c>
      <c r="T637">
        <f t="shared" si="171"/>
        <v>72.592539894133253</v>
      </c>
    </row>
    <row r="638" spans="1:20" x14ac:dyDescent="0.25">
      <c r="A638">
        <f t="shared" si="172"/>
        <v>59.787656116636732</v>
      </c>
      <c r="B638">
        <f t="shared" si="189"/>
        <v>9.5155010068411272</v>
      </c>
      <c r="C638" t="str">
        <f t="shared" si="173"/>
        <v>-1.968800742005-4245.99767302379i</v>
      </c>
      <c r="D638" t="str">
        <f t="shared" si="174"/>
        <v>3.97499999911195-1672.58611639061i</v>
      </c>
      <c r="E638" t="str">
        <f t="shared" si="175"/>
        <v>162.469512189273+0.000795835713835015i</v>
      </c>
      <c r="F638" t="str">
        <f t="shared" si="176"/>
        <v>2.42492492486945-15696.190486229i</v>
      </c>
      <c r="G638" t="str">
        <f t="shared" si="177"/>
        <v>0.999999999977123-4.78301248922152E-06i</v>
      </c>
      <c r="H638" t="str">
        <f t="shared" si="178"/>
        <v>384.000534678587+1.00437574366801i</v>
      </c>
      <c r="I638" t="str">
        <f t="shared" si="179"/>
        <v>47.1002399114079-17003.3860345321i</v>
      </c>
      <c r="K638" t="str">
        <f t="shared" si="180"/>
        <v>0.0312497427037957-0.0000889100392166165i</v>
      </c>
      <c r="L638" t="str">
        <f t="shared" si="181"/>
        <v>0.00005-29.6557811520679i</v>
      </c>
      <c r="M638" t="str">
        <f t="shared" si="182"/>
        <v>0.00133333333333333-17.4445771482752i</v>
      </c>
      <c r="N638">
        <f t="shared" si="183"/>
        <v>89.97343287165431</v>
      </c>
      <c r="O638">
        <f t="shared" si="184"/>
        <v>72.559595970131681</v>
      </c>
      <c r="P638" s="3">
        <f t="shared" si="185"/>
        <v>72.559595970131681</v>
      </c>
      <c r="Q638" s="3">
        <f t="shared" si="186"/>
        <v>-90.02656712834569</v>
      </c>
      <c r="R638">
        <f t="shared" si="187"/>
        <v>89.97343287165431</v>
      </c>
      <c r="S638">
        <f t="shared" si="188"/>
        <v>9.5155010068411275E-3</v>
      </c>
      <c r="T638">
        <f t="shared" si="171"/>
        <v>72.559595970131681</v>
      </c>
    </row>
    <row r="639" spans="1:20" x14ac:dyDescent="0.25">
      <c r="A639">
        <f t="shared" si="172"/>
        <v>60.014849209879948</v>
      </c>
      <c r="B639">
        <f t="shared" si="189"/>
        <v>9.5516599106671229</v>
      </c>
      <c r="C639" t="str">
        <f t="shared" si="173"/>
        <v>-1.9688005886938-4229.92391086872i</v>
      </c>
      <c r="D639" t="str">
        <f t="shared" si="174"/>
        <v>3.97499999910519-1666.25435031183i</v>
      </c>
      <c r="E639" t="str">
        <f t="shared" si="175"/>
        <v>162.469512000646+0.00079886053030917i</v>
      </c>
      <c r="F639" t="str">
        <f t="shared" si="176"/>
        <v>2.42492492486903-15636.770757439i</v>
      </c>
      <c r="G639" t="str">
        <f t="shared" si="177"/>
        <v>0.999999999976949-4.80118793667973E-06i</v>
      </c>
      <c r="H639" t="str">
        <f t="shared" si="178"/>
        <v>384.00053874987+1.00819237544602i</v>
      </c>
      <c r="I639" t="str">
        <f t="shared" si="179"/>
        <v>47.1002401138421-16939.0178945862i</v>
      </c>
      <c r="K639" t="str">
        <f t="shared" si="180"/>
        <v>0.0312497407446457-0.0000892478916736381i</v>
      </c>
      <c r="L639" t="str">
        <f t="shared" si="181"/>
        <v>0.00005-29.543515792058i</v>
      </c>
      <c r="M639" t="str">
        <f t="shared" si="182"/>
        <v>0.00133333333333333-17.3785387012106i</v>
      </c>
      <c r="N639">
        <f t="shared" si="183"/>
        <v>89.973331918335631</v>
      </c>
      <c r="O639">
        <f t="shared" si="184"/>
        <v>72.526652045390861</v>
      </c>
      <c r="P639" s="3">
        <f t="shared" si="185"/>
        <v>72.526652045390861</v>
      </c>
      <c r="Q639" s="3">
        <f t="shared" si="186"/>
        <v>-90.026668081664369</v>
      </c>
      <c r="R639">
        <f t="shared" si="187"/>
        <v>89.973331918335631</v>
      </c>
      <c r="S639">
        <f t="shared" si="188"/>
        <v>9.5516599106671221E-3</v>
      </c>
      <c r="T639">
        <f t="shared" si="171"/>
        <v>72.526652045390861</v>
      </c>
    </row>
    <row r="640" spans="1:20" x14ac:dyDescent="0.25">
      <c r="A640">
        <f t="shared" si="172"/>
        <v>60.242905636877495</v>
      </c>
      <c r="B640">
        <f t="shared" si="189"/>
        <v>9.5879562183276583</v>
      </c>
      <c r="C640" t="str">
        <f t="shared" si="173"/>
        <v>-1.96880043421521-4213.91099758916i</v>
      </c>
      <c r="D640" t="str">
        <f t="shared" si="174"/>
        <v>3.97499999909837-1659.94655386128i</v>
      </c>
      <c r="E640" t="str">
        <f t="shared" si="175"/>
        <v>162.469511810581+0.000801896848418548i</v>
      </c>
      <c r="F640" t="str">
        <f t="shared" si="176"/>
        <v>2.42492492486861-15577.575968846i</v>
      </c>
      <c r="G640" t="str">
        <f t="shared" si="177"/>
        <v>0.999999999976773-4.81943245083826E-06i</v>
      </c>
      <c r="H640" t="str">
        <f t="shared" si="178"/>
        <v>384.000542852151+1.01202351047001i</v>
      </c>
      <c r="I640" t="str">
        <f t="shared" si="179"/>
        <v>47.1002403178177-16874.8934280995i</v>
      </c>
      <c r="K640" t="str">
        <f t="shared" si="180"/>
        <v>0.0312497387705782-0.0000895870279048615i</v>
      </c>
      <c r="L640" t="str">
        <f t="shared" si="181"/>
        <v>0.00005-29.4316754254414i</v>
      </c>
      <c r="M640" t="str">
        <f t="shared" si="182"/>
        <v>0.00133333333333333-17.3127502502596i</v>
      </c>
      <c r="N640">
        <f t="shared" si="183"/>
        <v>89.973230581414612</v>
      </c>
      <c r="O640">
        <f t="shared" si="184"/>
        <v>72.493708119905108</v>
      </c>
      <c r="P640" s="3">
        <f t="shared" si="185"/>
        <v>72.493708119905108</v>
      </c>
      <c r="Q640" s="3">
        <f t="shared" si="186"/>
        <v>-90.026769418585388</v>
      </c>
      <c r="R640">
        <f t="shared" si="187"/>
        <v>89.973230581414612</v>
      </c>
      <c r="S640">
        <f t="shared" si="188"/>
        <v>9.5879562183276579E-3</v>
      </c>
      <c r="T640">
        <f t="shared" si="171"/>
        <v>72.493708119905108</v>
      </c>
    </row>
    <row r="641" spans="1:20" x14ac:dyDescent="0.25">
      <c r="A641">
        <f t="shared" si="172"/>
        <v>60.471828678297626</v>
      </c>
      <c r="B641">
        <f t="shared" si="189"/>
        <v>9.6243904519573036</v>
      </c>
      <c r="C641" t="str">
        <f t="shared" si="173"/>
        <v>-1.96880027856038-4197.95870283405i</v>
      </c>
      <c r="D641" t="str">
        <f t="shared" si="174"/>
        <v>3.97499999909151-1653.66263629919i</v>
      </c>
      <c r="E641" t="str">
        <f t="shared" si="175"/>
        <v>162.46951161907+0.000804944711951801i</v>
      </c>
      <c r="F641" t="str">
        <f t="shared" si="176"/>
        <v>2.42492492486817-15518.6052689132i</v>
      </c>
      <c r="G641" t="str">
        <f t="shared" si="177"/>
        <v>0.999999999976596-4.83774629415059E-06i</v>
      </c>
      <c r="H641" t="str">
        <f t="shared" si="178"/>
        <v>384.00054698567+1.01586920385284i</v>
      </c>
      <c r="I641" t="str">
        <f t="shared" si="179"/>
        <v>47.1002405233471-16811.0117126202i</v>
      </c>
      <c r="K641" t="str">
        <f t="shared" si="180"/>
        <v>0.0312497367814795-0.0000899274527878831i</v>
      </c>
      <c r="L641" t="str">
        <f t="shared" si="181"/>
        <v>0.00005-29.3202584433566i</v>
      </c>
      <c r="M641" t="str">
        <f t="shared" si="182"/>
        <v>0.00133333333333333-17.2472108490333i</v>
      </c>
      <c r="N641">
        <f t="shared" si="183"/>
        <v>89.973128859433743</v>
      </c>
      <c r="O641">
        <f t="shared" si="184"/>
        <v>72.460764193668922</v>
      </c>
      <c r="P641" s="3">
        <f t="shared" si="185"/>
        <v>72.460764193668922</v>
      </c>
      <c r="Q641" s="3">
        <f t="shared" si="186"/>
        <v>-90.026871140566257</v>
      </c>
      <c r="R641">
        <f t="shared" si="187"/>
        <v>89.973128859433743</v>
      </c>
      <c r="S641">
        <f t="shared" si="188"/>
        <v>9.6243904519573032E-3</v>
      </c>
      <c r="T641">
        <f t="shared" si="171"/>
        <v>72.460764193668922</v>
      </c>
    </row>
    <row r="642" spans="1:20" x14ac:dyDescent="0.25">
      <c r="A642">
        <f t="shared" si="172"/>
        <v>60.701621627275159</v>
      </c>
      <c r="B642">
        <f t="shared" si="189"/>
        <v>9.6609631356747414</v>
      </c>
      <c r="C642" t="str">
        <f t="shared" si="173"/>
        <v>-1.96880012172041-4182.06679712426i</v>
      </c>
      <c r="D642" t="str">
        <f t="shared" si="174"/>
        <v>3.97499999908459-1647.4025072293i</v>
      </c>
      <c r="E642" t="str">
        <f t="shared" si="175"/>
        <v>162.469511426102+0.00080800416486572i</v>
      </c>
      <c r="F642" t="str">
        <f t="shared" si="176"/>
        <v>2.42492492486774-15459.857809327i</v>
      </c>
      <c r="G642" t="str">
        <f t="shared" si="177"/>
        <v>0.999999999976418-4.85612973006749E-06i</v>
      </c>
      <c r="H642" t="str">
        <f t="shared" si="178"/>
        <v>384.000551150665+1.01972951091679i</v>
      </c>
      <c r="I642" t="str">
        <f t="shared" si="179"/>
        <v>47.100240730441-16747.3718291881i</v>
      </c>
      <c r="K642" t="str">
        <f t="shared" si="180"/>
        <v>0.0312497347772351-0.0000902691712188256i</v>
      </c>
      <c r="L642" t="str">
        <f t="shared" si="181"/>
        <v>0.00005-29.2092632430331i</v>
      </c>
      <c r="M642" t="str">
        <f t="shared" si="182"/>
        <v>0.00133333333333333-17.1819195547254i</v>
      </c>
      <c r="N642">
        <f t="shared" si="183"/>
        <v>89.97302675093006</v>
      </c>
      <c r="O642">
        <f t="shared" si="184"/>
        <v>72.427820266676562</v>
      </c>
      <c r="P642" s="3">
        <f t="shared" si="185"/>
        <v>72.427820266676562</v>
      </c>
      <c r="Q642" s="3">
        <f t="shared" si="186"/>
        <v>-90.02697324906994</v>
      </c>
      <c r="R642">
        <f t="shared" si="187"/>
        <v>89.97302675093006</v>
      </c>
      <c r="S642">
        <f t="shared" si="188"/>
        <v>9.6609631356747421E-3</v>
      </c>
      <c r="T642">
        <f t="shared" si="171"/>
        <v>72.427820266676562</v>
      </c>
    </row>
    <row r="643" spans="1:20" x14ac:dyDescent="0.25">
      <c r="A643">
        <f t="shared" si="172"/>
        <v>60.932287789458805</v>
      </c>
      <c r="B643">
        <f t="shared" si="189"/>
        <v>9.6976747955903058</v>
      </c>
      <c r="C643" t="str">
        <f t="shared" si="173"/>
        <v>-1.96879996368628-4166.23505184938i</v>
      </c>
      <c r="D643" t="str">
        <f t="shared" si="174"/>
        <v>3.97499999907761-1641.16607659755i</v>
      </c>
      <c r="E643" t="str">
        <f t="shared" si="175"/>
        <v>162.469511231664+0.000811075251288623i</v>
      </c>
      <c r="F643" t="str">
        <f t="shared" si="176"/>
        <v>2.42492492486731-15401.3327449858i</v>
      </c>
      <c r="G643" t="str">
        <f t="shared" si="177"/>
        <v>0.999999999976238-4.87458302304087E-06i</v>
      </c>
      <c r="H643" t="str">
        <f t="shared" si="178"/>
        <v>384.000555347372+1.02360448719437i</v>
      </c>
      <c r="I643" t="str">
        <f t="shared" si="179"/>
        <v>47.1002409391119-16683.9728623224i</v>
      </c>
      <c r="K643" t="str">
        <f t="shared" si="180"/>
        <v>0.0312497327577299-0.0000906121881124098i</v>
      </c>
      <c r="L643" t="str">
        <f t="shared" si="181"/>
        <v>0.00005-29.0986882277675i</v>
      </c>
      <c r="M643" t="str">
        <f t="shared" si="182"/>
        <v>0.00133333333333333-17.1168754280986i</v>
      </c>
      <c r="N643">
        <f t="shared" si="183"/>
        <v>89.972924254435014</v>
      </c>
      <c r="O643">
        <f t="shared" si="184"/>
        <v>72.394876338922217</v>
      </c>
      <c r="P643" s="3">
        <f t="shared" si="185"/>
        <v>72.394876338922217</v>
      </c>
      <c r="Q643" s="3">
        <f t="shared" si="186"/>
        <v>-90.027075745564986</v>
      </c>
      <c r="R643">
        <f t="shared" si="187"/>
        <v>89.972924254435014</v>
      </c>
      <c r="S643">
        <f t="shared" si="188"/>
        <v>9.6976747955903053E-3</v>
      </c>
      <c r="T643">
        <f t="shared" si="171"/>
        <v>72.394876338922217</v>
      </c>
    </row>
    <row r="644" spans="1:20" x14ac:dyDescent="0.25">
      <c r="A644">
        <f t="shared" si="172"/>
        <v>61.163830483058753</v>
      </c>
      <c r="B644">
        <f t="shared" si="189"/>
        <v>9.7345259598135492</v>
      </c>
      <c r="C644" t="str">
        <f t="shared" si="173"/>
        <v>-1.96879980444864-4150.46323926441i</v>
      </c>
      <c r="D644" t="str">
        <f t="shared" si="174"/>
        <v>3.97499999907059-1634.95325469079i</v>
      </c>
      <c r="E644" t="str">
        <f t="shared" si="175"/>
        <v>162.469511035745+0.000814158015516364i</v>
      </c>
      <c r="F644" t="str">
        <f t="shared" si="176"/>
        <v>2.42492492486687-15343.0292339866i</v>
      </c>
      <c r="G644" t="str">
        <f t="shared" si="177"/>
        <v>0.999999999976058-4.89310643852755E-06i</v>
      </c>
      <c r="H644" t="str">
        <f t="shared" si="178"/>
        <v>384.000559576035+1.02749418842914i</v>
      </c>
      <c r="I644" t="str">
        <f t="shared" si="179"/>
        <v>47.1002411493714-16620.8139000074i</v>
      </c>
      <c r="K644" t="str">
        <f t="shared" si="180"/>
        <v>0.0312497307228475-0.000090956508402021i</v>
      </c>
      <c r="L644" t="str">
        <f t="shared" si="181"/>
        <v>0.00005-28.9885318069014i</v>
      </c>
      <c r="M644" t="str">
        <f t="shared" si="182"/>
        <v>0.00133333333333333-17.0520775334714i</v>
      </c>
      <c r="N644">
        <f t="shared" si="183"/>
        <v>89.972821368474456</v>
      </c>
      <c r="O644">
        <f t="shared" si="184"/>
        <v>72.361932410400044</v>
      </c>
      <c r="P644" s="3">
        <f t="shared" si="185"/>
        <v>72.361932410400044</v>
      </c>
      <c r="Q644" s="3">
        <f t="shared" si="186"/>
        <v>-90.027178631525544</v>
      </c>
      <c r="R644">
        <f t="shared" si="187"/>
        <v>89.972821368474456</v>
      </c>
      <c r="S644">
        <f t="shared" si="188"/>
        <v>9.7345259598135489E-3</v>
      </c>
      <c r="T644">
        <f t="shared" si="171"/>
        <v>72.361932410400044</v>
      </c>
    </row>
    <row r="645" spans="1:20" x14ac:dyDescent="0.25">
      <c r="A645">
        <f t="shared" si="172"/>
        <v>61.396253038894372</v>
      </c>
      <c r="B645">
        <f t="shared" si="189"/>
        <v>9.7715171584608402</v>
      </c>
      <c r="C645" t="str">
        <f t="shared" si="173"/>
        <v>-1.96879964399864-4134.75113248657i</v>
      </c>
      <c r="D645" t="str">
        <f t="shared" si="174"/>
        <v>3.97499999906352-1628.76395213549i</v>
      </c>
      <c r="E645" t="str">
        <f t="shared" si="175"/>
        <v>162.469510838335+0.000817252502005498i</v>
      </c>
      <c r="F645" t="str">
        <f t="shared" si="176"/>
        <v>2.42492492486642-15284.946437614i</v>
      </c>
      <c r="G645" t="str">
        <f t="shared" si="177"/>
        <v>0.999999999975875-4.91170024299306E-06i</v>
      </c>
      <c r="H645" t="str">
        <f t="shared" si="178"/>
        <v>384.000563836898+1.03139867057648i</v>
      </c>
      <c r="I645" t="str">
        <f t="shared" si="179"/>
        <v>47.1002413612324-16557.8940336804i</v>
      </c>
      <c r="K645" t="str">
        <f t="shared" si="180"/>
        <v>0.0312497286724709-0.0000913021370397849i</v>
      </c>
      <c r="L645" t="str">
        <f t="shared" si="181"/>
        <v>0.00005-28.8787923957973i</v>
      </c>
      <c r="M645" t="str">
        <f t="shared" si="182"/>
        <v>0.00133333333333333-16.9875249387043i</v>
      </c>
      <c r="N645">
        <f t="shared" si="183"/>
        <v>89.972718091568709</v>
      </c>
      <c r="O645">
        <f t="shared" si="184"/>
        <v>72.32898848110429</v>
      </c>
      <c r="P645" s="3">
        <f t="shared" si="185"/>
        <v>72.32898848110429</v>
      </c>
      <c r="Q645" s="3">
        <f t="shared" si="186"/>
        <v>-90.027281908431291</v>
      </c>
      <c r="R645">
        <f t="shared" si="187"/>
        <v>89.972718091568709</v>
      </c>
      <c r="S645">
        <f t="shared" si="188"/>
        <v>9.7715171584608403E-3</v>
      </c>
      <c r="T645">
        <f t="shared" si="171"/>
        <v>72.32898848110429</v>
      </c>
    </row>
    <row r="646" spans="1:20" x14ac:dyDescent="0.25">
      <c r="A646">
        <f t="shared" si="172"/>
        <v>61.629558800442169</v>
      </c>
      <c r="B646">
        <f t="shared" si="189"/>
        <v>9.8086489236629912</v>
      </c>
      <c r="C646" t="str">
        <f t="shared" si="173"/>
        <v>-1.96879948232697-4119.09850549195i</v>
      </c>
      <c r="D646" t="str">
        <f t="shared" si="174"/>
        <v>3.97499999905639-1622.59807989646i</v>
      </c>
      <c r="E646" t="str">
        <f t="shared" si="175"/>
        <v>162.469510639423+0.000820358755394031i</v>
      </c>
      <c r="F646" t="str">
        <f t="shared" si="176"/>
        <v>2.42492492486597-15227.0835203275i</v>
      </c>
      <c r="G646" t="str">
        <f t="shared" si="177"/>
        <v>0.999999999975691-4.93036470391552E-06i</v>
      </c>
      <c r="H646" t="str">
        <f t="shared" si="178"/>
        <v>384.000568130204+1.03531798980439i</v>
      </c>
      <c r="I646" t="str">
        <f t="shared" si="179"/>
        <v>47.1002415747063-16495.212358218i</v>
      </c>
      <c r="K646" t="str">
        <f t="shared" si="180"/>
        <v>0.0312497266064821-0.0000916490789966354i</v>
      </c>
      <c r="L646" t="str">
        <f t="shared" si="181"/>
        <v>0.00005-28.7694684158172i</v>
      </c>
      <c r="M646" t="str">
        <f t="shared" si="182"/>
        <v>0.00133333333333333-16.9232167151866i</v>
      </c>
      <c r="N646">
        <f t="shared" si="183"/>
        <v>89.972614422232368</v>
      </c>
      <c r="O646">
        <f t="shared" si="184"/>
        <v>72.29604455102907</v>
      </c>
      <c r="P646" s="3">
        <f t="shared" si="185"/>
        <v>72.29604455102907</v>
      </c>
      <c r="Q646" s="3">
        <f t="shared" si="186"/>
        <v>-90.027385577767632</v>
      </c>
      <c r="R646">
        <f t="shared" si="187"/>
        <v>89.972614422232368</v>
      </c>
      <c r="S646">
        <f t="shared" si="188"/>
        <v>9.8086489236629913E-3</v>
      </c>
      <c r="T646">
        <f t="shared" si="171"/>
        <v>72.29604455102907</v>
      </c>
    </row>
    <row r="647" spans="1:20" x14ac:dyDescent="0.25">
      <c r="A647">
        <f t="shared" si="172"/>
        <v>61.863751123883851</v>
      </c>
      <c r="B647">
        <f t="shared" si="189"/>
        <v>9.8459217895729108</v>
      </c>
      <c r="C647" t="str">
        <f t="shared" si="173"/>
        <v>-1.96879931942423-4103.50513311214i</v>
      </c>
      <c r="D647" t="str">
        <f t="shared" si="174"/>
        <v>3.97499999904919-1616.45554927556i</v>
      </c>
      <c r="E647" t="str">
        <f t="shared" si="175"/>
        <v>162.469510438993+0.000823476820490059i</v>
      </c>
      <c r="F647" t="str">
        <f t="shared" si="176"/>
        <v>2.42492492486553-15169.4396497495i</v>
      </c>
      <c r="G647" t="str">
        <f t="shared" si="177"/>
        <v>0.999999999975506-4.94910008978949E-06i</v>
      </c>
      <c r="H647" t="str">
        <f t="shared" si="178"/>
        <v>384.000572456202+1.03925220249435i</v>
      </c>
      <c r="I647" t="str">
        <f t="shared" si="179"/>
        <v>47.100241789806-16432.7679719233i</v>
      </c>
      <c r="K647" t="str">
        <f t="shared" si="180"/>
        <v>0.0312497245247622-0.000091997339262387i</v>
      </c>
      <c r="L647" t="str">
        <f t="shared" si="181"/>
        <v>0.00005-28.6605582942989i</v>
      </c>
      <c r="M647" t="str">
        <f t="shared" si="182"/>
        <v>0.00133333333333333-16.8591519378229i</v>
      </c>
      <c r="N647">
        <f t="shared" si="183"/>
        <v>89.972510358974475</v>
      </c>
      <c r="O647">
        <f t="shared" si="184"/>
        <v>72.263100620168245</v>
      </c>
      <c r="P647" s="3">
        <f t="shared" si="185"/>
        <v>72.263100620168245</v>
      </c>
      <c r="Q647" s="3">
        <f t="shared" si="186"/>
        <v>-90.027489641025525</v>
      </c>
      <c r="R647">
        <f t="shared" si="187"/>
        <v>89.972510358974475</v>
      </c>
      <c r="S647">
        <f t="shared" si="188"/>
        <v>9.8459217895729111E-3</v>
      </c>
      <c r="T647">
        <f t="shared" si="171"/>
        <v>72.263100620168245</v>
      </c>
    </row>
    <row r="648" spans="1:20" x14ac:dyDescent="0.25">
      <c r="A648">
        <f t="shared" si="172"/>
        <v>62.098833378154609</v>
      </c>
      <c r="B648">
        <f t="shared" si="189"/>
        <v>9.8833362923732881</v>
      </c>
      <c r="C648" t="str">
        <f t="shared" si="173"/>
        <v>-1.96879915528102-4087.97079103136i</v>
      </c>
      <c r="D648" t="str">
        <f t="shared" si="174"/>
        <v>3.97499999904195-1610.33627191041i</v>
      </c>
      <c r="E648" t="str">
        <f t="shared" si="175"/>
        <v>162.469510237039+0.000826606742263195i</v>
      </c>
      <c r="F648" t="str">
        <f t="shared" si="176"/>
        <v>2.42492492486509-15112.0139966536i</v>
      </c>
      <c r="G648" t="str">
        <f t="shared" si="177"/>
        <v>0.99999999997532-4.96790667012976E-06i</v>
      </c>
      <c r="H648" t="str">
        <f t="shared" si="178"/>
        <v>384.00057681514+1.04320136524207i</v>
      </c>
      <c r="I648" t="str">
        <f t="shared" si="179"/>
        <v>47.1002420065436-16370.5599765127i</v>
      </c>
      <c r="K648" t="str">
        <f t="shared" si="180"/>
        <v>0.0312497224271915-0.0000923469228458062i</v>
      </c>
      <c r="L648" t="str">
        <f t="shared" si="181"/>
        <v>0.00005-28.5520604645337i</v>
      </c>
      <c r="M648" t="str">
        <f t="shared" si="182"/>
        <v>0.00133333333333333-16.7953296850198i</v>
      </c>
      <c r="N648">
        <f t="shared" si="183"/>
        <v>89.972405900298384</v>
      </c>
      <c r="O648">
        <f t="shared" si="184"/>
        <v>72.230156688516075</v>
      </c>
      <c r="P648" s="3">
        <f t="shared" si="185"/>
        <v>72.230156688516075</v>
      </c>
      <c r="Q648" s="3">
        <f t="shared" si="186"/>
        <v>-90.027594099701616</v>
      </c>
      <c r="R648">
        <f t="shared" si="187"/>
        <v>89.972405900298384</v>
      </c>
      <c r="S648">
        <f t="shared" si="188"/>
        <v>9.8833362923732883E-3</v>
      </c>
      <c r="T648">
        <f t="shared" si="171"/>
        <v>72.230156688516075</v>
      </c>
    </row>
    <row r="649" spans="1:20" x14ac:dyDescent="0.25">
      <c r="A649">
        <f t="shared" si="172"/>
        <v>62.3348089449916</v>
      </c>
      <c r="B649">
        <f t="shared" si="189"/>
        <v>9.9208929702843065</v>
      </c>
      <c r="C649" t="str">
        <f t="shared" si="173"/>
        <v>-1.96879898988818-4072.49525578286i</v>
      </c>
      <c r="D649" t="str">
        <f t="shared" si="174"/>
        <v>3.97499999903466-1604.24015977317i</v>
      </c>
      <c r="E649" t="str">
        <f t="shared" si="175"/>
        <v>162.469510033547+0.000829748565859255i</v>
      </c>
      <c r="F649" t="str">
        <f t="shared" si="176"/>
        <v>2.42492492486462-15054.8057349525i</v>
      </c>
      <c r="G649" t="str">
        <f t="shared" si="177"/>
        <v>0.999999999975132-4.98678471547532E-06i</v>
      </c>
      <c r="H649" t="str">
        <f t="shared" si="178"/>
        <v>384.000581207269+1.04716553485833i</v>
      </c>
      <c r="I649" t="str">
        <f t="shared" si="179"/>
        <v>47.1002422249314-16308.5874771033i</v>
      </c>
      <c r="K649" t="str">
        <f t="shared" si="180"/>
        <v>0.0312497203136492-0.0000926978347746843i</v>
      </c>
      <c r="L649" t="str">
        <f t="shared" si="181"/>
        <v>0.00005-28.4439733657438i</v>
      </c>
      <c r="M649" t="str">
        <f t="shared" si="182"/>
        <v>0.00133333333333333-16.7317490386728i</v>
      </c>
      <c r="N649">
        <f t="shared" si="183"/>
        <v>89.972301044701737</v>
      </c>
      <c r="O649">
        <f t="shared" si="184"/>
        <v>72.197212756066463</v>
      </c>
      <c r="P649" s="3">
        <f t="shared" si="185"/>
        <v>72.197212756066463</v>
      </c>
      <c r="Q649" s="3">
        <f t="shared" si="186"/>
        <v>-90.027698955298263</v>
      </c>
      <c r="R649">
        <f t="shared" si="187"/>
        <v>89.972301044701737</v>
      </c>
      <c r="S649">
        <f t="shared" si="188"/>
        <v>9.9208929702843066E-3</v>
      </c>
      <c r="T649">
        <f t="shared" si="171"/>
        <v>72.197212756066463</v>
      </c>
    </row>
    <row r="650" spans="1:20" x14ac:dyDescent="0.25">
      <c r="A650">
        <f t="shared" si="172"/>
        <v>62.571681218982569</v>
      </c>
      <c r="B650">
        <f t="shared" si="189"/>
        <v>9.9585923635713876</v>
      </c>
      <c r="C650" t="str">
        <f t="shared" si="173"/>
        <v>-1.96879882323576-4057.07830474583i</v>
      </c>
      <c r="D650" t="str">
        <f t="shared" si="174"/>
        <v>3.97499999902731-1598.1671251692i</v>
      </c>
      <c r="E650" t="str">
        <f t="shared" si="175"/>
        <v>162.469509828505+0.000832902336602069i</v>
      </c>
      <c r="F650" t="str">
        <f t="shared" si="176"/>
        <v>2.42492492486417-14997.8140416861i</v>
      </c>
      <c r="G650" t="str">
        <f t="shared" si="177"/>
        <v>0.999999999974943-5.00573449739318E-06i</v>
      </c>
      <c r="H650" t="str">
        <f t="shared" si="178"/>
        <v>384.000585632841+1.0511447683698i</v>
      </c>
      <c r="I650" t="str">
        <f t="shared" si="179"/>
        <v>47.1002424449817-16246.8495821999i</v>
      </c>
      <c r="K650" t="str">
        <f t="shared" si="180"/>
        <v>0.0312497181840138-0.0000930500800959071i</v>
      </c>
      <c r="L650" t="str">
        <f t="shared" si="181"/>
        <v>0.00005-28.3362954430602i</v>
      </c>
      <c r="M650" t="str">
        <f t="shared" si="182"/>
        <v>0.00133333333333333-16.6684090841531i</v>
      </c>
      <c r="N650">
        <f t="shared" si="183"/>
        <v>89.972195790676508</v>
      </c>
      <c r="O650">
        <f t="shared" si="184"/>
        <v>72.164268822813256</v>
      </c>
      <c r="P650" s="3">
        <f t="shared" si="185"/>
        <v>72.164268822813256</v>
      </c>
      <c r="Q650" s="3">
        <f t="shared" si="186"/>
        <v>-90.027804209323492</v>
      </c>
      <c r="R650">
        <f t="shared" si="187"/>
        <v>89.972195790676508</v>
      </c>
      <c r="S650">
        <f t="shared" si="188"/>
        <v>9.958592363571387E-3</v>
      </c>
      <c r="T650">
        <f t="shared" si="171"/>
        <v>72.164268822813256</v>
      </c>
    </row>
    <row r="651" spans="1:20" x14ac:dyDescent="0.25">
      <c r="A651">
        <f t="shared" si="172"/>
        <v>62.809453607614707</v>
      </c>
      <c r="B651">
        <f t="shared" si="189"/>
        <v>9.9964350145529597</v>
      </c>
      <c r="C651" t="str">
        <f t="shared" si="173"/>
        <v>-1.96879865531468-4041.71971614236i</v>
      </c>
      <c r="D651" t="str">
        <f t="shared" si="174"/>
        <v>3.97499999901991-1592.11708073588i</v>
      </c>
      <c r="E651" t="str">
        <f t="shared" si="175"/>
        <v>162.469509621904+0.000836068099981378i</v>
      </c>
      <c r="F651" t="str">
        <f t="shared" si="176"/>
        <v>2.4249249248637-14941.0380970099i</v>
      </c>
      <c r="G651" t="str">
        <f t="shared" si="177"/>
        <v>0.999999999974752-5.02475628848231E-06i</v>
      </c>
      <c r="H651" t="str">
        <f t="shared" si="178"/>
        <v>384.000590092111+1.05513912301987i</v>
      </c>
      <c r="I651" t="str">
        <f t="shared" si="179"/>
        <v>47.1002426667078-16185.3454036822i</v>
      </c>
      <c r="K651" t="str">
        <f t="shared" si="180"/>
        <v>0.0312497160381628-0.0000934036638755323i</v>
      </c>
      <c r="L651" t="str">
        <f t="shared" si="181"/>
        <v>0.00005-28.2290251474997i</v>
      </c>
      <c r="M651" t="str">
        <f t="shared" si="182"/>
        <v>0.00133333333333333-16.6053089102939i</v>
      </c>
      <c r="N651">
        <f t="shared" si="183"/>
        <v>89.972090136708943</v>
      </c>
      <c r="O651">
        <f t="shared" si="184"/>
        <v>72.131324888750584</v>
      </c>
      <c r="P651" s="3">
        <f t="shared" si="185"/>
        <v>72.131324888750584</v>
      </c>
      <c r="Q651" s="3">
        <f t="shared" si="186"/>
        <v>-90.027909863291057</v>
      </c>
      <c r="R651">
        <f t="shared" si="187"/>
        <v>89.972090136708943</v>
      </c>
      <c r="S651">
        <f t="shared" si="188"/>
        <v>9.9964350145529592E-3</v>
      </c>
      <c r="T651">
        <f t="shared" si="171"/>
        <v>72.131324888750584</v>
      </c>
    </row>
    <row r="652" spans="1:20" x14ac:dyDescent="0.25">
      <c r="A652">
        <f t="shared" si="172"/>
        <v>63.048129531323646</v>
      </c>
      <c r="B652">
        <f t="shared" si="189"/>
        <v>10.034421467608261</v>
      </c>
      <c r="C652" t="str">
        <f t="shared" si="173"/>
        <v>-1.96879848611471-4026.41926903381i</v>
      </c>
      <c r="D652" t="str">
        <f t="shared" si="174"/>
        <v>3.97499999901245-1586.08993944127i</v>
      </c>
      <c r="E652" t="str">
        <f t="shared" si="175"/>
        <v>162.469509413727+0.000839245901670735i</v>
      </c>
      <c r="F652" t="str">
        <f t="shared" si="176"/>
        <v>2.42492492486323-14884.4770841828i</v>
      </c>
      <c r="G652" t="str">
        <f t="shared" si="177"/>
        <v>0.99999999997456-5.04385036237757E-06i</v>
      </c>
      <c r="H652" t="str">
        <f t="shared" si="178"/>
        <v>384.000594585338+1.05914865626946i</v>
      </c>
      <c r="I652" t="str">
        <f t="shared" si="179"/>
        <v>47.1002428901225-16124.0740567921i</v>
      </c>
      <c r="K652" t="str">
        <f t="shared" si="180"/>
        <v>0.0312497138759725-0.0000937585911988549i</v>
      </c>
      <c r="L652" t="str">
        <f t="shared" si="181"/>
        <v>0.00005-28.1221609359431i</v>
      </c>
      <c r="M652" t="str">
        <f t="shared" si="182"/>
        <v>0.00133333333333333-16.5424476093783i</v>
      </c>
      <c r="N652">
        <f t="shared" si="183"/>
        <v>89.971984081279501</v>
      </c>
      <c r="O652">
        <f t="shared" si="184"/>
        <v>72.098380953871853</v>
      </c>
      <c r="P652" s="3">
        <f t="shared" si="185"/>
        <v>72.098380953871853</v>
      </c>
      <c r="Q652" s="3">
        <f t="shared" si="186"/>
        <v>-90.028015918720499</v>
      </c>
      <c r="R652">
        <f t="shared" si="187"/>
        <v>89.971984081279501</v>
      </c>
      <c r="S652">
        <f t="shared" si="188"/>
        <v>1.0034421467608261E-2</v>
      </c>
      <c r="T652">
        <f t="shared" si="171"/>
        <v>72.098380953871853</v>
      </c>
    </row>
    <row r="653" spans="1:20" x14ac:dyDescent="0.25">
      <c r="A653">
        <f t="shared" si="172"/>
        <v>63.287712423542686</v>
      </c>
      <c r="B653">
        <f t="shared" si="189"/>
        <v>10.072552269185174</v>
      </c>
      <c r="C653" t="str">
        <f t="shared" si="173"/>
        <v>-1.9687983156265-4011.17674331827i</v>
      </c>
      <c r="D653" t="str">
        <f t="shared" si="174"/>
        <v>3.97499999900493-1580.08561458293i</v>
      </c>
      <c r="E653" t="str">
        <f t="shared" si="175"/>
        <v>162.469509203966+0.000842435787507323i</v>
      </c>
      <c r="F653" t="str">
        <f t="shared" si="176"/>
        <v>2.42492492486277-14828.1301895556i</v>
      </c>
      <c r="G653" t="str">
        <f t="shared" si="177"/>
        <v>0.999999999974366-5.06301699375362E-06i</v>
      </c>
      <c r="H653" t="str">
        <f t="shared" si="178"/>
        <v>384.000599112777+1.06317342579783i</v>
      </c>
      <c r="I653" t="str">
        <f t="shared" si="179"/>
        <v>47.1002431152383-16063.0346601205i</v>
      </c>
      <c r="K653" t="str">
        <f t="shared" si="180"/>
        <v>0.0312497116973187-0.0000941148671704881i</v>
      </c>
      <c r="L653" t="str">
        <f t="shared" si="181"/>
        <v>0.00005-28.0157012711129i</v>
      </c>
      <c r="M653" t="str">
        <f t="shared" si="182"/>
        <v>0.00133333333333333-16.4798242771252i</v>
      </c>
      <c r="N653">
        <f t="shared" si="183"/>
        <v>89.971877622862877</v>
      </c>
      <c r="O653">
        <f t="shared" si="184"/>
        <v>72.065437018171195</v>
      </c>
      <c r="P653" s="3">
        <f t="shared" si="185"/>
        <v>72.065437018171195</v>
      </c>
      <c r="Q653" s="3">
        <f t="shared" si="186"/>
        <v>-90.028122377137123</v>
      </c>
      <c r="R653">
        <f t="shared" si="187"/>
        <v>89.971877622862877</v>
      </c>
      <c r="S653">
        <f t="shared" si="188"/>
        <v>1.0072552269185174E-2</v>
      </c>
      <c r="T653">
        <f t="shared" si="171"/>
        <v>72.065437018171195</v>
      </c>
    </row>
    <row r="654" spans="1:20" x14ac:dyDescent="0.25">
      <c r="A654">
        <f t="shared" si="172"/>
        <v>63.528205730752148</v>
      </c>
      <c r="B654">
        <f t="shared" si="189"/>
        <v>10.110827967808078</v>
      </c>
      <c r="C654" t="str">
        <f t="shared" si="173"/>
        <v>-1.96879814384015-3995.99191972688i</v>
      </c>
      <c r="D654" t="str">
        <f t="shared" si="174"/>
        <v>3.97499999899736-1574.10401978663i</v>
      </c>
      <c r="E654" t="str">
        <f t="shared" si="175"/>
        <v>162.469508992609+0.000845637803507905i</v>
      </c>
      <c r="F654" t="str">
        <f t="shared" si="176"/>
        <v>2.4249249248623-14771.9966025594i</v>
      </c>
      <c r="G654" t="str">
        <f t="shared" si="177"/>
        <v>0.999999999974171-0.0000050822564583289i</v>
      </c>
      <c r="H654" t="str">
        <f t="shared" si="178"/>
        <v>384.000603674689+1.06721348950343i</v>
      </c>
      <c r="I654" t="str">
        <f t="shared" si="179"/>
        <v>47.1002433420678-16002.2263355952i</v>
      </c>
      <c r="K654" t="str">
        <f t="shared" si="180"/>
        <v>0.0312497095020761-0.000094472496914431i</v>
      </c>
      <c r="L654" t="str">
        <f t="shared" si="181"/>
        <v>0.00005-27.909644621551i</v>
      </c>
      <c r="M654" t="str">
        <f t="shared" si="182"/>
        <v>0.00133333333333333-16.417438012677i</v>
      </c>
      <c r="N654">
        <f t="shared" si="183"/>
        <v>89.97177075992802</v>
      </c>
      <c r="O654">
        <f t="shared" si="184"/>
        <v>72.032493081642357</v>
      </c>
      <c r="P654" s="3">
        <f t="shared" si="185"/>
        <v>72.032493081642357</v>
      </c>
      <c r="Q654" s="3">
        <f t="shared" si="186"/>
        <v>-90.02822924007198</v>
      </c>
      <c r="R654">
        <f t="shared" si="187"/>
        <v>89.97177075992802</v>
      </c>
      <c r="S654">
        <f t="shared" si="188"/>
        <v>1.0110827967808078E-2</v>
      </c>
      <c r="T654">
        <f t="shared" si="171"/>
        <v>72.032493081642357</v>
      </c>
    </row>
    <row r="655" spans="1:20" x14ac:dyDescent="0.25">
      <c r="A655">
        <f t="shared" si="172"/>
        <v>63.769612912529006</v>
      </c>
      <c r="B655">
        <f t="shared" si="189"/>
        <v>10.149249114085748</v>
      </c>
      <c r="C655" t="str">
        <f t="shared" si="173"/>
        <v>-1.96879797074581-3980.86457982075i</v>
      </c>
      <c r="D655" t="str">
        <f t="shared" si="174"/>
        <v>3.97499999898971-1568.14506900512i</v>
      </c>
      <c r="E655" t="str">
        <f t="shared" si="175"/>
        <v>162.469508779641+0.000848851995866221i</v>
      </c>
      <c r="F655" t="str">
        <f t="shared" si="176"/>
        <v>2.42492492486181-14716.0755156936i</v>
      </c>
      <c r="G655" t="str">
        <f t="shared" si="177"/>
        <v>0.999999999973974-5.10156903286955E-06i</v>
      </c>
      <c r="H655" t="str">
        <f t="shared" si="178"/>
        <v>384.000608271339+1.07126890550477i</v>
      </c>
      <c r="I655" t="str">
        <f t="shared" si="179"/>
        <v>47.100243570625-15941.6482084681i</v>
      </c>
      <c r="K655" t="str">
        <f t="shared" si="180"/>
        <v>0.0312497072901181-0.0000948314855741438i</v>
      </c>
      <c r="L655" t="str">
        <f t="shared" si="181"/>
        <v>0.00005-27.8039894615969i</v>
      </c>
      <c r="M655" t="str">
        <f t="shared" si="182"/>
        <v>0.00133333333333333-16.3552879185864i</v>
      </c>
      <c r="N655">
        <f t="shared" si="183"/>
        <v>89.971663490938028</v>
      </c>
      <c r="O655">
        <f t="shared" si="184"/>
        <v>71.999549144278788</v>
      </c>
      <c r="P655" s="3">
        <f t="shared" si="185"/>
        <v>71.999549144278788</v>
      </c>
      <c r="Q655" s="3">
        <f t="shared" si="186"/>
        <v>-90.028336509061972</v>
      </c>
      <c r="R655">
        <f t="shared" si="187"/>
        <v>89.971663490938028</v>
      </c>
      <c r="S655">
        <f t="shared" si="188"/>
        <v>1.0149249114085749E-2</v>
      </c>
      <c r="T655">
        <f t="shared" si="171"/>
        <v>71.999549144278788</v>
      </c>
    </row>
    <row r="656" spans="1:20" x14ac:dyDescent="0.25">
      <c r="A656">
        <f t="shared" si="172"/>
        <v>64.011937441596615</v>
      </c>
      <c r="B656">
        <f t="shared" si="189"/>
        <v>10.187816260719273</v>
      </c>
      <c r="C656" t="str">
        <f t="shared" si="173"/>
        <v>-1.9687977963334-3965.79450598809i</v>
      </c>
      <c r="D656" t="str">
        <f t="shared" si="174"/>
        <v>3.97499999898201-1562.20867651689i</v>
      </c>
      <c r="E656" t="str">
        <f t="shared" si="175"/>
        <v>162.469508565052+0.000852078410952261i</v>
      </c>
      <c r="F656" t="str">
        <f t="shared" si="176"/>
        <v>2.42492492486133-14660.3661245147i</v>
      </c>
      <c r="G656" t="str">
        <f t="shared" si="177"/>
        <v>0.999999999973776-5.12095499519344E-06i</v>
      </c>
      <c r="H656" t="str">
        <f t="shared" si="178"/>
        <v>384.000612902991+1.07533973214116i</v>
      </c>
      <c r="I656" t="str">
        <f t="shared" si="179"/>
        <v>47.1002438009223-15881.2994073026i</v>
      </c>
      <c r="K656" t="str">
        <f t="shared" si="180"/>
        <v>0.0312497050613176-0.0000951918383126222i</v>
      </c>
      <c r="L656" t="str">
        <f t="shared" si="181"/>
        <v>0.00005-27.6987342713657i</v>
      </c>
      <c r="M656" t="str">
        <f t="shared" si="182"/>
        <v>0.00133333333333333-16.2933731008034i</v>
      </c>
      <c r="N656">
        <f t="shared" si="183"/>
        <v>89.971555814350154</v>
      </c>
      <c r="O656">
        <f t="shared" si="184"/>
        <v>71.966605206074291</v>
      </c>
      <c r="P656" s="3">
        <f t="shared" si="185"/>
        <v>71.966605206074291</v>
      </c>
      <c r="Q656" s="3">
        <f t="shared" si="186"/>
        <v>-90.028444185649846</v>
      </c>
      <c r="R656">
        <f t="shared" si="187"/>
        <v>89.971555814350154</v>
      </c>
      <c r="S656">
        <f t="shared" si="188"/>
        <v>1.0187816260719273E-2</v>
      </c>
      <c r="T656">
        <f t="shared" si="171"/>
        <v>71.966605206074291</v>
      </c>
    </row>
    <row r="657" spans="1:20" x14ac:dyDescent="0.25">
      <c r="A657">
        <f t="shared" si="172"/>
        <v>64.255182803874675</v>
      </c>
      <c r="B657">
        <f t="shared" si="189"/>
        <v>10.226529962510007</v>
      </c>
      <c r="C657" t="str">
        <f t="shared" si="173"/>
        <v>-1.96879762059293-3950.78148144081i</v>
      </c>
      <c r="D657" t="str">
        <f t="shared" si="174"/>
        <v>3.97499999897427-1556.29475692494i</v>
      </c>
      <c r="E657" t="str">
        <f t="shared" si="175"/>
        <v>162.469508348828+0.000855317095313364i</v>
      </c>
      <c r="F657" t="str">
        <f t="shared" si="176"/>
        <v>2.42492492486085-14604.8676276242i</v>
      </c>
      <c r="G657" t="str">
        <f t="shared" si="177"/>
        <v>0.999999999973576-5.14041462417414E-06i</v>
      </c>
      <c r="H657" t="str">
        <f t="shared" si="178"/>
        <v>384.000617569908+1.07942602797365i</v>
      </c>
      <c r="I657" t="str">
        <f t="shared" si="179"/>
        <v>47.1002440329731-15821.1790639606i</v>
      </c>
      <c r="K657" t="str">
        <f t="shared" si="180"/>
        <v>0.0312497028155465-0.0000955535603124728i</v>
      </c>
      <c r="L657" t="str">
        <f t="shared" si="181"/>
        <v>0.00005-27.5938775367262i</v>
      </c>
      <c r="M657" t="str">
        <f t="shared" si="182"/>
        <v>0.00133333333333333-16.2316926686625i</v>
      </c>
      <c r="N657">
        <f t="shared" si="183"/>
        <v>89.971447728615829</v>
      </c>
      <c r="O657">
        <f t="shared" si="184"/>
        <v>71.933661267022416</v>
      </c>
      <c r="P657" s="3">
        <f t="shared" si="185"/>
        <v>71.933661267022416</v>
      </c>
      <c r="Q657" s="3">
        <f t="shared" si="186"/>
        <v>-90.028552271384171</v>
      </c>
      <c r="R657">
        <f t="shared" si="187"/>
        <v>89.971447728615829</v>
      </c>
      <c r="S657">
        <f t="shared" si="188"/>
        <v>1.0226529962510007E-2</v>
      </c>
      <c r="T657">
        <f t="shared" si="171"/>
        <v>71.933661267022416</v>
      </c>
    </row>
    <row r="658" spans="1:20" x14ac:dyDescent="0.25">
      <c r="A658">
        <f t="shared" si="172"/>
        <v>64.499352498529404</v>
      </c>
      <c r="B658">
        <f t="shared" si="189"/>
        <v>10.265390776367544</v>
      </c>
      <c r="C658" t="str">
        <f t="shared" si="173"/>
        <v>-1.96879744351441-3935.82529021157i</v>
      </c>
      <c r="D658" t="str">
        <f t="shared" si="174"/>
        <v>3.97499999896647-1550.40322515556i</v>
      </c>
      <c r="E658" t="str">
        <f t="shared" si="175"/>
        <v>162.469508130959+0.00085856809567173i</v>
      </c>
      <c r="F658" t="str">
        <f t="shared" si="176"/>
        <v>2.42492492486035-14549.5792266578i</v>
      </c>
      <c r="G658" t="str">
        <f t="shared" si="177"/>
        <v>0.999999999973375-5.15994819974497E-06i</v>
      </c>
      <c r="H658" t="str">
        <f t="shared" si="178"/>
        <v>384.000622272362+1.08352785178581i</v>
      </c>
      <c r="I658" t="str">
        <f t="shared" si="179"/>
        <v>47.100244266791-15761.286313591i</v>
      </c>
      <c r="K658" t="str">
        <f t="shared" si="180"/>
        <v>0.0312497005526754-0.0000959166567759831i</v>
      </c>
      <c r="L658" t="str">
        <f t="shared" si="181"/>
        <v>0.00005-27.4894177492789i</v>
      </c>
      <c r="M658" t="str">
        <f t="shared" si="182"/>
        <v>0.00133333333333333-16.1702457348699i</v>
      </c>
      <c r="N658">
        <f t="shared" si="183"/>
        <v>89.971339232180526</v>
      </c>
      <c r="O658">
        <f t="shared" si="184"/>
        <v>71.900717327116851</v>
      </c>
      <c r="P658" s="3">
        <f t="shared" si="185"/>
        <v>71.900717327116851</v>
      </c>
      <c r="Q658" s="3">
        <f t="shared" si="186"/>
        <v>-90.028660767819474</v>
      </c>
      <c r="R658">
        <f t="shared" si="187"/>
        <v>89.971339232180526</v>
      </c>
      <c r="S658">
        <f t="shared" si="188"/>
        <v>1.0265390776367544E-2</v>
      </c>
      <c r="T658">
        <f t="shared" si="171"/>
        <v>71.900717327116851</v>
      </c>
    </row>
    <row r="659" spans="1:20" x14ac:dyDescent="0.25">
      <c r="A659">
        <f t="shared" si="172"/>
        <v>64.744450038023814</v>
      </c>
      <c r="B659">
        <f t="shared" si="189"/>
        <v>10.304399261317741</v>
      </c>
      <c r="C659" t="str">
        <f t="shared" si="173"/>
        <v>-1.96879726508757-3920.9257171505i</v>
      </c>
      <c r="D659" t="str">
        <f t="shared" si="174"/>
        <v>3.97499999895859-1544.53399645708i</v>
      </c>
      <c r="E659" t="str">
        <f t="shared" si="175"/>
        <v>162.469507911432+0.000861831458933598i</v>
      </c>
      <c r="F659" t="str">
        <f t="shared" si="176"/>
        <v>2.42492492485986-14494.5001262733i</v>
      </c>
      <c r="G659" t="str">
        <f t="shared" si="177"/>
        <v>0.999999999973172-5.17955600290295E-06i</v>
      </c>
      <c r="H659" t="str">
        <f t="shared" si="178"/>
        <v>384.000627010622+1.08764526258458i</v>
      </c>
      <c r="I659" t="str">
        <f t="shared" si="179"/>
        <v>47.1002445023889-15701.6202946166i</v>
      </c>
      <c r="K659" t="str">
        <f t="shared" si="180"/>
        <v>0.0312496982725741-0.0000962811329252002i</v>
      </c>
      <c r="L659" t="str">
        <f t="shared" si="181"/>
        <v>0.00005-27.3853534063349i</v>
      </c>
      <c r="M659" t="str">
        <f t="shared" si="182"/>
        <v>0.00133333333333333-16.1090314154911i</v>
      </c>
      <c r="N659">
        <f t="shared" si="183"/>
        <v>89.971230323483923</v>
      </c>
      <c r="O659">
        <f t="shared" si="184"/>
        <v>71.86777338635099</v>
      </c>
      <c r="P659" s="3">
        <f t="shared" si="185"/>
        <v>71.86777338635099</v>
      </c>
      <c r="Q659" s="3">
        <f t="shared" si="186"/>
        <v>-90.028769676516077</v>
      </c>
      <c r="R659">
        <f t="shared" si="187"/>
        <v>89.971230323483923</v>
      </c>
      <c r="S659">
        <f t="shared" si="188"/>
        <v>1.0304399261317741E-2</v>
      </c>
      <c r="T659">
        <f t="shared" si="171"/>
        <v>71.86777338635099</v>
      </c>
    </row>
    <row r="660" spans="1:20" x14ac:dyDescent="0.25">
      <c r="A660">
        <f t="shared" si="172"/>
        <v>64.990478948168303</v>
      </c>
      <c r="B660">
        <f t="shared" si="189"/>
        <v>10.343555978510748</v>
      </c>
      <c r="C660" t="str">
        <f t="shared" si="173"/>
        <v>-1.96879708530204-3906.08254792214i</v>
      </c>
      <c r="D660" t="str">
        <f t="shared" si="174"/>
        <v>3.97499999895066-1538.68698639868i</v>
      </c>
      <c r="E660" t="str">
        <f t="shared" si="175"/>
        <v>162.46950769023+0.000865107232186674i</v>
      </c>
      <c r="F660" t="str">
        <f t="shared" si="176"/>
        <v>2.42492492485936-14439.6295341392i</v>
      </c>
      <c r="G660" t="str">
        <f t="shared" si="177"/>
        <v>0.999999999972968-5.19923831571291E-06i</v>
      </c>
      <c r="H660" t="str">
        <f t="shared" si="178"/>
        <v>384.000631784963+1.09177831960119i</v>
      </c>
      <c r="I660" t="str">
        <f t="shared" si="179"/>
        <v>47.1002447397815-15642.1801487216i</v>
      </c>
      <c r="K660" t="str">
        <f t="shared" si="180"/>
        <v>0.0312496959751114-0.0000966469940020053i</v>
      </c>
      <c r="L660" t="str">
        <f t="shared" si="181"/>
        <v>0.00005-27.2816830108935i</v>
      </c>
      <c r="M660" t="str">
        <f t="shared" si="182"/>
        <v>0.00133333333333333-16.0480488299373i</v>
      </c>
      <c r="N660">
        <f t="shared" si="183"/>
        <v>89.97112100095967</v>
      </c>
      <c r="O660">
        <f t="shared" si="184"/>
        <v>71.834829444718096</v>
      </c>
      <c r="P660" s="3">
        <f t="shared" si="185"/>
        <v>71.834829444718096</v>
      </c>
      <c r="Q660" s="3">
        <f t="shared" si="186"/>
        <v>-90.02887899904033</v>
      </c>
      <c r="R660">
        <f t="shared" si="187"/>
        <v>89.97112100095967</v>
      </c>
      <c r="S660">
        <f t="shared" si="188"/>
        <v>1.0343555978510749E-2</v>
      </c>
      <c r="T660">
        <f t="shared" si="171"/>
        <v>71.834829444718096</v>
      </c>
    </row>
    <row r="661" spans="1:20" x14ac:dyDescent="0.25">
      <c r="A661">
        <f t="shared" si="172"/>
        <v>65.237442768171348</v>
      </c>
      <c r="B661">
        <f t="shared" si="189"/>
        <v>10.38286149122909</v>
      </c>
      <c r="C661" t="str">
        <f t="shared" si="173"/>
        <v>-1.96879690414773-3891.2955690027i</v>
      </c>
      <c r="D661" t="str">
        <f t="shared" si="174"/>
        <v>3.97499999894267-1532.86211086915i</v>
      </c>
      <c r="E661" t="str">
        <f t="shared" si="175"/>
        <v>162.469507467347+0.000868395462683287i</v>
      </c>
      <c r="F661" t="str">
        <f t="shared" si="176"/>
        <v>2.42492492485887-14384.9666609237i</v>
      </c>
      <c r="G661" t="str">
        <f t="shared" si="177"/>
        <v>0.999999999972762-5.21899542131156E-06i</v>
      </c>
      <c r="H661" t="str">
        <f t="shared" si="178"/>
        <v>384.000636595656+1.09592708229188i</v>
      </c>
      <c r="I661" t="str">
        <f t="shared" si="179"/>
        <v>47.1002449789811-15582.9650208393i</v>
      </c>
      <c r="K661" t="str">
        <f t="shared" si="180"/>
        <v>0.0312496936601553-0.0000970142452681875i</v>
      </c>
      <c r="L661" t="str">
        <f t="shared" si="181"/>
        <v>0.00005-27.1784050716213i</v>
      </c>
      <c r="M661" t="str">
        <f t="shared" si="182"/>
        <v>0.00133333333333333-15.9872971009537i</v>
      </c>
      <c r="N661">
        <f t="shared" si="183"/>
        <v>89.97101126303555</v>
      </c>
      <c r="O661">
        <f t="shared" si="184"/>
        <v>71.801885502211945</v>
      </c>
      <c r="P661" s="3">
        <f t="shared" si="185"/>
        <v>71.801885502211945</v>
      </c>
      <c r="Q661" s="3">
        <f t="shared" si="186"/>
        <v>-90.02898873696445</v>
      </c>
      <c r="R661">
        <f t="shared" si="187"/>
        <v>89.97101126303555</v>
      </c>
      <c r="S661">
        <f t="shared" si="188"/>
        <v>1.0382861491229089E-2</v>
      </c>
      <c r="T661">
        <f t="shared" si="171"/>
        <v>71.801885502211945</v>
      </c>
    </row>
    <row r="662" spans="1:20" x14ac:dyDescent="0.25">
      <c r="A662">
        <f t="shared" si="172"/>
        <v>65.485345050690398</v>
      </c>
      <c r="B662">
        <f t="shared" si="189"/>
        <v>10.42231636489576</v>
      </c>
      <c r="C662" t="str">
        <f t="shared" si="173"/>
        <v>-1.96879672161397-3876.56456767638i</v>
      </c>
      <c r="D662" t="str">
        <f t="shared" si="174"/>
        <v>3.97499999893462-1527.0592860757i</v>
      </c>
      <c r="E662" t="str">
        <f t="shared" si="175"/>
        <v>162.469507242766+0.000871696197876661i</v>
      </c>
      <c r="F662" t="str">
        <f t="shared" si="176"/>
        <v>2.42492492485837-14330.510720283i</v>
      </c>
      <c r="G662" t="str">
        <f t="shared" si="177"/>
        <v>0.999999999972555-5.23882760391145E-06i</v>
      </c>
      <c r="H662" t="str">
        <f t="shared" si="178"/>
        <v>384.000641442982+1.1000916103389i</v>
      </c>
      <c r="I662" t="str">
        <f t="shared" si="179"/>
        <v>47.1002452200028-15523.9740591406i</v>
      </c>
      <c r="K662" t="str">
        <f t="shared" si="180"/>
        <v>0.0312496913275723-0.0000973828920055192i</v>
      </c>
      <c r="L662" t="str">
        <f t="shared" si="181"/>
        <v>0.00005-27.0755181028305i</v>
      </c>
      <c r="M662" t="str">
        <f t="shared" si="182"/>
        <v>0.00133333333333333-15.9267753546062i</v>
      </c>
      <c r="N662">
        <f t="shared" si="183"/>
        <v>89.970901108133319</v>
      </c>
      <c r="O662">
        <f t="shared" si="184"/>
        <v>71.768941558825588</v>
      </c>
      <c r="P662" s="3">
        <f t="shared" si="185"/>
        <v>71.768941558825588</v>
      </c>
      <c r="Q662" s="3">
        <f t="shared" si="186"/>
        <v>-90.029098891866681</v>
      </c>
      <c r="R662">
        <f t="shared" si="187"/>
        <v>89.970901108133319</v>
      </c>
      <c r="S662">
        <f t="shared" si="188"/>
        <v>1.042231636489576E-2</v>
      </c>
      <c r="T662">
        <f t="shared" si="171"/>
        <v>71.768941558825588</v>
      </c>
    </row>
    <row r="663" spans="1:20" x14ac:dyDescent="0.25">
      <c r="A663">
        <f t="shared" si="172"/>
        <v>65.734189361883026</v>
      </c>
      <c r="B663">
        <f t="shared" si="189"/>
        <v>10.461921167082364</v>
      </c>
      <c r="C663" t="str">
        <f t="shared" si="173"/>
        <v>-1.96879653769038-3861.88933203285i</v>
      </c>
      <c r="D663" t="str">
        <f t="shared" si="174"/>
        <v>3.97499999892651-1521.27842854276i</v>
      </c>
      <c r="E663" t="str">
        <f t="shared" si="175"/>
        <v>162.469507016474+0.000875009485389198i</v>
      </c>
      <c r="F663" t="str">
        <f t="shared" si="176"/>
        <v>2.42492492485786-14276.2609288501i</v>
      </c>
      <c r="G663" t="str">
        <f t="shared" si="177"/>
        <v>0.999999999972346-5.25873514880521E-06i</v>
      </c>
      <c r="H663" t="str">
        <f t="shared" si="178"/>
        <v>384.000646327216+1.10427196365123i</v>
      </c>
      <c r="I663" t="str">
        <f t="shared" si="179"/>
        <v>47.1002454628588-15465.2064150204i</v>
      </c>
      <c r="K663" t="str">
        <f t="shared" si="180"/>
        <v>0.0312496889772285-0.0000977529395158339i</v>
      </c>
      <c r="L663" t="str">
        <f t="shared" si="181"/>
        <v>0.00005-26.9730206244576i</v>
      </c>
      <c r="M663" t="str">
        <f t="shared" si="182"/>
        <v>0.00133333333333333-15.8664827202692i</v>
      </c>
      <c r="N663">
        <f t="shared" si="183"/>
        <v>89.970790534668751</v>
      </c>
      <c r="O663">
        <f t="shared" si="184"/>
        <v>71.73599761455246</v>
      </c>
      <c r="P663" s="3">
        <f t="shared" si="185"/>
        <v>71.73599761455246</v>
      </c>
      <c r="Q663" s="3">
        <f t="shared" si="186"/>
        <v>-90.029209465331249</v>
      </c>
      <c r="R663">
        <f t="shared" si="187"/>
        <v>89.970790534668751</v>
      </c>
      <c r="S663">
        <f t="shared" si="188"/>
        <v>1.0461921167082364E-2</v>
      </c>
      <c r="T663">
        <f t="shared" si="171"/>
        <v>71.73599761455246</v>
      </c>
    </row>
    <row r="664" spans="1:20" x14ac:dyDescent="0.25">
      <c r="A664">
        <f t="shared" si="172"/>
        <v>65.983979281458176</v>
      </c>
      <c r="B664">
        <f t="shared" si="189"/>
        <v>10.501676467517278</v>
      </c>
      <c r="C664" t="str">
        <f t="shared" si="173"/>
        <v>-1.96879635236632-3847.2696509639i</v>
      </c>
      <c r="D664" t="str">
        <f t="shared" si="174"/>
        <v>3.97499999891833-1515.51945511074i</v>
      </c>
      <c r="E664" t="str">
        <f t="shared" si="175"/>
        <v>162.46950678846+0.000878335373028403i</v>
      </c>
      <c r="F664" t="str">
        <f t="shared" si="176"/>
        <v>2.42492492485736-14222.2165062235i</v>
      </c>
      <c r="G664" t="str">
        <f t="shared" si="177"/>
        <v>0.999999999972135-5.27871834236956E-06i</v>
      </c>
      <c r="H664" t="str">
        <f t="shared" si="178"/>
        <v>384.000651248641+1.10846820236558i</v>
      </c>
      <c r="I664" t="str">
        <f t="shared" si="179"/>
        <v>47.1002457075642-15406.6612430865i</v>
      </c>
      <c r="K664" t="str">
        <f t="shared" si="180"/>
        <v>0.0312496866089884-0.0000981243931210999i</v>
      </c>
      <c r="L664" t="str">
        <f t="shared" si="181"/>
        <v>0.00005-26.8709111620418i</v>
      </c>
      <c r="M664" t="str">
        <f t="shared" si="182"/>
        <v>0.00133333333333333-15.8064183306128i</v>
      </c>
      <c r="N664">
        <f t="shared" si="183"/>
        <v>89.970679541051609</v>
      </c>
      <c r="O664">
        <f t="shared" si="184"/>
        <v>71.703053669385767</v>
      </c>
      <c r="P664" s="3">
        <f t="shared" si="185"/>
        <v>71.703053669385767</v>
      </c>
      <c r="Q664" s="3">
        <f t="shared" si="186"/>
        <v>-90.029320458948391</v>
      </c>
      <c r="R664">
        <f t="shared" si="187"/>
        <v>89.970679541051609</v>
      </c>
      <c r="S664">
        <f t="shared" si="188"/>
        <v>1.0501676467517278E-2</v>
      </c>
      <c r="T664">
        <f t="shared" si="171"/>
        <v>71.703053669385767</v>
      </c>
    </row>
    <row r="665" spans="1:20" x14ac:dyDescent="0.25">
      <c r="A665">
        <f t="shared" si="172"/>
        <v>66.234718402727722</v>
      </c>
      <c r="B665">
        <f t="shared" si="189"/>
        <v>10.541582838093843</v>
      </c>
      <c r="C665" t="str">
        <f t="shared" si="173"/>
        <v>-1.9687961656311-3832.70531416051i</v>
      </c>
      <c r="D665" t="str">
        <f t="shared" si="174"/>
        <v>3.9749999989101-1509.78228293488i</v>
      </c>
      <c r="E665" t="str">
        <f t="shared" si="175"/>
        <v>162.46950655871+0.000881673908786415i</v>
      </c>
      <c r="F665" t="str">
        <f t="shared" si="176"/>
        <v>2.42492492485685-14168.3766749562i</v>
      </c>
      <c r="G665" t="str">
        <f t="shared" si="177"/>
        <v>0.999999999971923-5.29877747206945E-06i</v>
      </c>
      <c r="H665" t="str">
        <f t="shared" si="178"/>
        <v>384.000656207542+1.11268038684716i</v>
      </c>
      <c r="I665" t="str">
        <f t="shared" si="179"/>
        <v>47.1002459541336-15348.3377011472i</v>
      </c>
      <c r="K665" t="str">
        <f t="shared" si="180"/>
        <v>0.0312496842227158-0.0000984972581634989i</v>
      </c>
      <c r="L665" t="str">
        <f t="shared" si="181"/>
        <v>0.00005-26.7691882467044i</v>
      </c>
      <c r="M665" t="str">
        <f t="shared" si="182"/>
        <v>0.00133333333333333-15.7465813215908i</v>
      </c>
      <c r="N665">
        <f t="shared" si="183"/>
        <v>89.970568125685645</v>
      </c>
      <c r="O665">
        <f t="shared" si="184"/>
        <v>71.670109723318731</v>
      </c>
      <c r="P665" s="3">
        <f t="shared" si="185"/>
        <v>71.670109723318731</v>
      </c>
      <c r="Q665" s="3">
        <f t="shared" si="186"/>
        <v>-90.029431874314355</v>
      </c>
      <c r="R665">
        <f t="shared" si="187"/>
        <v>89.970568125685645</v>
      </c>
      <c r="S665">
        <f t="shared" si="188"/>
        <v>1.0541582838093843E-2</v>
      </c>
      <c r="T665">
        <f t="shared" si="171"/>
        <v>71.670109723318731</v>
      </c>
    </row>
    <row r="666" spans="1:20" x14ac:dyDescent="0.25">
      <c r="A666">
        <f t="shared" si="172"/>
        <v>66.486410332658082</v>
      </c>
      <c r="B666">
        <f t="shared" si="189"/>
        <v>10.5816408528786</v>
      </c>
      <c r="C666" t="str">
        <f t="shared" si="173"/>
        <v>-1.96879597747409-3818.19611210981i</v>
      </c>
      <c r="D666" t="str">
        <f t="shared" si="174"/>
        <v>3.97499999890179-1504.06682948402i</v>
      </c>
      <c r="E666" t="str">
        <f t="shared" si="175"/>
        <v>162.469506327211+0.000885025140834197i</v>
      </c>
      <c r="F666" t="str">
        <f t="shared" si="176"/>
        <v>2.42492492485632-14114.7406605439i</v>
      </c>
      <c r="G666" t="str">
        <f t="shared" si="177"/>
        <v>0.999999999971709-5.31891282646217E-06i</v>
      </c>
      <c r="H666" t="str">
        <f t="shared" si="178"/>
        <v>384.0006612042+1.11690857769055i</v>
      </c>
      <c r="I666" t="str">
        <f t="shared" si="179"/>
        <v>47.1002462025794-15290.2349501982i</v>
      </c>
      <c r="K666" t="str">
        <f t="shared" si="180"/>
        <v>0.0312496818182736-0.0000988715400055024i</v>
      </c>
      <c r="L666" t="str">
        <f t="shared" si="181"/>
        <v>0.00005-26.6678504151268i</v>
      </c>
      <c r="M666" t="str">
        <f t="shared" si="182"/>
        <v>0.00133333333333333-15.6869708324276i</v>
      </c>
      <c r="N666">
        <f t="shared" si="183"/>
        <v>89.970456286968485</v>
      </c>
      <c r="O666">
        <f t="shared" si="184"/>
        <v>71.637165776344474</v>
      </c>
      <c r="P666" s="3">
        <f t="shared" si="185"/>
        <v>71.637165776344474</v>
      </c>
      <c r="Q666" s="3">
        <f t="shared" si="186"/>
        <v>-90.029543713031515</v>
      </c>
      <c r="R666">
        <f t="shared" si="187"/>
        <v>89.970456286968485</v>
      </c>
      <c r="S666">
        <f t="shared" si="188"/>
        <v>1.0581640852878599E-2</v>
      </c>
      <c r="T666">
        <f t="shared" si="171"/>
        <v>71.637165776344474</v>
      </c>
    </row>
    <row r="667" spans="1:20" x14ac:dyDescent="0.25">
      <c r="A667">
        <f t="shared" si="172"/>
        <v>66.739058691922196</v>
      </c>
      <c r="B667">
        <f t="shared" si="189"/>
        <v>10.62185108811954</v>
      </c>
      <c r="C667" t="str">
        <f t="shared" si="173"/>
        <v>-1.96879578788434-3803.74183609202i</v>
      </c>
      <c r="D667" t="str">
        <f t="shared" si="174"/>
        <v>3.97499999889344-1498.37301253947i</v>
      </c>
      <c r="E667" t="str">
        <f t="shared" si="175"/>
        <v>162.469506093947+0.000888389117539413i</v>
      </c>
      <c r="F667" t="str">
        <f t="shared" si="176"/>
        <v>2.42492492485581-14061.3076914148i</v>
      </c>
      <c r="G667" t="str">
        <f t="shared" si="177"/>
        <v>0.999999999971494-5.33912469520158E-06i</v>
      </c>
      <c r="H667" t="str">
        <f t="shared" si="178"/>
        <v>384.000666238906+1.12115283572065i</v>
      </c>
      <c r="I667" t="str">
        <f t="shared" si="179"/>
        <v>47.1002464529181-15232.3521544126i</v>
      </c>
      <c r="K667" t="str">
        <f t="shared" si="180"/>
        <v>0.0312496793955232-0.0000992472440299464i</v>
      </c>
      <c r="L667" t="str">
        <f t="shared" si="181"/>
        <v>0.00005-26.5668962095307i</v>
      </c>
      <c r="M667" t="str">
        <f t="shared" si="182"/>
        <v>0.00133333333333333-15.6275860056063i</v>
      </c>
      <c r="N667">
        <f t="shared" si="183"/>
        <v>89.970344023291744</v>
      </c>
      <c r="O667">
        <f t="shared" si="184"/>
        <v>71.604221828456033</v>
      </c>
      <c r="P667" s="3">
        <f t="shared" si="185"/>
        <v>71.604221828456033</v>
      </c>
      <c r="Q667" s="3">
        <f t="shared" si="186"/>
        <v>-90.029655976708256</v>
      </c>
      <c r="R667">
        <f t="shared" si="187"/>
        <v>89.970344023291744</v>
      </c>
      <c r="S667">
        <f t="shared" si="188"/>
        <v>1.0621851088119539E-2</v>
      </c>
      <c r="T667">
        <f t="shared" si="171"/>
        <v>71.604221828456033</v>
      </c>
    </row>
    <row r="668" spans="1:20" x14ac:dyDescent="0.25">
      <c r="A668">
        <f t="shared" si="172"/>
        <v>66.992667114951502</v>
      </c>
      <c r="B668">
        <f t="shared" si="189"/>
        <v>10.662214122254394</v>
      </c>
      <c r="C668" t="str">
        <f t="shared" si="173"/>
        <v>-1.96879559685114-3789.34227817762i</v>
      </c>
      <c r="D668" t="str">
        <f t="shared" si="174"/>
        <v>3.97499999888501-1492.70075019374i</v>
      </c>
      <c r="E668" t="str">
        <f t="shared" si="175"/>
        <v>162.469505858909+0.000891765887432874i</v>
      </c>
      <c r="F668" t="str">
        <f t="shared" si="176"/>
        <v>2.42492492485528-14008.0769989175i</v>
      </c>
      <c r="G668" t="str">
        <f t="shared" si="177"/>
        <v>0.999999999971277-5.35941336904218E-06i</v>
      </c>
      <c r="H668" t="str">
        <f t="shared" si="178"/>
        <v>384.000671311947+1.12541322199345i</v>
      </c>
      <c r="I668" t="str">
        <f t="shared" si="179"/>
        <v>47.1002467051625-15174.6884811264i</v>
      </c>
      <c r="K668" t="str">
        <f t="shared" si="180"/>
        <v>0.0312496769543254-0.0000996243756401106i</v>
      </c>
      <c r="L668" t="str">
        <f t="shared" si="181"/>
        <v>0.00005-26.4663241776556i</v>
      </c>
      <c r="M668" t="str">
        <f t="shared" si="182"/>
        <v>0.00133333333333333-15.5684259868562i</v>
      </c>
      <c r="N668">
        <f t="shared" si="183"/>
        <v>89.970231333040857</v>
      </c>
      <c r="O668">
        <f t="shared" si="184"/>
        <v>71.57127787964663</v>
      </c>
      <c r="P668" s="3">
        <f t="shared" si="185"/>
        <v>71.57127787964663</v>
      </c>
      <c r="Q668" s="3">
        <f t="shared" si="186"/>
        <v>-90.029768666959143</v>
      </c>
      <c r="R668">
        <f t="shared" si="187"/>
        <v>89.970231333040857</v>
      </c>
      <c r="S668">
        <f t="shared" si="188"/>
        <v>1.0662214122254394E-2</v>
      </c>
      <c r="T668">
        <f t="shared" si="171"/>
        <v>71.57127787964663</v>
      </c>
    </row>
    <row r="669" spans="1:20" x14ac:dyDescent="0.25">
      <c r="A669">
        <f t="shared" si="172"/>
        <v>67.247239249988311</v>
      </c>
      <c r="B669">
        <f t="shared" si="189"/>
        <v>10.702730535918962</v>
      </c>
      <c r="C669" t="str">
        <f t="shared" si="173"/>
        <v>-1.96879540436334-3774.99723122406i</v>
      </c>
      <c r="D669" t="str">
        <f t="shared" si="174"/>
        <v>3.97499999887652-1487.04996084943i</v>
      </c>
      <c r="E669" t="str">
        <f t="shared" si="175"/>
        <v>162.469505622082+0.00089515549925084i</v>
      </c>
      <c r="F669" t="str">
        <f t="shared" si="176"/>
        <v>2.42492492485475-13955.0478173106i</v>
      </c>
      <c r="G669" t="str">
        <f t="shared" si="177"/>
        <v>0.999999999971058-5.37977913984336E-06i</v>
      </c>
      <c r="H669" t="str">
        <f t="shared" si="178"/>
        <v>384.000676423617+1.12968979779699i</v>
      </c>
      <c r="I669" t="str">
        <f t="shared" si="179"/>
        <v>47.1002469593273-15117.2431008284i</v>
      </c>
      <c r="K669" t="str">
        <f t="shared" si="180"/>
        <v>0.0312496744945396-0.000100002940259796i</v>
      </c>
      <c r="L669" t="str">
        <f t="shared" si="181"/>
        <v>0.00005-26.3661328727392i</v>
      </c>
      <c r="M669" t="str">
        <f t="shared" si="182"/>
        <v>0.00133333333333333-15.5094899251407i</v>
      </c>
      <c r="N669">
        <f t="shared" si="183"/>
        <v>89.970118214595175</v>
      </c>
      <c r="O669">
        <f t="shared" si="184"/>
        <v>71.538333929909101</v>
      </c>
      <c r="P669" s="3">
        <f t="shared" si="185"/>
        <v>71.538333929909101</v>
      </c>
      <c r="Q669" s="3">
        <f t="shared" si="186"/>
        <v>-90.029881785404825</v>
      </c>
      <c r="R669">
        <f t="shared" si="187"/>
        <v>89.970118214595175</v>
      </c>
      <c r="S669">
        <f t="shared" si="188"/>
        <v>1.0702730535918961E-2</v>
      </c>
      <c r="T669">
        <f t="shared" si="171"/>
        <v>71.538333929909101</v>
      </c>
    </row>
    <row r="670" spans="1:20" x14ac:dyDescent="0.25">
      <c r="A670">
        <f t="shared" si="172"/>
        <v>67.50277875913828</v>
      </c>
      <c r="B670">
        <f t="shared" si="189"/>
        <v>10.743400911955455</v>
      </c>
      <c r="C670" t="str">
        <f t="shared" si="173"/>
        <v>-1.96879521040982-3760.70648887297i</v>
      </c>
      <c r="D670" t="str">
        <f t="shared" si="174"/>
        <v>3.97499999886796-1481.42056321805i</v>
      </c>
      <c r="E670" t="str">
        <f t="shared" si="175"/>
        <v>162.469505383449+0.000898558001914697i</v>
      </c>
      <c r="F670" t="str">
        <f t="shared" si="176"/>
        <v>2.4249249248542-13902.2193837517i</v>
      </c>
      <c r="G670" t="str">
        <f t="shared" si="177"/>
        <v>0.999999999970838-5.40022230057358E-06i</v>
      </c>
      <c r="H670" t="str">
        <f t="shared" si="178"/>
        <v>384.000681574211+1.13398262465222i</v>
      </c>
      <c r="I670" t="str">
        <f t="shared" si="179"/>
        <v>47.1002472154281-15060.0151871479i</v>
      </c>
      <c r="K670" t="str">
        <f t="shared" si="180"/>
        <v>0.0312496720160242-0.000100382943333402i</v>
      </c>
      <c r="L670" t="str">
        <f t="shared" si="181"/>
        <v>0.00005-26.2663208534958i</v>
      </c>
      <c r="M670" t="str">
        <f t="shared" si="182"/>
        <v>0.00133333333333333-15.4507769726446i</v>
      </c>
      <c r="N670">
        <f t="shared" si="183"/>
        <v>89.970004666327867</v>
      </c>
      <c r="O670">
        <f t="shared" si="184"/>
        <v>71.505389979236256</v>
      </c>
      <c r="P670" s="3">
        <f t="shared" si="185"/>
        <v>71.505389979236256</v>
      </c>
      <c r="Q670" s="3">
        <f t="shared" si="186"/>
        <v>-90.029995333672133</v>
      </c>
      <c r="R670">
        <f t="shared" si="187"/>
        <v>89.970004666327867</v>
      </c>
      <c r="S670">
        <f t="shared" si="188"/>
        <v>1.0743400911955454E-2</v>
      </c>
      <c r="T670">
        <f t="shared" si="171"/>
        <v>71.505389979236256</v>
      </c>
    </row>
    <row r="671" spans="1:20" x14ac:dyDescent="0.25">
      <c r="A671">
        <f t="shared" si="172"/>
        <v>67.759289318423001</v>
      </c>
      <c r="B671">
        <f t="shared" si="189"/>
        <v>10.784225835420886</v>
      </c>
      <c r="C671" t="str">
        <f t="shared" si="173"/>
        <v>-1.96879501497934-3746.46984554735i</v>
      </c>
      <c r="D671" t="str">
        <f t="shared" si="174"/>
        <v>3.97499999885934-1475.81247631882i</v>
      </c>
      <c r="E671" t="str">
        <f t="shared" si="175"/>
        <v>162.469505143001+0.000901973444519583i</v>
      </c>
      <c r="F671" t="str">
        <f t="shared" si="176"/>
        <v>2.42492492485368-13849.5909382859i</v>
      </c>
      <c r="G671" t="str">
        <f t="shared" si="177"/>
        <v>0.999999999970616-5.42074314531455E-06i</v>
      </c>
      <c r="H671" t="str">
        <f t="shared" si="178"/>
        <v>384.000686764024+1.13829176431384i</v>
      </c>
      <c r="I671" t="str">
        <f t="shared" si="179"/>
        <v>47.1002474734784-15003.0039168418i</v>
      </c>
      <c r="K671" t="str">
        <f t="shared" si="180"/>
        <v>0.0312496695186367-0.000100764390326003i</v>
      </c>
      <c r="L671" t="str">
        <f t="shared" si="181"/>
        <v>0.00005-26.1668866840963i</v>
      </c>
      <c r="M671" t="str">
        <f t="shared" si="182"/>
        <v>0.00133333333333333-15.3922862847625i</v>
      </c>
      <c r="N671">
        <f t="shared" si="183"/>
        <v>89.969890686605979</v>
      </c>
      <c r="O671">
        <f t="shared" si="184"/>
        <v>71.47244602762126</v>
      </c>
      <c r="P671" s="3">
        <f t="shared" si="185"/>
        <v>71.47244602762126</v>
      </c>
      <c r="Q671" s="3">
        <f t="shared" si="186"/>
        <v>-90.030109313394021</v>
      </c>
      <c r="R671">
        <f t="shared" si="187"/>
        <v>89.969890686605979</v>
      </c>
      <c r="S671">
        <f t="shared" si="188"/>
        <v>1.0784225835420885E-2</v>
      </c>
      <c r="T671">
        <f t="shared" si="171"/>
        <v>71.47244602762126</v>
      </c>
    </row>
    <row r="672" spans="1:20" x14ac:dyDescent="0.25">
      <c r="A672">
        <f t="shared" si="172"/>
        <v>68.016774617833022</v>
      </c>
      <c r="B672">
        <f t="shared" si="189"/>
        <v>10.825205893595486</v>
      </c>
      <c r="C672" t="str">
        <f t="shared" si="173"/>
        <v>-1.96879481806112-3732.28709644826i</v>
      </c>
      <c r="D672" t="str">
        <f t="shared" si="174"/>
        <v>3.97499999885066-1470.22561947753i</v>
      </c>
      <c r="E672" t="str">
        <f t="shared" si="175"/>
        <v>162.469504900722+0.000905401876356213i</v>
      </c>
      <c r="F672" t="str">
        <f t="shared" si="176"/>
        <v>2.42492492485312-13797.1617238355i</v>
      </c>
      <c r="G672" t="str">
        <f t="shared" si="177"/>
        <v>0.999999999970392-5.44134196926553E-06i</v>
      </c>
      <c r="H672" t="str">
        <f t="shared" si="178"/>
        <v>384.000691993352+1.14261727877127i</v>
      </c>
      <c r="I672" t="str">
        <f t="shared" si="179"/>
        <v>47.1002477334942-14946.2084697839i</v>
      </c>
      <c r="K672" t="str">
        <f t="shared" si="180"/>
        <v>0.0312496670022336-0.000101147286723435i</v>
      </c>
      <c r="L672" t="str">
        <f t="shared" si="181"/>
        <v>0.00005-26.0678289341465i</v>
      </c>
      <c r="M672" t="str">
        <f t="shared" si="182"/>
        <v>0.00133333333333333-15.3340170200862i</v>
      </c>
      <c r="N672">
        <f t="shared" si="183"/>
        <v>89.969776273790259</v>
      </c>
      <c r="O672">
        <f t="shared" si="184"/>
        <v>71.439502075056808</v>
      </c>
      <c r="P672" s="3">
        <f t="shared" si="185"/>
        <v>71.439502075056808</v>
      </c>
      <c r="Q672" s="3">
        <f t="shared" si="186"/>
        <v>-90.030223726209741</v>
      </c>
      <c r="R672">
        <f t="shared" si="187"/>
        <v>89.969776273790259</v>
      </c>
      <c r="S672">
        <f t="shared" si="188"/>
        <v>1.0825205893595487E-2</v>
      </c>
      <c r="T672">
        <f t="shared" si="171"/>
        <v>71.439502075056808</v>
      </c>
    </row>
    <row r="673" spans="1:20" x14ac:dyDescent="0.25">
      <c r="A673">
        <f t="shared" si="172"/>
        <v>68.275238361380787</v>
      </c>
      <c r="B673">
        <f t="shared" si="189"/>
        <v>10.86634167599115</v>
      </c>
      <c r="C673" t="str">
        <f t="shared" si="173"/>
        <v>-1.96879461964322-3718.15803755207i</v>
      </c>
      <c r="D673" t="str">
        <f t="shared" si="174"/>
        <v>3.9749999988419-1464.65991232537i</v>
      </c>
      <c r="E673" t="str">
        <f t="shared" si="175"/>
        <v>162.469504656598+0.000908843346910246i</v>
      </c>
      <c r="F673" t="str">
        <f t="shared" si="176"/>
        <v>2.42492492485258-13744.9309861884i</v>
      </c>
      <c r="G673" t="str">
        <f t="shared" si="177"/>
        <v>0.999999999970166-5.46201906874751E-06i</v>
      </c>
      <c r="H673" t="str">
        <f t="shared" si="178"/>
        <v>384.000697262501+1.14695923024946i</v>
      </c>
      <c r="I673" t="str">
        <f t="shared" si="179"/>
        <v>47.100247995489-14889.6280289526i</v>
      </c>
      <c r="K673" t="str">
        <f t="shared" si="180"/>
        <v>0.0312496644666697-0.000101531638032358i</v>
      </c>
      <c r="L673" t="str">
        <f t="shared" si="181"/>
        <v>0.00005-25.9691461786676i</v>
      </c>
      <c r="M673" t="str">
        <f t="shared" si="182"/>
        <v>0.00133333333333333-15.2759683403927i</v>
      </c>
      <c r="N673">
        <f t="shared" si="183"/>
        <v>89.969661426235319</v>
      </c>
      <c r="O673">
        <f t="shared" si="184"/>
        <v>71.406558121535667</v>
      </c>
      <c r="P673" s="3">
        <f t="shared" si="185"/>
        <v>71.406558121535667</v>
      </c>
      <c r="Q673" s="3">
        <f t="shared" si="186"/>
        <v>-90.030338573764681</v>
      </c>
      <c r="R673">
        <f t="shared" si="187"/>
        <v>89.969661426235319</v>
      </c>
      <c r="S673">
        <f t="shared" si="188"/>
        <v>1.086634167599115E-2</v>
      </c>
      <c r="T673">
        <f t="shared" si="171"/>
        <v>71.406558121535667</v>
      </c>
    </row>
    <row r="674" spans="1:20" x14ac:dyDescent="0.25">
      <c r="A674">
        <f t="shared" si="172"/>
        <v>68.534684267154034</v>
      </c>
      <c r="B674">
        <f t="shared" si="189"/>
        <v>10.907633774359915</v>
      </c>
      <c r="C674" t="str">
        <f t="shared" si="173"/>
        <v>-1.96879441971472-3704.08246560753i</v>
      </c>
      <c r="D674" t="str">
        <f t="shared" si="174"/>
        <v>3.97499999883309-1459.11527479777i</v>
      </c>
      <c r="E674" t="str">
        <f t="shared" si="175"/>
        <v>162.469504410615+0.000912297905847981i</v>
      </c>
      <c r="F674" t="str">
        <f t="shared" si="176"/>
        <v>2.42492492485203-13692.8979739881i</v>
      </c>
      <c r="G674" t="str">
        <f t="shared" si="177"/>
        <v>0.999999999969939-0.0000054827747412075i</v>
      </c>
      <c r="H674" t="str">
        <f t="shared" si="178"/>
        <v>384.000702571771+1.15131768120987i</v>
      </c>
      <c r="I674" t="str">
        <f t="shared" si="179"/>
        <v>47.1002482594795-14833.2617804194i</v>
      </c>
      <c r="K674" t="str">
        <f t="shared" si="180"/>
        <v>0.0312496619117994-0.000101917449780356i</v>
      </c>
      <c r="L674" t="str">
        <f t="shared" si="181"/>
        <v>0.00005-25.8708369980749i</v>
      </c>
      <c r="M674" t="str">
        <f t="shared" si="182"/>
        <v>0.00133333333333333-15.2181394106323i</v>
      </c>
      <c r="N674">
        <f t="shared" si="183"/>
        <v>89.96954614228946</v>
      </c>
      <c r="O674">
        <f t="shared" si="184"/>
        <v>71.373614167050533</v>
      </c>
      <c r="P674" s="3">
        <f t="shared" si="185"/>
        <v>71.373614167050533</v>
      </c>
      <c r="Q674" s="3">
        <f t="shared" si="186"/>
        <v>-90.03045385771054</v>
      </c>
      <c r="R674">
        <f t="shared" si="187"/>
        <v>89.96954614228946</v>
      </c>
      <c r="S674">
        <f t="shared" si="188"/>
        <v>1.0907633774359915E-2</v>
      </c>
      <c r="T674">
        <f t="shared" si="171"/>
        <v>71.373614167050533</v>
      </c>
    </row>
    <row r="675" spans="1:20" x14ac:dyDescent="0.25">
      <c r="A675">
        <f t="shared" si="172"/>
        <v>68.795116067369221</v>
      </c>
      <c r="B675">
        <f t="shared" si="189"/>
        <v>10.949082782702483</v>
      </c>
      <c r="C675" t="str">
        <f t="shared" si="173"/>
        <v>-1.96879421826366-3690.06017813279i</v>
      </c>
      <c r="D675" t="str">
        <f t="shared" si="174"/>
        <v>3.97499999882421-1453.59162713325i</v>
      </c>
      <c r="E675" t="str">
        <f t="shared" si="175"/>
        <v>162.469504162758+0.00091576560303165i</v>
      </c>
      <c r="F675" t="str">
        <f t="shared" si="176"/>
        <v>2.42492492485147-13641.0619387222i</v>
      </c>
      <c r="G675" t="str">
        <f t="shared" si="177"/>
        <v>0.99999999996971-5.50360928522284E-06i</v>
      </c>
      <c r="H675" t="str">
        <f t="shared" si="178"/>
        <v>384.000707921468+1.15569269435127i</v>
      </c>
      <c r="I675" t="str">
        <f t="shared" si="179"/>
        <v>47.1002485254797-14777.1089133368i</v>
      </c>
      <c r="K675" t="str">
        <f t="shared" si="180"/>
        <v>0.0312496593374757-0.000102304727515997i</v>
      </c>
      <c r="L675" t="str">
        <f t="shared" si="181"/>
        <v>0.00005-25.7728999781579i</v>
      </c>
      <c r="M675" t="str">
        <f t="shared" si="182"/>
        <v>0.00133333333333333-15.1605293989164i</v>
      </c>
      <c r="N675">
        <f t="shared" si="183"/>
        <v>89.969430420294771</v>
      </c>
      <c r="O675">
        <f t="shared" si="184"/>
        <v>71.340670211594016</v>
      </c>
      <c r="P675" s="3">
        <f t="shared" si="185"/>
        <v>71.340670211594016</v>
      </c>
      <c r="Q675" s="3">
        <f t="shared" si="186"/>
        <v>-90.030569579705229</v>
      </c>
      <c r="R675">
        <f t="shared" si="187"/>
        <v>89.969430420294771</v>
      </c>
      <c r="S675">
        <f t="shared" si="188"/>
        <v>1.0949082782702483E-2</v>
      </c>
      <c r="T675">
        <f t="shared" si="171"/>
        <v>71.340670211594016</v>
      </c>
    </row>
    <row r="676" spans="1:20" x14ac:dyDescent="0.25">
      <c r="A676">
        <f t="shared" si="172"/>
        <v>69.056537508425222</v>
      </c>
      <c r="B676">
        <f t="shared" si="189"/>
        <v>10.990689297276752</v>
      </c>
      <c r="C676" t="str">
        <f t="shared" si="173"/>
        <v>-1.96879401527899-3676.09097341262i</v>
      </c>
      <c r="D676" t="str">
        <f t="shared" si="174"/>
        <v>3.97499999881525-1448.0888898723i</v>
      </c>
      <c r="E676" t="str">
        <f t="shared" si="175"/>
        <v>162.469503913016+0.000919246488503634i</v>
      </c>
      <c r="F676" t="str">
        <f t="shared" si="176"/>
        <v>2.42492492485092-13589.4221347119i</v>
      </c>
      <c r="G676" t="str">
        <f t="shared" si="177"/>
        <v>0.99999999996948-5.52452300050541E-06i</v>
      </c>
      <c r="H676" t="str">
        <f t="shared" si="178"/>
        <v>384.000713311901+1.16008433261073i</v>
      </c>
      <c r="I676" t="str">
        <f t="shared" si="179"/>
        <v>47.1002487935055-14721.1686199269i</v>
      </c>
      <c r="K676" t="str">
        <f t="shared" si="180"/>
        <v>0.0312496567435503-0.000102693476808925i</v>
      </c>
      <c r="L676" t="str">
        <f t="shared" si="181"/>
        <v>0.00005-25.6753337100597i</v>
      </c>
      <c r="M676" t="str">
        <f t="shared" si="182"/>
        <v>0.00133333333333333-15.1031374765057i</v>
      </c>
      <c r="N676">
        <f t="shared" si="183"/>
        <v>89.969314258586991</v>
      </c>
      <c r="O676">
        <f t="shared" si="184"/>
        <v>71.307726255158911</v>
      </c>
      <c r="P676" s="3">
        <f t="shared" si="185"/>
        <v>71.307726255158911</v>
      </c>
      <c r="Q676" s="3">
        <f t="shared" si="186"/>
        <v>-90.030685741413009</v>
      </c>
      <c r="R676">
        <f t="shared" si="187"/>
        <v>89.969314258586991</v>
      </c>
      <c r="S676">
        <f t="shared" si="188"/>
        <v>1.0990689297276751E-2</v>
      </c>
      <c r="T676">
        <f t="shared" si="171"/>
        <v>71.307726255158911</v>
      </c>
    </row>
    <row r="677" spans="1:20" x14ac:dyDescent="0.25">
      <c r="A677">
        <f t="shared" si="172"/>
        <v>69.318952350957233</v>
      </c>
      <c r="B677">
        <f t="shared" si="189"/>
        <v>11.032453916606404</v>
      </c>
      <c r="C677" t="str">
        <f t="shared" si="173"/>
        <v>-1.96879381074865-3662.17465049525i</v>
      </c>
      <c r="D677" t="str">
        <f t="shared" si="174"/>
        <v>3.97499999880623-1442.60698385619i</v>
      </c>
      <c r="E677" t="str">
        <f t="shared" si="175"/>
        <v>162.469503661371+0.000922740612513842i</v>
      </c>
      <c r="F677" t="str">
        <f t="shared" si="176"/>
        <v>2.42492492485035-13537.9778191013i</v>
      </c>
      <c r="G677" t="str">
        <f t="shared" si="177"/>
        <v>0.999999999969247-5.54551618790604E-06i</v>
      </c>
      <c r="H677" t="str">
        <f t="shared" si="178"/>
        <v>384.000718743378+1.16449265916448i</v>
      </c>
      <c r="I677" t="str">
        <f t="shared" si="179"/>
        <v>47.1002490635723-14665.4400954698i</v>
      </c>
      <c r="K677" t="str">
        <f t="shared" si="180"/>
        <v>0.0312496541298741-0.000103083703249935i</v>
      </c>
      <c r="L677" t="str">
        <f t="shared" si="181"/>
        <v>0.00005-25.5781367902567i</v>
      </c>
      <c r="M677" t="str">
        <f t="shared" si="182"/>
        <v>0.00133333333333333-15.0459628177981i</v>
      </c>
      <c r="N677">
        <f t="shared" si="183"/>
        <v>89.969197655495549</v>
      </c>
      <c r="O677">
        <f t="shared" si="184"/>
        <v>71.274782297737616</v>
      </c>
      <c r="P677" s="3">
        <f t="shared" si="185"/>
        <v>71.274782297737616</v>
      </c>
      <c r="Q677" s="3">
        <f t="shared" si="186"/>
        <v>-90.030802344504451</v>
      </c>
      <c r="R677">
        <f t="shared" si="187"/>
        <v>89.969197655495549</v>
      </c>
      <c r="S677">
        <f t="shared" si="188"/>
        <v>1.1032453916606403E-2</v>
      </c>
      <c r="T677">
        <f t="shared" si="171"/>
        <v>71.274782297737616</v>
      </c>
    </row>
    <row r="678" spans="1:20" x14ac:dyDescent="0.25">
      <c r="A678">
        <f t="shared" si="172"/>
        <v>69.582364369890868</v>
      </c>
      <c r="B678">
        <f t="shared" si="189"/>
        <v>11.074377241489508</v>
      </c>
      <c r="C678" t="str">
        <f t="shared" si="173"/>
        <v>-1.96879360466082-3648.31100918971i</v>
      </c>
      <c r="D678" t="str">
        <f t="shared" si="174"/>
        <v>3.97499999879714-1437.14583022585i</v>
      </c>
      <c r="E678" t="str">
        <f t="shared" si="175"/>
        <v>162.469503407811+0.000926248025491121i</v>
      </c>
      <c r="F678" t="str">
        <f t="shared" si="176"/>
        <v>2.42492492484978-13486.7282518467i</v>
      </c>
      <c r="G678" t="str">
        <f t="shared" si="177"/>
        <v>0.999999999969013-5.56658914941878E-06i</v>
      </c>
      <c r="H678" t="str">
        <f t="shared" si="178"/>
        <v>384.000724216213+1.16891773742881i</v>
      </c>
      <c r="I678" t="str">
        <f t="shared" si="179"/>
        <v>47.1002493356951-14609.9225382921i</v>
      </c>
      <c r="K678" t="str">
        <f t="shared" si="180"/>
        <v>0.0312496514962967-0.000103475412451053i</v>
      </c>
      <c r="L678" t="str">
        <f t="shared" si="181"/>
        <v>0.00005-25.4813078205387i</v>
      </c>
      <c r="M678" t="str">
        <f t="shared" si="182"/>
        <v>0.00133333333333333-14.9890046003169i</v>
      </c>
      <c r="N678">
        <f t="shared" si="183"/>
        <v>89.969080609343578</v>
      </c>
      <c r="O678">
        <f t="shared" si="184"/>
        <v>71.241838339322626</v>
      </c>
      <c r="P678" s="3">
        <f t="shared" si="185"/>
        <v>71.241838339322626</v>
      </c>
      <c r="Q678" s="3">
        <f t="shared" si="186"/>
        <v>-90.030919390656422</v>
      </c>
      <c r="R678">
        <f t="shared" si="187"/>
        <v>89.969080609343578</v>
      </c>
      <c r="S678">
        <f t="shared" si="188"/>
        <v>1.1074377241489507E-2</v>
      </c>
      <c r="T678">
        <f t="shared" si="171"/>
        <v>71.241838339322626</v>
      </c>
    </row>
    <row r="679" spans="1:20" x14ac:dyDescent="0.25">
      <c r="A679">
        <f t="shared" si="172"/>
        <v>69.846777354496453</v>
      </c>
      <c r="B679">
        <f t="shared" si="189"/>
        <v>11.116459875007168</v>
      </c>
      <c r="C679" t="str">
        <f t="shared" si="173"/>
        <v>-1.96879339700386-3634.49985006284i</v>
      </c>
      <c r="D679" t="str">
        <f t="shared" si="174"/>
        <v>3.97499999878798-1431.70535042077i</v>
      </c>
      <c r="E679" t="str">
        <f t="shared" si="175"/>
        <v>162.469503152318+0.000929768778069453i</v>
      </c>
      <c r="F679" t="str">
        <f t="shared" si="176"/>
        <v>2.42492492484922-13435.6726957058i</v>
      </c>
      <c r="G679" t="str">
        <f t="shared" si="177"/>
        <v>0.999999999968777-5.58774218818525E-06i</v>
      </c>
      <c r="H679" t="str">
        <f t="shared" si="178"/>
        <v>384.000729730721+1.17335963106104i</v>
      </c>
      <c r="I679" t="str">
        <f t="shared" si="179"/>
        <v>47.1002496098903-14554.615149755i</v>
      </c>
      <c r="K679" t="str">
        <f t="shared" si="180"/>
        <v>0.0312496488426665-0.000103868610045621i</v>
      </c>
      <c r="L679" t="str">
        <f t="shared" si="181"/>
        <v>0.00005-25.3848454079883i</v>
      </c>
      <c r="M679" t="str">
        <f t="shared" si="182"/>
        <v>0.00133333333333333-14.932262004699i</v>
      </c>
      <c r="N679">
        <f t="shared" si="183"/>
        <v>89.968963118447761</v>
      </c>
      <c r="O679">
        <f t="shared" si="184"/>
        <v>71.208894379906326</v>
      </c>
      <c r="P679" s="3">
        <f t="shared" si="185"/>
        <v>71.208894379906326</v>
      </c>
      <c r="Q679" s="3">
        <f t="shared" si="186"/>
        <v>-90.031036881552239</v>
      </c>
      <c r="R679">
        <f t="shared" si="187"/>
        <v>89.968963118447761</v>
      </c>
      <c r="S679">
        <f t="shared" si="188"/>
        <v>1.1116459875007168E-2</v>
      </c>
      <c r="T679">
        <f t="shared" si="171"/>
        <v>71.208894379906326</v>
      </c>
    </row>
    <row r="680" spans="1:20" x14ac:dyDescent="0.25">
      <c r="A680">
        <f t="shared" si="172"/>
        <v>70.112195108443544</v>
      </c>
      <c r="B680">
        <f t="shared" si="189"/>
        <v>11.158702422532196</v>
      </c>
      <c r="C680" t="str">
        <f t="shared" si="173"/>
        <v>-1.96879318776584-3620.74097443657i</v>
      </c>
      <c r="D680" t="str">
        <f t="shared" si="174"/>
        <v>3.97499999877875-1426.28546617782i</v>
      </c>
      <c r="E680" t="str">
        <f t="shared" si="175"/>
        <v>162.469502894882+0.000933302921063812i</v>
      </c>
      <c r="F680" t="str">
        <f t="shared" si="176"/>
        <v>2.42492492484864-13384.8104162273i</v>
      </c>
      <c r="G680" t="str">
        <f t="shared" si="177"/>
        <v>0.999999999968539-5.60897560849902E-06i</v>
      </c>
      <c r="H680" t="str">
        <f t="shared" si="178"/>
        <v>384.000735287219+1.17781840396037i</v>
      </c>
      <c r="I680" t="str">
        <f t="shared" si="179"/>
        <v>47.1002498861735-14499.5171342432i</v>
      </c>
      <c r="K680" t="str">
        <f t="shared" si="180"/>
        <v>0.0312496461688308-0.000104263301688371i</v>
      </c>
      <c r="L680" t="str">
        <f t="shared" si="181"/>
        <v>0.00005-25.2887481649614i</v>
      </c>
      <c r="M680" t="str">
        <f t="shared" si="182"/>
        <v>0.00133333333333333-14.8757342146832i</v>
      </c>
      <c r="N680">
        <f t="shared" si="183"/>
        <v>89.968845181118439</v>
      </c>
      <c r="O680">
        <f t="shared" si="184"/>
        <v>71.17595041948131</v>
      </c>
      <c r="P680" s="3">
        <f t="shared" si="185"/>
        <v>71.17595041948131</v>
      </c>
      <c r="Q680" s="3">
        <f t="shared" si="186"/>
        <v>-90.031154818881561</v>
      </c>
      <c r="R680">
        <f t="shared" si="187"/>
        <v>89.968845181118439</v>
      </c>
      <c r="S680">
        <f t="shared" si="188"/>
        <v>1.1158702422532196E-2</v>
      </c>
      <c r="T680">
        <f t="shared" si="171"/>
        <v>71.17595041948131</v>
      </c>
    </row>
    <row r="681" spans="1:20" x14ac:dyDescent="0.25">
      <c r="A681">
        <f t="shared" si="172"/>
        <v>70.378621449855629</v>
      </c>
      <c r="B681">
        <f t="shared" si="189"/>
        <v>11.201105491737819</v>
      </c>
      <c r="C681" t="str">
        <f t="shared" si="173"/>
        <v>-1.96879297693458-3607.03418438477i</v>
      </c>
      <c r="D681" t="str">
        <f t="shared" si="174"/>
        <v>3.97499999876946-1420.88609953013i</v>
      </c>
      <c r="E681" t="str">
        <f t="shared" si="175"/>
        <v>162.469502635485+0.000936850505495236i</v>
      </c>
      <c r="F681" t="str">
        <f t="shared" si="176"/>
        <v>2.42492492484805-13334.1406817403i</v>
      </c>
      <c r="G681" t="str">
        <f t="shared" si="177"/>
        <v>0.9999999999683-5.63028971580997E-06i</v>
      </c>
      <c r="H681" t="str">
        <f t="shared" si="178"/>
        <v>384.000740886027+1.18229412026883i</v>
      </c>
      <c r="I681" t="str">
        <f t="shared" si="179"/>
        <v>47.1002501645608-14444.6276991533i</v>
      </c>
      <c r="K681" t="str">
        <f t="shared" si="180"/>
        <v>0.0312496434746359-0.000104659493055513i</v>
      </c>
      <c r="L681" t="str">
        <f t="shared" si="181"/>
        <v>0.00005-25.193014709067i</v>
      </c>
      <c r="M681" t="str">
        <f t="shared" si="182"/>
        <v>0.00133333333333333-14.8194204170982i</v>
      </c>
      <c r="N681">
        <f t="shared" si="183"/>
        <v>89.968726795659563</v>
      </c>
      <c r="O681">
        <f t="shared" si="184"/>
        <v>71.143006458039665</v>
      </c>
      <c r="P681" s="3">
        <f t="shared" si="185"/>
        <v>71.143006458039665</v>
      </c>
      <c r="Q681" s="3">
        <f t="shared" si="186"/>
        <v>-90.031273204340437</v>
      </c>
      <c r="R681">
        <f t="shared" si="187"/>
        <v>89.968726795659563</v>
      </c>
      <c r="S681">
        <f t="shared" si="188"/>
        <v>1.1201105491737818E-2</v>
      </c>
      <c r="T681">
        <f t="shared" si="171"/>
        <v>71.143006458039665</v>
      </c>
    </row>
    <row r="682" spans="1:20" x14ac:dyDescent="0.25">
      <c r="A682">
        <f t="shared" si="172"/>
        <v>70.646060211365082</v>
      </c>
      <c r="B682">
        <f t="shared" si="189"/>
        <v>11.243669692606423</v>
      </c>
      <c r="C682" t="str">
        <f t="shared" si="173"/>
        <v>-1.96879276449785-3593.37928273068i</v>
      </c>
      <c r="D682" t="str">
        <f t="shared" si="174"/>
        <v>3.97499999876008-1415.50717280601i</v>
      </c>
      <c r="E682" t="str">
        <f t="shared" si="175"/>
        <v>162.469502374112+0.000940411582571844i</v>
      </c>
      <c r="F682" t="str">
        <f t="shared" si="176"/>
        <v>2.42492492484747-13283.6627633435i</v>
      </c>
      <c r="G682" t="str">
        <f t="shared" si="177"/>
        <v>0.999999999968058-5.65168481672869E-06i</v>
      </c>
      <c r="H682" t="str">
        <f t="shared" si="178"/>
        <v>384.000746527466+1.18678684437217i</v>
      </c>
      <c r="I682" t="str">
        <f t="shared" si="179"/>
        <v>47.1002504450666-14389.9460548821i</v>
      </c>
      <c r="K682" t="str">
        <f t="shared" si="180"/>
        <v>0.0312496407599267-0.000105057189844808i</v>
      </c>
      <c r="L682" t="str">
        <f t="shared" si="181"/>
        <v>0.00005-25.097643663147i</v>
      </c>
      <c r="M682" t="str">
        <f t="shared" si="182"/>
        <v>0.00133333333333333-14.7633198018512i</v>
      </c>
      <c r="N682">
        <f t="shared" si="183"/>
        <v>89.968607960368587</v>
      </c>
      <c r="O682">
        <f t="shared" si="184"/>
        <v>71.110062495573729</v>
      </c>
      <c r="P682" s="3">
        <f t="shared" si="185"/>
        <v>71.110062495573729</v>
      </c>
      <c r="Q682" s="3">
        <f t="shared" si="186"/>
        <v>-90.031392039631413</v>
      </c>
      <c r="R682">
        <f t="shared" si="187"/>
        <v>89.968607960368587</v>
      </c>
      <c r="S682">
        <f t="shared" si="188"/>
        <v>1.1243669692606423E-2</v>
      </c>
      <c r="T682">
        <f t="shared" si="171"/>
        <v>71.110062495573729</v>
      </c>
    </row>
    <row r="683" spans="1:20" x14ac:dyDescent="0.25">
      <c r="A683">
        <f t="shared" si="172"/>
        <v>70.914515240168271</v>
      </c>
      <c r="B683">
        <f t="shared" si="189"/>
        <v>11.286395637438327</v>
      </c>
      <c r="C683" t="str">
        <f t="shared" si="173"/>
        <v>-1.96879255044393-3579.77607304403i</v>
      </c>
      <c r="D683" t="str">
        <f t="shared" si="174"/>
        <v>3.97499999875064-1410.1486086278i</v>
      </c>
      <c r="E683" t="str">
        <f t="shared" si="175"/>
        <v>162.469502110751+0.000943986203694272i</v>
      </c>
      <c r="F683" t="str">
        <f t="shared" si="176"/>
        <v>2.42492492484687-13233.3759348953i</v>
      </c>
      <c r="G683" t="str">
        <f t="shared" si="177"/>
        <v>0.999999999967815-5.67316121903087E-06i</v>
      </c>
      <c r="H683" t="str">
        <f t="shared" si="178"/>
        <v>384.000752211862+1.19129664090089i</v>
      </c>
      <c r="I683" t="str">
        <f t="shared" si="179"/>
        <v>47.1002507277094-14335.471414816i</v>
      </c>
      <c r="K683" t="str">
        <f t="shared" si="180"/>
        <v>0.0312496380245469-0.000105456397775661i</v>
      </c>
      <c r="L683" t="str">
        <f t="shared" si="181"/>
        <v>0.00005-25.0026336552571i</v>
      </c>
      <c r="M683" t="str">
        <f t="shared" si="182"/>
        <v>0.00133333333333333-14.7074315619159i</v>
      </c>
      <c r="N683">
        <f t="shared" si="183"/>
        <v>89.968488673536527</v>
      </c>
      <c r="O683">
        <f t="shared" si="184"/>
        <v>71.077118532075843</v>
      </c>
      <c r="P683" s="3">
        <f t="shared" si="185"/>
        <v>71.077118532075843</v>
      </c>
      <c r="Q683" s="3">
        <f t="shared" si="186"/>
        <v>-90.031511326463473</v>
      </c>
      <c r="R683">
        <f t="shared" si="187"/>
        <v>89.968488673536527</v>
      </c>
      <c r="S683">
        <f t="shared" si="188"/>
        <v>1.1286395637438327E-2</v>
      </c>
      <c r="T683">
        <f t="shared" si="171"/>
        <v>71.077118532075843</v>
      </c>
    </row>
    <row r="684" spans="1:20" x14ac:dyDescent="0.25">
      <c r="A684">
        <f t="shared" si="172"/>
        <v>71.183990398080923</v>
      </c>
      <c r="B684">
        <f t="shared" si="189"/>
        <v>11.329283940860593</v>
      </c>
      <c r="C684" t="str">
        <f t="shared" si="173"/>
        <v>-1.96879233475995-3566.22435963795i</v>
      </c>
      <c r="D684" t="str">
        <f t="shared" si="174"/>
        <v>3.97499999874113-1404.81032991074i</v>
      </c>
      <c r="E684" t="str">
        <f t="shared" si="175"/>
        <v>162.469501845382+0.000947574420480989i</v>
      </c>
      <c r="F684" t="str">
        <f t="shared" si="176"/>
        <v>2.4249249248463-13183.2794730026i</v>
      </c>
      <c r="G684" t="str">
        <f t="shared" si="177"/>
        <v>0.99999999996757-5.69471923166179E-06i</v>
      </c>
      <c r="H684" t="str">
        <f t="shared" si="178"/>
        <v>384.000757939541+1.19582357473104i</v>
      </c>
      <c r="I684" t="str">
        <f t="shared" si="179"/>
        <v>47.1002510125044-14281.202995319i</v>
      </c>
      <c r="K684" t="str">
        <f t="shared" si="180"/>
        <v>0.0312496352683393-0.000105857122589194i</v>
      </c>
      <c r="L684" t="str">
        <f t="shared" si="181"/>
        <v>0.00005-24.9079833186462i</v>
      </c>
      <c r="M684" t="str">
        <f t="shared" si="182"/>
        <v>0.00133333333333333-14.6517548933213i</v>
      </c>
      <c r="N684">
        <f t="shared" si="183"/>
        <v>89.968368933447891</v>
      </c>
      <c r="O684">
        <f t="shared" si="184"/>
        <v>71.044174567537866</v>
      </c>
      <c r="P684" s="3">
        <f t="shared" si="185"/>
        <v>71.044174567537866</v>
      </c>
      <c r="Q684" s="3">
        <f t="shared" si="186"/>
        <v>-90.031631066552109</v>
      </c>
      <c r="R684">
        <f t="shared" si="187"/>
        <v>89.968368933447891</v>
      </c>
      <c r="S684">
        <f t="shared" si="188"/>
        <v>1.1329283940860593E-2</v>
      </c>
      <c r="T684">
        <f t="shared" ref="T684:T747" si="190">P684</f>
        <v>71.044174567537866</v>
      </c>
    </row>
    <row r="685" spans="1:20" x14ac:dyDescent="0.25">
      <c r="A685">
        <f t="shared" ref="A685:A748" si="191">2*PI()*B685</f>
        <v>71.454489561593618</v>
      </c>
      <c r="B685">
        <f t="shared" si="189"/>
        <v>11.372335219835863</v>
      </c>
      <c r="C685" t="str">
        <f t="shared" ref="C685:C748" si="192">IMPRODUCT(D685,E685,$C$40,,K685,$C$41)</f>
        <v>-1.96879211743351-3552.7239475666i</v>
      </c>
      <c r="D685" t="str">
        <f t="shared" ref="D685:D748" si="193">IMDIV(IMPRODUCT($C$37,$C$38,COMPLEX(1,A685/$C$38)),IMSUM(-1*A685*A685/$C$39,COMPLEX(0,1*A685)))</f>
        <v>3.97499999873154-1399.4922598619i</v>
      </c>
      <c r="E685" t="str">
        <f t="shared" ref="E685:E748" si="194">IMDIV(IMPRODUCT(IMSUM(F685,G685),$C$29,H685),IMSUM(1,I685))</f>
        <v>162.469501577995+0.000951176284723164i</v>
      </c>
      <c r="F685" t="str">
        <f t="shared" ref="F685:F748" si="195">IMDIV(IMPRODUCT($C$14,$C$15,COMPLEX(1,A685/$C$15)),IMSUM(-1*A685*A685/$C$16,COMPLEX(0,A685)))</f>
        <v>2.42492492484569-13133.3726570111i</v>
      </c>
      <c r="G685" t="str">
        <f t="shared" ref="G685:G748" si="196">IMDIV(1,COMPLEX(1,A685*$C$9*$C$10))</f>
        <v>0.999999999967323-0.0000057163591647407i</v>
      </c>
      <c r="H685" t="str">
        <f t="shared" ref="H685:H748" si="197">IMDIV($C$3,IMSUM(K685,COMPLEX(0,$C$28*A685)))</f>
        <v>384.000763710835+1.20036771098518i</v>
      </c>
      <c r="I685" t="str">
        <f t="shared" ref="I685:I748" si="198">IMPRODUCT(F685,$C$29,H685,$C$31)</f>
        <v>47.1002512994669-14227.1400157216i</v>
      </c>
      <c r="K685" t="str">
        <f t="shared" ref="K685:K748" si="199">IF($C$26&lt;=0,IMDIV(1,IMSUM(IMDIV(1,L685),1/$C$18)),IMDIV(1,IMSUM(IMDIV(1,L685),1/$C$18,IMDIV(1,M685))))</f>
        <v>0.0312496324911451-0.000106259370048328i</v>
      </c>
      <c r="L685" t="str">
        <f t="shared" ref="L685:L748" si="200">IMSUM($C$21/$C$22,IMDIV(1,COMPLEX(0,$C$20*$C$22*A685)))</f>
        <v>0.00005-24.8136912917376i</v>
      </c>
      <c r="M685" t="str">
        <f t="shared" ref="M685:M748" si="201">IMSUM($C$25/$C$26,IMDIV(1,COMPLEX(0,$C$24*$C$26*A685)))</f>
        <v>0.00133333333333333-14.5962889951398i</v>
      </c>
      <c r="N685">
        <f t="shared" ref="N685:N748" si="202">ABS(R685)</f>
        <v>89.968248738380694</v>
      </c>
      <c r="O685">
        <f t="shared" ref="O685:O748" si="203">ABS(P685)</f>
        <v>71.011230601952121</v>
      </c>
      <c r="P685" s="3">
        <f t="shared" ref="P685:P748" si="204">20*LOG10(IMABS(C685))</f>
        <v>71.011230601952121</v>
      </c>
      <c r="Q685" s="3">
        <f t="shared" ref="Q685:Q748" si="205">IMARGUMENT(C685)*180/PI()</f>
        <v>-90.031751261619306</v>
      </c>
      <c r="R685">
        <f t="shared" ref="R685:R748" si="206">IF(Q685&lt;0,Q685+180,Q685-180)</f>
        <v>89.968248738380694</v>
      </c>
      <c r="S685">
        <f t="shared" ref="S685:S748" si="207">B685/1000</f>
        <v>1.1372335219835862E-2</v>
      </c>
      <c r="T685">
        <f t="shared" si="190"/>
        <v>71.011230601952121</v>
      </c>
    </row>
    <row r="686" spans="1:20" x14ac:dyDescent="0.25">
      <c r="A686">
        <f t="shared" si="191"/>
        <v>71.726016621927684</v>
      </c>
      <c r="B686">
        <f t="shared" ref="B686:B749" si="208">B685*(1+B$42)</f>
        <v>11.415550093671239</v>
      </c>
      <c r="C686" t="str">
        <f t="shared" si="192"/>
        <v>-1.96879189845245-3539.27464262194i</v>
      </c>
      <c r="D686" t="str">
        <f t="shared" si="193"/>
        <v>3.97499999872189-1394.19432197906i</v>
      </c>
      <c r="E686" t="str">
        <f t="shared" si="194"/>
        <v>162.46950130857+0.000954791848426964i</v>
      </c>
      <c r="F686" t="str">
        <f t="shared" si="195"/>
        <v>2.42492492484508-13083.6547689945i</v>
      </c>
      <c r="G686" t="str">
        <f t="shared" si="196"/>
        <v>0.999999999967074-5.73808132956528E-06i</v>
      </c>
      <c r="H686" t="str">
        <f t="shared" si="197"/>
        <v>384.000769526074+1.20492911503344i</v>
      </c>
      <c r="I686" t="str">
        <f t="shared" si="198"/>
        <v>47.1002515886155-14173.2816983099i</v>
      </c>
      <c r="K686" t="str">
        <f t="shared" si="199"/>
        <v>0.0312496296928047-0.000106663145937878i</v>
      </c>
      <c r="L686" t="str">
        <f t="shared" si="200"/>
        <v>0.00005-24.7197562181088i</v>
      </c>
      <c r="M686" t="str">
        <f t="shared" si="201"/>
        <v>0.00133333333333333-14.5410330694757i</v>
      </c>
      <c r="N686">
        <f t="shared" si="202"/>
        <v>89.968128086606441</v>
      </c>
      <c r="O686">
        <f t="shared" si="203"/>
        <v>70.97828663531044</v>
      </c>
      <c r="P686" s="3">
        <f t="shared" si="204"/>
        <v>70.97828663531044</v>
      </c>
      <c r="Q686" s="3">
        <f t="shared" si="205"/>
        <v>-90.031871913393559</v>
      </c>
      <c r="R686">
        <f t="shared" si="206"/>
        <v>89.968128086606441</v>
      </c>
      <c r="S686">
        <f t="shared" si="207"/>
        <v>1.1415550093671239E-2</v>
      </c>
      <c r="T686">
        <f t="shared" si="190"/>
        <v>70.97828663531044</v>
      </c>
    </row>
    <row r="687" spans="1:20" x14ac:dyDescent="0.25">
      <c r="A687">
        <f t="shared" si="191"/>
        <v>71.99857548509101</v>
      </c>
      <c r="B687">
        <f t="shared" si="208"/>
        <v>11.458929184027191</v>
      </c>
      <c r="C687" t="str">
        <f t="shared" si="192"/>
        <v>-1.9687916778041-3525.87625133132i</v>
      </c>
      <c r="D687" t="str">
        <f t="shared" si="193"/>
        <v>3.97499999871215-1388.91644004962i</v>
      </c>
      <c r="E687" t="str">
        <f t="shared" si="194"/>
        <v>162.469501037095+0.000958421163787259i</v>
      </c>
      <c r="F687" t="str">
        <f t="shared" si="195"/>
        <v>2.42492492484447-13034.1250937442i</v>
      </c>
      <c r="G687" t="str">
        <f t="shared" si="196"/>
        <v>0.999999999966824-5.75988603861619E-06i</v>
      </c>
      <c r="H687" t="str">
        <f t="shared" si="197"/>
        <v>384.000775385591+1.20950785249427i</v>
      </c>
      <c r="I687" t="str">
        <f t="shared" si="198"/>
        <v>47.100251879965-14119.6272683135i</v>
      </c>
      <c r="K687" t="str">
        <f t="shared" si="199"/>
        <v>0.0312496268731571-0.000107068456064618i</v>
      </c>
      <c r="L687" t="str">
        <f t="shared" si="200"/>
        <v>0.00005-24.6261767464722i</v>
      </c>
      <c r="M687" t="str">
        <f t="shared" si="201"/>
        <v>0.00133333333333333-14.4859863214542i</v>
      </c>
      <c r="N687">
        <f t="shared" si="202"/>
        <v>89.968006976389972</v>
      </c>
      <c r="O687">
        <f t="shared" si="203"/>
        <v>70.945342667605061</v>
      </c>
      <c r="P687" s="3">
        <f t="shared" si="204"/>
        <v>70.945342667605061</v>
      </c>
      <c r="Q687" s="3">
        <f t="shared" si="205"/>
        <v>-90.031993023610028</v>
      </c>
      <c r="R687">
        <f t="shared" si="206"/>
        <v>89.968006976389972</v>
      </c>
      <c r="S687">
        <f t="shared" si="207"/>
        <v>1.1458929184027191E-2</v>
      </c>
      <c r="T687">
        <f t="shared" si="190"/>
        <v>70.945342667605061</v>
      </c>
    </row>
    <row r="688" spans="1:20" x14ac:dyDescent="0.25">
      <c r="A688">
        <f t="shared" si="191"/>
        <v>72.272170071934369</v>
      </c>
      <c r="B688">
        <f t="shared" si="208"/>
        <v>11.502473114926495</v>
      </c>
      <c r="C688" t="str">
        <f t="shared" si="192"/>
        <v>-1.96879145547548-3512.52858095425i</v>
      </c>
      <c r="D688" t="str">
        <f t="shared" si="193"/>
        <v>3.97499999870235-1383.65853814945i</v>
      </c>
      <c r="E688" t="str">
        <f t="shared" si="194"/>
        <v>162.469500763552+0.000962064283208853i</v>
      </c>
      <c r="F688" t="str">
        <f t="shared" si="195"/>
        <v>2.42492492484386-12984.7829187593i</v>
      </c>
      <c r="G688" t="str">
        <f t="shared" si="196"/>
        <v>0.999999999966571-5.78177360556147E-06i</v>
      </c>
      <c r="H688" t="str">
        <f t="shared" si="197"/>
        <v>384.000781289726+1.21410398923554i</v>
      </c>
      <c r="I688" t="str">
        <f t="shared" si="198"/>
        <v>47.1002521735333-14066.1759538958i</v>
      </c>
      <c r="K688" t="str">
        <f t="shared" si="199"/>
        <v>0.0312496240320399-0.000107475306257378i</v>
      </c>
      <c r="L688" t="str">
        <f t="shared" si="200"/>
        <v>0.00005-24.5329515306557i</v>
      </c>
      <c r="M688" t="str">
        <f t="shared" si="201"/>
        <v>0.00133333333333333-14.4311479592092i</v>
      </c>
      <c r="N688">
        <f t="shared" si="202"/>
        <v>89.967885405989634</v>
      </c>
      <c r="O688">
        <f t="shared" si="203"/>
        <v>70.912398698827559</v>
      </c>
      <c r="P688" s="3">
        <f t="shared" si="204"/>
        <v>70.912398698827559</v>
      </c>
      <c r="Q688" s="3">
        <f t="shared" si="205"/>
        <v>-90.032114594010366</v>
      </c>
      <c r="R688">
        <f t="shared" si="206"/>
        <v>89.967885405989634</v>
      </c>
      <c r="S688">
        <f t="shared" si="207"/>
        <v>1.1502473114926495E-2</v>
      </c>
      <c r="T688">
        <f t="shared" si="190"/>
        <v>70.912398698827559</v>
      </c>
    </row>
    <row r="689" spans="1:20" x14ac:dyDescent="0.25">
      <c r="A689">
        <f t="shared" si="191"/>
        <v>72.54680431820772</v>
      </c>
      <c r="B689">
        <f t="shared" si="208"/>
        <v>11.546182512763217</v>
      </c>
      <c r="C689" t="str">
        <f t="shared" si="192"/>
        <v>-1.96879123145409-3499.23143948006i</v>
      </c>
      <c r="D689" t="str">
        <f t="shared" si="193"/>
        <v>3.97499999869247-1378.42054064188i</v>
      </c>
      <c r="E689" t="str">
        <f t="shared" si="194"/>
        <v>162.469500487926+0.000965721259286699i</v>
      </c>
      <c r="F689" t="str">
        <f t="shared" si="195"/>
        <v>2.42492492484324-12935.627534236i</v>
      </c>
      <c r="G689" t="str">
        <f t="shared" si="196"/>
        <v>0.999999999966316-5.80374434526113E-06i</v>
      </c>
      <c r="H689" t="str">
        <f t="shared" si="197"/>
        <v>384.000787238819+1.21871759137542i</v>
      </c>
      <c r="I689" t="str">
        <f t="shared" si="198"/>
        <v>47.1002524693375-14012.9269861416i</v>
      </c>
      <c r="K689" t="str">
        <f t="shared" si="199"/>
        <v>0.0312496211692897-0.000107883702367122i</v>
      </c>
      <c r="L689" t="str">
        <f t="shared" si="200"/>
        <v>0.00005-24.4400792295833i</v>
      </c>
      <c r="M689" t="str">
        <f t="shared" si="201"/>
        <v>0.00133333333333333-14.3765171938725i</v>
      </c>
      <c r="N689">
        <f t="shared" si="202"/>
        <v>89.967763373657121</v>
      </c>
      <c r="O689">
        <f t="shared" si="203"/>
        <v>70.879454728969904</v>
      </c>
      <c r="P689" s="3">
        <f t="shared" si="204"/>
        <v>70.879454728969904</v>
      </c>
      <c r="Q689" s="3">
        <f t="shared" si="205"/>
        <v>-90.032236626342879</v>
      </c>
      <c r="R689">
        <f t="shared" si="206"/>
        <v>89.967763373657121</v>
      </c>
      <c r="S689">
        <f t="shared" si="207"/>
        <v>1.1546182512763216E-2</v>
      </c>
      <c r="T689">
        <f t="shared" si="190"/>
        <v>70.879454728969904</v>
      </c>
    </row>
    <row r="690" spans="1:20" x14ac:dyDescent="0.25">
      <c r="A690">
        <f t="shared" si="191"/>
        <v>72.822482174616908</v>
      </c>
      <c r="B690">
        <f t="shared" si="208"/>
        <v>11.590058006311716</v>
      </c>
      <c r="C690" t="str">
        <f t="shared" si="192"/>
        <v>-1.96879100572701-3485.98463562498i</v>
      </c>
      <c r="D690" t="str">
        <f t="shared" si="193"/>
        <v>3.97499999868251-1373.20237217656i</v>
      </c>
      <c r="E690" t="str">
        <f t="shared" si="194"/>
        <v>162.469500210203+0.000969392144823976i</v>
      </c>
      <c r="F690" t="str">
        <f t="shared" si="195"/>
        <v>2.42492492484262-12886.6582330575i</v>
      </c>
      <c r="G690" t="str">
        <f t="shared" si="196"/>
        <v>0.99999999996606-5.82579857377162E-06i</v>
      </c>
      <c r="H690" t="str">
        <f t="shared" si="197"/>
        <v>384.000793233209+1.2233487252833i</v>
      </c>
      <c r="I690" t="str">
        <f t="shared" si="198"/>
        <v>47.1002527673932-13959.8795990464i</v>
      </c>
      <c r="K690" t="str">
        <f t="shared" si="199"/>
        <v>0.0312496182847419-0.000108293650267033i</v>
      </c>
      <c r="L690" t="str">
        <f t="shared" si="200"/>
        <v>0.00005-24.3475585072557i</v>
      </c>
      <c r="M690" t="str">
        <f t="shared" si="201"/>
        <v>0.00133333333333333-14.3220932395622i</v>
      </c>
      <c r="N690">
        <f t="shared" si="202"/>
        <v>89.967640877637521</v>
      </c>
      <c r="O690">
        <f t="shared" si="203"/>
        <v>70.846510758024039</v>
      </c>
      <c r="P690" s="3">
        <f t="shared" si="204"/>
        <v>70.846510758024039</v>
      </c>
      <c r="Q690" s="3">
        <f t="shared" si="205"/>
        <v>-90.032359122362479</v>
      </c>
      <c r="R690">
        <f t="shared" si="206"/>
        <v>89.967640877637521</v>
      </c>
      <c r="S690">
        <f t="shared" si="207"/>
        <v>1.1590058006311717E-2</v>
      </c>
      <c r="T690">
        <f t="shared" si="190"/>
        <v>70.846510758024039</v>
      </c>
    </row>
    <row r="691" spans="1:20" x14ac:dyDescent="0.25">
      <c r="A691">
        <f t="shared" si="191"/>
        <v>73.099207606880441</v>
      </c>
      <c r="B691">
        <f t="shared" si="208"/>
        <v>11.634100226735701</v>
      </c>
      <c r="C691" t="str">
        <f t="shared" si="192"/>
        <v>-1.96879077828119-3472.78797882918i</v>
      </c>
      <c r="D691" t="str">
        <f t="shared" si="193"/>
        <v>3.97499999867248-1368.00395768839i</v>
      </c>
      <c r="E691" t="str">
        <f t="shared" si="194"/>
        <v>162.469499930363+0.000973076992830008i</v>
      </c>
      <c r="F691" t="str">
        <f t="shared" si="195"/>
        <v>2.42492492484201-12837.8743107841i</v>
      </c>
      <c r="G691" t="str">
        <f t="shared" si="196"/>
        <v>0.999999999965802-5.84793660835045E-06i</v>
      </c>
      <c r="H691" t="str">
        <f t="shared" si="197"/>
        <v>384.000799273245+1.22799745758084i</v>
      </c>
      <c r="I691" t="str">
        <f t="shared" si="198"/>
        <v>47.1002530677191-13907.0330295061i</v>
      </c>
      <c r="K691" t="str">
        <f t="shared" si="199"/>
        <v>0.0312496153782303-0.000108705155852597i</v>
      </c>
      <c r="L691" t="str">
        <f t="shared" si="200"/>
        <v>0.00005-24.2553880327313i</v>
      </c>
      <c r="M691" t="str">
        <f t="shared" si="201"/>
        <v>0.00133333333333333-14.2678753133714i</v>
      </c>
      <c r="N691">
        <f t="shared" si="202"/>
        <v>89.967517916169228</v>
      </c>
      <c r="O691">
        <f t="shared" si="203"/>
        <v>70.813566785981422</v>
      </c>
      <c r="P691" s="3">
        <f t="shared" si="204"/>
        <v>70.813566785981422</v>
      </c>
      <c r="Q691" s="3">
        <f t="shared" si="205"/>
        <v>-90.032482083830772</v>
      </c>
      <c r="R691">
        <f t="shared" si="206"/>
        <v>89.967517916169228</v>
      </c>
      <c r="S691">
        <f t="shared" si="207"/>
        <v>1.1634100226735701E-2</v>
      </c>
      <c r="T691">
        <f t="shared" si="190"/>
        <v>70.813566785981422</v>
      </c>
    </row>
    <row r="692" spans="1:20" x14ac:dyDescent="0.25">
      <c r="A692">
        <f t="shared" si="191"/>
        <v>73.376984595786595</v>
      </c>
      <c r="B692">
        <f t="shared" si="208"/>
        <v>11.678309807597296</v>
      </c>
      <c r="C692" t="str">
        <f t="shared" si="192"/>
        <v>-1.96879054910348-3459.64127925438i</v>
      </c>
      <c r="D692" t="str">
        <f t="shared" si="193"/>
        <v>3.97499999866236-1362.82522239641i</v>
      </c>
      <c r="E692" t="str">
        <f t="shared" si="194"/>
        <v>162.469499648394+0.000976775856507029i</v>
      </c>
      <c r="F692" t="str">
        <f t="shared" si="195"/>
        <v>2.42492492484137-12789.2750656426i</v>
      </c>
      <c r="G692" t="str">
        <f t="shared" si="196"/>
        <v>0.999999999965541-5.87015876746065E-06i</v>
      </c>
      <c r="H692" t="str">
        <f t="shared" si="197"/>
        <v>384.000805359271+1.23266385514283i</v>
      </c>
      <c r="I692" t="str">
        <f t="shared" si="198"/>
        <v>47.1002533703314-13854.3865173047i</v>
      </c>
      <c r="K692" t="str">
        <f t="shared" si="199"/>
        <v>0.0312496124495879-0.000109118225041688i</v>
      </c>
      <c r="L692" t="str">
        <f t="shared" si="200"/>
        <v>0.00005-24.1635664801069i</v>
      </c>
      <c r="M692" t="str">
        <f t="shared" si="201"/>
        <v>0.00133333333333333-14.213862635357i</v>
      </c>
      <c r="N692">
        <f t="shared" si="202"/>
        <v>89.967394487483901</v>
      </c>
      <c r="O692">
        <f t="shared" si="203"/>
        <v>70.780622812833826</v>
      </c>
      <c r="P692" s="3">
        <f t="shared" si="204"/>
        <v>70.780622812833826</v>
      </c>
      <c r="Q692" s="3">
        <f t="shared" si="205"/>
        <v>-90.032605512516099</v>
      </c>
      <c r="R692">
        <f t="shared" si="206"/>
        <v>89.967394487483901</v>
      </c>
      <c r="S692">
        <f t="shared" si="207"/>
        <v>1.1678309807597296E-2</v>
      </c>
      <c r="T692">
        <f t="shared" si="190"/>
        <v>70.780622812833826</v>
      </c>
    </row>
    <row r="693" spans="1:20" x14ac:dyDescent="0.25">
      <c r="A693">
        <f t="shared" si="191"/>
        <v>73.65581713725058</v>
      </c>
      <c r="B693">
        <f t="shared" si="208"/>
        <v>11.722687384866166</v>
      </c>
      <c r="C693" t="str">
        <f t="shared" si="192"/>
        <v>-1.96879031818089-3446.54434778091i</v>
      </c>
      <c r="D693" t="str">
        <f t="shared" si="193"/>
        <v>3.97499999865218-1357.66609180279i</v>
      </c>
      <c r="E693" t="str">
        <f t="shared" si="194"/>
        <v>162.469499364279+0.000980488789263003i</v>
      </c>
      <c r="F693" t="str">
        <f t="shared" si="195"/>
        <v>2.42492492484074-12740.8597985167i</v>
      </c>
      <c r="G693" t="str">
        <f t="shared" si="196"/>
        <v>0.999999999965279-5.89246537077546E-06i</v>
      </c>
      <c r="H693" t="str">
        <f t="shared" si="197"/>
        <v>384.000811491639+1.23734798509822i</v>
      </c>
      <c r="I693" t="str">
        <f t="shared" si="198"/>
        <v>47.1002536752487-13801.9393051047i</v>
      </c>
      <c r="K693" t="str">
        <f t="shared" si="199"/>
        <v>0.0312496094986461-0.000109532863774653i</v>
      </c>
      <c r="L693" t="str">
        <f t="shared" si="200"/>
        <v>0.00005-24.0720925284986i</v>
      </c>
      <c r="M693" t="str">
        <f t="shared" si="201"/>
        <v>0.00133333333333333-14.1600544285286i</v>
      </c>
      <c r="N693">
        <f t="shared" si="202"/>
        <v>89.967270589806589</v>
      </c>
      <c r="O693">
        <f t="shared" si="203"/>
        <v>70.747678838572924</v>
      </c>
      <c r="P693" s="3">
        <f t="shared" si="204"/>
        <v>70.747678838572924</v>
      </c>
      <c r="Q693" s="3">
        <f t="shared" si="205"/>
        <v>-90.032729410193411</v>
      </c>
      <c r="R693">
        <f t="shared" si="206"/>
        <v>89.967270589806589</v>
      </c>
      <c r="S693">
        <f t="shared" si="207"/>
        <v>1.1722687384866166E-2</v>
      </c>
      <c r="T693">
        <f t="shared" si="190"/>
        <v>70.747678838572924</v>
      </c>
    </row>
    <row r="694" spans="1:20" x14ac:dyDescent="0.25">
      <c r="A694">
        <f t="shared" si="191"/>
        <v>73.935709242372141</v>
      </c>
      <c r="B694">
        <f t="shared" si="208"/>
        <v>11.767233596928659</v>
      </c>
      <c r="C694" t="str">
        <f t="shared" si="192"/>
        <v>-1.96879008549993-3433.49699600495i</v>
      </c>
      <c r="D694" t="str">
        <f t="shared" si="193"/>
        <v>3.97499999864193-1352.52649169171i</v>
      </c>
      <c r="E694" t="str">
        <f t="shared" si="194"/>
        <v>162.469499077999+0.000984215844719804i</v>
      </c>
      <c r="F694" t="str">
        <f t="shared" si="195"/>
        <v>2.42492492484008-12692.6278129363i</v>
      </c>
      <c r="G694" t="str">
        <f t="shared" si="196"/>
        <v>0.999999999965014-5.91485673918284E-06i</v>
      </c>
      <c r="H694" t="str">
        <f t="shared" si="197"/>
        <v>384.000817670703+1.24204991483103i</v>
      </c>
      <c r="I694" t="str">
        <f t="shared" si="198"/>
        <v>47.1002539824868-13749.6906384352i</v>
      </c>
      <c r="K694" t="str">
        <f t="shared" si="199"/>
        <v>0.031249606525235-0.000109949078014395i</v>
      </c>
      <c r="L694" t="str">
        <f t="shared" si="200"/>
        <v>0.00005-23.9809648620229i</v>
      </c>
      <c r="M694" t="str">
        <f t="shared" si="201"/>
        <v>0.00133333333333333-14.106449918837i</v>
      </c>
      <c r="N694">
        <f t="shared" si="202"/>
        <v>89.967146221355506</v>
      </c>
      <c r="O694">
        <f t="shared" si="203"/>
        <v>70.714734863190017</v>
      </c>
      <c r="P694" s="3">
        <f t="shared" si="204"/>
        <v>70.714734863190017</v>
      </c>
      <c r="Q694" s="3">
        <f t="shared" si="205"/>
        <v>-90.032853778644494</v>
      </c>
      <c r="R694">
        <f t="shared" si="206"/>
        <v>89.967146221355506</v>
      </c>
      <c r="S694">
        <f t="shared" si="207"/>
        <v>1.1767233596928658E-2</v>
      </c>
      <c r="T694">
        <f t="shared" si="190"/>
        <v>70.714734863190017</v>
      </c>
    </row>
    <row r="695" spans="1:20" x14ac:dyDescent="0.25">
      <c r="A695">
        <f t="shared" si="191"/>
        <v>74.21666493749315</v>
      </c>
      <c r="B695">
        <f t="shared" si="208"/>
        <v>11.811949084596987</v>
      </c>
      <c r="C695" t="str">
        <f t="shared" si="192"/>
        <v>-1.96878985104707-3420.49903623597i</v>
      </c>
      <c r="D695" t="str">
        <f t="shared" si="193"/>
        <v>3.97499999863159-1347.40634812828i</v>
      </c>
      <c r="E695" t="str">
        <f t="shared" si="194"/>
        <v>162.469498789538+0.000987957076698794i</v>
      </c>
      <c r="F695" t="str">
        <f t="shared" si="195"/>
        <v>2.42492492483944-12644.5784150683i</v>
      </c>
      <c r="G695" t="str">
        <f t="shared" si="196"/>
        <v>0.999999999964748-5.93733319479015E-06i</v>
      </c>
      <c r="H695" t="str">
        <f t="shared" si="197"/>
        <v>384.000823896816+1.24676971198138i</v>
      </c>
      <c r="I695" t="str">
        <f t="shared" si="198"/>
        <v>47.1002542920645-13697.6397656817i</v>
      </c>
      <c r="K695" t="str">
        <f t="shared" si="199"/>
        <v>0.0312496035291837-0.000110366873746462i</v>
      </c>
      <c r="L695" t="str">
        <f t="shared" si="200"/>
        <v>0.00005-23.8901821697778i</v>
      </c>
      <c r="M695" t="str">
        <f t="shared" si="201"/>
        <v>0.00133333333333333-14.0530483351634i</v>
      </c>
      <c r="N695">
        <f t="shared" si="202"/>
        <v>89.967021380342175</v>
      </c>
      <c r="O695">
        <f t="shared" si="203"/>
        <v>70.681790886676623</v>
      </c>
      <c r="P695" s="3">
        <f t="shared" si="204"/>
        <v>70.681790886676623</v>
      </c>
      <c r="Q695" s="3">
        <f t="shared" si="205"/>
        <v>-90.032978619657825</v>
      </c>
      <c r="R695">
        <f t="shared" si="206"/>
        <v>89.967021380342175</v>
      </c>
      <c r="S695">
        <f t="shared" si="207"/>
        <v>1.1811949084596988E-2</v>
      </c>
      <c r="T695">
        <f t="shared" si="190"/>
        <v>70.681790886676623</v>
      </c>
    </row>
    <row r="696" spans="1:20" x14ac:dyDescent="0.25">
      <c r="A696">
        <f t="shared" si="191"/>
        <v>74.498688264255634</v>
      </c>
      <c r="B696">
        <f t="shared" si="208"/>
        <v>11.856834491118457</v>
      </c>
      <c r="C696" t="str">
        <f t="shared" si="192"/>
        <v>-1.96878961480926-3407.55028149401i</v>
      </c>
      <c r="D696" t="str">
        <f t="shared" si="193"/>
        <v>3.97499999862117-1342.30558745753i</v>
      </c>
      <c r="E696" t="str">
        <f t="shared" si="194"/>
        <v>162.469498498882+0.000991712539228263i</v>
      </c>
      <c r="F696" t="str">
        <f t="shared" si="195"/>
        <v>2.42492492483879-12596.7109137058i</v>
      </c>
      <c r="G696" t="str">
        <f t="shared" si="196"/>
        <v>0.99999999996448-5.95989506092875E-06i</v>
      </c>
      <c r="H696" t="str">
        <f t="shared" si="197"/>
        <v>384.000830170339+1.25150744444645i</v>
      </c>
      <c r="I696" t="str">
        <f t="shared" si="198"/>
        <v>47.1002546039999-13645.7859380749i</v>
      </c>
      <c r="K696" t="str">
        <f t="shared" si="199"/>
        <v>0.0312496005103197-0.000110786256979134i</v>
      </c>
      <c r="L696" t="str">
        <f t="shared" si="200"/>
        <v>0.00005-23.7997431458236i</v>
      </c>
      <c r="M696" t="str">
        <f t="shared" si="201"/>
        <v>0.00133333333333333-13.999848909308i</v>
      </c>
      <c r="N696">
        <f t="shared" si="202"/>
        <v>89.966896064971266</v>
      </c>
      <c r="O696">
        <f t="shared" si="203"/>
        <v>70.648846909024257</v>
      </c>
      <c r="P696" s="3">
        <f t="shared" si="204"/>
        <v>70.648846909024257</v>
      </c>
      <c r="Q696" s="3">
        <f t="shared" si="205"/>
        <v>-90.033103935028734</v>
      </c>
      <c r="R696">
        <f t="shared" si="206"/>
        <v>89.966896064971266</v>
      </c>
      <c r="S696">
        <f t="shared" si="207"/>
        <v>1.1856834491118457E-2</v>
      </c>
      <c r="T696">
        <f t="shared" si="190"/>
        <v>70.648846909024257</v>
      </c>
    </row>
    <row r="697" spans="1:20" x14ac:dyDescent="0.25">
      <c r="A697">
        <f t="shared" si="191"/>
        <v>74.78178327965982</v>
      </c>
      <c r="B697">
        <f t="shared" si="208"/>
        <v>11.901890462184708</v>
      </c>
      <c r="C697" t="str">
        <f t="shared" si="192"/>
        <v>-1.96878937677257-3394.65054550683i</v>
      </c>
      <c r="D697" t="str">
        <f t="shared" si="193"/>
        <v>3.97499999861066-1337.22413630329i</v>
      </c>
      <c r="E697" t="str">
        <f t="shared" si="194"/>
        <v>162.469498206012+0.000995482286537085i</v>
      </c>
      <c r="F697" t="str">
        <f t="shared" si="195"/>
        <v>2.42492492483814-12549.0246202589i</v>
      </c>
      <c r="G697" t="str">
        <f t="shared" si="196"/>
        <v>0.999999999964209-5.98254266215867E-06i</v>
      </c>
      <c r="H697" t="str">
        <f t="shared" si="197"/>
        <v>384.00083649163+1.25626318038139i</v>
      </c>
      <c r="I697" t="str">
        <f t="shared" si="198"/>
        <v>47.1002549183107-13594.12840968i</v>
      </c>
      <c r="K697" t="str">
        <f t="shared" si="199"/>
        <v>0.0312495974684694-0.000111207233743501i</v>
      </c>
      <c r="L697" t="str">
        <f t="shared" si="200"/>
        <v>0.00005-23.7096464891648i</v>
      </c>
      <c r="M697" t="str">
        <f t="shared" si="201"/>
        <v>0.00133333333333333-13.9468508759793i</v>
      </c>
      <c r="N697">
        <f t="shared" si="202"/>
        <v>89.966770273440687</v>
      </c>
      <c r="O697">
        <f t="shared" si="203"/>
        <v>70.615902930224095</v>
      </c>
      <c r="P697" s="3">
        <f t="shared" si="204"/>
        <v>70.615902930224095</v>
      </c>
      <c r="Q697" s="3">
        <f t="shared" si="205"/>
        <v>-90.033229726559313</v>
      </c>
      <c r="R697">
        <f t="shared" si="206"/>
        <v>89.966770273440687</v>
      </c>
      <c r="S697">
        <f t="shared" si="207"/>
        <v>1.1901890462184709E-2</v>
      </c>
      <c r="T697">
        <f t="shared" si="190"/>
        <v>70.615902930224095</v>
      </c>
    </row>
    <row r="698" spans="1:20" x14ac:dyDescent="0.25">
      <c r="A698">
        <f t="shared" si="191"/>
        <v>75.065954056122521</v>
      </c>
      <c r="B698">
        <f t="shared" si="208"/>
        <v>11.94711764594101</v>
      </c>
      <c r="C698" t="str">
        <f t="shared" si="192"/>
        <v>-1.96878913692346-3381.79964270749i</v>
      </c>
      <c r="D698" t="str">
        <f t="shared" si="193"/>
        <v>3.97499999860008-1332.1619215672i</v>
      </c>
      <c r="E698" t="str">
        <f t="shared" si="194"/>
        <v>162.469497910914+0.000999266373070557i</v>
      </c>
      <c r="F698" t="str">
        <f t="shared" si="195"/>
        <v>2.42492492483747-12501.5188487441i</v>
      </c>
      <c r="G698" t="str">
        <f t="shared" si="196"/>
        <v>0.999999999963937-6.00527632427323E-06i</v>
      </c>
      <c r="H698" t="str">
        <f t="shared" si="197"/>
        <v>384.000842861054+1.26103698820036i</v>
      </c>
      <c r="I698" t="str">
        <f t="shared" si="198"/>
        <v>47.1002552350138-13542.6664373861i</v>
      </c>
      <c r="K698" t="str">
        <f t="shared" si="199"/>
        <v>0.0312495944034577-0.000111629810093558i</v>
      </c>
      <c r="L698" t="str">
        <f t="shared" si="200"/>
        <v>0.00005-23.6198909037306i</v>
      </c>
      <c r="M698" t="str">
        <f t="shared" si="201"/>
        <v>0.00133333333333333-13.8940534727827i</v>
      </c>
      <c r="N698">
        <f t="shared" si="202"/>
        <v>89.96664400394144</v>
      </c>
      <c r="O698">
        <f t="shared" si="203"/>
        <v>70.582958950267653</v>
      </c>
      <c r="P698" s="3">
        <f t="shared" si="204"/>
        <v>70.582958950267653</v>
      </c>
      <c r="Q698" s="3">
        <f t="shared" si="205"/>
        <v>-90.03335599605856</v>
      </c>
      <c r="R698">
        <f t="shared" si="206"/>
        <v>89.96664400394144</v>
      </c>
      <c r="S698">
        <f t="shared" si="207"/>
        <v>1.1947117645941009E-2</v>
      </c>
      <c r="T698">
        <f t="shared" si="190"/>
        <v>70.582958950267653</v>
      </c>
    </row>
    <row r="699" spans="1:20" x14ac:dyDescent="0.25">
      <c r="A699">
        <f t="shared" si="191"/>
        <v>75.351204681535791</v>
      </c>
      <c r="B699">
        <f t="shared" si="208"/>
        <v>11.992516692995586</v>
      </c>
      <c r="C699" t="str">
        <f t="shared" si="192"/>
        <v>-1.96878889524818-3368.99738823135i</v>
      </c>
      <c r="D699" t="str">
        <f t="shared" si="193"/>
        <v>3.97499999858942-1327.11887042759i</v>
      </c>
      <c r="E699" t="str">
        <f t="shared" si="194"/>
        <v>162.469497613568+0.00100306485348072i</v>
      </c>
      <c r="F699" t="str">
        <f t="shared" si="195"/>
        <v>2.4249249248368-12454.192915775i</v>
      </c>
      <c r="G699" t="str">
        <f t="shared" si="196"/>
        <v>0.999999999963662-6.02809637430381E-06i</v>
      </c>
      <c r="H699" t="str">
        <f t="shared" si="197"/>
        <v>384.000849278979+1.26582893657757i</v>
      </c>
      <c r="I699" t="str">
        <f t="shared" si="198"/>
        <v>47.1002555541295-13491.3992808955i</v>
      </c>
      <c r="K699" t="str">
        <f t="shared" si="199"/>
        <v>0.0312495913151082-0.00011205399210629i</v>
      </c>
      <c r="L699" t="str">
        <f t="shared" si="200"/>
        <v>0.00005-23.5304750983569i</v>
      </c>
      <c r="M699" t="str">
        <f t="shared" si="201"/>
        <v>0.00133333333333333-13.8414559402099i</v>
      </c>
      <c r="N699">
        <f t="shared" si="202"/>
        <v>89.966517254657703</v>
      </c>
      <c r="O699">
        <f t="shared" si="203"/>
        <v>70.550014969145877</v>
      </c>
      <c r="P699" s="3">
        <f t="shared" si="204"/>
        <v>70.550014969145877</v>
      </c>
      <c r="Q699" s="3">
        <f t="shared" si="205"/>
        <v>-90.033482745342297</v>
      </c>
      <c r="R699">
        <f t="shared" si="206"/>
        <v>89.966517254657703</v>
      </c>
      <c r="S699">
        <f t="shared" si="207"/>
        <v>1.1992516692995586E-2</v>
      </c>
      <c r="T699">
        <f t="shared" si="190"/>
        <v>70.550014969145877</v>
      </c>
    </row>
    <row r="700" spans="1:20" x14ac:dyDescent="0.25">
      <c r="A700">
        <f t="shared" si="191"/>
        <v>75.637539259325635</v>
      </c>
      <c r="B700">
        <f t="shared" si="208"/>
        <v>12.038088256428971</v>
      </c>
      <c r="C700" t="str">
        <f t="shared" si="192"/>
        <v>-1.96878865173252-3356.2435979137i</v>
      </c>
      <c r="D700" t="str">
        <f t="shared" si="193"/>
        <v>3.97499999857869-1322.09491033847i</v>
      </c>
      <c r="E700" t="str">
        <f t="shared" si="194"/>
        <v>162.469497313958+0.00100687778262708i</v>
      </c>
      <c r="F700" t="str">
        <f t="shared" si="195"/>
        <v>2.42492492483615-12407.0461405522i</v>
      </c>
      <c r="G700" t="str">
        <f t="shared" si="196"/>
        <v>0.999999999963385-6.05100314052449E-06i</v>
      </c>
      <c r="H700" t="str">
        <f t="shared" si="197"/>
        <v>384.000855745772+1.27063909444809i</v>
      </c>
      <c r="I700" t="str">
        <f t="shared" si="198"/>
        <v>47.1002558756741-13440.3262027129i</v>
      </c>
      <c r="K700" t="str">
        <f t="shared" si="199"/>
        <v>0.0312495882032434-0.000112479785881755i</v>
      </c>
      <c r="L700" t="str">
        <f t="shared" si="200"/>
        <v>0.00005-23.4413977867671i</v>
      </c>
      <c r="M700" t="str">
        <f t="shared" si="201"/>
        <v>0.00133333333333333-13.7890575216278i</v>
      </c>
      <c r="N700">
        <f t="shared" si="202"/>
        <v>89.966390023766778</v>
      </c>
      <c r="O700">
        <f t="shared" si="203"/>
        <v>70.517070986849973</v>
      </c>
      <c r="P700" s="3">
        <f t="shared" si="204"/>
        <v>70.517070986849973</v>
      </c>
      <c r="Q700" s="3">
        <f t="shared" si="205"/>
        <v>-90.033609976233222</v>
      </c>
      <c r="R700">
        <f t="shared" si="206"/>
        <v>89.966390023766778</v>
      </c>
      <c r="S700">
        <f t="shared" si="207"/>
        <v>1.2038088256428971E-2</v>
      </c>
      <c r="T700">
        <f t="shared" si="190"/>
        <v>70.517070986849973</v>
      </c>
    </row>
    <row r="701" spans="1:20" x14ac:dyDescent="0.25">
      <c r="A701">
        <f t="shared" si="191"/>
        <v>75.924961908511079</v>
      </c>
      <c r="B701">
        <f t="shared" si="208"/>
        <v>12.083832991803401</v>
      </c>
      <c r="C701" t="str">
        <f t="shared" si="192"/>
        <v>-1.96878840636278-3343.53808828699i</v>
      </c>
      <c r="D701" t="str">
        <f t="shared" si="193"/>
        <v>3.97499999856785-1317.0899690285i</v>
      </c>
      <c r="E701" t="str">
        <f t="shared" si="194"/>
        <v>162.469497012066+0.00101070521558815i</v>
      </c>
      <c r="F701" t="str">
        <f t="shared" si="195"/>
        <v>2.42492492483546-12360.0778448535i</v>
      </c>
      <c r="G701" t="str">
        <f t="shared" si="196"/>
        <v>0.999999999963107-0.0000060739969524568i</v>
      </c>
      <c r="H701" t="str">
        <f t="shared" si="197"/>
        <v>384.000862261806+1.27546753100907i</v>
      </c>
      <c r="I701" t="str">
        <f t="shared" si="198"/>
        <v>47.1002561996676-13389.4464681351i</v>
      </c>
      <c r="K701" t="str">
        <f t="shared" si="199"/>
        <v>0.0312495850676841-0.000112907197543178i</v>
      </c>
      <c r="L701" t="str">
        <f t="shared" si="200"/>
        <v>0.00005-23.3526576875545i</v>
      </c>
      <c r="M701" t="str">
        <f t="shared" si="201"/>
        <v>0.00133333333333333-13.7368574632673i</v>
      </c>
      <c r="N701">
        <f t="shared" si="202"/>
        <v>89.966262309438989</v>
      </c>
      <c r="O701">
        <f t="shared" si="203"/>
        <v>70.484127003370986</v>
      </c>
      <c r="P701" s="3">
        <f t="shared" si="204"/>
        <v>70.484127003370986</v>
      </c>
      <c r="Q701" s="3">
        <f t="shared" si="205"/>
        <v>-90.033737690561011</v>
      </c>
      <c r="R701">
        <f t="shared" si="206"/>
        <v>89.966262309438989</v>
      </c>
      <c r="S701">
        <f t="shared" si="207"/>
        <v>1.2083832991803401E-2</v>
      </c>
      <c r="T701">
        <f t="shared" si="190"/>
        <v>70.484127003370986</v>
      </c>
    </row>
    <row r="702" spans="1:20" x14ac:dyDescent="0.25">
      <c r="A702">
        <f t="shared" si="191"/>
        <v>76.21347676376341</v>
      </c>
      <c r="B702">
        <f t="shared" si="208"/>
        <v>12.129751557172254</v>
      </c>
      <c r="C702" t="str">
        <f t="shared" si="192"/>
        <v>-1.96878815912488-3330.88067657823i</v>
      </c>
      <c r="D702" t="str">
        <f t="shared" si="193"/>
        <v>3.97499999855696-1312.10397449992i</v>
      </c>
      <c r="E702" t="str">
        <f t="shared" si="194"/>
        <v>162.469496707877+0.00101454720763669i</v>
      </c>
      <c r="F702" t="str">
        <f t="shared" si="195"/>
        <v>2.42492492483479-12313.2873530242i</v>
      </c>
      <c r="G702" t="str">
        <f t="shared" si="196"/>
        <v>0.999999999962826-6.09707814087442E-06i</v>
      </c>
      <c r="H702" t="str">
        <f t="shared" si="197"/>
        <v>384.000868827458+1.28031431572056i</v>
      </c>
      <c r="I702" t="str">
        <f t="shared" si="198"/>
        <v>47.1002565261286-13338.75934524i</v>
      </c>
      <c r="K702" t="str">
        <f t="shared" si="199"/>
        <v>0.0312495819082498-0.000113336233237033i</v>
      </c>
      <c r="L702" t="str">
        <f t="shared" si="200"/>
        <v>0.00005-23.2642535241626i</v>
      </c>
      <c r="M702" t="str">
        <f t="shared" si="201"/>
        <v>0.00133333333333333-13.6848550142133i</v>
      </c>
      <c r="N702">
        <f t="shared" si="202"/>
        <v>89.966134109837711</v>
      </c>
      <c r="O702">
        <f t="shared" si="203"/>
        <v>70.451183018700007</v>
      </c>
      <c r="P702" s="3">
        <f t="shared" si="204"/>
        <v>70.451183018700007</v>
      </c>
      <c r="Q702" s="3">
        <f t="shared" si="205"/>
        <v>-90.033865890162289</v>
      </c>
      <c r="R702">
        <f t="shared" si="206"/>
        <v>89.966134109837711</v>
      </c>
      <c r="S702">
        <f t="shared" si="207"/>
        <v>1.2129751557172254E-2</v>
      </c>
      <c r="T702">
        <f t="shared" si="190"/>
        <v>70.451183018700007</v>
      </c>
    </row>
    <row r="703" spans="1:20" x14ac:dyDescent="0.25">
      <c r="A703">
        <f t="shared" si="191"/>
        <v>76.503087975465718</v>
      </c>
      <c r="B703">
        <f t="shared" si="208"/>
        <v>12.175844613089509</v>
      </c>
      <c r="C703" t="str">
        <f t="shared" si="192"/>
        <v>-1.96878791000428-3318.27118070623i</v>
      </c>
      <c r="D703" t="str">
        <f t="shared" si="193"/>
        <v>3.97499999854597-1307.13685502751i</v>
      </c>
      <c r="E703" t="str">
        <f t="shared" si="194"/>
        <v>162.46949640137+0.00101840381427184i</v>
      </c>
      <c r="F703" t="str">
        <f t="shared" si="195"/>
        <v>2.4249249248341-12266.6739919673i</v>
      </c>
      <c r="G703" t="str">
        <f t="shared" si="196"/>
        <v>0.999999999962543-6.12024703780801E-06i</v>
      </c>
      <c r="H703" t="str">
        <f t="shared" si="197"/>
        <v>384.000875443103+1.28517951830656i</v>
      </c>
      <c r="I703" t="str">
        <f t="shared" si="198"/>
        <v>47.1002568550748-13288.2641048761i</v>
      </c>
      <c r="K703" t="str">
        <f t="shared" si="199"/>
        <v>0.0312495787247589-0.000113766899133133i</v>
      </c>
      <c r="L703" t="str">
        <f t="shared" si="200"/>
        <v>0.00005-23.1761840248681i</v>
      </c>
      <c r="M703" t="str">
        <f t="shared" si="201"/>
        <v>0.00133333333333333-13.633049426393i</v>
      </c>
      <c r="N703">
        <f t="shared" si="202"/>
        <v>89.966005423119441</v>
      </c>
      <c r="O703">
        <f t="shared" si="203"/>
        <v>70.418239032827756</v>
      </c>
      <c r="P703" s="3">
        <f t="shared" si="204"/>
        <v>70.418239032827756</v>
      </c>
      <c r="Q703" s="3">
        <f t="shared" si="205"/>
        <v>-90.033994576880559</v>
      </c>
      <c r="R703">
        <f t="shared" si="206"/>
        <v>89.966005423119441</v>
      </c>
      <c r="S703">
        <f t="shared" si="207"/>
        <v>1.217584461308951E-2</v>
      </c>
      <c r="T703">
        <f t="shared" si="190"/>
        <v>70.418239032827756</v>
      </c>
    </row>
    <row r="704" spans="1:20" x14ac:dyDescent="0.25">
      <c r="A704">
        <f t="shared" si="191"/>
        <v>76.793799709772486</v>
      </c>
      <c r="B704">
        <f t="shared" si="208"/>
        <v>12.22211282261925</v>
      </c>
      <c r="C704" t="str">
        <f t="shared" si="192"/>
        <v>-1.96878765898684-3305.70941927923i</v>
      </c>
      <c r="D704" t="str">
        <f t="shared" si="193"/>
        <v>3.97499999853489-1302.1885391576i</v>
      </c>
      <c r="E704" t="str">
        <f t="shared" si="194"/>
        <v>162.46949609253+0.00102227509120082i</v>
      </c>
      <c r="F704" t="str">
        <f t="shared" si="195"/>
        <v>2.4249249248334-12220.237091134i</v>
      </c>
      <c r="G704" t="str">
        <f t="shared" si="196"/>
        <v>0.999999999962257-6.14350397654993E-06i</v>
      </c>
      <c r="H704" t="str">
        <f t="shared" si="197"/>
        <v>384.000882109122+1.29006320875607i</v>
      </c>
      <c r="I704" t="str">
        <f t="shared" si="198"/>
        <v>47.1002571865259-13237.9600206526i</v>
      </c>
      <c r="K704" t="str">
        <f t="shared" si="199"/>
        <v>0.0312495755170282-0.000114199201424721i</v>
      </c>
      <c r="L704" t="str">
        <f t="shared" si="200"/>
        <v>0.00005-23.0884479227616i</v>
      </c>
      <c r="M704" t="str">
        <f t="shared" si="201"/>
        <v>0.00133333333333333-13.5814399545657i</v>
      </c>
      <c r="N704">
        <f t="shared" si="202"/>
        <v>89.965876247433556</v>
      </c>
      <c r="O704">
        <f t="shared" si="203"/>
        <v>70.385295045745281</v>
      </c>
      <c r="P704" s="3">
        <f t="shared" si="204"/>
        <v>70.385295045745281</v>
      </c>
      <c r="Q704" s="3">
        <f t="shared" si="205"/>
        <v>-90.034123752566444</v>
      </c>
      <c r="R704">
        <f t="shared" si="206"/>
        <v>89.965876247433556</v>
      </c>
      <c r="S704">
        <f t="shared" si="207"/>
        <v>1.2222112822619251E-2</v>
      </c>
      <c r="T704">
        <f t="shared" si="190"/>
        <v>70.385295045745281</v>
      </c>
    </row>
    <row r="705" spans="1:20" x14ac:dyDescent="0.25">
      <c r="A705">
        <f t="shared" si="191"/>
        <v>77.085616148669629</v>
      </c>
      <c r="B705">
        <f t="shared" si="208"/>
        <v>12.268556851345204</v>
      </c>
      <c r="C705" t="str">
        <f t="shared" si="192"/>
        <v>-1.96878740605826-3293.19521159206i</v>
      </c>
      <c r="D705" t="str">
        <f t="shared" si="193"/>
        <v>3.97499999852374-1297.258955707i</v>
      </c>
      <c r="E705" t="str">
        <f t="shared" si="194"/>
        <v>162.469495781339+0.00102616109433946i</v>
      </c>
      <c r="F705" t="str">
        <f t="shared" si="195"/>
        <v>2.4249249248327-12173.9759825139i</v>
      </c>
      <c r="G705" t="str">
        <f t="shared" si="196"/>
        <v>0.99999999996197-6.16684929165904E-06i</v>
      </c>
      <c r="H705" t="str">
        <f t="shared" si="197"/>
        <v>384.000888825899+1.29496545732405i</v>
      </c>
      <c r="I705" t="str">
        <f t="shared" si="198"/>
        <v>47.1002575205013-13187.8463689282i</v>
      </c>
      <c r="K705" t="str">
        <f t="shared" si="199"/>
        <v>0.0312495722848731-0.000114633146328557i</v>
      </c>
      <c r="L705" t="str">
        <f t="shared" si="200"/>
        <v>0.00005-23.0010439557299i</v>
      </c>
      <c r="M705" t="str">
        <f t="shared" si="201"/>
        <v>0.00133333333333333-13.5300258563117i</v>
      </c>
      <c r="N705">
        <f t="shared" si="202"/>
        <v>89.96574658092247</v>
      </c>
      <c r="O705">
        <f t="shared" si="203"/>
        <v>70.352351057443329</v>
      </c>
      <c r="P705" s="3">
        <f t="shared" si="204"/>
        <v>70.352351057443329</v>
      </c>
      <c r="Q705" s="3">
        <f t="shared" si="205"/>
        <v>-90.03425341907753</v>
      </c>
      <c r="R705">
        <f t="shared" si="206"/>
        <v>89.96574658092247</v>
      </c>
      <c r="S705">
        <f t="shared" si="207"/>
        <v>1.2268556851345204E-2</v>
      </c>
      <c r="T705">
        <f t="shared" si="190"/>
        <v>70.352351057443329</v>
      </c>
    </row>
    <row r="706" spans="1:20" x14ac:dyDescent="0.25">
      <c r="A706">
        <f t="shared" si="191"/>
        <v>77.378541490034578</v>
      </c>
      <c r="B706">
        <f t="shared" si="208"/>
        <v>12.315177367380317</v>
      </c>
      <c r="C706" t="str">
        <f t="shared" si="192"/>
        <v>-1.96878715120367-3280.7283776236i</v>
      </c>
      <c r="D706" t="str">
        <f t="shared" si="193"/>
        <v>3.97499999851249-1292.348033762i</v>
      </c>
      <c r="E706" t="str">
        <f t="shared" si="194"/>
        <v>162.469495467778+0.0010300618798321i</v>
      </c>
      <c r="F706" t="str">
        <f t="shared" si="195"/>
        <v>2.424924924832-12127.8900006254i</v>
      </c>
      <c r="G706" t="str">
        <f t="shared" si="196"/>
        <v>0.99999999996168-6.19028331896556E-06i</v>
      </c>
      <c r="H706" t="str">
        <f t="shared" si="197"/>
        <v>384.000895593822+1.29988633453241i</v>
      </c>
      <c r="I706" t="str">
        <f t="shared" si="198"/>
        <v>47.1002578570192-13137.9224288014i</v>
      </c>
      <c r="K706" t="str">
        <f t="shared" si="199"/>
        <v>0.0312495690281076-0.000115068740085004i</v>
      </c>
      <c r="L706" t="str">
        <f t="shared" si="200"/>
        <v>0.00005-22.9139708664374i</v>
      </c>
      <c r="M706" t="str">
        <f t="shared" si="201"/>
        <v>0.00133333333333333-13.478806392022i</v>
      </c>
      <c r="N706">
        <f t="shared" si="202"/>
        <v>89.965616421721549</v>
      </c>
      <c r="O706">
        <f t="shared" si="203"/>
        <v>70.319407067912493</v>
      </c>
      <c r="P706" s="3">
        <f t="shared" si="204"/>
        <v>70.319407067912493</v>
      </c>
      <c r="Q706" s="3">
        <f t="shared" si="205"/>
        <v>-90.034383578278451</v>
      </c>
      <c r="R706">
        <f t="shared" si="206"/>
        <v>89.965616421721549</v>
      </c>
      <c r="S706">
        <f t="shared" si="207"/>
        <v>1.2315177367380317E-2</v>
      </c>
      <c r="T706">
        <f t="shared" si="190"/>
        <v>70.319407067912493</v>
      </c>
    </row>
    <row r="707" spans="1:20" x14ac:dyDescent="0.25">
      <c r="A707">
        <f t="shared" si="191"/>
        <v>77.672579947696718</v>
      </c>
      <c r="B707">
        <f t="shared" si="208"/>
        <v>12.361975041376363</v>
      </c>
      <c r="C707" t="str">
        <f t="shared" si="192"/>
        <v>-1.96878689440846-3268.30873803428i</v>
      </c>
      <c r="D707" t="str">
        <f t="shared" si="193"/>
        <v>3.97499999850117-1287.45570267733i</v>
      </c>
      <c r="E707" t="str">
        <f t="shared" si="194"/>
        <v>162.469495151829+0.00103397750402398i</v>
      </c>
      <c r="F707" t="str">
        <f t="shared" si="195"/>
        <v>2.4249249248313-12081.9784825061i</v>
      </c>
      <c r="G707" t="str">
        <f t="shared" si="196"/>
        <v>0.999999999961389-6.21380639557582E-06i</v>
      </c>
      <c r="H707" t="str">
        <f t="shared" si="197"/>
        <v>384.000902413276+1.30482591117108i</v>
      </c>
      <c r="I707" t="str">
        <f t="shared" si="198"/>
        <v>47.1002581960988-13088.1874820993i</v>
      </c>
      <c r="K707" t="str">
        <f t="shared" si="199"/>
        <v>0.0312495657465445-0.000115505988958124i</v>
      </c>
      <c r="L707" t="str">
        <f t="shared" si="200"/>
        <v>0.00005-22.8272274023087i</v>
      </c>
      <c r="M707" t="str">
        <f t="shared" si="201"/>
        <v>0.00133333333333333-13.4277808248874i</v>
      </c>
      <c r="N707">
        <f t="shared" si="202"/>
        <v>89.965485767959066</v>
      </c>
      <c r="O707">
        <f t="shared" si="203"/>
        <v>70.286463077143495</v>
      </c>
      <c r="P707" s="3">
        <f t="shared" si="204"/>
        <v>70.286463077143495</v>
      </c>
      <c r="Q707" s="3">
        <f t="shared" si="205"/>
        <v>-90.034514232040934</v>
      </c>
      <c r="R707">
        <f t="shared" si="206"/>
        <v>89.965485767959066</v>
      </c>
      <c r="S707">
        <f t="shared" si="207"/>
        <v>1.2361975041376363E-2</v>
      </c>
      <c r="T707">
        <f t="shared" si="190"/>
        <v>70.286463077143495</v>
      </c>
    </row>
    <row r="708" spans="1:20" x14ac:dyDescent="0.25">
      <c r="A708">
        <f t="shared" si="191"/>
        <v>77.967735751497983</v>
      </c>
      <c r="B708">
        <f t="shared" si="208"/>
        <v>12.408950546533594</v>
      </c>
      <c r="C708" t="str">
        <f t="shared" si="192"/>
        <v>-1.96878663565822-3255.93611416346i</v>
      </c>
      <c r="D708" t="str">
        <f t="shared" si="193"/>
        <v>3.97499999848976-1282.58189207518i</v>
      </c>
      <c r="E708" t="str">
        <f t="shared" si="194"/>
        <v>162.469494833476+0.00103790802348012i</v>
      </c>
      <c r="F708" t="str">
        <f t="shared" si="195"/>
        <v>2.42492492483058-12036.2407677036i</v>
      </c>
      <c r="G708" t="str">
        <f t="shared" si="196"/>
        <v>0.999999999961095-6.23741885987717E-06i</v>
      </c>
      <c r="H708" t="str">
        <f t="shared" si="197"/>
        <v>384.000909284659+1.30978425829905i</v>
      </c>
      <c r="I708" t="str">
        <f t="shared" si="198"/>
        <v>47.1002585377618-13038.6408133683i</v>
      </c>
      <c r="K708" t="str">
        <f t="shared" si="199"/>
        <v>0.0312495624399947-0.000115944899235763i</v>
      </c>
      <c r="L708" t="str">
        <f t="shared" si="200"/>
        <v>0.00005-22.7408123155097i</v>
      </c>
      <c r="M708" t="str">
        <f t="shared" si="201"/>
        <v>0.00133333333333333-13.376948420888i</v>
      </c>
      <c r="N708">
        <f t="shared" si="202"/>
        <v>89.965354617756134</v>
      </c>
      <c r="O708">
        <f t="shared" si="203"/>
        <v>70.25351908512701</v>
      </c>
      <c r="P708" s="3">
        <f t="shared" si="204"/>
        <v>70.25351908512701</v>
      </c>
      <c r="Q708" s="3">
        <f t="shared" si="205"/>
        <v>-90.034645382243866</v>
      </c>
      <c r="R708">
        <f t="shared" si="206"/>
        <v>89.965354617756134</v>
      </c>
      <c r="S708">
        <f t="shared" si="207"/>
        <v>1.2408950546533595E-2</v>
      </c>
      <c r="T708">
        <f t="shared" si="190"/>
        <v>70.25351908512701</v>
      </c>
    </row>
    <row r="709" spans="1:20" x14ac:dyDescent="0.25">
      <c r="A709">
        <f t="shared" si="191"/>
        <v>78.264013147353666</v>
      </c>
      <c r="B709">
        <f t="shared" si="208"/>
        <v>12.456104558610422</v>
      </c>
      <c r="C709" t="str">
        <f t="shared" si="192"/>
        <v>-1.96878637493752-3243.61032802672i</v>
      </c>
      <c r="D709" t="str">
        <f t="shared" si="193"/>
        <v>3.97499999847826-1277.72653184415i</v>
      </c>
      <c r="E709" t="str">
        <f t="shared" si="194"/>
        <v>162.469494512696+0.0010418534949944i</v>
      </c>
      <c r="F709" t="str">
        <f t="shared" si="195"/>
        <v>2.42492492482986-11990.6761982654i</v>
      </c>
      <c r="G709" t="str">
        <f t="shared" si="196"/>
        <v>0.999999999960798-6.26112105154284E-06i</v>
      </c>
      <c r="H709" t="str">
        <f t="shared" si="197"/>
        <v>384.000916208364+1.31476144724524i</v>
      </c>
      <c r="I709" t="str">
        <f t="shared" si="198"/>
        <v>47.1002588820254-12989.2817098629i</v>
      </c>
      <c r="K709" t="str">
        <f t="shared" si="199"/>
        <v>0.0312495591082681-0.00011638547722964i</v>
      </c>
      <c r="L709" t="str">
        <f t="shared" si="200"/>
        <v>0.00005-22.6547243629305i</v>
      </c>
      <c r="M709" t="str">
        <f t="shared" si="201"/>
        <v>0.00133333333333333-13.3263084487827i</v>
      </c>
      <c r="N709">
        <f t="shared" si="202"/>
        <v>89.965222969226829</v>
      </c>
      <c r="O709">
        <f t="shared" si="203"/>
        <v>70.220575091853362</v>
      </c>
      <c r="P709" s="3">
        <f t="shared" si="204"/>
        <v>70.220575091853362</v>
      </c>
      <c r="Q709" s="3">
        <f t="shared" si="205"/>
        <v>-90.034777030773171</v>
      </c>
      <c r="R709">
        <f t="shared" si="206"/>
        <v>89.965222969226829</v>
      </c>
      <c r="S709">
        <f t="shared" si="207"/>
        <v>1.2456104558610421E-2</v>
      </c>
      <c r="T709">
        <f t="shared" si="190"/>
        <v>70.220575091853362</v>
      </c>
    </row>
    <row r="710" spans="1:20" x14ac:dyDescent="0.25">
      <c r="A710">
        <f t="shared" si="191"/>
        <v>78.561416397313607</v>
      </c>
      <c r="B710">
        <f t="shared" si="208"/>
        <v>12.503437755933142</v>
      </c>
      <c r="C710" t="str">
        <f t="shared" si="192"/>
        <v>-1.96878611223183-3231.33120231355i</v>
      </c>
      <c r="D710" t="str">
        <f t="shared" si="193"/>
        <v>3.97499999846666-1272.88955213823i</v>
      </c>
      <c r="E710" t="str">
        <f t="shared" si="194"/>
        <v>162.469494189477+0.00104581397555215i</v>
      </c>
      <c r="F710" t="str">
        <f t="shared" si="195"/>
        <v>2.42492492482914-11945.2841187298i</v>
      </c>
      <c r="G710" t="str">
        <f t="shared" si="196"/>
        <v>0.9999999999605-6.28491331153683E-06i</v>
      </c>
      <c r="H710" t="str">
        <f t="shared" si="197"/>
        <v>384.000923184789+1.31975754960973i</v>
      </c>
      <c r="I710" t="str">
        <f t="shared" si="198"/>
        <v>47.1002592289103-12940.1094615355i</v>
      </c>
      <c r="K710" t="str">
        <f t="shared" si="199"/>
        <v>0.031249555751173-0.000116827729275445i</v>
      </c>
      <c r="L710" t="str">
        <f t="shared" si="200"/>
        <v>0.00005-22.5689623061671i</v>
      </c>
      <c r="M710" t="str">
        <f t="shared" si="201"/>
        <v>0.00133333333333333-13.2758601800983i</v>
      </c>
      <c r="N710">
        <f t="shared" si="202"/>
        <v>89.965090820478039</v>
      </c>
      <c r="O710">
        <f t="shared" si="203"/>
        <v>70.18763109731313</v>
      </c>
      <c r="P710" s="3">
        <f t="shared" si="204"/>
        <v>70.18763109731313</v>
      </c>
      <c r="Q710" s="3">
        <f t="shared" si="205"/>
        <v>-90.034909179521961</v>
      </c>
      <c r="R710">
        <f t="shared" si="206"/>
        <v>89.965090820478039</v>
      </c>
      <c r="S710">
        <f t="shared" si="207"/>
        <v>1.2503437755933142E-2</v>
      </c>
      <c r="T710">
        <f t="shared" si="190"/>
        <v>70.18763109731313</v>
      </c>
    </row>
    <row r="711" spans="1:20" x14ac:dyDescent="0.25">
      <c r="A711">
        <f t="shared" si="191"/>
        <v>78.859949779623406</v>
      </c>
      <c r="B711">
        <f t="shared" si="208"/>
        <v>12.550950819405688</v>
      </c>
      <c r="C711" t="str">
        <f t="shared" si="192"/>
        <v>-1.96878584752584-3219.09856038456i</v>
      </c>
      <c r="D711" t="str">
        <f t="shared" si="193"/>
        <v>3.974999998455-1268.07088337587i</v>
      </c>
      <c r="E711" t="str">
        <f t="shared" si="194"/>
        <v>162.469493863794+0.00104978952238958i</v>
      </c>
      <c r="F711" t="str">
        <f t="shared" si="195"/>
        <v>2.42492492482842-11900.0638761166i</v>
      </c>
      <c r="G711" t="str">
        <f t="shared" si="196"/>
        <v>0.999999999960199-6.30879598211877E-06i</v>
      </c>
      <c r="H711" t="str">
        <f t="shared" si="197"/>
        <v>384.000930214335+1.32477263726466i</v>
      </c>
      <c r="I711" t="str">
        <f t="shared" si="198"/>
        <v>47.1002595784371-12891.1233610271i</v>
      </c>
      <c r="K711" t="str">
        <f t="shared" si="199"/>
        <v>0.0312495523685163-0.000117271661732923i</v>
      </c>
      <c r="L711" t="str">
        <f t="shared" si="200"/>
        <v>0.00005-22.4835249115034i</v>
      </c>
      <c r="M711" t="str">
        <f t="shared" si="201"/>
        <v>0.00133333333333333-13.2256028891197i</v>
      </c>
      <c r="N711">
        <f t="shared" si="202"/>
        <v>89.964958169609389</v>
      </c>
      <c r="O711">
        <f t="shared" si="203"/>
        <v>70.154687101496563</v>
      </c>
      <c r="P711" s="3">
        <f t="shared" si="204"/>
        <v>70.154687101496563</v>
      </c>
      <c r="Q711" s="3">
        <f t="shared" si="205"/>
        <v>-90.035041830390611</v>
      </c>
      <c r="R711">
        <f t="shared" si="206"/>
        <v>89.964958169609389</v>
      </c>
      <c r="S711">
        <f t="shared" si="207"/>
        <v>1.2550950819405689E-2</v>
      </c>
      <c r="T711">
        <f t="shared" si="190"/>
        <v>70.154687101496563</v>
      </c>
    </row>
    <row r="712" spans="1:20" x14ac:dyDescent="0.25">
      <c r="A712">
        <f t="shared" si="191"/>
        <v>79.159617588785977</v>
      </c>
      <c r="B712">
        <f t="shared" si="208"/>
        <v>12.59864443251943</v>
      </c>
      <c r="C712" t="str">
        <f t="shared" si="192"/>
        <v>-1.9687855808044-3206.91222626913i</v>
      </c>
      <c r="D712" t="str">
        <f t="shared" si="193"/>
        <v>3.97499999844323-1263.27045623888i</v>
      </c>
      <c r="E712" t="str">
        <f t="shared" si="194"/>
        <v>162.469493535634+0.00105378019293569i</v>
      </c>
      <c r="F712" t="str">
        <f t="shared" si="195"/>
        <v>2.42492492482768-11855.0148199174i</v>
      </c>
      <c r="G712" t="str">
        <f t="shared" si="196"/>
        <v>0.999999999959896-6.33276940684891E-06i</v>
      </c>
      <c r="H712" t="str">
        <f t="shared" si="197"/>
        <v>384.000937297408+1.3298067823553i</v>
      </c>
      <c r="I712" t="str">
        <f t="shared" si="198"/>
        <v>47.1002599306257-12842.3227036561i</v>
      </c>
      <c r="K712" t="str">
        <f t="shared" si="199"/>
        <v>0.0312495489601033-0.000117717280985965i</v>
      </c>
      <c r="L712" t="str">
        <f t="shared" si="200"/>
        <v>0.00005-22.3984109498938i</v>
      </c>
      <c r="M712" t="str">
        <f t="shared" si="201"/>
        <v>0.00133333333333333-13.1755358528787i</v>
      </c>
      <c r="N712">
        <f t="shared" si="202"/>
        <v>89.964825014713355</v>
      </c>
      <c r="O712">
        <f t="shared" si="203"/>
        <v>70.121743104394028</v>
      </c>
      <c r="P712" s="3">
        <f t="shared" si="204"/>
        <v>70.121743104394028</v>
      </c>
      <c r="Q712" s="3">
        <f t="shared" si="205"/>
        <v>-90.035174985286645</v>
      </c>
      <c r="R712">
        <f t="shared" si="206"/>
        <v>89.964825014713355</v>
      </c>
      <c r="S712">
        <f t="shared" si="207"/>
        <v>1.2598644432519431E-2</v>
      </c>
      <c r="T712">
        <f t="shared" si="190"/>
        <v>70.121743104394028</v>
      </c>
    </row>
    <row r="713" spans="1:20" x14ac:dyDescent="0.25">
      <c r="A713">
        <f t="shared" si="191"/>
        <v>79.46042413562337</v>
      </c>
      <c r="B713">
        <f t="shared" si="208"/>
        <v>12.646519281363004</v>
      </c>
      <c r="C713" t="str">
        <f t="shared" si="192"/>
        <v>-1.96878531205173-3194.77202466269i</v>
      </c>
      <c r="D713" t="str">
        <f t="shared" si="193"/>
        <v>3.97499999843138-1258.48820167152i</v>
      </c>
      <c r="E713" t="str">
        <f t="shared" si="194"/>
        <v>162.469493204972+0.0010577860448608i</v>
      </c>
      <c r="F713" t="str">
        <f t="shared" si="195"/>
        <v>2.42492492482694-11810.1363020864i</v>
      </c>
      <c r="G713" t="str">
        <f t="shared" si="196"/>
        <v>0.999999999959591-0.000006356833930593i</v>
      </c>
      <c r="H713" t="str">
        <f t="shared" si="197"/>
        <v>384.000944434414+1.33486005730101i</v>
      </c>
      <c r="I713" t="str">
        <f t="shared" si="198"/>
        <v>47.1002602854943-12793.7067874087i</v>
      </c>
      <c r="K713" t="str">
        <f t="shared" si="199"/>
        <v>0.0312495455257379-0.000118164593442701i</v>
      </c>
      <c r="L713" t="str">
        <f t="shared" si="200"/>
        <v>0.00005-22.3136191969454i</v>
      </c>
      <c r="M713" t="str">
        <f t="shared" si="201"/>
        <v>0.00133333333333333-13.1256583511444i</v>
      </c>
      <c r="N713">
        <f t="shared" si="202"/>
        <v>89.964691353875182</v>
      </c>
      <c r="O713">
        <f t="shared" si="203"/>
        <v>70.088799105995591</v>
      </c>
      <c r="P713" s="3">
        <f t="shared" si="204"/>
        <v>70.088799105995591</v>
      </c>
      <c r="Q713" s="3">
        <f t="shared" si="205"/>
        <v>-90.035308646124818</v>
      </c>
      <c r="R713">
        <f t="shared" si="206"/>
        <v>89.964691353875182</v>
      </c>
      <c r="S713">
        <f t="shared" si="207"/>
        <v>1.2646519281363004E-2</v>
      </c>
      <c r="T713">
        <f t="shared" si="190"/>
        <v>70.088799105995591</v>
      </c>
    </row>
    <row r="714" spans="1:20" x14ac:dyDescent="0.25">
      <c r="A714">
        <f t="shared" si="191"/>
        <v>79.762373747338728</v>
      </c>
      <c r="B714">
        <f t="shared" si="208"/>
        <v>12.694576054632183</v>
      </c>
      <c r="C714" t="str">
        <f t="shared" si="192"/>
        <v>-1.96878504125312-3182.67778092443i</v>
      </c>
      <c r="D714" t="str">
        <f t="shared" si="193"/>
        <v>3.97499999841943-1253.72405087944i</v>
      </c>
      <c r="E714" t="str">
        <f t="shared" si="194"/>
        <v>162.469492871795+0.00106180713603669i</v>
      </c>
      <c r="F714" t="str">
        <f t="shared" si="195"/>
        <v>2.42492492482618-11765.4276770311i</v>
      </c>
      <c r="G714" t="str">
        <f t="shared" si="196"/>
        <v>0.999999999959283-6.38098989952729E-06i</v>
      </c>
      <c r="H714" t="str">
        <f t="shared" si="197"/>
        <v>384.000951625766+1.33993253479653i</v>
      </c>
      <c r="I714" t="str">
        <f t="shared" si="198"/>
        <v>47.1002606430668-12745.2749129287i</v>
      </c>
      <c r="K714" t="str">
        <f t="shared" si="199"/>
        <v>0.0312495420652225-0.0001186136055356i</v>
      </c>
      <c r="L714" t="str">
        <f t="shared" si="200"/>
        <v>0.00005-22.2291484329004i</v>
      </c>
      <c r="M714" t="str">
        <f t="shared" si="201"/>
        <v>0.00133333333333333-13.075969666412i</v>
      </c>
      <c r="N714">
        <f t="shared" si="202"/>
        <v>89.964557185172808</v>
      </c>
      <c r="O714">
        <f t="shared" si="203"/>
        <v>70.055855106291574</v>
      </c>
      <c r="P714" s="3">
        <f t="shared" si="204"/>
        <v>70.055855106291574</v>
      </c>
      <c r="Q714" s="3">
        <f t="shared" si="205"/>
        <v>-90.035442814827192</v>
      </c>
      <c r="R714">
        <f t="shared" si="206"/>
        <v>89.964557185172808</v>
      </c>
      <c r="S714">
        <f t="shared" si="207"/>
        <v>1.2694576054632183E-2</v>
      </c>
      <c r="T714">
        <f t="shared" si="190"/>
        <v>70.055855106291574</v>
      </c>
    </row>
    <row r="715" spans="1:20" x14ac:dyDescent="0.25">
      <c r="A715">
        <f t="shared" si="191"/>
        <v>80.065470767578617</v>
      </c>
      <c r="B715">
        <f t="shared" si="208"/>
        <v>12.742815443639785</v>
      </c>
      <c r="C715" t="str">
        <f t="shared" si="192"/>
        <v>-1.96878476839231-3170.62932107454i</v>
      </c>
      <c r="D715" t="str">
        <f t="shared" si="193"/>
        <v>3.9749999984074-1248.97793532874i</v>
      </c>
      <c r="E715" t="str">
        <f t="shared" si="194"/>
        <v>162.46949253608+0.00106584352457408i</v>
      </c>
      <c r="F715" t="str">
        <f t="shared" si="195"/>
        <v>2.42492492482543-11720.8883016028i</v>
      </c>
      <c r="G715" t="str">
        <f t="shared" si="196"/>
        <v>0.999999999958973-0.0000064052376611435i</v>
      </c>
      <c r="H715" t="str">
        <f t="shared" si="197"/>
        <v>384.000958871876+1.34502428781269i</v>
      </c>
      <c r="I715" t="str">
        <f t="shared" si="198"/>
        <v>47.1002610033614-12697.0263835071i</v>
      </c>
      <c r="K715" t="str">
        <f t="shared" si="199"/>
        <v>0.0312495385783579-0.000119064323721544i</v>
      </c>
      <c r="L715" t="str">
        <f t="shared" si="200"/>
        <v>0.00005-22.1449974426185i</v>
      </c>
      <c r="M715" t="str">
        <f t="shared" si="201"/>
        <v>0.00133333333333333-13.0264690838932i</v>
      </c>
      <c r="N715">
        <f t="shared" si="202"/>
        <v>89.964422506676897</v>
      </c>
      <c r="O715">
        <f t="shared" si="203"/>
        <v>70.022911105271845</v>
      </c>
      <c r="P715" s="3">
        <f t="shared" si="204"/>
        <v>70.022911105271845</v>
      </c>
      <c r="Q715" s="3">
        <f t="shared" si="205"/>
        <v>-90.035577493323103</v>
      </c>
      <c r="R715">
        <f t="shared" si="206"/>
        <v>89.964422506676897</v>
      </c>
      <c r="S715">
        <f t="shared" si="207"/>
        <v>1.2742815443639784E-2</v>
      </c>
      <c r="T715">
        <f t="shared" si="190"/>
        <v>70.022911105271845</v>
      </c>
    </row>
    <row r="716" spans="1:20" x14ac:dyDescent="0.25">
      <c r="A716">
        <f t="shared" si="191"/>
        <v>80.369719556495411</v>
      </c>
      <c r="B716">
        <f t="shared" si="208"/>
        <v>12.791238142325616</v>
      </c>
      <c r="C716" t="str">
        <f t="shared" si="192"/>
        <v>-1.96878449345414-3158.62647179197i</v>
      </c>
      <c r="D716" t="str">
        <f t="shared" si="193"/>
        <v>3.97499999839527-1244.24978674496i</v>
      </c>
      <c r="E716" t="str">
        <f t="shared" si="194"/>
        <v>162.46949219781+0.00106989526879635i</v>
      </c>
      <c r="F716" t="str">
        <f t="shared" si="195"/>
        <v>2.42492492482469-11676.5175350877i</v>
      </c>
      <c r="G716" t="str">
        <f t="shared" si="196"/>
        <v>0.999999999958661-6.42957756425384E-06i</v>
      </c>
      <c r="H716" t="str">
        <f t="shared" si="197"/>
        <v>384.000966173161+1.3501353895977i</v>
      </c>
      <c r="I716" t="str">
        <f t="shared" si="198"/>
        <v>47.1002613663995-12648.9605050727i</v>
      </c>
      <c r="K716" t="str">
        <f t="shared" si="199"/>
        <v>0.0312495350649437-0.000119516754481941i</v>
      </c>
      <c r="L716" t="str">
        <f t="shared" si="200"/>
        <v>0.00005-22.0611650155593i</v>
      </c>
      <c r="M716" t="str">
        <f t="shared" si="201"/>
        <v>0.00133333333333333-12.9771558915055i</v>
      </c>
      <c r="N716">
        <f t="shared" si="202"/>
        <v>89.964287316450736</v>
      </c>
      <c r="O716">
        <f t="shared" si="203"/>
        <v>69.98996710292667</v>
      </c>
      <c r="P716" s="3">
        <f t="shared" si="204"/>
        <v>69.98996710292667</v>
      </c>
      <c r="Q716" s="3">
        <f t="shared" si="205"/>
        <v>-90.035712683549264</v>
      </c>
      <c r="R716">
        <f t="shared" si="206"/>
        <v>89.964287316450736</v>
      </c>
      <c r="S716">
        <f t="shared" si="207"/>
        <v>1.2791238142325616E-2</v>
      </c>
      <c r="T716">
        <f t="shared" si="190"/>
        <v>69.98996710292667</v>
      </c>
    </row>
    <row r="717" spans="1:20" x14ac:dyDescent="0.25">
      <c r="A717">
        <f t="shared" si="191"/>
        <v>80.675124490810106</v>
      </c>
      <c r="B717">
        <f t="shared" si="208"/>
        <v>12.839844847266454</v>
      </c>
      <c r="C717" t="str">
        <f t="shared" si="192"/>
        <v>-1.96878421642222-3146.66906041155i</v>
      </c>
      <c r="D717" t="str">
        <f t="shared" si="193"/>
        <v>3.97499999838305-1239.53953711207i</v>
      </c>
      <c r="E717" t="str">
        <f t="shared" si="194"/>
        <v>162.469491856962+0.00107396242725866i</v>
      </c>
      <c r="F717" t="str">
        <f t="shared" si="195"/>
        <v>2.42492492482391-11632.3147391975i</v>
      </c>
      <c r="G717" t="str">
        <f t="shared" si="196"/>
        <v>0.999999999958346-6.45400995899597E-06i</v>
      </c>
      <c r="H717" t="str">
        <f t="shared" si="197"/>
        <v>384.000973530041+1.35526591367809i</v>
      </c>
      <c r="I717" t="str">
        <f t="shared" si="198"/>
        <v>47.1002617322017-12601.0765861819i</v>
      </c>
      <c r="K717" t="str">
        <f t="shared" si="199"/>
        <v>0.0312495315247776-0.000119970904322802i</v>
      </c>
      <c r="L717" t="str">
        <f t="shared" si="200"/>
        <v>0.00005-21.9776499457654i</v>
      </c>
      <c r="M717" t="str">
        <f t="shared" si="201"/>
        <v>0.00133333333333333-12.928029379862i</v>
      </c>
      <c r="N717">
        <f t="shared" si="202"/>
        <v>89.964151612550353</v>
      </c>
      <c r="O717">
        <f t="shared" si="203"/>
        <v>69.957023099245504</v>
      </c>
      <c r="P717" s="3">
        <f t="shared" si="204"/>
        <v>69.957023099245504</v>
      </c>
      <c r="Q717" s="3">
        <f t="shared" si="205"/>
        <v>-90.035848387449647</v>
      </c>
      <c r="R717">
        <f t="shared" si="206"/>
        <v>89.964151612550353</v>
      </c>
      <c r="S717">
        <f t="shared" si="207"/>
        <v>1.2839844847266454E-2</v>
      </c>
      <c r="T717">
        <f t="shared" si="190"/>
        <v>69.957023099245504</v>
      </c>
    </row>
    <row r="718" spans="1:20" x14ac:dyDescent="0.25">
      <c r="A718">
        <f t="shared" si="191"/>
        <v>80.981689963875183</v>
      </c>
      <c r="B718">
        <f t="shared" si="208"/>
        <v>12.888636257686066</v>
      </c>
      <c r="C718" t="str">
        <f t="shared" si="192"/>
        <v>-1.96878393728118-3134.75691492204i</v>
      </c>
      <c r="D718" t="str">
        <f t="shared" si="193"/>
        <v>3.97499999837074-1234.84711867158i</v>
      </c>
      <c r="E718" t="str">
        <f t="shared" si="194"/>
        <v>162.46949151352+0.00107804505873147i</v>
      </c>
      <c r="F718" t="str">
        <f t="shared" si="195"/>
        <v>2.42492492482315-11588.27927806i</v>
      </c>
      <c r="G718" t="str">
        <f t="shared" si="196"/>
        <v>0.999999999958029-0.0000064785351968381i</v>
      </c>
      <c r="H718" t="str">
        <f t="shared" si="197"/>
        <v>384.00098094294+1.36041593385986i</v>
      </c>
      <c r="I718" t="str">
        <f t="shared" si="198"/>
        <v>47.1002621007896-12553.3739380081i</v>
      </c>
      <c r="K718" t="str">
        <f t="shared" si="199"/>
        <v>0.0312495279576559-0.000120426779774844i</v>
      </c>
      <c r="L718" t="str">
        <f t="shared" si="200"/>
        <v>0.00005-21.8944510318444i</v>
      </c>
      <c r="M718" t="str">
        <f t="shared" si="201"/>
        <v>0.00133333333333333-12.8790888422614i</v>
      </c>
      <c r="N718">
        <f t="shared" si="202"/>
        <v>89.964015393024326</v>
      </c>
      <c r="O718">
        <f t="shared" si="203"/>
        <v>69.924079094218584</v>
      </c>
      <c r="P718" s="3">
        <f t="shared" si="204"/>
        <v>69.924079094218584</v>
      </c>
      <c r="Q718" s="3">
        <f t="shared" si="205"/>
        <v>-90.035984606975674</v>
      </c>
      <c r="R718">
        <f t="shared" si="206"/>
        <v>89.964015393024326</v>
      </c>
      <c r="S718">
        <f t="shared" si="207"/>
        <v>1.2888636257686065E-2</v>
      </c>
      <c r="T718">
        <f t="shared" si="190"/>
        <v>69.924079094218584</v>
      </c>
    </row>
    <row r="719" spans="1:20" x14ac:dyDescent="0.25">
      <c r="A719">
        <f t="shared" si="191"/>
        <v>81.289420385737913</v>
      </c>
      <c r="B719">
        <f t="shared" si="208"/>
        <v>12.937613075465274</v>
      </c>
      <c r="C719" t="str">
        <f t="shared" si="192"/>
        <v>-1.96878365601474-3122.88986396322i</v>
      </c>
      <c r="D719" t="str">
        <f t="shared" si="193"/>
        <v>3.97499999835834-1230.17246392145i</v>
      </c>
      <c r="E719" t="str">
        <f t="shared" si="194"/>
        <v>162.469491167465+0.00108214322221329i</v>
      </c>
      <c r="F719" t="str">
        <f t="shared" si="195"/>
        <v>2.42492492482238-11544.4105182105i</v>
      </c>
      <c r="G719" t="str">
        <f t="shared" si="196"/>
        <v>0.999999999957709-0.000006503153630584i</v>
      </c>
      <c r="H719" t="str">
        <f t="shared" si="197"/>
        <v>384.000988412284+1.36558552422942i</v>
      </c>
      <c r="I719" t="str">
        <f t="shared" si="198"/>
        <v>47.1002624721842-12505.851874333i</v>
      </c>
      <c r="K719" t="str">
        <f t="shared" si="199"/>
        <v>0.0312495243633735-0.000120884387393579i</v>
      </c>
      <c r="L719" t="str">
        <f t="shared" si="200"/>
        <v>0.00005-21.811567076952i</v>
      </c>
      <c r="M719" t="str">
        <f t="shared" si="201"/>
        <v>0.00133333333333333-12.8303335746776i</v>
      </c>
      <c r="N719">
        <f t="shared" si="202"/>
        <v>89.963878655913831</v>
      </c>
      <c r="O719">
        <f t="shared" si="203"/>
        <v>69.891135087835622</v>
      </c>
      <c r="P719" s="3">
        <f t="shared" si="204"/>
        <v>69.891135087835622</v>
      </c>
      <c r="Q719" s="3">
        <f t="shared" si="205"/>
        <v>-90.036121344086169</v>
      </c>
      <c r="R719">
        <f t="shared" si="206"/>
        <v>89.963878655913831</v>
      </c>
      <c r="S719">
        <f t="shared" si="207"/>
        <v>1.2937613075465274E-2</v>
      </c>
      <c r="T719">
        <f t="shared" si="190"/>
        <v>69.891135087835622</v>
      </c>
    </row>
    <row r="720" spans="1:20" x14ac:dyDescent="0.25">
      <c r="A720">
        <f t="shared" si="191"/>
        <v>81.598320183203711</v>
      </c>
      <c r="B720">
        <f t="shared" si="208"/>
        <v>12.986776005152041</v>
      </c>
      <c r="C720" t="str">
        <f t="shared" si="192"/>
        <v>-1.96878337260657-3111.06773682351i</v>
      </c>
      <c r="D720" t="str">
        <f t="shared" si="193"/>
        <v>3.97499999834583-1225.51550561522i</v>
      </c>
      <c r="E720" t="str">
        <f t="shared" si="194"/>
        <v>162.469490818773+0.00108625697694403i</v>
      </c>
      <c r="F720" t="str">
        <f t="shared" si="195"/>
        <v>2.4249249248216-11500.7078285819i</v>
      </c>
      <c r="G720" t="str">
        <f t="shared" si="196"/>
        <v>0.999999999957387-6.52786561437813E-06i</v>
      </c>
      <c r="H720" t="str">
        <f t="shared" si="197"/>
        <v>384.000995938502+1.37077475915478i</v>
      </c>
      <c r="I720" t="str">
        <f t="shared" si="198"/>
        <v>47.1002628464065-12458.5097115355i</v>
      </c>
      <c r="K720" t="str">
        <f t="shared" si="199"/>
        <v>0.0312495207417235-0.000121343733759408i</v>
      </c>
      <c r="L720" t="str">
        <f t="shared" si="200"/>
        <v>0.00005-21.7289968887746i</v>
      </c>
      <c r="M720" t="str">
        <f t="shared" si="201"/>
        <v>0.00133333333333333-12.7817628757498i</v>
      </c>
      <c r="N720">
        <f t="shared" si="202"/>
        <v>89.963741399252598</v>
      </c>
      <c r="O720">
        <f t="shared" si="203"/>
        <v>69.858191080086115</v>
      </c>
      <c r="P720" s="3">
        <f t="shared" si="204"/>
        <v>69.858191080086115</v>
      </c>
      <c r="Q720" s="3">
        <f t="shared" si="205"/>
        <v>-90.036258600747402</v>
      </c>
      <c r="R720">
        <f t="shared" si="206"/>
        <v>89.963741399252598</v>
      </c>
      <c r="S720">
        <f t="shared" si="207"/>
        <v>1.298677600515204E-2</v>
      </c>
      <c r="T720">
        <f t="shared" si="190"/>
        <v>69.858191080086115</v>
      </c>
    </row>
    <row r="721" spans="1:20" x14ac:dyDescent="0.25">
      <c r="A721">
        <f t="shared" si="191"/>
        <v>81.908393799899883</v>
      </c>
      <c r="B721">
        <f t="shared" si="208"/>
        <v>13.03612575397162</v>
      </c>
      <c r="C721" t="str">
        <f t="shared" si="192"/>
        <v>-1.96878308704042-3099.29036343765i</v>
      </c>
      <c r="D721" t="str">
        <f t="shared" si="193"/>
        <v>3.97499999833324-1220.87617676097i</v>
      </c>
      <c r="E721" t="str">
        <f t="shared" si="194"/>
        <v>162.469490467426+0.00109038638236923i</v>
      </c>
      <c r="F721" t="str">
        <f t="shared" si="195"/>
        <v>2.4249249248208-11457.1705804966i</v>
      </c>
      <c r="G721" t="str">
        <f t="shared" si="196"/>
        <v>0.999999999957063-6.55267150371064E-06i</v>
      </c>
      <c r="H721" t="str">
        <f t="shared" si="197"/>
        <v>384.00100352203+1.37598371328651i</v>
      </c>
      <c r="I721" t="str">
        <f t="shared" si="198"/>
        <v>47.1002632234782-12411.346768583i</v>
      </c>
      <c r="K721" t="str">
        <f t="shared" si="199"/>
        <v>0.0312495170924974-0.000121804825477718i</v>
      </c>
      <c r="L721" t="str">
        <f t="shared" si="200"/>
        <v>0.00005-21.6467392795125i</v>
      </c>
      <c r="M721" t="str">
        <f t="shared" si="201"/>
        <v>0.00133333333333333-12.7333760467721i</v>
      </c>
      <c r="N721">
        <f t="shared" si="202"/>
        <v>89.963603621066966</v>
      </c>
      <c r="O721">
        <f t="shared" si="203"/>
        <v>69.825247070959676</v>
      </c>
      <c r="P721" s="3">
        <f t="shared" si="204"/>
        <v>69.825247070959676</v>
      </c>
      <c r="Q721" s="3">
        <f t="shared" si="205"/>
        <v>-90.036396378933034</v>
      </c>
      <c r="R721">
        <f t="shared" si="206"/>
        <v>89.963603621066966</v>
      </c>
      <c r="S721">
        <f t="shared" si="207"/>
        <v>1.303612575397162E-2</v>
      </c>
      <c r="T721">
        <f t="shared" si="190"/>
        <v>69.825247070959676</v>
      </c>
    </row>
    <row r="722" spans="1:20" x14ac:dyDescent="0.25">
      <c r="A722">
        <f t="shared" si="191"/>
        <v>82.219645696339498</v>
      </c>
      <c r="B722">
        <f t="shared" si="208"/>
        <v>13.085663031836711</v>
      </c>
      <c r="C722" t="str">
        <f t="shared" si="192"/>
        <v>-1.96878279929996-3087.55757438419i</v>
      </c>
      <c r="D722" t="str">
        <f t="shared" si="193"/>
        <v>3.97499999832055-1216.2544106204i</v>
      </c>
      <c r="E722" t="str">
        <f t="shared" si="194"/>
        <v>162.469490113403+0.00109453149817667i</v>
      </c>
      <c r="F722" t="str">
        <f t="shared" si="195"/>
        <v>2.42492492482-11413.7981476565i</v>
      </c>
      <c r="G722" t="str">
        <f t="shared" si="196"/>
        <v>0.999999999956735-6.57757165542259E-06i</v>
      </c>
      <c r="H722" t="str">
        <f t="shared" si="197"/>
        <v>384.001011163302+1.38121246155892i</v>
      </c>
      <c r="I722" t="str">
        <f t="shared" si="198"/>
        <v>47.1002636034212-12364.3623670205i</v>
      </c>
      <c r="K722" t="str">
        <f t="shared" si="199"/>
        <v>0.0312495134154855-0.000122267669178977i</v>
      </c>
      <c r="L722" t="str">
        <f t="shared" si="200"/>
        <v>0.00005-21.5647930658622i</v>
      </c>
      <c r="M722" t="str">
        <f t="shared" si="201"/>
        <v>0.00133333333333333-12.6851723916837i</v>
      </c>
      <c r="N722">
        <f t="shared" si="202"/>
        <v>89.963465319375686</v>
      </c>
      <c r="O722">
        <f t="shared" si="203"/>
        <v>69.792303060445875</v>
      </c>
      <c r="P722" s="3">
        <f t="shared" si="204"/>
        <v>69.792303060445875</v>
      </c>
      <c r="Q722" s="3">
        <f t="shared" si="205"/>
        <v>-90.036534680624314</v>
      </c>
      <c r="R722">
        <f t="shared" si="206"/>
        <v>89.963465319375686</v>
      </c>
      <c r="S722">
        <f t="shared" si="207"/>
        <v>1.3085663031836711E-2</v>
      </c>
      <c r="T722">
        <f t="shared" si="190"/>
        <v>69.792303060445875</v>
      </c>
    </row>
    <row r="723" spans="1:20" x14ac:dyDescent="0.25">
      <c r="A723">
        <f t="shared" si="191"/>
        <v>82.532080349985591</v>
      </c>
      <c r="B723">
        <f t="shared" si="208"/>
        <v>13.135388551357691</v>
      </c>
      <c r="C723" t="str">
        <f t="shared" si="192"/>
        <v>-1.9687825093687-3075.86920088307i</v>
      </c>
      <c r="D723" t="str">
        <f t="shared" si="193"/>
        <v>3.97499999830775-1211.65014070786i</v>
      </c>
      <c r="E723" t="str">
        <f t="shared" si="194"/>
        <v>162.469489756686+0.00109869238427416i</v>
      </c>
      <c r="F723" t="str">
        <f t="shared" si="195"/>
        <v>2.42492492481921-11370.5899061346i</v>
      </c>
      <c r="G723" t="str">
        <f t="shared" si="196"/>
        <v>0.999999999956406-6.60256642771102E-06i</v>
      </c>
      <c r="H723" t="str">
        <f t="shared" si="197"/>
        <v>384.001018862758+1.38646107919106i</v>
      </c>
      <c r="I723" t="str">
        <f t="shared" si="198"/>
        <v>47.1002639862574-12317.5558309616i</v>
      </c>
      <c r="K723" t="str">
        <f t="shared" si="199"/>
        <v>0.031249509710476-0.000122732271518823i</v>
      </c>
      <c r="L723" t="str">
        <f t="shared" si="200"/>
        <v>0.00005-21.483157069i</v>
      </c>
      <c r="M723" t="str">
        <f t="shared" si="201"/>
        <v>0.00133333333333333-12.6371512170588i</v>
      </c>
      <c r="N723">
        <f t="shared" si="202"/>
        <v>89.963326492190006</v>
      </c>
      <c r="O723">
        <f t="shared" si="203"/>
        <v>69.759359048534279</v>
      </c>
      <c r="P723" s="3">
        <f t="shared" si="204"/>
        <v>69.759359048534279</v>
      </c>
      <c r="Q723" s="3">
        <f t="shared" si="205"/>
        <v>-90.036673507809994</v>
      </c>
      <c r="R723">
        <f t="shared" si="206"/>
        <v>89.963326492190006</v>
      </c>
      <c r="S723">
        <f t="shared" si="207"/>
        <v>1.3135388551357692E-2</v>
      </c>
      <c r="T723">
        <f t="shared" si="190"/>
        <v>69.759359048534279</v>
      </c>
    </row>
    <row r="724" spans="1:20" x14ac:dyDescent="0.25">
      <c r="A724">
        <f t="shared" si="191"/>
        <v>82.845702255315544</v>
      </c>
      <c r="B724">
        <f t="shared" si="208"/>
        <v>13.18530302785285</v>
      </c>
      <c r="C724" t="str">
        <f t="shared" si="192"/>
        <v>-1.96878221722962-3064.22507479303i</v>
      </c>
      <c r="D724" t="str">
        <f t="shared" si="193"/>
        <v>3.97499999829487-1207.06330078937i</v>
      </c>
      <c r="E724" t="str">
        <f t="shared" si="194"/>
        <v>162.469489397251+0.0011028691008141i</v>
      </c>
      <c r="F724" t="str">
        <f t="shared" si="195"/>
        <v>2.42492492481841-11327.5452343659i</v>
      </c>
      <c r="G724" t="str">
        <f t="shared" si="196"/>
        <v>0.999999999956074-6.62765618013412E-06i</v>
      </c>
      <c r="H724" t="str">
        <f t="shared" si="197"/>
        <v>384.00102662084+1.39172964168779i</v>
      </c>
      <c r="I724" t="str">
        <f t="shared" si="198"/>
        <v>47.1002643720077-12270.9264870787i</v>
      </c>
      <c r="K724" t="str">
        <f t="shared" si="199"/>
        <v>0.031249505977256-0.000123198639178168i</v>
      </c>
      <c r="L724" t="str">
        <f t="shared" si="200"/>
        <v>0.00005-21.4018301145647i</v>
      </c>
      <c r="M724" t="str">
        <f t="shared" si="201"/>
        <v>0.00133333333333333-12.5893118320969i</v>
      </c>
      <c r="N724">
        <f t="shared" si="202"/>
        <v>89.963187137513671</v>
      </c>
      <c r="O724">
        <f t="shared" si="203"/>
        <v>69.726415035214018</v>
      </c>
      <c r="P724" s="3">
        <f t="shared" si="204"/>
        <v>69.726415035214018</v>
      </c>
      <c r="Q724" s="3">
        <f t="shared" si="205"/>
        <v>-90.036812862486329</v>
      </c>
      <c r="R724">
        <f t="shared" si="206"/>
        <v>89.963187137513671</v>
      </c>
      <c r="S724">
        <f t="shared" si="207"/>
        <v>1.3185303027852851E-2</v>
      </c>
      <c r="T724">
        <f t="shared" si="190"/>
        <v>69.726415035214018</v>
      </c>
    </row>
    <row r="725" spans="1:20" x14ac:dyDescent="0.25">
      <c r="A725">
        <f t="shared" si="191"/>
        <v>83.16051592388574</v>
      </c>
      <c r="B725">
        <f t="shared" si="208"/>
        <v>13.235407179358692</v>
      </c>
      <c r="C725" t="str">
        <f t="shared" si="192"/>
        <v>-1.96878192286634-3052.62502860944i</v>
      </c>
      <c r="D725" t="str">
        <f t="shared" si="193"/>
        <v>3.97499999828189-1202.4938248817i</v>
      </c>
      <c r="E725" t="str">
        <f t="shared" si="194"/>
        <v>162.46948903508+0.00110706170816i</v>
      </c>
      <c r="F725" t="str">
        <f t="shared" si="195"/>
        <v>2.42492492481761-11284.6635131384i</v>
      </c>
      <c r="G725" t="str">
        <f t="shared" si="196"/>
        <v>0.99999999995574-0.0000066528412736164i</v>
      </c>
      <c r="H725" t="str">
        <f t="shared" si="197"/>
        <v>384.001034437997+1.39701822484101i</v>
      </c>
      <c r="I725" t="str">
        <f t="shared" si="198"/>
        <v>47.1002647606969-12224.473664593i</v>
      </c>
      <c r="K725" t="str">
        <f t="shared" si="199"/>
        <v>0.0312495022156104-0.000123666778863288i</v>
      </c>
      <c r="L725" t="str">
        <f t="shared" si="200"/>
        <v>0.00005-21.3208110326406i</v>
      </c>
      <c r="M725" t="str">
        <f t="shared" si="201"/>
        <v>0.00133333333333333-12.5416535486121i</v>
      </c>
      <c r="N725">
        <f t="shared" si="202"/>
        <v>89.963047253342836</v>
      </c>
      <c r="O725">
        <f t="shared" si="203"/>
        <v>69.693471020474476</v>
      </c>
      <c r="P725" s="3">
        <f t="shared" si="204"/>
        <v>69.693471020474476</v>
      </c>
      <c r="Q725" s="3">
        <f t="shared" si="205"/>
        <v>-90.036952746657164</v>
      </c>
      <c r="R725">
        <f t="shared" si="206"/>
        <v>89.963047253342836</v>
      </c>
      <c r="S725">
        <f t="shared" si="207"/>
        <v>1.3235407179358692E-2</v>
      </c>
      <c r="T725">
        <f t="shared" si="190"/>
        <v>69.693471020474476</v>
      </c>
    </row>
    <row r="726" spans="1:20" x14ac:dyDescent="0.25">
      <c r="A726">
        <f t="shared" si="191"/>
        <v>83.476525884396509</v>
      </c>
      <c r="B726">
        <f t="shared" si="208"/>
        <v>13.285701726640255</v>
      </c>
      <c r="C726" t="str">
        <f t="shared" si="192"/>
        <v>-1.96878162626173-3041.06889546175i</v>
      </c>
      <c r="D726" t="str">
        <f t="shared" si="193"/>
        <v>3.97499999826881-1197.9416472514i</v>
      </c>
      <c r="E726" t="str">
        <f t="shared" si="194"/>
        <v>162.469488670153+0.00111127026691565i</v>
      </c>
      <c r="F726" t="str">
        <f t="shared" si="195"/>
        <v>2.42492492481678-11241.944125584i</v>
      </c>
      <c r="G726" t="str">
        <f t="shared" si="196"/>
        <v>0.999999999955403-6.67812207045389E-06i</v>
      </c>
      <c r="H726" t="str">
        <f t="shared" si="197"/>
        <v>384.001042314678+1.40232690473052i</v>
      </c>
      <c r="I726" t="str">
        <f t="shared" si="198"/>
        <v>47.1002651523449-12178.1966952649i</v>
      </c>
      <c r="K726" t="str">
        <f t="shared" si="199"/>
        <v>0.0312494984253229-0.000124136697305919i</v>
      </c>
      <c r="L726" t="str">
        <f t="shared" si="200"/>
        <v>0.00005-21.2400986577412i</v>
      </c>
      <c r="M726" t="str">
        <f t="shared" si="201"/>
        <v>0.00133333333333333-12.4941756810242i</v>
      </c>
      <c r="N726">
        <f t="shared" si="202"/>
        <v>89.962906837665997</v>
      </c>
      <c r="O726">
        <f t="shared" si="203"/>
        <v>69.660527004304825</v>
      </c>
      <c r="P726" s="3">
        <f t="shared" si="204"/>
        <v>69.660527004304825</v>
      </c>
      <c r="Q726" s="3">
        <f t="shared" si="205"/>
        <v>-90.037093162334003</v>
      </c>
      <c r="R726">
        <f t="shared" si="206"/>
        <v>89.962906837665997</v>
      </c>
      <c r="S726">
        <f t="shared" si="207"/>
        <v>1.3285701726640255E-2</v>
      </c>
      <c r="T726">
        <f t="shared" si="190"/>
        <v>69.660527004304825</v>
      </c>
    </row>
    <row r="727" spans="1:20" x14ac:dyDescent="0.25">
      <c r="A727">
        <f t="shared" si="191"/>
        <v>83.793736682757213</v>
      </c>
      <c r="B727">
        <f t="shared" si="208"/>
        <v>13.336187393201488</v>
      </c>
      <c r="C727" t="str">
        <f t="shared" si="192"/>
        <v>-1.96878132739852-3029.5565091111i</v>
      </c>
      <c r="D727" t="str">
        <f t="shared" si="193"/>
        <v>3.97499999825563-1193.40670241388i</v>
      </c>
      <c r="E727" t="str">
        <f t="shared" si="194"/>
        <v>162.469488302446+0.00111549483793367i</v>
      </c>
      <c r="F727" t="str">
        <f t="shared" si="195"/>
        <v>2.42492492481596-11199.3864571701i</v>
      </c>
      <c r="G727" t="str">
        <f t="shared" si="196"/>
        <v>0.999999999955063-6.70349893431935E-06i</v>
      </c>
      <c r="H727" t="str">
        <f t="shared" si="197"/>
        <v>384.001050251336+1.40765575772532i</v>
      </c>
      <c r="I727" t="str">
        <f t="shared" si="198"/>
        <v>47.1002655469755-12132.094913385i</v>
      </c>
      <c r="K727" t="str">
        <f t="shared" si="199"/>
        <v>0.0312494946061754-0.000124608401263356i</v>
      </c>
      <c r="L727" t="str">
        <f t="shared" si="200"/>
        <v>0.00005-21.1596918287918i</v>
      </c>
      <c r="M727" t="str">
        <f t="shared" si="201"/>
        <v>0.00133333333333333-12.4468775463481i</v>
      </c>
      <c r="N727">
        <f t="shared" si="202"/>
        <v>89.962765888464077</v>
      </c>
      <c r="O727">
        <f t="shared" si="203"/>
        <v>69.627582986694208</v>
      </c>
      <c r="P727" s="3">
        <f t="shared" si="204"/>
        <v>69.627582986694208</v>
      </c>
      <c r="Q727" s="3">
        <f t="shared" si="205"/>
        <v>-90.037234111535923</v>
      </c>
      <c r="R727">
        <f t="shared" si="206"/>
        <v>89.962765888464077</v>
      </c>
      <c r="S727">
        <f t="shared" si="207"/>
        <v>1.3336187393201488E-2</v>
      </c>
      <c r="T727">
        <f t="shared" si="190"/>
        <v>69.627582986694208</v>
      </c>
    </row>
    <row r="728" spans="1:20" x14ac:dyDescent="0.25">
      <c r="A728">
        <f t="shared" si="191"/>
        <v>84.112152882151705</v>
      </c>
      <c r="B728">
        <f t="shared" si="208"/>
        <v>13.386864905295655</v>
      </c>
      <c r="C728" t="str">
        <f t="shared" si="192"/>
        <v>-1.96878102625993-3018.08770394799i</v>
      </c>
      <c r="D728" t="str">
        <f t="shared" si="193"/>
        <v>3.97499999824234-1188.88892513244i</v>
      </c>
      <c r="E728" t="str">
        <f t="shared" si="194"/>
        <v>162.46948793194+0.00111973548227359i</v>
      </c>
      <c r="F728" t="str">
        <f t="shared" si="195"/>
        <v>2.42492492481512-11156.9898956902i</v>
      </c>
      <c r="G728" t="str">
        <f t="shared" si="196"/>
        <v>0.999999999954721-6.72897223026746E-06i</v>
      </c>
      <c r="H728" t="str">
        <f t="shared" si="197"/>
        <v>384.001058248426+1.41300486048458i</v>
      </c>
      <c r="I728" t="str">
        <f t="shared" si="198"/>
        <v>47.1002659446103-12086.1676557632i</v>
      </c>
      <c r="K728" t="str">
        <f t="shared" si="199"/>
        <v>0.0312494907579483-0.000125081897518551i</v>
      </c>
      <c r="L728" t="str">
        <f t="shared" si="200"/>
        <v>0.00005-21.0795893891132i</v>
      </c>
      <c r="M728" t="str">
        <f t="shared" si="201"/>
        <v>0.00133333333333333-12.3997584641842i</v>
      </c>
      <c r="N728">
        <f t="shared" si="202"/>
        <v>89.962624403710265</v>
      </c>
      <c r="O728">
        <f t="shared" si="203"/>
        <v>69.594638967631752</v>
      </c>
      <c r="P728" s="3">
        <f t="shared" si="204"/>
        <v>69.594638967631752</v>
      </c>
      <c r="Q728" s="3">
        <f t="shared" si="205"/>
        <v>-90.037375596289735</v>
      </c>
      <c r="R728">
        <f t="shared" si="206"/>
        <v>89.962624403710265</v>
      </c>
      <c r="S728">
        <f t="shared" si="207"/>
        <v>1.3386864905295654E-2</v>
      </c>
      <c r="T728">
        <f t="shared" si="190"/>
        <v>69.594638967631752</v>
      </c>
    </row>
    <row r="729" spans="1:20" x14ac:dyDescent="0.25">
      <c r="A729">
        <f t="shared" si="191"/>
        <v>84.431779063103875</v>
      </c>
      <c r="B729">
        <f t="shared" si="208"/>
        <v>13.437734991935779</v>
      </c>
      <c r="C729" t="str">
        <f t="shared" si="192"/>
        <v>-1.96878072282817-3006.66231498968i</v>
      </c>
      <c r="D729" t="str">
        <f t="shared" si="193"/>
        <v>3.97499999822896-1184.38825041731i</v>
      </c>
      <c r="E729" t="str">
        <f t="shared" si="194"/>
        <v>162.469487558611+0.00112399226125282i</v>
      </c>
      <c r="F729" t="str">
        <f t="shared" si="195"/>
        <v>2.42492492481429-11114.7538312557i</v>
      </c>
      <c r="G729" t="str">
        <f t="shared" si="196"/>
        <v>0.999999999954376-6.75454232474014E-06i</v>
      </c>
      <c r="H729" t="str">
        <f t="shared" si="197"/>
        <v>384.00106630641+1.41837428995883i</v>
      </c>
      <c r="I729" t="str">
        <f t="shared" si="198"/>
        <v>47.1002663452732-12040.414261721i</v>
      </c>
      <c r="K729" t="str">
        <f t="shared" si="199"/>
        <v>0.03124948688042-0.000125557192880207i</v>
      </c>
      <c r="L729" t="str">
        <f t="shared" si="200"/>
        <v>0.00005-20.9997901864048i</v>
      </c>
      <c r="M729" t="str">
        <f t="shared" si="201"/>
        <v>0.00133333333333333-12.3528177567087i</v>
      </c>
      <c r="N729">
        <f t="shared" si="202"/>
        <v>89.962482381370137</v>
      </c>
      <c r="O729">
        <f t="shared" si="203"/>
        <v>69.561694947106048</v>
      </c>
      <c r="P729" s="3">
        <f t="shared" si="204"/>
        <v>69.561694947106048</v>
      </c>
      <c r="Q729" s="3">
        <f t="shared" si="205"/>
        <v>-90.037517618629863</v>
      </c>
      <c r="R729">
        <f t="shared" si="206"/>
        <v>89.962482381370137</v>
      </c>
      <c r="S729">
        <f t="shared" si="207"/>
        <v>1.3437734991935778E-2</v>
      </c>
      <c r="T729">
        <f t="shared" si="190"/>
        <v>69.561694947106048</v>
      </c>
    </row>
    <row r="730" spans="1:20" x14ac:dyDescent="0.25">
      <c r="A730">
        <f t="shared" si="191"/>
        <v>84.752619823543668</v>
      </c>
      <c r="B730">
        <f t="shared" si="208"/>
        <v>13.488798384905134</v>
      </c>
      <c r="C730" t="str">
        <f t="shared" si="192"/>
        <v>-1.96878041708635-2995.28017787829i</v>
      </c>
      <c r="D730" t="str">
        <f t="shared" si="193"/>
        <v>3.97499999821547-1179.9046135248i</v>
      </c>
      <c r="E730" t="str">
        <f t="shared" si="194"/>
        <v>162.469487182442+0.00112826523640047i</v>
      </c>
      <c r="F730" t="str">
        <f t="shared" si="195"/>
        <v>2.42492492481345-11072.6776562865i</v>
      </c>
      <c r="G730" t="str">
        <f t="shared" si="196"/>
        <v>0.999999999954029-0.0000067802095855718i</v>
      </c>
      <c r="H730" t="str">
        <f t="shared" si="197"/>
        <v>384.001074425751+1.42376412339102i</v>
      </c>
      <c r="I730" t="str">
        <f t="shared" si="198"/>
        <v>47.100266748987-11994.83407308i</v>
      </c>
      <c r="K730" t="str">
        <f t="shared" si="199"/>
        <v>0.0312494829733676-0.000126034294182877i</v>
      </c>
      <c r="L730" t="str">
        <f t="shared" si="200"/>
        <v>0.00005-20.9202930727285i</v>
      </c>
      <c r="M730" t="str">
        <f t="shared" si="201"/>
        <v>0.00133333333333333-12.3060547486638i</v>
      </c>
      <c r="N730">
        <f t="shared" si="202"/>
        <v>89.962339819401464</v>
      </c>
      <c r="O730">
        <f t="shared" si="203"/>
        <v>69.528750925106436</v>
      </c>
      <c r="P730" s="3">
        <f t="shared" si="204"/>
        <v>69.528750925106436</v>
      </c>
      <c r="Q730" s="3">
        <f t="shared" si="205"/>
        <v>-90.037660180598536</v>
      </c>
      <c r="R730">
        <f t="shared" si="206"/>
        <v>89.962339819401464</v>
      </c>
      <c r="S730">
        <f t="shared" si="207"/>
        <v>1.3488798384905135E-2</v>
      </c>
      <c r="T730">
        <f t="shared" si="190"/>
        <v>69.528750925106436</v>
      </c>
    </row>
    <row r="731" spans="1:20" x14ac:dyDescent="0.25">
      <c r="A731">
        <f t="shared" si="191"/>
        <v>85.074679778873147</v>
      </c>
      <c r="B731">
        <f t="shared" si="208"/>
        <v>13.540055818767774</v>
      </c>
      <c r="C731" t="str">
        <f t="shared" si="192"/>
        <v>-1.96878010901638-2983.94112887784i</v>
      </c>
      <c r="D731" t="str">
        <f t="shared" si="193"/>
        <v>3.97499999820189-1175.43794995628i</v>
      </c>
      <c r="E731" t="str">
        <f t="shared" si="194"/>
        <v>162.469486803408+0.00113255446950901i</v>
      </c>
      <c r="F731" t="str">
        <f t="shared" si="195"/>
        <v>2.4249249248126-11030.7607655028i</v>
      </c>
      <c r="G731" t="str">
        <f t="shared" si="196"/>
        <v>0.999999999953679-6.80597438199459E-06i</v>
      </c>
      <c r="H731" t="str">
        <f t="shared" si="197"/>
        <v>384.001082606917+1.42917443831761i</v>
      </c>
      <c r="I731" t="str">
        <f t="shared" si="198"/>
        <v>47.1002671557747-11949.4264341543i</v>
      </c>
      <c r="K731" t="str">
        <f t="shared" si="199"/>
        <v>0.0312494790365661-0.00012651320828706i</v>
      </c>
      <c r="L731" t="str">
        <f t="shared" si="200"/>
        <v>0.00005-20.8410969044914i</v>
      </c>
      <c r="M731" t="str">
        <f t="shared" si="201"/>
        <v>0.00133333333333333-12.2594687673479i</v>
      </c>
      <c r="N731">
        <f t="shared" si="202"/>
        <v>89.962196715754345</v>
      </c>
      <c r="O731">
        <f t="shared" si="203"/>
        <v>69.495806901621393</v>
      </c>
      <c r="P731" s="3">
        <f t="shared" si="204"/>
        <v>69.495806901621393</v>
      </c>
      <c r="Q731" s="3">
        <f t="shared" si="205"/>
        <v>-90.037803284245655</v>
      </c>
      <c r="R731">
        <f t="shared" si="206"/>
        <v>89.962196715754345</v>
      </c>
      <c r="S731">
        <f t="shared" si="207"/>
        <v>1.3540055818767775E-2</v>
      </c>
      <c r="T731">
        <f t="shared" si="190"/>
        <v>69.495806901621393</v>
      </c>
    </row>
    <row r="732" spans="1:20" x14ac:dyDescent="0.25">
      <c r="A732">
        <f t="shared" si="191"/>
        <v>85.397963562032857</v>
      </c>
      <c r="B732">
        <f t="shared" si="208"/>
        <v>13.591508030879092</v>
      </c>
      <c r="C732" t="str">
        <f t="shared" si="192"/>
        <v>-1.96877979860062-2972.64500487229i</v>
      </c>
      <c r="D732" t="str">
        <f t="shared" si="193"/>
        <v>3.97499999818819-1170.98819545729i</v>
      </c>
      <c r="E732" t="str">
        <f t="shared" si="194"/>
        <v>162.469486421486+0.00113686002259065i</v>
      </c>
      <c r="F732" t="str">
        <f t="shared" si="195"/>
        <v>2.42492492481175-10989.002555916i</v>
      </c>
      <c r="G732" t="str">
        <f t="shared" si="196"/>
        <v>0.999999999953326-6.83183708464376E-06i</v>
      </c>
      <c r="H732" t="str">
        <f t="shared" si="197"/>
        <v>384.001090850378+1.43460531256975i</v>
      </c>
      <c r="I732" t="str">
        <f t="shared" si="198"/>
        <v>47.1002675656599-11904.1906917395i</v>
      </c>
      <c r="K732" t="str">
        <f t="shared" si="199"/>
        <v>0.0312494750697891-0.000126993942079303i</v>
      </c>
      <c r="L732" t="str">
        <f t="shared" si="200"/>
        <v>0.00005-20.7622005424302i</v>
      </c>
      <c r="M732" t="str">
        <f t="shared" si="201"/>
        <v>0.00133333333333333-12.213059142606i</v>
      </c>
      <c r="N732">
        <f t="shared" si="202"/>
        <v>89.962053068371006</v>
      </c>
      <c r="O732">
        <f t="shared" si="203"/>
        <v>69.462862876639548</v>
      </c>
      <c r="P732" s="3">
        <f t="shared" si="204"/>
        <v>69.462862876639548</v>
      </c>
      <c r="Q732" s="3">
        <f t="shared" si="205"/>
        <v>-90.037946931628994</v>
      </c>
      <c r="R732">
        <f t="shared" si="206"/>
        <v>89.962053068371006</v>
      </c>
      <c r="S732">
        <f t="shared" si="207"/>
        <v>1.3591508030879093E-2</v>
      </c>
      <c r="T732">
        <f t="shared" si="190"/>
        <v>69.462862876639548</v>
      </c>
    </row>
    <row r="733" spans="1:20" x14ac:dyDescent="0.25">
      <c r="A733">
        <f t="shared" si="191"/>
        <v>85.722475823568601</v>
      </c>
      <c r="B733">
        <f t="shared" si="208"/>
        <v>13.643155761396434</v>
      </c>
      <c r="C733" t="str">
        <f t="shared" si="192"/>
        <v>-1.96877948582149-2961.39164336317i</v>
      </c>
      <c r="D733" t="str">
        <f t="shared" si="193"/>
        <v>3.97499999817439-1166.55528601662i</v>
      </c>
      <c r="E733" t="str">
        <f t="shared" si="194"/>
        <v>162.469486036658+0.00114118195789493i</v>
      </c>
      <c r="F733" t="str">
        <f t="shared" si="195"/>
        <v>2.42492492481089-10947.4024268202i</v>
      </c>
      <c r="G733" t="str">
        <f t="shared" si="196"/>
        <v>0.999999999952971-6.85779806556297E-06i</v>
      </c>
      <c r="H733" t="str">
        <f t="shared" si="197"/>
        <v>384.001099156609+1.44005682427436i</v>
      </c>
      <c r="I733" t="str">
        <f t="shared" si="198"/>
        <v>47.1002679786664-11859.1261951043i</v>
      </c>
      <c r="K733" t="str">
        <f t="shared" si="199"/>
        <v>0.0312494710728083-0.000127476502472299i</v>
      </c>
      <c r="L733" t="str">
        <f t="shared" si="200"/>
        <v>0.00005-20.6836028515941i</v>
      </c>
      <c r="M733" t="str">
        <f t="shared" si="201"/>
        <v>0.00133333333333333-12.1668252068201i</v>
      </c>
      <c r="N733">
        <f t="shared" si="202"/>
        <v>89.961908875185941</v>
      </c>
      <c r="O733">
        <f t="shared" si="203"/>
        <v>69.429918850149704</v>
      </c>
      <c r="P733" s="3">
        <f t="shared" si="204"/>
        <v>69.429918850149704</v>
      </c>
      <c r="Q733" s="3">
        <f t="shared" si="205"/>
        <v>-90.038091124814059</v>
      </c>
      <c r="R733">
        <f t="shared" si="206"/>
        <v>89.961908875185941</v>
      </c>
      <c r="S733">
        <f t="shared" si="207"/>
        <v>1.3643155761396434E-2</v>
      </c>
      <c r="T733">
        <f t="shared" si="190"/>
        <v>69.429918850149704</v>
      </c>
    </row>
    <row r="734" spans="1:20" x14ac:dyDescent="0.25">
      <c r="A734">
        <f t="shared" si="191"/>
        <v>86.048221231698165</v>
      </c>
      <c r="B734">
        <f t="shared" si="208"/>
        <v>13.694999753289741</v>
      </c>
      <c r="C734" t="str">
        <f t="shared" si="192"/>
        <v>-1.96877917066085-2950.1808824671i</v>
      </c>
      <c r="D734" t="str">
        <f t="shared" si="193"/>
        <v>3.9749999981605-1162.13915786538i</v>
      </c>
      <c r="E734" t="str">
        <f t="shared" si="194"/>
        <v>162.469485648901+0.00114552033791792i</v>
      </c>
      <c r="F734" t="str">
        <f t="shared" si="195"/>
        <v>2.42492492481001-10905.9597797837i</v>
      </c>
      <c r="G734" t="str">
        <f t="shared" si="196"/>
        <v>0.999999999952613-6.88385769820964E-06i</v>
      </c>
      <c r="H734" t="str">
        <f t="shared" si="197"/>
        <v>384.001107526087+1.44552905185524i</v>
      </c>
      <c r="I734" t="str">
        <f t="shared" si="198"/>
        <v>47.1002683948181-11814.2322959808i</v>
      </c>
      <c r="K734" t="str">
        <f t="shared" si="199"/>
        <v>0.0312494670453938-0.000127960896404983i</v>
      </c>
      <c r="L734" t="str">
        <f t="shared" si="200"/>
        <v>0.00005-20.605302701329i</v>
      </c>
      <c r="M734" t="str">
        <f t="shared" si="201"/>
        <v>0.00133333333333333-12.1207662948994i</v>
      </c>
      <c r="N734">
        <f t="shared" si="202"/>
        <v>89.961764134125772</v>
      </c>
      <c r="O734">
        <f t="shared" si="203"/>
        <v>69.396974822140379</v>
      </c>
      <c r="P734" s="3">
        <f t="shared" si="204"/>
        <v>69.396974822140379</v>
      </c>
      <c r="Q734" s="3">
        <f t="shared" si="205"/>
        <v>-90.038235865874228</v>
      </c>
      <c r="R734">
        <f t="shared" si="206"/>
        <v>89.961764134125772</v>
      </c>
      <c r="S734">
        <f t="shared" si="207"/>
        <v>1.3694999753289741E-2</v>
      </c>
      <c r="T734">
        <f t="shared" si="190"/>
        <v>69.396974822140379</v>
      </c>
    </row>
    <row r="735" spans="1:20" x14ac:dyDescent="0.25">
      <c r="A735">
        <f t="shared" si="191"/>
        <v>86.375204472378613</v>
      </c>
      <c r="B735">
        <f t="shared" si="208"/>
        <v>13.747040752352243</v>
      </c>
      <c r="C735" t="str">
        <f t="shared" si="192"/>
        <v>-1.96877885310018-2939.01256091344i</v>
      </c>
      <c r="D735" t="str">
        <f t="shared" si="193"/>
        <v>3.9749999981465-1157.73974747608i</v>
      </c>
      <c r="E735" t="str">
        <f t="shared" si="194"/>
        <v>162.469485258189+0.00114987522540347i</v>
      </c>
      <c r="F735" t="str">
        <f t="shared" si="195"/>
        <v>2.42492492480914-10864.6740186399i</v>
      </c>
      <c r="G735" t="str">
        <f t="shared" si="196"/>
        <v>0.999999999952252-6.91001635746035E-06i</v>
      </c>
      <c r="H735" t="str">
        <f t="shared" si="197"/>
        <v>384.001115959294+1.45102207403422i</v>
      </c>
      <c r="I735" t="str">
        <f t="shared" si="198"/>
        <v>47.1002688141377-11769.5083485552i</v>
      </c>
      <c r="K735" t="str">
        <f t="shared" si="199"/>
        <v>0.0312494629873139-0.000128447130842632i</v>
      </c>
      <c r="L735" t="str">
        <f t="shared" si="200"/>
        <v>0.00005-20.5272989652611i</v>
      </c>
      <c r="M735" t="str">
        <f t="shared" si="201"/>
        <v>0.00133333333333333-12.0748817442712i</v>
      </c>
      <c r="N735">
        <f t="shared" si="202"/>
        <v>89.961618843109235</v>
      </c>
      <c r="O735">
        <f t="shared" si="203"/>
        <v>69.364030792599763</v>
      </c>
      <c r="P735" s="3">
        <f t="shared" si="204"/>
        <v>69.364030792599763</v>
      </c>
      <c r="Q735" s="3">
        <f t="shared" si="205"/>
        <v>-90.038381156890765</v>
      </c>
      <c r="R735">
        <f t="shared" si="206"/>
        <v>89.961618843109235</v>
      </c>
      <c r="S735">
        <f t="shared" si="207"/>
        <v>1.3747040752352243E-2</v>
      </c>
      <c r="T735">
        <f t="shared" si="190"/>
        <v>69.364030792599763</v>
      </c>
    </row>
    <row r="736" spans="1:20" x14ac:dyDescent="0.25">
      <c r="A736">
        <f t="shared" si="191"/>
        <v>86.703430249373653</v>
      </c>
      <c r="B736">
        <f t="shared" si="208"/>
        <v>13.799279507211182</v>
      </c>
      <c r="C736" t="str">
        <f t="shared" si="192"/>
        <v>-1.96877853312201-2927.88651804225i</v>
      </c>
      <c r="D736" t="str">
        <f t="shared" si="193"/>
        <v>3.97499999813238-1153.35699156174i</v>
      </c>
      <c r="E736" t="str">
        <f t="shared" si="194"/>
        <v>162.469484864504+0.001154246683312i</v>
      </c>
      <c r="F736" t="str">
        <f t="shared" si="195"/>
        <v>2.42492492480825-10823.5445494795i</v>
      </c>
      <c r="G736" t="str">
        <f t="shared" si="196"/>
        <v>0.999999999951888-6.93627441961617E-06i</v>
      </c>
      <c r="H736" t="str">
        <f t="shared" si="197"/>
        <v>384.001124456716+1.4565359698323i</v>
      </c>
      <c r="I736" t="str">
        <f t="shared" si="198"/>
        <v>47.1002692366506-11724.9537094586i</v>
      </c>
      <c r="K736" t="str">
        <f t="shared" si="199"/>
        <v>0.0312494588983351-0.000128935212776971i</v>
      </c>
      <c r="L736" t="str">
        <f t="shared" si="200"/>
        <v>0.00005-20.4495905212802i</v>
      </c>
      <c r="M736" t="str">
        <f t="shared" si="201"/>
        <v>0.00133333333333333-12.0291708948707i</v>
      </c>
      <c r="N736">
        <f t="shared" si="202"/>
        <v>89.961473000047164</v>
      </c>
      <c r="O736">
        <f t="shared" si="203"/>
        <v>69.331086761516559</v>
      </c>
      <c r="P736" s="3">
        <f t="shared" si="204"/>
        <v>69.331086761516559</v>
      </c>
      <c r="Q736" s="3">
        <f t="shared" si="205"/>
        <v>-90.038526999952836</v>
      </c>
      <c r="R736">
        <f t="shared" si="206"/>
        <v>89.961473000047164</v>
      </c>
      <c r="S736">
        <f t="shared" si="207"/>
        <v>1.3799279507211182E-2</v>
      </c>
      <c r="T736">
        <f t="shared" si="190"/>
        <v>69.331086761516559</v>
      </c>
    </row>
    <row r="737" spans="1:20" x14ac:dyDescent="0.25">
      <c r="A737">
        <f t="shared" si="191"/>
        <v>87.032903284321279</v>
      </c>
      <c r="B737">
        <f t="shared" si="208"/>
        <v>13.851716769338585</v>
      </c>
      <c r="C737" t="str">
        <f t="shared" si="192"/>
        <v>-1.96877821070715-2916.80259380153i</v>
      </c>
      <c r="D737" t="str">
        <f t="shared" si="193"/>
        <v>3.97499999811815-1148.99082707492i</v>
      </c>
      <c r="E737" t="str">
        <f t="shared" si="194"/>
        <v>162.46948446782+0.00115863477487525i</v>
      </c>
      <c r="F737" t="str">
        <f t="shared" si="195"/>
        <v>2.42492492480737-10782.5707806411i</v>
      </c>
      <c r="G737" t="str">
        <f t="shared" si="196"/>
        <v>0.999999999951522-6.96263226240816E-06i</v>
      </c>
      <c r="H737" t="str">
        <f t="shared" si="197"/>
        <v>384.001133018842+1.46207081857078i</v>
      </c>
      <c r="I737" t="str">
        <f t="shared" si="198"/>
        <v>47.1002696623803-11680.5677377574i</v>
      </c>
      <c r="K737" t="str">
        <f t="shared" si="199"/>
        <v>0.031249454778222-0.000129425149226263i</v>
      </c>
      <c r="L737" t="str">
        <f t="shared" si="200"/>
        <v>0.00005-20.3721762515244i</v>
      </c>
      <c r="M737" t="str">
        <f t="shared" si="201"/>
        <v>0.00133333333333333-11.983633089132i</v>
      </c>
      <c r="N737">
        <f t="shared" si="202"/>
        <v>89.961326602842533</v>
      </c>
      <c r="O737">
        <f t="shared" si="203"/>
        <v>69.298142728878588</v>
      </c>
      <c r="P737" s="3">
        <f t="shared" si="204"/>
        <v>69.298142728878588</v>
      </c>
      <c r="Q737" s="3">
        <f t="shared" si="205"/>
        <v>-90.038673397157467</v>
      </c>
      <c r="R737">
        <f t="shared" si="206"/>
        <v>89.961326602842533</v>
      </c>
      <c r="S737">
        <f t="shared" si="207"/>
        <v>1.3851716769338586E-2</v>
      </c>
      <c r="T737">
        <f t="shared" si="190"/>
        <v>69.298142728878588</v>
      </c>
    </row>
    <row r="738" spans="1:20" x14ac:dyDescent="0.25">
      <c r="A738">
        <f t="shared" si="191"/>
        <v>87.363628316801709</v>
      </c>
      <c r="B738">
        <f t="shared" si="208"/>
        <v>13.904353293062073</v>
      </c>
      <c r="C738" t="str">
        <f t="shared" si="192"/>
        <v>-1.96877788583741-2905.76062874542i</v>
      </c>
      <c r="D738" t="str">
        <f t="shared" si="193"/>
        <v>3.97499999810383-1144.6411912069i</v>
      </c>
      <c r="E738" t="str">
        <f t="shared" si="194"/>
        <v>162.469484068116+0.00116303956354854i</v>
      </c>
      <c r="F738" t="str">
        <f t="shared" si="195"/>
        <v>2.42492492480647-10741.7521227034i</v>
      </c>
      <c r="G738" t="str">
        <f t="shared" si="196"/>
        <v>0.999999999951153-6.98909026500274E-06i</v>
      </c>
      <c r="H738" t="str">
        <f t="shared" si="197"/>
        <v>384.001141646162+1.4676266998724i</v>
      </c>
      <c r="I738" t="str">
        <f t="shared" si="198"/>
        <v>47.1002700913521-11636.3497949446i</v>
      </c>
      <c r="K738" t="str">
        <f t="shared" si="199"/>
        <v>0.0312494506267378-0.000129916947235419i</v>
      </c>
      <c r="L738" t="str">
        <f t="shared" si="200"/>
        <v>0.00005-20.2950550423634i</v>
      </c>
      <c r="M738" t="str">
        <f t="shared" si="201"/>
        <v>0.00133333333333333-11.9382676719785i</v>
      </c>
      <c r="N738">
        <f t="shared" si="202"/>
        <v>89.961179649390246</v>
      </c>
      <c r="O738">
        <f t="shared" si="203"/>
        <v>69.265198694674353</v>
      </c>
      <c r="P738" s="3">
        <f t="shared" si="204"/>
        <v>69.265198694674353</v>
      </c>
      <c r="Q738" s="3">
        <f t="shared" si="205"/>
        <v>-90.038820350609754</v>
      </c>
      <c r="R738">
        <f t="shared" si="206"/>
        <v>89.961179649390246</v>
      </c>
      <c r="S738">
        <f t="shared" si="207"/>
        <v>1.3904353293062072E-2</v>
      </c>
      <c r="T738">
        <f t="shared" si="190"/>
        <v>69.265198694674353</v>
      </c>
    </row>
    <row r="739" spans="1:20" x14ac:dyDescent="0.25">
      <c r="A739">
        <f t="shared" si="191"/>
        <v>87.69561010440556</v>
      </c>
      <c r="B739">
        <f t="shared" si="208"/>
        <v>13.95718983557571</v>
      </c>
      <c r="C739" t="str">
        <f t="shared" si="192"/>
        <v>-1.96877755849406-2894.7604640315i</v>
      </c>
      <c r="D739" t="str">
        <f t="shared" si="193"/>
        <v>3.97499999808938-1140.3080213867i</v>
      </c>
      <c r="E739" t="str">
        <f t="shared" si="194"/>
        <v>162.469483665368+0.00116746111303673i</v>
      </c>
      <c r="F739" t="str">
        <f t="shared" si="195"/>
        <v>2.42492492480556-10701.0879884763i</v>
      </c>
      <c r="G739" t="str">
        <f t="shared" si="196"/>
        <v>0.999999999950781-7.01564880800714E-06i</v>
      </c>
      <c r="H739" t="str">
        <f t="shared" si="197"/>
        <v>384.001150339176+1.47320369366247i</v>
      </c>
      <c r="I739" t="str">
        <f t="shared" si="198"/>
        <v>47.1002705235904-11592.2992449303i</v>
      </c>
      <c r="K739" t="str">
        <f t="shared" si="199"/>
        <v>0.0312494464436434-0.000130410613876092i</v>
      </c>
      <c r="L739" t="str">
        <f t="shared" si="200"/>
        <v>0.00005-20.2182257843828i</v>
      </c>
      <c r="M739" t="str">
        <f t="shared" si="201"/>
        <v>0.00133333333333333-11.8930739908134i</v>
      </c>
      <c r="N739">
        <f t="shared" si="202"/>
        <v>89.961032137577277</v>
      </c>
      <c r="O739">
        <f t="shared" si="203"/>
        <v>69.232254658891776</v>
      </c>
      <c r="P739" s="3">
        <f t="shared" si="204"/>
        <v>69.232254658891776</v>
      </c>
      <c r="Q739" s="3">
        <f t="shared" si="205"/>
        <v>-90.038967862422723</v>
      </c>
      <c r="R739">
        <f t="shared" si="206"/>
        <v>89.961032137577277</v>
      </c>
      <c r="S739">
        <f t="shared" si="207"/>
        <v>1.3957189835575709E-2</v>
      </c>
      <c r="T739">
        <f t="shared" si="190"/>
        <v>69.232254658891776</v>
      </c>
    </row>
    <row r="740" spans="1:20" x14ac:dyDescent="0.25">
      <c r="A740">
        <f t="shared" si="191"/>
        <v>88.0288534228023</v>
      </c>
      <c r="B740">
        <f t="shared" si="208"/>
        <v>14.010227156950897</v>
      </c>
      <c r="C740" t="str">
        <f t="shared" si="192"/>
        <v>-1.96877722865836-2883.80194141876i</v>
      </c>
      <c r="D740" t="str">
        <f t="shared" si="193"/>
        <v>3.97499999807484-1135.99125528022i</v>
      </c>
      <c r="E740" t="str">
        <f t="shared" si="194"/>
        <v>162.469483259555+0.00117189948728494i</v>
      </c>
      <c r="F740" t="str">
        <f t="shared" si="195"/>
        <v>2.42492492480465-10660.5777929924i</v>
      </c>
      <c r="G740" t="str">
        <f t="shared" si="196"/>
        <v>0.999999999950406-7.04230827347492E-06i</v>
      </c>
      <c r="H740" t="str">
        <f t="shared" si="197"/>
        <v>384.001159098383+1.47880188017004i</v>
      </c>
      <c r="I740" t="str">
        <f t="shared" si="198"/>
        <v>47.1002709591193-11548.4154540323i</v>
      </c>
      <c r="K740" t="str">
        <f t="shared" si="199"/>
        <v>0.0312494422286983-0.000130906156246784i</v>
      </c>
      <c r="L740" t="str">
        <f t="shared" si="200"/>
        <v>0.00005-20.1416873723678i</v>
      </c>
      <c r="M740" t="str">
        <f t="shared" si="201"/>
        <v>0.00133333333333333-11.8480513955105i</v>
      </c>
      <c r="N740">
        <f t="shared" si="202"/>
        <v>89.960884065282599</v>
      </c>
      <c r="O740">
        <f t="shared" si="203"/>
        <v>69.199310621519032</v>
      </c>
      <c r="P740" s="3">
        <f t="shared" si="204"/>
        <v>69.199310621519032</v>
      </c>
      <c r="Q740" s="3">
        <f t="shared" si="205"/>
        <v>-90.039115934717401</v>
      </c>
      <c r="R740">
        <f t="shared" si="206"/>
        <v>89.960884065282599</v>
      </c>
      <c r="S740">
        <f t="shared" si="207"/>
        <v>1.4010227156950897E-2</v>
      </c>
      <c r="T740">
        <f t="shared" si="190"/>
        <v>69.199310621519032</v>
      </c>
    </row>
    <row r="741" spans="1:20" x14ac:dyDescent="0.25">
      <c r="A741">
        <f t="shared" si="191"/>
        <v>88.363363065808954</v>
      </c>
      <c r="B741">
        <f t="shared" si="208"/>
        <v>14.063466020147311</v>
      </c>
      <c r="C741" t="str">
        <f t="shared" si="192"/>
        <v>-1.96877689631131-2872.88490326511i</v>
      </c>
      <c r="D741" t="str">
        <f t="shared" si="193"/>
        <v>3.97499999806018-1131.69083078932i</v>
      </c>
      <c r="E741" t="str">
        <f t="shared" si="194"/>
        <v>162.469482850652+0.00117635475049579i</v>
      </c>
      <c r="F741" t="str">
        <f t="shared" si="195"/>
        <v>2.42492492480374-10620.2209534992i</v>
      </c>
      <c r="G741" t="str">
        <f t="shared" si="196"/>
        <v>0.999999999950028-7.06906904491147E-06i</v>
      </c>
      <c r="H741" t="str">
        <f t="shared" si="197"/>
        <v>384.001167924286+1.48442133992908i</v>
      </c>
      <c r="I741" t="str">
        <f t="shared" si="198"/>
        <v>47.1002713979657-11504.6977909678i</v>
      </c>
      <c r="K741" t="str">
        <f t="shared" si="199"/>
        <v>0.0312494379816599-0.000131403581472945i</v>
      </c>
      <c r="L741" t="str">
        <f t="shared" si="200"/>
        <v>0.00005-20.0654387052877i</v>
      </c>
      <c r="M741" t="str">
        <f t="shared" si="201"/>
        <v>0.00133333333333333-11.8031992384045i</v>
      </c>
      <c r="N741">
        <f t="shared" si="202"/>
        <v>89.960735430377056</v>
      </c>
      <c r="O741">
        <f t="shared" si="203"/>
        <v>69.166366582543787</v>
      </c>
      <c r="P741" s="3">
        <f t="shared" si="204"/>
        <v>69.166366582543787</v>
      </c>
      <c r="Q741" s="3">
        <f t="shared" si="205"/>
        <v>-90.039264569622944</v>
      </c>
      <c r="R741">
        <f t="shared" si="206"/>
        <v>89.960735430377056</v>
      </c>
      <c r="S741">
        <f t="shared" si="207"/>
        <v>1.4063466020147311E-2</v>
      </c>
      <c r="T741">
        <f t="shared" si="190"/>
        <v>69.166366582543787</v>
      </c>
    </row>
    <row r="742" spans="1:20" x14ac:dyDescent="0.25">
      <c r="A742">
        <f t="shared" si="191"/>
        <v>88.699143845459034</v>
      </c>
      <c r="B742">
        <f t="shared" si="208"/>
        <v>14.116907191023872</v>
      </c>
      <c r="C742" t="str">
        <f t="shared" si="192"/>
        <v>-1.96877656143356-2862.00919252528i</v>
      </c>
      <c r="D742" t="str">
        <f t="shared" si="193"/>
        <v>3.97499999804541-1127.40668605096i</v>
      </c>
      <c r="E742" t="str">
        <f t="shared" si="194"/>
        <v>162.469482438633+0.00118082696711233i</v>
      </c>
      <c r="F742" t="str">
        <f t="shared" si="195"/>
        <v>2.42492492480283-10580.0168894498i</v>
      </c>
      <c r="G742" t="str">
        <f t="shared" si="196"/>
        <v>0.999999999949648-7.09593150727942E-06i</v>
      </c>
      <c r="H742" t="str">
        <f t="shared" si="197"/>
        <v>384.001176817393+1.49006215377954i</v>
      </c>
      <c r="I742" t="str">
        <f t="shared" si="198"/>
        <v>47.1002718401529-11461.1456268434i</v>
      </c>
      <c r="K742" t="str">
        <f t="shared" si="199"/>
        <v>0.0312494337022839-0.000131902896707071i</v>
      </c>
      <c r="L742" t="str">
        <f t="shared" si="200"/>
        <v>0.00005-19.9894786862798i</v>
      </c>
      <c r="M742" t="str">
        <f t="shared" si="201"/>
        <v>0.00133333333333333-11.7585168742822i</v>
      </c>
      <c r="N742">
        <f t="shared" si="202"/>
        <v>89.960586230723507</v>
      </c>
      <c r="O742">
        <f t="shared" si="203"/>
        <v>69.133422541953834</v>
      </c>
      <c r="P742" s="3">
        <f t="shared" si="204"/>
        <v>69.133422541953834</v>
      </c>
      <c r="Q742" s="3">
        <f t="shared" si="205"/>
        <v>-90.039413769276493</v>
      </c>
      <c r="R742">
        <f t="shared" si="206"/>
        <v>89.960586230723507</v>
      </c>
      <c r="S742">
        <f t="shared" si="207"/>
        <v>1.4116907191023872E-2</v>
      </c>
      <c r="T742">
        <f t="shared" si="190"/>
        <v>69.133422541953834</v>
      </c>
    </row>
    <row r="743" spans="1:20" x14ac:dyDescent="0.25">
      <c r="A743">
        <f t="shared" si="191"/>
        <v>89.036200592071779</v>
      </c>
      <c r="B743">
        <f t="shared" si="208"/>
        <v>14.170551438349763</v>
      </c>
      <c r="C743" t="str">
        <f t="shared" si="192"/>
        <v>-1.96877622400615-2851.17465274859i</v>
      </c>
      <c r="D743" t="str">
        <f t="shared" si="193"/>
        <v>3.97499999803052-1123.13875943627i</v>
      </c>
      <c r="E743" t="str">
        <f t="shared" si="194"/>
        <v>162.46948202348+0.00118531620181551i</v>
      </c>
      <c r="F743" t="str">
        <f t="shared" si="195"/>
        <v>2.42492492480189-10539.9650224953i</v>
      </c>
      <c r="G743" t="str">
        <f t="shared" si="196"/>
        <v>0.999999999949264-7.12289604700436E-06i</v>
      </c>
      <c r="H743" t="str">
        <f t="shared" si="197"/>
        <v>384.001185778216+1.49572440286863i</v>
      </c>
      <c r="I743" t="str">
        <f t="shared" si="198"/>
        <v>47.1002722857069-11417.7583351465i</v>
      </c>
      <c r="K743" t="str">
        <f t="shared" si="199"/>
        <v>0.0312494293903241-0.000132404109128815i</v>
      </c>
      <c r="L743" t="str">
        <f t="shared" si="200"/>
        <v>0.00005-19.9138062226338i</v>
      </c>
      <c r="M743" t="str">
        <f t="shared" si="201"/>
        <v>0.00133333333333333-11.7140036603728i</v>
      </c>
      <c r="N743">
        <f t="shared" si="202"/>
        <v>89.960436464176595</v>
      </c>
      <c r="O743">
        <f t="shared" si="203"/>
        <v>69.100478499737051</v>
      </c>
      <c r="P743" s="3">
        <f t="shared" si="204"/>
        <v>69.100478499737051</v>
      </c>
      <c r="Q743" s="3">
        <f t="shared" si="205"/>
        <v>-90.039563535823405</v>
      </c>
      <c r="R743">
        <f t="shared" si="206"/>
        <v>89.960436464176595</v>
      </c>
      <c r="S743">
        <f t="shared" si="207"/>
        <v>1.4170551438349763E-2</v>
      </c>
      <c r="T743">
        <f t="shared" si="190"/>
        <v>69.100478499737051</v>
      </c>
    </row>
    <row r="744" spans="1:20" x14ac:dyDescent="0.25">
      <c r="A744">
        <f t="shared" si="191"/>
        <v>89.374538154321669</v>
      </c>
      <c r="B744">
        <f t="shared" si="208"/>
        <v>14.224399533815493</v>
      </c>
      <c r="C744" t="str">
        <f t="shared" si="192"/>
        <v>-1.96877588400941-2840.38112807653i</v>
      </c>
      <c r="D744" t="str">
        <f t="shared" si="193"/>
        <v>3.97499999801553-1118.88698954971i</v>
      </c>
      <c r="E744" t="str">
        <f t="shared" si="194"/>
        <v>162.469481605166+0.00118982251955426i</v>
      </c>
      <c r="F744" t="str">
        <f t="shared" si="195"/>
        <v>2.42492492480096-10500.0647764762i</v>
      </c>
      <c r="G744" t="str">
        <f t="shared" si="196"/>
        <v>0.999999999948878-7.14996305198021E-06i</v>
      </c>
      <c r="H744" t="str">
        <f t="shared" si="197"/>
        <v>384.001194807273+1.50140816865193i</v>
      </c>
      <c r="I744" t="str">
        <f t="shared" si="198"/>
        <v>47.1002727346536-11374.5352917366i</v>
      </c>
      <c r="K744" t="str">
        <f t="shared" si="199"/>
        <v>0.0312494250455322-0.000132907225945081i</v>
      </c>
      <c r="L744" t="str">
        <f t="shared" si="200"/>
        <v>0.00005-19.8384202257759i</v>
      </c>
      <c r="M744" t="str">
        <f t="shared" si="201"/>
        <v>0.00133333333333333-11.6696589563387i</v>
      </c>
      <c r="N744">
        <f t="shared" si="202"/>
        <v>89.960286128582922</v>
      </c>
      <c r="O744">
        <f t="shared" si="203"/>
        <v>69.067534455881045</v>
      </c>
      <c r="P744" s="3">
        <f t="shared" si="204"/>
        <v>69.067534455881045</v>
      </c>
      <c r="Q744" s="3">
        <f t="shared" si="205"/>
        <v>-90.039713871417078</v>
      </c>
      <c r="R744">
        <f t="shared" si="206"/>
        <v>89.960286128582922</v>
      </c>
      <c r="S744">
        <f t="shared" si="207"/>
        <v>1.4224399533815494E-2</v>
      </c>
      <c r="T744">
        <f t="shared" si="190"/>
        <v>69.067534455881045</v>
      </c>
    </row>
    <row r="745" spans="1:20" x14ac:dyDescent="0.25">
      <c r="A745">
        <f t="shared" si="191"/>
        <v>89.714161399308082</v>
      </c>
      <c r="B745">
        <f t="shared" si="208"/>
        <v>14.278452252043992</v>
      </c>
      <c r="C745" t="str">
        <f t="shared" si="192"/>
        <v>-1.96877554142383-2829.62846324053i</v>
      </c>
      <c r="D745" t="str">
        <f t="shared" si="193"/>
        <v>3.97499999800041-1114.65131522812i</v>
      </c>
      <c r="E745" t="str">
        <f t="shared" si="194"/>
        <v>162.469481183664+0.00119434598552057i</v>
      </c>
      <c r="F745" t="str">
        <f t="shared" si="195"/>
        <v>2.42492492480001-10460.3155774141i</v>
      </c>
      <c r="G745" t="str">
        <f t="shared" si="196"/>
        <v>0.999999999948489-7.17713291157495E-06i</v>
      </c>
      <c r="H745" t="str">
        <f t="shared" si="197"/>
        <v>384.00120390508+1.50711353289459i</v>
      </c>
      <c r="I745" t="str">
        <f t="shared" si="198"/>
        <v>47.1002731870196-11331.4758748357i</v>
      </c>
      <c r="K745" t="str">
        <f t="shared" si="199"/>
        <v>0.0312494206676585-0.000133412254390139i</v>
      </c>
      <c r="L745" t="str">
        <f t="shared" si="200"/>
        <v>0.00005-19.7633196112531i</v>
      </c>
      <c r="M745" t="str">
        <f t="shared" si="201"/>
        <v>0.00133333333333333-11.6254821242665i</v>
      </c>
      <c r="N745">
        <f t="shared" si="202"/>
        <v>89.96013522178086</v>
      </c>
      <c r="O745">
        <f t="shared" si="203"/>
        <v>69.034590410373013</v>
      </c>
      <c r="P745" s="3">
        <f t="shared" si="204"/>
        <v>69.034590410373013</v>
      </c>
      <c r="Q745" s="3">
        <f t="shared" si="205"/>
        <v>-90.03986477821914</v>
      </c>
      <c r="R745">
        <f t="shared" si="206"/>
        <v>89.96013522178086</v>
      </c>
      <c r="S745">
        <f t="shared" si="207"/>
        <v>1.4278452252043992E-2</v>
      </c>
      <c r="T745">
        <f t="shared" si="190"/>
        <v>69.034590410373013</v>
      </c>
    </row>
    <row r="746" spans="1:20" x14ac:dyDescent="0.25">
      <c r="A746">
        <f t="shared" si="191"/>
        <v>90.055075212625454</v>
      </c>
      <c r="B746">
        <f t="shared" si="208"/>
        <v>14.33271037060176</v>
      </c>
      <c r="C746" t="str">
        <f t="shared" si="192"/>
        <v>-1.96877519622979-2818.91650355999i</v>
      </c>
      <c r="D746" t="str">
        <f t="shared" si="193"/>
        <v>3.97499999798519-1110.43167553992i</v>
      </c>
      <c r="E746" t="str">
        <f t="shared" si="194"/>
        <v>162.469480758954+0.00119888666514854i</v>
      </c>
      <c r="F746" t="str">
        <f t="shared" si="195"/>
        <v>2.42492492479905-10420.7168535033i</v>
      </c>
      <c r="G746" t="str">
        <f t="shared" si="196"/>
        <v>0.999999999948097-7.20440601663611E-06i</v>
      </c>
      <c r="H746" t="str">
        <f t="shared" si="197"/>
        <v>384.001213072164+1.51284057767244i</v>
      </c>
      <c r="I746" t="str">
        <f t="shared" si="198"/>
        <v>47.1002736428297-11288.5794650194i</v>
      </c>
      <c r="K746" t="str">
        <f t="shared" si="199"/>
        <v>0.0312494162564509-0.000133919201725714i</v>
      </c>
      <c r="L746" t="str">
        <f t="shared" si="200"/>
        <v>0.00005-19.688503298718i</v>
      </c>
      <c r="M746" t="str">
        <f t="shared" si="201"/>
        <v>0.00133333333333333-11.5814725286576i</v>
      </c>
      <c r="N746">
        <f t="shared" si="202"/>
        <v>89.959983741600567</v>
      </c>
      <c r="O746">
        <f t="shared" si="203"/>
        <v>69.001646363200678</v>
      </c>
      <c r="P746" s="3">
        <f t="shared" si="204"/>
        <v>69.001646363200678</v>
      </c>
      <c r="Q746" s="3">
        <f t="shared" si="205"/>
        <v>-90.040016258399433</v>
      </c>
      <c r="R746">
        <f t="shared" si="206"/>
        <v>89.959983741600567</v>
      </c>
      <c r="S746">
        <f t="shared" si="207"/>
        <v>1.433271037060176E-2</v>
      </c>
      <c r="T746">
        <f t="shared" si="190"/>
        <v>69.001646363200678</v>
      </c>
    </row>
    <row r="747" spans="1:20" x14ac:dyDescent="0.25">
      <c r="A747">
        <f t="shared" si="191"/>
        <v>90.397284498433436</v>
      </c>
      <c r="B747">
        <f t="shared" si="208"/>
        <v>14.387174670010047</v>
      </c>
      <c r="C747" t="str">
        <f t="shared" si="192"/>
        <v>-1.96877484840752-2808.24509493981i</v>
      </c>
      <c r="D747" t="str">
        <f t="shared" si="193"/>
        <v>3.97499999796986-1106.22800978418i</v>
      </c>
      <c r="E747" t="str">
        <f t="shared" si="194"/>
        <v>162.469480331011+0.00120344462413321i</v>
      </c>
      <c r="F747" t="str">
        <f t="shared" si="195"/>
        <v>2.42492492479811-10381.2680351029i</v>
      </c>
      <c r="G747" t="str">
        <f t="shared" si="196"/>
        <v>0.999999999947701-7.23178275949646E-06i</v>
      </c>
      <c r="H747" t="str">
        <f t="shared" si="197"/>
        <v>384.001222309049+1.51858938537325i</v>
      </c>
      <c r="I747" t="str">
        <f t="shared" si="198"/>
        <v>47.1002741021105-11245.8454452086i</v>
      </c>
      <c r="K747" t="str">
        <f t="shared" si="199"/>
        <v>0.0312494118116558-0.000134428075241102i</v>
      </c>
      <c r="L747" t="str">
        <f t="shared" si="200"/>
        <v>0.00005-19.6139702119127i</v>
      </c>
      <c r="M747" t="str">
        <f t="shared" si="201"/>
        <v>0.00133333333333333-11.5376295364192i</v>
      </c>
      <c r="N747">
        <f t="shared" si="202"/>
        <v>89.959831685863961</v>
      </c>
      <c r="O747">
        <f t="shared" si="203"/>
        <v>68.968702314351461</v>
      </c>
      <c r="P747" s="3">
        <f t="shared" si="204"/>
        <v>68.968702314351461</v>
      </c>
      <c r="Q747" s="3">
        <f t="shared" si="205"/>
        <v>-90.040168314136039</v>
      </c>
      <c r="R747">
        <f t="shared" si="206"/>
        <v>89.959831685863961</v>
      </c>
      <c r="S747">
        <f t="shared" si="207"/>
        <v>1.4387174670010047E-2</v>
      </c>
      <c r="T747">
        <f t="shared" si="190"/>
        <v>68.968702314351461</v>
      </c>
    </row>
    <row r="748" spans="1:20" x14ac:dyDescent="0.25">
      <c r="A748">
        <f t="shared" si="191"/>
        <v>90.740794179527498</v>
      </c>
      <c r="B748">
        <f t="shared" si="208"/>
        <v>14.441845933756086</v>
      </c>
      <c r="C748" t="str">
        <f t="shared" si="192"/>
        <v>-1.96877449793676-2797.61408386812i</v>
      </c>
      <c r="D748" t="str">
        <f t="shared" si="193"/>
        <v>3.97499999795439-1102.04025748974i</v>
      </c>
      <c r="E748" t="str">
        <f t="shared" si="194"/>
        <v>162.469479899809+0.00120801992841551i</v>
      </c>
      <c r="F748" t="str">
        <f t="shared" si="195"/>
        <v>2.42492492479713-10341.9685547285i</v>
      </c>
      <c r="G748" t="str">
        <f t="shared" si="196"/>
        <v>0.999999999947303-7.25926353397966E-06i</v>
      </c>
      <c r="H748" t="str">
        <f t="shared" si="197"/>
        <v>384.001231616266+1.52436003869785i</v>
      </c>
      <c r="I748" t="str">
        <f t="shared" si="198"/>
        <v>47.1002745648881-11203.27320066i</v>
      </c>
      <c r="K748" t="str">
        <f t="shared" si="199"/>
        <v>0.0312494073330175-0.000134938882253266i</v>
      </c>
      <c r="L748" t="str">
        <f t="shared" si="200"/>
        <v>0.00005-19.5397192786538i</v>
      </c>
      <c r="M748" t="str">
        <f t="shared" si="201"/>
        <v>0.00133333333333333-11.4939525168552i</v>
      </c>
      <c r="N748">
        <f t="shared" si="202"/>
        <v>89.959679052384757</v>
      </c>
      <c r="O748">
        <f t="shared" si="203"/>
        <v>68.935758263812389</v>
      </c>
      <c r="P748" s="3">
        <f t="shared" si="204"/>
        <v>68.935758263812389</v>
      </c>
      <c r="Q748" s="3">
        <f t="shared" si="205"/>
        <v>-90.040320947615243</v>
      </c>
      <c r="R748">
        <f t="shared" si="206"/>
        <v>89.959679052384757</v>
      </c>
      <c r="S748">
        <f t="shared" si="207"/>
        <v>1.4441845933756086E-2</v>
      </c>
      <c r="T748">
        <f t="shared" ref="T748:T811" si="209">P748</f>
        <v>68.935758263812389</v>
      </c>
    </row>
    <row r="749" spans="1:20" x14ac:dyDescent="0.25">
      <c r="A749">
        <f t="shared" ref="A749:A812" si="210">2*PI()*B749</f>
        <v>91.085609197409696</v>
      </c>
      <c r="B749">
        <f t="shared" si="208"/>
        <v>14.49672494830436</v>
      </c>
      <c r="C749" t="str">
        <f t="shared" ref="C749:C812" si="211">IMPRODUCT(D749,E749,$C$40,,K749,$C$41)</f>
        <v>-1.96877414479758-2787.02331741427i</v>
      </c>
      <c r="D749" t="str">
        <f t="shared" ref="D749:D812" si="212">IMDIV(IMPRODUCT($C$37,$C$38,COMPLEX(1,A749/$C$38)),IMSUM(-1*A749*A749/$C$39,COMPLEX(0,1*A749)))</f>
        <v>3.97499999793882-1097.86835841439i</v>
      </c>
      <c r="E749" t="str">
        <f t="shared" ref="E749:E812" si="213">IMDIV(IMPRODUCT(IMSUM(F749,G749),$C$29,H749),IMSUM(1,I749))</f>
        <v>162.469479465324+0.00121261264419457i</v>
      </c>
      <c r="F749" t="str">
        <f t="shared" ref="F749:F812" si="214">IMDIV(IMPRODUCT($C$14,$C$15,COMPLEX(1,A749/$C$15)),IMSUM(-1*A749*A749/$C$16,COMPLEX(0,A749)))</f>
        <v>2.42492492479616-10302.8178470438i</v>
      </c>
      <c r="G749" t="str">
        <f t="shared" ref="G749:G812" si="215">IMDIV(1,COMPLEX(1,A749*$C$9*$C$10))</f>
        <v>0.999999999946902-7.28684873540586E-06i</v>
      </c>
      <c r="H749" t="str">
        <f t="shared" ref="H749:H812" si="216">IMDIV($C$3,IMSUM(K749,COMPLEX(0,$C$28*A749)))</f>
        <v>384.001240994355+1.53015262066142i</v>
      </c>
      <c r="I749" t="str">
        <f t="shared" ref="I749:I812" si="217">IMPRODUCT(F749,$C$29,H749,$C$31)</f>
        <v>47.10027503119-11160.8621189576i</v>
      </c>
      <c r="K749" t="str">
        <f t="shared" ref="K749:K812" si="218">IF($C$26&lt;=0,IMDIV(1,IMSUM(IMDIV(1,L749),1/$C$18)),IMDIV(1,IMSUM(IMDIV(1,L749),1/$C$18,IMDIV(1,M749))))</f>
        <v>0.031249402820278-0.000135451630106948i</v>
      </c>
      <c r="L749" t="str">
        <f t="shared" ref="L749:L812" si="219">IMSUM($C$21/$C$22,IMDIV(1,COMPLEX(0,$C$20*$C$22*A749)))</f>
        <v>0.00005-19.4657494308167i</v>
      </c>
      <c r="M749" t="str">
        <f t="shared" ref="M749:M812" si="220">IMSUM($C$25/$C$26,IMDIV(1,COMPLEX(0,$C$24*$C$26*A749)))</f>
        <v>0.00133333333333333-11.4504408416569i</v>
      </c>
      <c r="N749">
        <f t="shared" ref="N749:N812" si="221">ABS(R749)</f>
        <v>89.959525838968304</v>
      </c>
      <c r="O749">
        <f t="shared" ref="O749:O812" si="222">ABS(P749)</f>
        <v>68.902814211570629</v>
      </c>
      <c r="P749" s="3">
        <f t="shared" ref="P749:P812" si="223">20*LOG10(IMABS(C749))</f>
        <v>68.902814211570629</v>
      </c>
      <c r="Q749" s="3">
        <f t="shared" ref="Q749:Q812" si="224">IMARGUMENT(C749)*180/PI()</f>
        <v>-90.040474161031696</v>
      </c>
      <c r="R749">
        <f t="shared" ref="R749:R812" si="225">IF(Q749&lt;0,Q749+180,Q749-180)</f>
        <v>89.959525838968304</v>
      </c>
      <c r="S749">
        <f t="shared" ref="S749:S812" si="226">B749/1000</f>
        <v>1.4496724948304359E-2</v>
      </c>
      <c r="T749">
        <f t="shared" si="209"/>
        <v>68.902814211570629</v>
      </c>
    </row>
    <row r="750" spans="1:20" x14ac:dyDescent="0.25">
      <c r="A750">
        <f t="shared" si="210"/>
        <v>91.431734512359853</v>
      </c>
      <c r="B750">
        <f t="shared" ref="B750:B813" si="227">B749*(1+B$42)</f>
        <v>14.551812503107916</v>
      </c>
      <c r="C750" t="str">
        <f t="shared" si="211"/>
        <v>-1.96877378896941-2776.47264322651i</v>
      </c>
      <c r="D750" t="str">
        <f t="shared" si="212"/>
        <v>3.97499999792312-1093.71225254395i</v>
      </c>
      <c r="E750" t="str">
        <f t="shared" si="213"/>
        <v>162.46947902753+0.00121722283793285i</v>
      </c>
      <c r="F750" t="str">
        <f t="shared" si="214"/>
        <v>2.42492492479519-10263.8153488527i</v>
      </c>
      <c r="G750" t="str">
        <f t="shared" si="215"/>
        <v>0.999999999946497-7.31453876059744E-06i</v>
      </c>
      <c r="H750" t="str">
        <f t="shared" si="216"/>
        <v>384.001250443853+1.53596721459455i</v>
      </c>
      <c r="I750" t="str">
        <f t="shared" si="217"/>
        <v>47.1002755010421-11118.6115900038i</v>
      </c>
      <c r="K750" t="str">
        <f t="shared" si="218"/>
        <v>0.0312493982731779-0.00013596632617477i</v>
      </c>
      <c r="L750" t="str">
        <f t="shared" si="219"/>
        <v>0.00005-19.3920596043203i</v>
      </c>
      <c r="M750" t="str">
        <f t="shared" si="220"/>
        <v>0.00133333333333333-11.4070938848943i</v>
      </c>
      <c r="N750">
        <f t="shared" si="221"/>
        <v>89.959372043411619</v>
      </c>
      <c r="O750">
        <f t="shared" si="222"/>
        <v>68.86987015761315</v>
      </c>
      <c r="P750" s="3">
        <f t="shared" si="223"/>
        <v>68.86987015761315</v>
      </c>
      <c r="Q750" s="3">
        <f t="shared" si="224"/>
        <v>-90.040627956588381</v>
      </c>
      <c r="R750">
        <f t="shared" si="225"/>
        <v>89.959372043411619</v>
      </c>
      <c r="S750">
        <f t="shared" si="226"/>
        <v>1.4551812503107915E-2</v>
      </c>
      <c r="T750">
        <f t="shared" si="209"/>
        <v>68.86987015761315</v>
      </c>
    </row>
    <row r="751" spans="1:20" x14ac:dyDescent="0.25">
      <c r="A751">
        <f t="shared" si="210"/>
        <v>91.77917510350683</v>
      </c>
      <c r="B751">
        <f t="shared" si="227"/>
        <v>14.607109390619726</v>
      </c>
      <c r="C751" t="str">
        <f t="shared" si="211"/>
        <v>-1.96877343043192-2765.96190952989i</v>
      </c>
      <c r="D751" t="str">
        <f t="shared" si="212"/>
        <v>3.9749999979073-1089.57188009145i</v>
      </c>
      <c r="E751" t="str">
        <f t="shared" si="213"/>
        <v>162.469478586403+0.00122185057633058i</v>
      </c>
      <c r="F751" t="str">
        <f t="shared" si="214"/>
        <v>2.4249249247942-10224.9604990912i</v>
      </c>
      <c r="G751" t="str">
        <f t="shared" si="215"/>
        <v>0.99999999994609-7.34233400788473E-06i</v>
      </c>
      <c r="H751" t="str">
        <f t="shared" si="216"/>
        <v>384.001259965303+1.54180390414454i</v>
      </c>
      <c r="I751" t="str">
        <f t="shared" si="217"/>
        <v>47.1002759744718-11076.5210060105i</v>
      </c>
      <c r="K751" t="str">
        <f t="shared" si="218"/>
        <v>0.0312493936914556-0.000136482977857339i</v>
      </c>
      <c r="L751" t="str">
        <f t="shared" si="219"/>
        <v>0.00005-19.3186487391117i</v>
      </c>
      <c r="M751" t="str">
        <f t="shared" si="220"/>
        <v>0.00133333333333333-11.3639110230069i</v>
      </c>
      <c r="N751">
        <f t="shared" si="221"/>
        <v>89.959217663503424</v>
      </c>
      <c r="O751">
        <f t="shared" si="222"/>
        <v>68.836926101927006</v>
      </c>
      <c r="P751" s="3">
        <f t="shared" si="223"/>
        <v>68.836926101927006</v>
      </c>
      <c r="Q751" s="3">
        <f t="shared" si="224"/>
        <v>-90.040782336496576</v>
      </c>
      <c r="R751">
        <f t="shared" si="225"/>
        <v>89.959217663503424</v>
      </c>
      <c r="S751">
        <f t="shared" si="226"/>
        <v>1.4607109390619726E-2</v>
      </c>
      <c r="T751">
        <f t="shared" si="209"/>
        <v>68.836926101927006</v>
      </c>
    </row>
    <row r="752" spans="1:20" x14ac:dyDescent="0.25">
      <c r="A752">
        <f t="shared" si="210"/>
        <v>92.127935968900147</v>
      </c>
      <c r="B752">
        <f t="shared" si="227"/>
        <v>14.662616406304082</v>
      </c>
      <c r="C752" t="str">
        <f t="shared" si="211"/>
        <v>-1.96877306916474-2755.49096512402i</v>
      </c>
      <c r="D752" t="str">
        <f t="shared" si="212"/>
        <v>3.97499999789138-1085.44718149625i</v>
      </c>
      <c r="E752" t="str">
        <f t="shared" si="213"/>
        <v>162.469478141919+0.00122649592635489i</v>
      </c>
      <c r="F752" t="str">
        <f t="shared" si="214"/>
        <v>2.4249249247932-10186.2527388192i</v>
      </c>
      <c r="G752" t="str">
        <f t="shared" si="215"/>
        <v>0.99999999994568-7.37023487711166E-06i</v>
      </c>
      <c r="H752" t="str">
        <f t="shared" si="216"/>
        <v>384.001269559255+1.54766277327659i</v>
      </c>
      <c r="I752" t="str">
        <f t="shared" si="217"/>
        <v>47.1002764515068-11034.5897614904i</v>
      </c>
      <c r="K752" t="str">
        <f t="shared" si="218"/>
        <v>0.0312493890748474-0.000137001592583358i</v>
      </c>
      <c r="L752" t="str">
        <f t="shared" si="219"/>
        <v>0.00005-19.2455157791509i</v>
      </c>
      <c r="M752" t="str">
        <f t="shared" si="220"/>
        <v>0.00133333333333333-11.3208916347946i</v>
      </c>
      <c r="N752">
        <f t="shared" si="221"/>
        <v>89.959062697023938</v>
      </c>
      <c r="O752">
        <f t="shared" si="222"/>
        <v>68.803982044499179</v>
      </c>
      <c r="P752" s="3">
        <f t="shared" si="223"/>
        <v>68.803982044499179</v>
      </c>
      <c r="Q752" s="3">
        <f t="shared" si="224"/>
        <v>-90.040937302976062</v>
      </c>
      <c r="R752">
        <f t="shared" si="225"/>
        <v>89.959062697023938</v>
      </c>
      <c r="S752">
        <f t="shared" si="226"/>
        <v>1.4662616406304082E-2</v>
      </c>
      <c r="T752">
        <f t="shared" si="209"/>
        <v>68.803982044499179</v>
      </c>
    </row>
    <row r="753" spans="1:20" x14ac:dyDescent="0.25">
      <c r="A753">
        <f t="shared" si="210"/>
        <v>92.478022125581973</v>
      </c>
      <c r="B753">
        <f t="shared" si="227"/>
        <v>14.718334348648037</v>
      </c>
      <c r="C753" t="str">
        <f t="shared" si="211"/>
        <v>-1.96877270514647-2745.05965938073i</v>
      </c>
      <c r="D753" t="str">
        <f t="shared" si="212"/>
        <v>3.97499999787532-1081.33809742316i</v>
      </c>
      <c r="E753" t="str">
        <f t="shared" si="213"/>
        <v>162.469477694048+0.00123115895523605i</v>
      </c>
      <c r="F753" t="str">
        <f t="shared" si="214"/>
        <v>2.4249249247922-10147.6915112127i</v>
      </c>
      <c r="G753" t="str">
        <f t="shared" si="215"/>
        <v>0.999999999945266-7.39824176964162E-06i</v>
      </c>
      <c r="H753" t="str">
        <f t="shared" si="216"/>
        <v>384.001279226259+1.5535439062749i</v>
      </c>
      <c r="I753" t="str">
        <f t="shared" si="217"/>
        <v>47.1002769321734-10992.8172532488i</v>
      </c>
      <c r="K753" t="str">
        <f t="shared" si="218"/>
        <v>0.0312493844230877-0.000137522177809722i</v>
      </c>
      <c r="L753" t="str">
        <f t="shared" si="219"/>
        <v>0.00005-19.1726596723958i</v>
      </c>
      <c r="M753" t="str">
        <f t="shared" si="220"/>
        <v>0.00133333333333333-11.2780351014093i</v>
      </c>
      <c r="N753">
        <f t="shared" si="221"/>
        <v>89.958907141745087</v>
      </c>
      <c r="O753">
        <f t="shared" si="222"/>
        <v>68.771037985316042</v>
      </c>
      <c r="P753" s="3">
        <f t="shared" si="223"/>
        <v>68.771037985316042</v>
      </c>
      <c r="Q753" s="3">
        <f t="shared" si="224"/>
        <v>-90.041092858254913</v>
      </c>
      <c r="R753">
        <f t="shared" si="225"/>
        <v>89.958907141745087</v>
      </c>
      <c r="S753">
        <f t="shared" si="226"/>
        <v>1.4718334348648037E-2</v>
      </c>
      <c r="T753">
        <f t="shared" si="209"/>
        <v>68.771037985316042</v>
      </c>
    </row>
    <row r="754" spans="1:20" x14ac:dyDescent="0.25">
      <c r="A754">
        <f t="shared" si="210"/>
        <v>92.829438609659192</v>
      </c>
      <c r="B754">
        <f t="shared" si="227"/>
        <v>14.7742640191729</v>
      </c>
      <c r="C754" t="str">
        <f t="shared" si="211"/>
        <v>-1.96877233835677-2734.66784224229i</v>
      </c>
      <c r="D754" t="str">
        <f t="shared" si="212"/>
        <v>3.97499999785914-1077.24456876163i</v>
      </c>
      <c r="E754" t="str">
        <f t="shared" si="213"/>
        <v>162.46947724277+0.0012358397304524i</v>
      </c>
      <c r="F754" t="str">
        <f t="shared" si="214"/>
        <v>2.42492492479119-10109.2762615554i</v>
      </c>
      <c r="G754" t="str">
        <f t="shared" si="215"/>
        <v>0.999999999944849-7.42635508836316E-06i</v>
      </c>
      <c r="H754" t="str">
        <f t="shared" si="216"/>
        <v>384.001288966873+1.55944738774412i</v>
      </c>
      <c r="I754" t="str">
        <f t="shared" si="217"/>
        <v>47.1002774165013-10951.2028803739i</v>
      </c>
      <c r="K754" t="str">
        <f t="shared" si="218"/>
        <v>0.0312493797359089-0.000138044741021642i</v>
      </c>
      <c r="L754" t="str">
        <f t="shared" si="219"/>
        <v>0.00005-19.1000793707868i</v>
      </c>
      <c r="M754" t="str">
        <f t="shared" si="220"/>
        <v>0.00133333333333333-11.2353408063452i</v>
      </c>
      <c r="N754">
        <f t="shared" si="221"/>
        <v>89.95875099543025</v>
      </c>
      <c r="O754">
        <f t="shared" si="222"/>
        <v>68.738093924364534</v>
      </c>
      <c r="P754" s="3">
        <f t="shared" si="223"/>
        <v>68.738093924364534</v>
      </c>
      <c r="Q754" s="3">
        <f t="shared" si="224"/>
        <v>-90.04124900456975</v>
      </c>
      <c r="R754">
        <f t="shared" si="225"/>
        <v>89.95875099543025</v>
      </c>
      <c r="S754">
        <f t="shared" si="226"/>
        <v>1.47742640191729E-2</v>
      </c>
      <c r="T754">
        <f t="shared" si="209"/>
        <v>68.738093924364534</v>
      </c>
    </row>
    <row r="755" spans="1:20" x14ac:dyDescent="0.25">
      <c r="A755">
        <f t="shared" si="210"/>
        <v>93.182190476375894</v>
      </c>
      <c r="B755">
        <f t="shared" si="227"/>
        <v>14.830406222445758</v>
      </c>
      <c r="C755" t="str">
        <f t="shared" si="211"/>
        <v>-1.96877196877417-2724.31536421883i</v>
      </c>
      <c r="D755" t="str">
        <f t="shared" si="212"/>
        <v>3.97499999784284-1073.16653662488i</v>
      </c>
      <c r="E755" t="str">
        <f t="shared" si="213"/>
        <v>162.469476788053+0.00124053831975303i</v>
      </c>
      <c r="F755" t="str">
        <f t="shared" si="214"/>
        <v>2.42492492479016-10071.0064372311i</v>
      </c>
      <c r="G755" t="str">
        <f t="shared" si="215"/>
        <v>0.999999999944429-7.45457523769581E-06i</v>
      </c>
      <c r="H755" t="str">
        <f t="shared" si="216"/>
        <v>384.001298781656+1.56537330261027i</v>
      </c>
      <c r="I755" t="str">
        <f t="shared" si="217"/>
        <v>47.1002779045168-10909.7460442291i</v>
      </c>
      <c r="K755" t="str">
        <f t="shared" si="218"/>
        <v>0.0312493750130413-0.000138569289732733i</v>
      </c>
      <c r="L755" t="str">
        <f t="shared" si="219"/>
        <v>0.00005-19.0277738302319i</v>
      </c>
      <c r="M755" t="str">
        <f t="shared" si="220"/>
        <v>0.00133333333333333-11.1928081354305i</v>
      </c>
      <c r="N755">
        <f t="shared" si="221"/>
        <v>89.958594255834313</v>
      </c>
      <c r="O755">
        <f t="shared" si="222"/>
        <v>68.705149861630929</v>
      </c>
      <c r="P755" s="3">
        <f t="shared" si="223"/>
        <v>68.705149861630929</v>
      </c>
      <c r="Q755" s="3">
        <f t="shared" si="224"/>
        <v>-90.041405744165687</v>
      </c>
      <c r="R755">
        <f t="shared" si="225"/>
        <v>89.958594255834313</v>
      </c>
      <c r="S755">
        <f t="shared" si="226"/>
        <v>1.4830406222445757E-2</v>
      </c>
      <c r="T755">
        <f t="shared" si="209"/>
        <v>68.705149861630929</v>
      </c>
    </row>
    <row r="756" spans="1:20" x14ac:dyDescent="0.25">
      <c r="A756">
        <f t="shared" si="210"/>
        <v>93.536282800186129</v>
      </c>
      <c r="B756">
        <f t="shared" si="227"/>
        <v>14.886761766091052</v>
      </c>
      <c r="C756" t="str">
        <f t="shared" si="211"/>
        <v>-1.96877159637751-2714.00207638656i</v>
      </c>
      <c r="D756" t="str">
        <f t="shared" si="212"/>
        <v>3.97499999782642-1069.10394234905i</v>
      </c>
      <c r="E756" t="str">
        <f t="shared" si="213"/>
        <v>162.469476329875+0.00124525479112956i</v>
      </c>
      <c r="F756" t="str">
        <f t="shared" si="214"/>
        <v>2.42492492478914-10032.8814877154i</v>
      </c>
      <c r="G756" t="str">
        <f t="shared" si="215"/>
        <v>0.999999999944006-7.48290262359589E-06i</v>
      </c>
      <c r="H756" t="str">
        <f t="shared" si="216"/>
        <v>384.001308671174+1.57132173612218i</v>
      </c>
      <c r="I756" t="str">
        <f t="shared" si="217"/>
        <v>47.1002783962476-10868.4461484437i</v>
      </c>
      <c r="K756" t="str">
        <f t="shared" si="218"/>
        <v>0.0312493702542131-0.000139095831485132i</v>
      </c>
      <c r="L756" t="str">
        <f t="shared" si="219"/>
        <v>0.00005-18.9557420105917i</v>
      </c>
      <c r="M756" t="str">
        <f t="shared" si="220"/>
        <v>0.00133333333333333-11.1504364768186i</v>
      </c>
      <c r="N756">
        <f t="shared" si="221"/>
        <v>89.958436920703676</v>
      </c>
      <c r="O756">
        <f t="shared" si="222"/>
        <v>68.67220579710191</v>
      </c>
      <c r="P756" s="3">
        <f t="shared" si="223"/>
        <v>68.67220579710191</v>
      </c>
      <c r="Q756" s="3">
        <f t="shared" si="224"/>
        <v>-90.041563079296324</v>
      </c>
      <c r="R756">
        <f t="shared" si="225"/>
        <v>89.958436920703676</v>
      </c>
      <c r="S756">
        <f t="shared" si="226"/>
        <v>1.4886761766091052E-2</v>
      </c>
      <c r="T756">
        <f t="shared" si="209"/>
        <v>68.67220579710191</v>
      </c>
    </row>
    <row r="757" spans="1:20" x14ac:dyDescent="0.25">
      <c r="A757">
        <f t="shared" si="210"/>
        <v>93.891720674826843</v>
      </c>
      <c r="B757">
        <f t="shared" si="227"/>
        <v>14.943331460802199</v>
      </c>
      <c r="C757" t="str">
        <f t="shared" si="211"/>
        <v>-1.96877122114558-2703.72783038535i</v>
      </c>
      <c r="D757" t="str">
        <f t="shared" si="212"/>
        <v>3.97499999780986-1065.05672749236i</v>
      </c>
      <c r="E757" t="str">
        <f t="shared" si="213"/>
        <v>162.469475868207+0.00124998921286343i</v>
      </c>
      <c r="F757" t="str">
        <f t="shared" si="214"/>
        <v>2.42492492478811-9994.9008645682i</v>
      </c>
      <c r="G757" t="str">
        <f t="shared" si="215"/>
        <v>0.99999999994358-7.51133765356236E-06i</v>
      </c>
      <c r="H757" t="str">
        <f t="shared" si="216"/>
        <v>384.001318635994+1.57729277385267i</v>
      </c>
      <c r="I757" t="str">
        <f t="shared" si="217"/>
        <v>47.1002788917233-10827.302598905i</v>
      </c>
      <c r="K757" t="str">
        <f t="shared" si="218"/>
        <v>0.0312493654591508-0.000139624373849612i</v>
      </c>
      <c r="L757" t="str">
        <f t="shared" si="219"/>
        <v>0.00005-18.8839828756642i</v>
      </c>
      <c r="M757" t="str">
        <f t="shared" si="220"/>
        <v>0.00133333333333333-11.1082252209789i</v>
      </c>
      <c r="N757">
        <f t="shared" si="221"/>
        <v>89.958278987776183</v>
      </c>
      <c r="O757">
        <f t="shared" si="222"/>
        <v>68.639261730763707</v>
      </c>
      <c r="P757" s="3">
        <f t="shared" si="223"/>
        <v>68.639261730763707</v>
      </c>
      <c r="Q757" s="3">
        <f t="shared" si="224"/>
        <v>-90.041721012223817</v>
      </c>
      <c r="R757">
        <f t="shared" si="225"/>
        <v>89.958278987776183</v>
      </c>
      <c r="S757">
        <f t="shared" si="226"/>
        <v>1.4943331460802199E-2</v>
      </c>
      <c r="T757">
        <f t="shared" si="209"/>
        <v>68.639261730763707</v>
      </c>
    </row>
    <row r="758" spans="1:20" x14ac:dyDescent="0.25">
      <c r="A758">
        <f t="shared" si="210"/>
        <v>94.248509213391188</v>
      </c>
      <c r="B758">
        <f t="shared" si="227"/>
        <v>15.000116120353248</v>
      </c>
      <c r="C758" t="str">
        <f t="shared" si="211"/>
        <v>-1.96877084305651-2693.4924784167i</v>
      </c>
      <c r="D758" t="str">
        <f t="shared" si="212"/>
        <v>3.97499999779319-1061.02483383425i</v>
      </c>
      <c r="E758" t="str">
        <f t="shared" si="213"/>
        <v>162.469475403026+0.0012547416534621i</v>
      </c>
      <c r="F758" t="str">
        <f t="shared" si="214"/>
        <v>2.42492492478707-9957.06402142547i</v>
      </c>
      <c r="G758" t="str">
        <f t="shared" si="215"/>
        <v>0.99999999994315-7.53988073664266E-06i</v>
      </c>
      <c r="H758" t="str">
        <f t="shared" si="216"/>
        <v>384.001328676692+1.58328650169969i</v>
      </c>
      <c r="I758" t="str">
        <f t="shared" si="217"/>
        <v>47.1002793909713-10786.3148037491i</v>
      </c>
      <c r="K758" t="str">
        <f t="shared" si="218"/>
        <v>0.0312493606275781-0.000140154924425671i</v>
      </c>
      <c r="L758" t="str">
        <f t="shared" si="219"/>
        <v>0.00005-18.8124953931701i</v>
      </c>
      <c r="M758" t="str">
        <f t="shared" si="220"/>
        <v>0.00133333333333333-11.0661737606883i</v>
      </c>
      <c r="N758">
        <f t="shared" si="221"/>
        <v>89.958120454781067</v>
      </c>
      <c r="O758">
        <f t="shared" si="222"/>
        <v>68.606317662602521</v>
      </c>
      <c r="P758" s="3">
        <f t="shared" si="223"/>
        <v>68.606317662602521</v>
      </c>
      <c r="Q758" s="3">
        <f t="shared" si="224"/>
        <v>-90.041879545218933</v>
      </c>
      <c r="R758">
        <f t="shared" si="225"/>
        <v>89.958120454781067</v>
      </c>
      <c r="S758">
        <f t="shared" si="226"/>
        <v>1.5000116120353247E-2</v>
      </c>
      <c r="T758">
        <f t="shared" si="209"/>
        <v>68.606317662602521</v>
      </c>
    </row>
    <row r="759" spans="1:20" x14ac:dyDescent="0.25">
      <c r="A759">
        <f t="shared" si="210"/>
        <v>94.606653548402065</v>
      </c>
      <c r="B759">
        <f t="shared" si="227"/>
        <v>15.05711656161059</v>
      </c>
      <c r="C759" t="str">
        <f t="shared" si="211"/>
        <v>-1.96877046208835-2683.29587324163i</v>
      </c>
      <c r="D759" t="str">
        <f t="shared" si="212"/>
        <v>3.97499999777638-1057.00820337459i</v>
      </c>
      <c r="E759" t="str">
        <f t="shared" si="213"/>
        <v>162.469474934301+0.00125951218174681i</v>
      </c>
      <c r="F759" t="str">
        <f t="shared" si="214"/>
        <v>2.42492492478602-9919.37041399152i</v>
      </c>
      <c r="G759" t="str">
        <f t="shared" si="215"/>
        <v>0.999999999942717-7.56853228343862E-06i</v>
      </c>
      <c r="H759" t="str">
        <f t="shared" si="216"/>
        <v>384.001338793844+1.58930300588768i</v>
      </c>
      <c r="I759" t="str">
        <f t="shared" si="217"/>
        <v>47.1002798940205-10745.482173353i</v>
      </c>
      <c r="K759" t="str">
        <f t="shared" si="218"/>
        <v>0.0312493557592173-0.000140687490841661i</v>
      </c>
      <c r="L759" t="str">
        <f t="shared" si="219"/>
        <v>0.00005-18.7412785347381i</v>
      </c>
      <c r="M759" t="str">
        <f t="shared" si="220"/>
        <v>0.00133333333333333-11.0242814910224i</v>
      </c>
      <c r="N759">
        <f t="shared" si="221"/>
        <v>89.957961319438994</v>
      </c>
      <c r="O759">
        <f t="shared" si="222"/>
        <v>68.573373592604426</v>
      </c>
      <c r="P759" s="3">
        <f t="shared" si="223"/>
        <v>68.573373592604426</v>
      </c>
      <c r="Q759" s="3">
        <f t="shared" si="224"/>
        <v>-90.042038680561006</v>
      </c>
      <c r="R759">
        <f t="shared" si="225"/>
        <v>89.957961319438994</v>
      </c>
      <c r="S759">
        <f t="shared" si="226"/>
        <v>1.505711656161059E-2</v>
      </c>
      <c r="T759">
        <f t="shared" si="209"/>
        <v>68.573373592604426</v>
      </c>
    </row>
    <row r="760" spans="1:20" x14ac:dyDescent="0.25">
      <c r="A760">
        <f t="shared" si="210"/>
        <v>94.966158831885991</v>
      </c>
      <c r="B760">
        <f t="shared" si="227"/>
        <v>15.11433360454471</v>
      </c>
      <c r="C760" t="str">
        <f t="shared" si="211"/>
        <v>-1.96877007821985-2673.13786817861i</v>
      </c>
      <c r="D760" t="str">
        <f t="shared" si="212"/>
        <v>3.97499999775945-1053.0067783328i</v>
      </c>
      <c r="E760" t="str">
        <f t="shared" si="213"/>
        <v>162.469474462009+0.00126430086675325i</v>
      </c>
      <c r="F760" t="str">
        <f t="shared" si="214"/>
        <v>2.42492492478496-9881.81950003115i</v>
      </c>
      <c r="G760" t="str">
        <f t="shared" si="215"/>
        <v>0.999999999942281-7.59729270611237E-06i</v>
      </c>
      <c r="H760" t="str">
        <f t="shared" si="216"/>
        <v>384.001348988034+1.59534237296878i</v>
      </c>
      <c r="I760" t="str">
        <f t="shared" si="217"/>
        <v>47.1002804009012-10704.8041203254i</v>
      </c>
      <c r="K760" t="str">
        <f t="shared" si="218"/>
        <v>0.0312493508537882-0.000141222080754891i</v>
      </c>
      <c r="L760" t="str">
        <f t="shared" si="219"/>
        <v>0.00005-18.6703312758897i</v>
      </c>
      <c r="M760" t="str">
        <f t="shared" si="220"/>
        <v>0.00133333333333333-10.9825478093469i</v>
      </c>
      <c r="N760">
        <f t="shared" si="221"/>
        <v>89.957801579461915</v>
      </c>
      <c r="O760">
        <f t="shared" si="222"/>
        <v>68.540429520755609</v>
      </c>
      <c r="P760" s="3">
        <f t="shared" si="223"/>
        <v>68.540429520755609</v>
      </c>
      <c r="Q760" s="3">
        <f t="shared" si="224"/>
        <v>-90.042198420538085</v>
      </c>
      <c r="R760">
        <f t="shared" si="225"/>
        <v>89.957801579461915</v>
      </c>
      <c r="S760">
        <f t="shared" si="226"/>
        <v>1.511433360454471E-2</v>
      </c>
      <c r="T760">
        <f t="shared" si="209"/>
        <v>68.540429520755609</v>
      </c>
    </row>
    <row r="761" spans="1:20" x14ac:dyDescent="0.25">
      <c r="A761">
        <f t="shared" si="210"/>
        <v>95.327030235447168</v>
      </c>
      <c r="B761">
        <f t="shared" si="227"/>
        <v>15.17176807224198</v>
      </c>
      <c r="C761" t="str">
        <f t="shared" si="211"/>
        <v>-1.96876969142826-2663.01831710126i</v>
      </c>
      <c r="D761" t="str">
        <f t="shared" si="212"/>
        <v>3.97499999774239-1049.02050114704i</v>
      </c>
      <c r="E761" t="str">
        <f t="shared" si="213"/>
        <v>162.469473986119+0.00126910777781864i</v>
      </c>
      <c r="F761" t="str">
        <f t="shared" si="214"/>
        <v>2.4249249247839-9844.41073936185i</v>
      </c>
      <c r="G761" t="str">
        <f t="shared" si="215"/>
        <v>0.999999999941842-7.62616241839224E-06i</v>
      </c>
      <c r="H761" t="str">
        <f t="shared" si="216"/>
        <v>384.001359259848+1.60140468982395i</v>
      </c>
      <c r="I761" t="str">
        <f t="shared" si="217"/>
        <v>47.1002809116407-10664.2800594991i</v>
      </c>
      <c r="K761" t="str">
        <f t="shared" si="218"/>
        <v>0.0312493459110085-0.000141758701851725i</v>
      </c>
      <c r="L761" t="str">
        <f t="shared" si="219"/>
        <v>0.00005-18.5996525960248i</v>
      </c>
      <c r="M761" t="str">
        <f t="shared" si="220"/>
        <v>0.00133333333333333-10.9409721153087i</v>
      </c>
      <c r="N761">
        <f t="shared" si="221"/>
        <v>89.957641232553115</v>
      </c>
      <c r="O761">
        <f t="shared" si="222"/>
        <v>68.507485447041802</v>
      </c>
      <c r="P761" s="3">
        <f t="shared" si="223"/>
        <v>68.507485447041802</v>
      </c>
      <c r="Q761" s="3">
        <f t="shared" si="224"/>
        <v>-90.042358767446885</v>
      </c>
      <c r="R761">
        <f t="shared" si="225"/>
        <v>89.957641232553115</v>
      </c>
      <c r="S761">
        <f t="shared" si="226"/>
        <v>1.517176807224198E-2</v>
      </c>
      <c r="T761">
        <f t="shared" si="209"/>
        <v>68.507485447041802</v>
      </c>
    </row>
    <row r="762" spans="1:20" x14ac:dyDescent="0.25">
      <c r="A762">
        <f t="shared" si="210"/>
        <v>95.689272950341859</v>
      </c>
      <c r="B762">
        <f t="shared" si="227"/>
        <v>15.2294207909165</v>
      </c>
      <c r="C762" t="str">
        <f t="shared" si="211"/>
        <v>-1.9687693016916-2652.93707443647i</v>
      </c>
      <c r="D762" t="str">
        <f t="shared" si="212"/>
        <v>3.97499999772519-1045.04931447336i</v>
      </c>
      <c r="E762" t="str">
        <f t="shared" si="213"/>
        <v>162.469473506607+0.00127393298452445i</v>
      </c>
      <c r="F762" t="str">
        <f t="shared" si="214"/>
        <v>2.42492492478282-9807.14359384605i</v>
      </c>
      <c r="G762" t="str">
        <f t="shared" si="215"/>
        <v>0.999999999941399-7.65514183557875E-06i</v>
      </c>
      <c r="H762" t="str">
        <f t="shared" si="216"/>
        <v>384.001369609875+1.60749004366441i</v>
      </c>
      <c r="I762" t="str">
        <f t="shared" si="217"/>
        <v>47.1002814262693-10623.9094079216i</v>
      </c>
      <c r="K762" t="str">
        <f t="shared" si="218"/>
        <v>0.031249340930594-0.000142297361847711i</v>
      </c>
      <c r="L762" t="str">
        <f t="shared" si="219"/>
        <v>0.00005-18.5292414784069i</v>
      </c>
      <c r="M762" t="str">
        <f t="shared" si="220"/>
        <v>0.00133333333333333-10.8995538108276i</v>
      </c>
      <c r="N762">
        <f t="shared" si="221"/>
        <v>89.957480276407196</v>
      </c>
      <c r="O762">
        <f t="shared" si="222"/>
        <v>68.474541371448865</v>
      </c>
      <c r="P762" s="3">
        <f t="shared" si="223"/>
        <v>68.474541371448865</v>
      </c>
      <c r="Q762" s="3">
        <f t="shared" si="224"/>
        <v>-90.042519723592804</v>
      </c>
      <c r="R762">
        <f t="shared" si="225"/>
        <v>89.957480276407196</v>
      </c>
      <c r="S762">
        <f t="shared" si="226"/>
        <v>1.5229420790916499E-2</v>
      </c>
      <c r="T762">
        <f t="shared" si="209"/>
        <v>68.474541371448865</v>
      </c>
    </row>
    <row r="763" spans="1:20" x14ac:dyDescent="0.25">
      <c r="A763">
        <f t="shared" si="210"/>
        <v>96.052892187553169</v>
      </c>
      <c r="B763">
        <f t="shared" si="227"/>
        <v>15.287292589921982</v>
      </c>
      <c r="C763" t="str">
        <f t="shared" si="211"/>
        <v>-1.96876890898775-2642.8939951622i</v>
      </c>
      <c r="D763" t="str">
        <f t="shared" si="212"/>
        <v>3.97499999770788-1041.09316118493i</v>
      </c>
      <c r="E763" t="str">
        <f t="shared" si="213"/>
        <v>162.469473023444+0.00127877655673538i</v>
      </c>
      <c r="F763" t="str">
        <f t="shared" si="214"/>
        <v>2.42492492478174-9770.01752738334i</v>
      </c>
      <c r="G763" t="str">
        <f t="shared" si="215"/>
        <v>0.999999999940953-7.68423137455052E-06i</v>
      </c>
      <c r="H763" t="str">
        <f t="shared" si="216"/>
        <v>384.001380038713+1.61359852203281i</v>
      </c>
      <c r="I763" t="str">
        <f t="shared" si="217"/>
        <v>47.1002819448175-10583.6915848477i</v>
      </c>
      <c r="K763" t="str">
        <f t="shared" si="218"/>
        <v>0.031249335912258-0.000142838068487681i</v>
      </c>
      <c r="L763" t="str">
        <f t="shared" si="219"/>
        <v>0.00005-18.4590969101483i</v>
      </c>
      <c r="M763" t="str">
        <f t="shared" si="220"/>
        <v>0.00133333333333333-10.8582923000872i</v>
      </c>
      <c r="N763">
        <f t="shared" si="221"/>
        <v>89.957318708709963</v>
      </c>
      <c r="O763">
        <f t="shared" si="222"/>
        <v>68.441597293962559</v>
      </c>
      <c r="P763" s="3">
        <f t="shared" si="223"/>
        <v>68.441597293962559</v>
      </c>
      <c r="Q763" s="3">
        <f t="shared" si="224"/>
        <v>-90.042681291290037</v>
      </c>
      <c r="R763">
        <f t="shared" si="225"/>
        <v>89.957318708709963</v>
      </c>
      <c r="S763">
        <f t="shared" si="226"/>
        <v>1.5287292589921982E-2</v>
      </c>
      <c r="T763">
        <f t="shared" si="209"/>
        <v>68.441597293962559</v>
      </c>
    </row>
    <row r="764" spans="1:20" x14ac:dyDescent="0.25">
      <c r="A764">
        <f t="shared" si="210"/>
        <v>96.417893177865878</v>
      </c>
      <c r="B764">
        <f t="shared" si="227"/>
        <v>15.345384301763687</v>
      </c>
      <c r="C764" t="str">
        <f t="shared" si="211"/>
        <v>-1.96876851329341-2632.88893480533i</v>
      </c>
      <c r="D764" t="str">
        <f t="shared" si="212"/>
        <v>3.97499999769043-1037.15198437113i</v>
      </c>
      <c r="E764" t="str">
        <f t="shared" si="213"/>
        <v>162.469472536601+0.00128363856458248i</v>
      </c>
      <c r="F764" t="str">
        <f t="shared" si="214"/>
        <v>2.42492492478065-9733.0320059028i</v>
      </c>
      <c r="G764" t="str">
        <f t="shared" si="215"/>
        <v>0.999999999940503-7.71343145377034E-06i</v>
      </c>
      <c r="H764" t="str">
        <f t="shared" si="216"/>
        <v>384.001390546959+1.61973021280437i</v>
      </c>
      <c r="I764" t="str">
        <f t="shared" si="217"/>
        <v>47.1002824673127-10543.6260117304i</v>
      </c>
      <c r="K764" t="str">
        <f t="shared" si="218"/>
        <v>0.031249330855712-0.000143380829545857i</v>
      </c>
      <c r="L764" t="str">
        <f t="shared" si="219"/>
        <v>0.00005-18.389217882196i</v>
      </c>
      <c r="M764" t="str">
        <f t="shared" si="220"/>
        <v>0.00133333333333333-10.817186989527i</v>
      </c>
      <c r="N764">
        <f t="shared" si="221"/>
        <v>89.95715652713848</v>
      </c>
      <c r="O764">
        <f t="shared" si="222"/>
        <v>68.408653214568318</v>
      </c>
      <c r="P764" s="3">
        <f t="shared" si="223"/>
        <v>68.408653214568318</v>
      </c>
      <c r="Q764" s="3">
        <f t="shared" si="224"/>
        <v>-90.04284347286152</v>
      </c>
      <c r="R764">
        <f t="shared" si="225"/>
        <v>89.95715652713848</v>
      </c>
      <c r="S764">
        <f t="shared" si="226"/>
        <v>1.5345384301763687E-2</v>
      </c>
      <c r="T764">
        <f t="shared" si="209"/>
        <v>68.408653214568318</v>
      </c>
    </row>
    <row r="765" spans="1:20" x14ac:dyDescent="0.25">
      <c r="A765">
        <f t="shared" si="210"/>
        <v>96.784281171941757</v>
      </c>
      <c r="B765">
        <f t="shared" si="227"/>
        <v>15.403696762110389</v>
      </c>
      <c r="C765" t="str">
        <f t="shared" si="211"/>
        <v>-1.96876811458645-2622.92174943977i</v>
      </c>
      <c r="D765" t="str">
        <f t="shared" si="212"/>
        <v>3.97499999767283-1033.22572733683i</v>
      </c>
      <c r="E765" t="str">
        <f t="shared" si="213"/>
        <v>162.469472046052+0.00128851907846058i</v>
      </c>
      <c r="F765" t="str">
        <f t="shared" si="214"/>
        <v>2.42492492477956-9696.18649735527i</v>
      </c>
      <c r="G765" t="str">
        <f t="shared" si="215"/>
        <v>0.99999999994005-7.74274249329116E-06i</v>
      </c>
      <c r="H765" t="str">
        <f t="shared" si="216"/>
        <v>384.00140113522+1.62588520418841i</v>
      </c>
      <c r="I765" t="str">
        <f t="shared" si="217"/>
        <v>47.1002829937868-10503.712112213i</v>
      </c>
      <c r="K765" t="str">
        <f t="shared" si="218"/>
        <v>0.0312493257606649-0.000143925652825975i</v>
      </c>
      <c r="L765" t="str">
        <f t="shared" si="219"/>
        <v>0.00005-18.3196033893166i</v>
      </c>
      <c r="M765" t="str">
        <f t="shared" si="220"/>
        <v>0.00133333333333333-10.7762372878333i</v>
      </c>
      <c r="N765">
        <f t="shared" si="221"/>
        <v>89.95699372936096</v>
      </c>
      <c r="O765">
        <f t="shared" si="222"/>
        <v>68.375709133251803</v>
      </c>
      <c r="P765" s="3">
        <f t="shared" si="223"/>
        <v>68.375709133251803</v>
      </c>
      <c r="Q765" s="3">
        <f t="shared" si="224"/>
        <v>-90.04300627063904</v>
      </c>
      <c r="R765">
        <f t="shared" si="225"/>
        <v>89.95699372936096</v>
      </c>
      <c r="S765">
        <f t="shared" si="226"/>
        <v>1.5403696762110388E-2</v>
      </c>
      <c r="T765">
        <f t="shared" si="209"/>
        <v>68.375709133251803</v>
      </c>
    </row>
    <row r="766" spans="1:20" x14ac:dyDescent="0.25">
      <c r="A766">
        <f t="shared" si="210"/>
        <v>97.152061440395144</v>
      </c>
      <c r="B766">
        <f t="shared" si="227"/>
        <v>15.462230809806409</v>
      </c>
      <c r="C766" t="str">
        <f t="shared" si="211"/>
        <v>-1.9687677128438-2612.99229568419i</v>
      </c>
      <c r="D766" t="str">
        <f t="shared" si="212"/>
        <v>3.97499999765512-1029.3143336015i</v>
      </c>
      <c r="E766" t="str">
        <f t="shared" si="213"/>
        <v>162.469471551769+0.0012934181690414i</v>
      </c>
      <c r="F766" t="str">
        <f t="shared" si="214"/>
        <v>2.42492492477845-9659.48047170576i</v>
      </c>
      <c r="G766" t="str">
        <f t="shared" si="215"/>
        <v>0.999999999939593-7.77216491476212E-06i</v>
      </c>
      <c r="H766" t="str">
        <f t="shared" si="216"/>
        <v>384.001411804108+1.63206358472942i</v>
      </c>
      <c r="I766" t="str">
        <f t="shared" si="217"/>
        <v>47.1002835242706-10463.9493121208i</v>
      </c>
      <c r="K766" t="str">
        <f t="shared" si="218"/>
        <v>0.0312493206268234-0.000144472546161388i</v>
      </c>
      <c r="L766" t="str">
        <f t="shared" si="219"/>
        <v>0.00005-18.2502524300822i</v>
      </c>
      <c r="M766" t="str">
        <f t="shared" si="220"/>
        <v>0.00133333333333333-10.7354426059307i</v>
      </c>
      <c r="N766">
        <f t="shared" si="221"/>
        <v>89.956830313036789</v>
      </c>
      <c r="O766">
        <f t="shared" si="222"/>
        <v>68.342765049998306</v>
      </c>
      <c r="P766" s="3">
        <f t="shared" si="223"/>
        <v>68.342765049998306</v>
      </c>
      <c r="Q766" s="3">
        <f t="shared" si="224"/>
        <v>-90.043169686963211</v>
      </c>
      <c r="R766">
        <f t="shared" si="225"/>
        <v>89.956830313036789</v>
      </c>
      <c r="S766">
        <f t="shared" si="226"/>
        <v>1.5462230809806408E-2</v>
      </c>
      <c r="T766">
        <f t="shared" si="209"/>
        <v>68.342765049998306</v>
      </c>
    </row>
    <row r="767" spans="1:20" x14ac:dyDescent="0.25">
      <c r="A767">
        <f t="shared" si="210"/>
        <v>97.521239273868645</v>
      </c>
      <c r="B767">
        <f t="shared" si="227"/>
        <v>15.520987286883674</v>
      </c>
      <c r="C767" t="str">
        <f t="shared" si="211"/>
        <v>-1.96876730804199-2603.10043070004i</v>
      </c>
      <c r="D767" t="str">
        <f t="shared" si="212"/>
        <v>3.97499999763727-1025.41774689842i</v>
      </c>
      <c r="E767" t="str">
        <f t="shared" si="213"/>
        <v>162.469471053721+0.00129833590727177i</v>
      </c>
      <c r="F767" t="str">
        <f t="shared" si="214"/>
        <v>2.42492492477733-9622.91340092575i</v>
      </c>
      <c r="G767" t="str">
        <f t="shared" si="215"/>
        <v>0.999999999939134-7.80169914143463E-06i</v>
      </c>
      <c r="H767" t="str">
        <f t="shared" si="216"/>
        <v>384.001422554232+1.63826544330829i</v>
      </c>
      <c r="I767" t="str">
        <f t="shared" si="217"/>
        <v>47.1002840587925-10424.3370394524i</v>
      </c>
      <c r="K767" t="str">
        <f t="shared" si="218"/>
        <v>0.0312493154538924-0.000145021517415178i</v>
      </c>
      <c r="L767" t="str">
        <f t="shared" si="219"/>
        <v>0.00005-18.1811640068562i</v>
      </c>
      <c r="M767" t="str">
        <f t="shared" si="220"/>
        <v>0.00133333333333333-10.6948023569742i</v>
      </c>
      <c r="N767">
        <f t="shared" si="221"/>
        <v>89.956666275816474</v>
      </c>
      <c r="O767">
        <f t="shared" si="222"/>
        <v>68.309820964792991</v>
      </c>
      <c r="P767" s="3">
        <f t="shared" si="223"/>
        <v>68.309820964792991</v>
      </c>
      <c r="Q767" s="3">
        <f t="shared" si="224"/>
        <v>-90.043333724183526</v>
      </c>
      <c r="R767">
        <f t="shared" si="225"/>
        <v>89.956666275816474</v>
      </c>
      <c r="S767">
        <f t="shared" si="226"/>
        <v>1.5520987286883675E-2</v>
      </c>
      <c r="T767">
        <f t="shared" si="209"/>
        <v>68.309820964792991</v>
      </c>
    </row>
    <row r="768" spans="1:20" x14ac:dyDescent="0.25">
      <c r="A768">
        <f t="shared" si="210"/>
        <v>97.891819983109357</v>
      </c>
      <c r="B768">
        <f t="shared" si="227"/>
        <v>15.579967038573832</v>
      </c>
      <c r="C768" t="str">
        <f t="shared" si="211"/>
        <v>-1.96876690015825-2593.24601218956i</v>
      </c>
      <c r="D768" t="str">
        <f t="shared" si="212"/>
        <v>3.97499999761928-1021.53591117389i</v>
      </c>
      <c r="E768" t="str">
        <f t="shared" si="213"/>
        <v>162.469470551882+0.00130327236436325i</v>
      </c>
      <c r="F768" t="str">
        <f t="shared" si="214"/>
        <v>2.4249249247762-9586.48475898565i</v>
      </c>
      <c r="G768" t="str">
        <f t="shared" si="215"/>
        <v>0.99999999993867-7.83134559816845E-06i</v>
      </c>
      <c r="H768" t="str">
        <f t="shared" si="216"/>
        <v>384.001433386213+1.64449086914384i</v>
      </c>
      <c r="I768" t="str">
        <f t="shared" si="217"/>
        <v>47.1002845973855-10384.874724372i</v>
      </c>
      <c r="K768" t="str">
        <f t="shared" si="218"/>
        <v>0.0312493102415742-0.000145572574480277i</v>
      </c>
      <c r="L768" t="str">
        <f t="shared" si="219"/>
        <v>0.00005-18.1123371257782i</v>
      </c>
      <c r="M768" t="str">
        <f t="shared" si="220"/>
        <v>0.00133333333333333-10.6543159563401i</v>
      </c>
      <c r="N768">
        <f t="shared" si="221"/>
        <v>89.956501615341537</v>
      </c>
      <c r="O768">
        <f t="shared" si="222"/>
        <v>68.276876877621135</v>
      </c>
      <c r="P768" s="3">
        <f t="shared" si="223"/>
        <v>68.276876877621135</v>
      </c>
      <c r="Q768" s="3">
        <f t="shared" si="224"/>
        <v>-90.043498384658463</v>
      </c>
      <c r="R768">
        <f t="shared" si="225"/>
        <v>89.956501615341537</v>
      </c>
      <c r="S768">
        <f t="shared" si="226"/>
        <v>1.5579967038573832E-2</v>
      </c>
      <c r="T768">
        <f t="shared" si="209"/>
        <v>68.276876877621135</v>
      </c>
    </row>
    <row r="769" spans="1:20" x14ac:dyDescent="0.25">
      <c r="A769">
        <f t="shared" si="210"/>
        <v>98.263808899045173</v>
      </c>
      <c r="B769">
        <f t="shared" si="227"/>
        <v>15.639170913320413</v>
      </c>
      <c r="C769" t="str">
        <f t="shared" si="211"/>
        <v>-1.9687664891687-2583.42889839359i</v>
      </c>
      <c r="D769" t="str">
        <f t="shared" si="212"/>
        <v>3.97499999760114-1017.66877058639i</v>
      </c>
      <c r="E769" t="str">
        <f t="shared" si="213"/>
        <v>162.469470046222+0.00130822761181142i</v>
      </c>
      <c r="F769" t="str">
        <f t="shared" si="214"/>
        <v>2.42492492477507-9550.19402184723i</v>
      </c>
      <c r="G769" t="str">
        <f t="shared" si="215"/>
        <v>0.999999999938203-7.86110471143782E-06i</v>
      </c>
      <c r="H769" t="str">
        <f t="shared" si="216"/>
        <v>384.001444300674+1.65073995179381i</v>
      </c>
      <c r="I769" t="str">
        <f t="shared" si="217"/>
        <v>47.100285140079-10345.561799201i</v>
      </c>
      <c r="K769" t="str">
        <f t="shared" si="218"/>
        <v>0.0312493049895689-0.000146125725279567i</v>
      </c>
      <c r="L769" t="str">
        <f t="shared" si="219"/>
        <v>0.00005-18.0437707967506i</v>
      </c>
      <c r="M769" t="str">
        <f t="shared" si="220"/>
        <v>0.00133333333333333-10.613982821618i</v>
      </c>
      <c r="N769">
        <f t="shared" si="221"/>
        <v>89.956336329244678</v>
      </c>
      <c r="O769">
        <f t="shared" si="222"/>
        <v>68.243932788467617</v>
      </c>
      <c r="P769" s="3">
        <f t="shared" si="223"/>
        <v>68.243932788467617</v>
      </c>
      <c r="Q769" s="3">
        <f t="shared" si="224"/>
        <v>-90.043663670755322</v>
      </c>
      <c r="R769">
        <f t="shared" si="225"/>
        <v>89.956336329244678</v>
      </c>
      <c r="S769">
        <f t="shared" si="226"/>
        <v>1.5639170913320413E-2</v>
      </c>
      <c r="T769">
        <f t="shared" si="209"/>
        <v>68.243932788467617</v>
      </c>
    </row>
    <row r="770" spans="1:20" x14ac:dyDescent="0.25">
      <c r="A770">
        <f t="shared" si="210"/>
        <v>98.637211372861543</v>
      </c>
      <c r="B770">
        <f t="shared" si="227"/>
        <v>15.698599762791032</v>
      </c>
      <c r="C770" t="str">
        <f t="shared" si="211"/>
        <v>-1.96876607504979-2573.64894808968i</v>
      </c>
      <c r="D770" t="str">
        <f t="shared" si="212"/>
        <v>3.97499999758288-1013.81626950582i</v>
      </c>
      <c r="E770" t="str">
        <f t="shared" si="213"/>
        <v>162.46946953671+0.00131320172138911i</v>
      </c>
      <c r="F770" t="str">
        <f t="shared" si="214"/>
        <v>2.42492492477393-9514.04066745606i</v>
      </c>
      <c r="G770" t="str">
        <f t="shared" si="215"/>
        <v>0.999999999937732-7.89097690933757E-06i</v>
      </c>
      <c r="H770" t="str">
        <f t="shared" si="216"/>
        <v>384.001455298242+1.65701278115636i</v>
      </c>
      <c r="I770" t="str">
        <f t="shared" si="217"/>
        <v>47.1002856869049-10306.3976984098i</v>
      </c>
      <c r="K770" t="str">
        <f t="shared" si="218"/>
        <v>0.0312492996975744-0.000146680977766005i</v>
      </c>
      <c r="L770" t="str">
        <f t="shared" si="219"/>
        <v>0.00005-17.9754640334236i</v>
      </c>
      <c r="M770" t="str">
        <f t="shared" si="220"/>
        <v>0.00133333333333333-10.5738023726021i</v>
      </c>
      <c r="N770">
        <f t="shared" si="221"/>
        <v>89.956170415149487</v>
      </c>
      <c r="O770">
        <f t="shared" si="222"/>
        <v>68.210988697317433</v>
      </c>
      <c r="P770" s="3">
        <f t="shared" si="223"/>
        <v>68.210988697317433</v>
      </c>
      <c r="Q770" s="3">
        <f t="shared" si="224"/>
        <v>-90.043829584850513</v>
      </c>
      <c r="R770">
        <f t="shared" si="225"/>
        <v>89.956170415149487</v>
      </c>
      <c r="S770">
        <f t="shared" si="226"/>
        <v>1.5698599762791032E-2</v>
      </c>
      <c r="T770">
        <f t="shared" si="209"/>
        <v>68.210988697317433</v>
      </c>
    </row>
    <row r="771" spans="1:20" x14ac:dyDescent="0.25">
      <c r="A771">
        <f t="shared" si="210"/>
        <v>99.012032776078428</v>
      </c>
      <c r="B771">
        <f t="shared" si="227"/>
        <v>15.758254441889639</v>
      </c>
      <c r="C771" t="str">
        <f t="shared" si="211"/>
        <v>-1.96876565777774-2563.90602058993i</v>
      </c>
      <c r="D771" t="str">
        <f t="shared" si="212"/>
        <v>3.97499999756448-1009.97835251264i</v>
      </c>
      <c r="E771" t="str">
        <f t="shared" si="213"/>
        <v>162.46946902332+0.00131819476512964i</v>
      </c>
      <c r="F771" t="str">
        <f t="shared" si="214"/>
        <v>2.42492492477278-9478.02417573397i</v>
      </c>
      <c r="G771" t="str">
        <f t="shared" si="215"/>
        <v>0.999999999937258-7.92096262158931E-06i</v>
      </c>
      <c r="H771" t="str">
        <f t="shared" si="216"/>
        <v>384.001466379553+1.66330944747128i</v>
      </c>
      <c r="I771" t="str">
        <f t="shared" si="217"/>
        <v>47.1002862378948-10267.3818586096i</v>
      </c>
      <c r="K771" t="str">
        <f t="shared" si="218"/>
        <v>0.031249294365286-0.00014723833992273i</v>
      </c>
      <c r="L771" t="str">
        <f t="shared" si="219"/>
        <v>0.00005-17.9074158531815i</v>
      </c>
      <c r="M771" t="str">
        <f t="shared" si="220"/>
        <v>0.00133333333333333-10.5337740312832i</v>
      </c>
      <c r="N771">
        <f t="shared" si="221"/>
        <v>89.9560038706706</v>
      </c>
      <c r="O771">
        <f t="shared" si="222"/>
        <v>68.178044604155303</v>
      </c>
      <c r="P771" s="3">
        <f t="shared" si="223"/>
        <v>68.178044604155303</v>
      </c>
      <c r="Q771" s="3">
        <f t="shared" si="224"/>
        <v>-90.0439961293294</v>
      </c>
      <c r="R771">
        <f t="shared" si="225"/>
        <v>89.9560038706706</v>
      </c>
      <c r="S771">
        <f t="shared" si="226"/>
        <v>1.5758254441889639E-2</v>
      </c>
      <c r="T771">
        <f t="shared" si="209"/>
        <v>68.178044604155303</v>
      </c>
    </row>
    <row r="772" spans="1:20" x14ac:dyDescent="0.25">
      <c r="A772">
        <f t="shared" si="210"/>
        <v>99.388278500627521</v>
      </c>
      <c r="B772">
        <f t="shared" si="227"/>
        <v>15.818135808768819</v>
      </c>
      <c r="C772" t="str">
        <f t="shared" si="211"/>
        <v>-1.96876523732866-2554.1999757391i</v>
      </c>
      <c r="D772" t="str">
        <f t="shared" si="212"/>
        <v>3.97499999754593-1006.15496439714i</v>
      </c>
      <c r="E772" t="str">
        <f t="shared" si="213"/>
        <v>162.46946850602+0.00132320681536133i</v>
      </c>
      <c r="F772" t="str">
        <f t="shared" si="214"/>
        <v>2.42492492477163-9442.14402857165i</v>
      </c>
      <c r="G772" t="str">
        <f t="shared" si="215"/>
        <v>0.999999999936781-7.95106227954754E-06i</v>
      </c>
      <c r="H772" t="str">
        <f t="shared" si="216"/>
        <v>384.001477545241+1.66963004132128i</v>
      </c>
      <c r="I772" t="str">
        <f t="shared" si="217"/>
        <v>47.1002867930802-10228.5137185444i</v>
      </c>
      <c r="K772" t="str">
        <f t="shared" si="218"/>
        <v>0.0312492889923972-0.000147797819763182i</v>
      </c>
      <c r="L772" t="str">
        <f t="shared" si="219"/>
        <v>0.00005-17.8396252771284i</v>
      </c>
      <c r="M772" t="str">
        <f t="shared" si="220"/>
        <v>0.00133333333333333-10.4938972218402i</v>
      </c>
      <c r="N772">
        <f t="shared" si="221"/>
        <v>89.955836693413602</v>
      </c>
      <c r="O772">
        <f t="shared" si="222"/>
        <v>68.145100508966024</v>
      </c>
      <c r="P772" s="3">
        <f t="shared" si="223"/>
        <v>68.145100508966024</v>
      </c>
      <c r="Q772" s="3">
        <f t="shared" si="224"/>
        <v>-90.044163306586398</v>
      </c>
      <c r="R772">
        <f t="shared" si="225"/>
        <v>89.955836693413602</v>
      </c>
      <c r="S772">
        <f t="shared" si="226"/>
        <v>1.581813580876882E-2</v>
      </c>
      <c r="T772">
        <f t="shared" si="209"/>
        <v>68.145100508966024</v>
      </c>
    </row>
    <row r="773" spans="1:20" x14ac:dyDescent="0.25">
      <c r="A773">
        <f t="shared" si="210"/>
        <v>99.765953958929913</v>
      </c>
      <c r="B773">
        <f t="shared" si="227"/>
        <v>15.878244724842141</v>
      </c>
      <c r="C773" t="str">
        <f t="shared" si="211"/>
        <v>-1.96876481367828-2544.53067391248i</v>
      </c>
      <c r="D773" t="str">
        <f t="shared" si="212"/>
        <v>3.97499999752724-1002.3460501586i</v>
      </c>
      <c r="E773" t="str">
        <f t="shared" si="213"/>
        <v>162.469467984782+0.00132823794468595i</v>
      </c>
      <c r="F773" t="str">
        <f t="shared" si="214"/>
        <v>2.42492492477045-9406.39970982115i</v>
      </c>
      <c r="G773" t="str">
        <f t="shared" si="215"/>
        <v>0.999999999936299-7.98127631620597E-06i</v>
      </c>
      <c r="H773" t="str">
        <f t="shared" si="216"/>
        <v>384.001488795949+1.6759746536333i</v>
      </c>
      <c r="I773" t="str">
        <f t="shared" si="217"/>
        <v>47.1002873524927-10189.7927190831i</v>
      </c>
      <c r="K773" t="str">
        <f t="shared" si="218"/>
        <v>0.0312492835785988-0.000148359425331211i</v>
      </c>
      <c r="L773" t="str">
        <f t="shared" si="219"/>
        <v>0.00005-17.7720913300741i</v>
      </c>
      <c r="M773" t="str">
        <f t="shared" si="220"/>
        <v>0.00133333333333333-10.4541713706318i</v>
      </c>
      <c r="N773">
        <f t="shared" si="221"/>
        <v>89.955668880974969</v>
      </c>
      <c r="O773">
        <f t="shared" si="222"/>
        <v>68.11215641173419</v>
      </c>
      <c r="P773" s="3">
        <f t="shared" si="223"/>
        <v>68.11215641173419</v>
      </c>
      <c r="Q773" s="3">
        <f t="shared" si="224"/>
        <v>-90.044331119025031</v>
      </c>
      <c r="R773">
        <f t="shared" si="225"/>
        <v>89.955668880974969</v>
      </c>
      <c r="S773">
        <f t="shared" si="226"/>
        <v>1.5878244724842141E-2</v>
      </c>
      <c r="T773">
        <f t="shared" si="209"/>
        <v>68.11215641173419</v>
      </c>
    </row>
    <row r="774" spans="1:20" x14ac:dyDescent="0.25">
      <c r="A774">
        <f t="shared" si="210"/>
        <v>100.14506458397385</v>
      </c>
      <c r="B774">
        <f t="shared" si="227"/>
        <v>15.938582054796541</v>
      </c>
      <c r="C774" t="str">
        <f t="shared" si="211"/>
        <v>-1.96876438680219-2534.89797601388i</v>
      </c>
      <c r="D774" t="str">
        <f t="shared" si="212"/>
        <v>3.9749999975084-998.551555004492i</v>
      </c>
      <c r="E774" t="str">
        <f t="shared" si="213"/>
        <v>162.469467459576+0.00133328822597782i</v>
      </c>
      <c r="F774" t="str">
        <f t="shared" si="214"/>
        <v>2.42492492476927-9370.7907052884i</v>
      </c>
      <c r="G774" t="str">
        <f t="shared" si="215"/>
        <v>0.999999999935814-8.01160516620368E-06i</v>
      </c>
      <c r="H774" t="str">
        <f t="shared" si="216"/>
        <v>384.001500132326+1.68234337567988i</v>
      </c>
      <c r="I774" t="str">
        <f t="shared" si="217"/>
        <v>47.1002879161652-10151.2183032109i</v>
      </c>
      <c r="K774" t="str">
        <f t="shared" si="218"/>
        <v>0.0312492781235792-0.000148923164701197i</v>
      </c>
      <c r="L774" t="str">
        <f t="shared" si="219"/>
        <v>0.00005-17.7048130405201i</v>
      </c>
      <c r="M774" t="str">
        <f t="shared" si="220"/>
        <v>0.00133333333333333-10.4145959061883i</v>
      </c>
      <c r="N774">
        <f t="shared" si="221"/>
        <v>89.955500430942053</v>
      </c>
      <c r="O774">
        <f t="shared" si="222"/>
        <v>68.079212312444128</v>
      </c>
      <c r="P774" s="3">
        <f t="shared" si="223"/>
        <v>68.079212312444128</v>
      </c>
      <c r="Q774" s="3">
        <f t="shared" si="224"/>
        <v>-90.044499569057947</v>
      </c>
      <c r="R774">
        <f t="shared" si="225"/>
        <v>89.955500430942053</v>
      </c>
      <c r="S774">
        <f t="shared" si="226"/>
        <v>1.5938582054796542E-2</v>
      </c>
      <c r="T774">
        <f t="shared" si="209"/>
        <v>68.079212312444128</v>
      </c>
    </row>
    <row r="775" spans="1:20" x14ac:dyDescent="0.25">
      <c r="A775">
        <f t="shared" si="210"/>
        <v>100.52561582939295</v>
      </c>
      <c r="B775">
        <f t="shared" si="227"/>
        <v>15.999148666604768</v>
      </c>
      <c r="C775" t="str">
        <f t="shared" si="211"/>
        <v>-1.96876395667565-2525.30174347372i</v>
      </c>
      <c r="D775" t="str">
        <f t="shared" si="212"/>
        <v>3.97499999748944-994.771424349746i</v>
      </c>
      <c r="E775" t="str">
        <f t="shared" si="213"/>
        <v>162.46946693037+0.00133835773241132i</v>
      </c>
      <c r="F775" t="str">
        <f t="shared" si="214"/>
        <v>2.4249249247681-9335.31650272598i</v>
      </c>
      <c r="G775" t="str">
        <f t="shared" si="215"/>
        <v>0.999999999935326-8.04204926583133E-06i</v>
      </c>
      <c r="H775" t="str">
        <f t="shared" si="216"/>
        <v>384.001511555024+1.68873629908035i</v>
      </c>
      <c r="I775" t="str">
        <f t="shared" si="217"/>
        <v>47.1002884841295-10112.7899160221i</v>
      </c>
      <c r="K775" t="str">
        <f t="shared" si="218"/>
        <v>0.0312492726270247-0.000149489045978163i</v>
      </c>
      <c r="L775" t="str">
        <f t="shared" si="219"/>
        <v>0.00005-17.6377894406457i</v>
      </c>
      <c r="M775" t="str">
        <f t="shared" si="220"/>
        <v>0.00133333333333333-10.3751702592033i</v>
      </c>
      <c r="N775">
        <f t="shared" si="221"/>
        <v>89.955331340893082</v>
      </c>
      <c r="O775">
        <f t="shared" si="222"/>
        <v>68.046268211080175</v>
      </c>
      <c r="P775" s="3">
        <f t="shared" si="223"/>
        <v>68.046268211080175</v>
      </c>
      <c r="Q775" s="3">
        <f t="shared" si="224"/>
        <v>-90.044668659106918</v>
      </c>
      <c r="R775">
        <f t="shared" si="225"/>
        <v>89.955331340893082</v>
      </c>
      <c r="S775">
        <f t="shared" si="226"/>
        <v>1.5999148666604769E-2</v>
      </c>
      <c r="T775">
        <f t="shared" si="209"/>
        <v>68.046268211080175</v>
      </c>
    </row>
    <row r="776" spans="1:20" x14ac:dyDescent="0.25">
      <c r="A776">
        <f t="shared" si="210"/>
        <v>100.90761316954463</v>
      </c>
      <c r="B776">
        <f t="shared" si="227"/>
        <v>16.059945431537866</v>
      </c>
      <c r="C776" t="str">
        <f t="shared" si="211"/>
        <v>-1.96876352327422-2515.74183824697i</v>
      </c>
      <c r="D776" t="str">
        <f t="shared" si="212"/>
        <v>3.97499999747031-991.005603815905i</v>
      </c>
      <c r="E776" t="str">
        <f t="shared" si="213"/>
        <v>162.469466397135+0.00134344653742303i</v>
      </c>
      <c r="F776" t="str">
        <f t="shared" si="214"/>
        <v>2.4249249247669-9299.97659182551i</v>
      </c>
      <c r="G776" t="str">
        <f t="shared" si="215"/>
        <v>0.999999999934833-0.0000080726090530375i</v>
      </c>
      <c r="H776" t="str">
        <f t="shared" si="216"/>
        <v>384.001523064699+1.69515351580229i</v>
      </c>
      <c r="I776" t="str">
        <f t="shared" si="217"/>
        <v>47.1002890564186-10074.5070047113i</v>
      </c>
      <c r="K776" t="str">
        <f t="shared" si="218"/>
        <v>0.031249267088619-0.000150057077297894i</v>
      </c>
      <c r="L776" t="str">
        <f t="shared" si="219"/>
        <v>0.00005-17.5710195662938i</v>
      </c>
      <c r="M776" t="str">
        <f t="shared" si="220"/>
        <v>0.00133333333333333-10.3358938625257i</v>
      </c>
      <c r="N776">
        <f t="shared" si="221"/>
        <v>89.955161608397049</v>
      </c>
      <c r="O776">
        <f t="shared" si="222"/>
        <v>68.013324107626573</v>
      </c>
      <c r="P776" s="3">
        <f t="shared" si="223"/>
        <v>68.013324107626573</v>
      </c>
      <c r="Q776" s="3">
        <f t="shared" si="224"/>
        <v>-90.044838391602951</v>
      </c>
      <c r="R776">
        <f t="shared" si="225"/>
        <v>89.955161608397049</v>
      </c>
      <c r="S776">
        <f t="shared" si="226"/>
        <v>1.6059945431537867E-2</v>
      </c>
      <c r="T776">
        <f t="shared" si="209"/>
        <v>68.013324107626573</v>
      </c>
    </row>
    <row r="777" spans="1:20" x14ac:dyDescent="0.25">
      <c r="A777">
        <f t="shared" si="210"/>
        <v>101.29106209958891</v>
      </c>
      <c r="B777">
        <f t="shared" si="227"/>
        <v>16.12097322417771</v>
      </c>
      <c r="C777" t="str">
        <f t="shared" si="211"/>
        <v>-1.96876308657297-2506.21812281123i</v>
      </c>
      <c r="D777" t="str">
        <f t="shared" si="212"/>
        <v>3.97499999745106-987.254039230385i</v>
      </c>
      <c r="E777" t="str">
        <f t="shared" si="213"/>
        <v>162.469465859841+0.00134855471474167i</v>
      </c>
      <c r="F777" t="str">
        <f t="shared" si="214"/>
        <v>2.42492492476569-9264.77046421059i</v>
      </c>
      <c r="G777" t="str">
        <f t="shared" si="215"/>
        <v>0.999999999934337-8.10328496743502E-06i</v>
      </c>
      <c r="H777" t="str">
        <f t="shared" si="216"/>
        <v>384.001534662016+1.70159511816274i</v>
      </c>
      <c r="I777" t="str">
        <f t="shared" si="217"/>
        <v>47.1002896330655-10036.3690185661i</v>
      </c>
      <c r="K777" t="str">
        <f t="shared" si="218"/>
        <v>0.0312492615080434-0.00015062726682705i</v>
      </c>
      <c r="L777" t="str">
        <f t="shared" si="219"/>
        <v>0.00005-17.5045024569573i</v>
      </c>
      <c r="M777" t="str">
        <f t="shared" si="220"/>
        <v>0.00133333333333333-10.2967661511514i</v>
      </c>
      <c r="N777">
        <f t="shared" si="221"/>
        <v>89.95499123101375</v>
      </c>
      <c r="O777">
        <f t="shared" si="222"/>
        <v>67.980380002067534</v>
      </c>
      <c r="P777" s="3">
        <f t="shared" si="223"/>
        <v>67.980380002067534</v>
      </c>
      <c r="Q777" s="3">
        <f t="shared" si="224"/>
        <v>-90.04500876898625</v>
      </c>
      <c r="R777">
        <f t="shared" si="225"/>
        <v>89.95499123101375</v>
      </c>
      <c r="S777">
        <f t="shared" si="226"/>
        <v>1.6120973224177711E-2</v>
      </c>
      <c r="T777">
        <f t="shared" si="209"/>
        <v>67.980380002067534</v>
      </c>
    </row>
    <row r="778" spans="1:20" x14ac:dyDescent="0.25">
      <c r="A778">
        <f t="shared" si="210"/>
        <v>101.67596813556736</v>
      </c>
      <c r="B778">
        <f t="shared" si="227"/>
        <v>16.182232922429588</v>
      </c>
      <c r="C778" t="str">
        <f t="shared" si="211"/>
        <v>-1.96876264654648-2496.73046016459i</v>
      </c>
      <c r="D778" t="str">
        <f t="shared" si="212"/>
        <v>3.97499999743167-983.516676625666i</v>
      </c>
      <c r="E778" t="str">
        <f t="shared" si="213"/>
        <v>162.469465318454+0.00135368233839289i</v>
      </c>
      <c r="F778" t="str">
        <f t="shared" si="214"/>
        <v>2.42492492476449-9229.69761342922i</v>
      </c>
      <c r="G778" t="str">
        <f t="shared" si="215"/>
        <v>0.999999999933837-8.13407745030721E-06i</v>
      </c>
      <c r="H778" t="str">
        <f t="shared" si="216"/>
        <v>384.001546347638+1.70806119882959i</v>
      </c>
      <c r="I778" t="str">
        <f t="shared" si="217"/>
        <v>47.1002902141035-9998.37540895873i</v>
      </c>
      <c r="K778" t="str">
        <f t="shared" si="218"/>
        <v>0.031249255884977-0.000151199622763284i</v>
      </c>
      <c r="L778" t="str">
        <f t="shared" si="219"/>
        <v>0.00005-17.4382371557654i</v>
      </c>
      <c r="M778" t="str">
        <f t="shared" si="220"/>
        <v>0.00133333333333333-10.2577865622149i</v>
      </c>
      <c r="N778">
        <f t="shared" si="221"/>
        <v>89.954820206293718</v>
      </c>
      <c r="O778">
        <f t="shared" si="222"/>
        <v>67.947435894386828</v>
      </c>
      <c r="P778" s="3">
        <f t="shared" si="223"/>
        <v>67.947435894386828</v>
      </c>
      <c r="Q778" s="3">
        <f t="shared" si="224"/>
        <v>-90.045179793706282</v>
      </c>
      <c r="R778">
        <f t="shared" si="225"/>
        <v>89.954820206293718</v>
      </c>
      <c r="S778">
        <f t="shared" si="226"/>
        <v>1.6182232922429589E-2</v>
      </c>
      <c r="T778">
        <f t="shared" si="209"/>
        <v>67.947435894386828</v>
      </c>
    </row>
    <row r="779" spans="1:20" x14ac:dyDescent="0.25">
      <c r="A779">
        <f t="shared" si="210"/>
        <v>102.06233681448252</v>
      </c>
      <c r="B779">
        <f t="shared" si="227"/>
        <v>16.243725407534821</v>
      </c>
      <c r="C779" t="str">
        <f t="shared" si="211"/>
        <v>-1.96876220316959-2487.27871382383i</v>
      </c>
      <c r="D779" t="str">
        <f t="shared" si="212"/>
        <v>3.97499999741208-979.793462238518i</v>
      </c>
      <c r="E779" t="str">
        <f t="shared" si="213"/>
        <v>162.469464772945+0.00135882948266501i</v>
      </c>
      <c r="F779" t="str">
        <f t="shared" si="214"/>
        <v>2.42492492476325-9194.75753494654i</v>
      </c>
      <c r="G779" t="str">
        <f t="shared" si="215"/>
        <v>0.999999999933333-8.16498694461426E-06i</v>
      </c>
      <c r="H779" t="str">
        <f t="shared" si="216"/>
        <v>384.001558122242+1.71455185082289i</v>
      </c>
      <c r="I779" t="str">
        <f t="shared" si="217"/>
        <v>47.1002907995651-9960.5256293382i</v>
      </c>
      <c r="K779" t="str">
        <f t="shared" si="218"/>
        <v>0.0312492502190961-0.000151774153335359i</v>
      </c>
      <c r="L779" t="str">
        <f t="shared" si="219"/>
        <v>0.00005-17.3722227094694i</v>
      </c>
      <c r="M779" t="str">
        <f t="shared" si="220"/>
        <v>0.00133333333333333-10.218954534982i</v>
      </c>
      <c r="N779">
        <f t="shared" si="221"/>
        <v>89.954648531778162</v>
      </c>
      <c r="O779">
        <f t="shared" si="222"/>
        <v>67.914491784568241</v>
      </c>
      <c r="P779" s="3">
        <f t="shared" si="223"/>
        <v>67.914491784568241</v>
      </c>
      <c r="Q779" s="3">
        <f t="shared" si="224"/>
        <v>-90.045351468221838</v>
      </c>
      <c r="R779">
        <f t="shared" si="225"/>
        <v>89.954648531778162</v>
      </c>
      <c r="S779">
        <f t="shared" si="226"/>
        <v>1.6243725407534822E-2</v>
      </c>
      <c r="T779">
        <f t="shared" si="209"/>
        <v>67.914491784568241</v>
      </c>
    </row>
    <row r="780" spans="1:20" x14ac:dyDescent="0.25">
      <c r="A780">
        <f t="shared" si="210"/>
        <v>102.45017369437757</v>
      </c>
      <c r="B780">
        <f t="shared" si="227"/>
        <v>16.305451564083455</v>
      </c>
      <c r="C780" t="str">
        <f t="shared" si="211"/>
        <v>-1.96876175641691-2477.86274782249i</v>
      </c>
      <c r="D780" t="str">
        <f t="shared" si="212"/>
        <v>3.97499999739237-976.084342509274i</v>
      </c>
      <c r="E780" t="str">
        <f t="shared" si="213"/>
        <v>162.469464223284+0.00136399622214521i</v>
      </c>
      <c r="F780" t="str">
        <f t="shared" si="214"/>
        <v>2.42492492476202-9159.94972613798i</v>
      </c>
      <c r="G780" t="str">
        <f t="shared" si="215"/>
        <v>0.999999999932825-8.19601389499964E-06i</v>
      </c>
      <c r="H780" t="str">
        <f t="shared" si="216"/>
        <v>384.001569986503+1.72106716751621i</v>
      </c>
      <c r="I780" t="str">
        <f t="shared" si="217"/>
        <v>47.1002913894853-9922.81913522292i</v>
      </c>
      <c r="K780" t="str">
        <f t="shared" si="218"/>
        <v>0.0312492445100748-0.000152350866803268i</v>
      </c>
      <c r="L780" t="str">
        <f t="shared" si="219"/>
        <v>0.00005-17.3064581684294i</v>
      </c>
      <c r="M780" t="str">
        <f t="shared" si="220"/>
        <v>0.00133333333333333-10.1802695108408i</v>
      </c>
      <c r="N780">
        <f t="shared" si="221"/>
        <v>89.95447620499904</v>
      </c>
      <c r="O780">
        <f t="shared" si="222"/>
        <v>67.881547672595815</v>
      </c>
      <c r="P780" s="3">
        <f t="shared" si="223"/>
        <v>67.881547672595815</v>
      </c>
      <c r="Q780" s="3">
        <f t="shared" si="224"/>
        <v>-90.04552379500096</v>
      </c>
      <c r="R780">
        <f t="shared" si="225"/>
        <v>89.95447620499904</v>
      </c>
      <c r="S780">
        <f t="shared" si="226"/>
        <v>1.6305451564083456E-2</v>
      </c>
      <c r="T780">
        <f t="shared" si="209"/>
        <v>67.881547672595815</v>
      </c>
    </row>
    <row r="781" spans="1:20" x14ac:dyDescent="0.25">
      <c r="A781">
        <f t="shared" si="210"/>
        <v>102.8394843544162</v>
      </c>
      <c r="B781">
        <f t="shared" si="227"/>
        <v>16.367412280026972</v>
      </c>
      <c r="C781" t="str">
        <f t="shared" si="211"/>
        <v>-1.96876130626265-2468.48242670871i</v>
      </c>
      <c r="D781" t="str">
        <f t="shared" si="212"/>
        <v>3.97499999737254-972.389264080997i</v>
      </c>
      <c r="E781" t="str">
        <f t="shared" si="213"/>
        <v>162.469463669438+0.00136918263170542i</v>
      </c>
      <c r="F781" t="str">
        <f t="shared" si="214"/>
        <v>2.4249249247608-9125.2736862815i</v>
      </c>
      <c r="G781" t="str">
        <f t="shared" si="215"/>
        <v>0.999999999932314-8.22715874779644E-06i</v>
      </c>
      <c r="H781" t="str">
        <f t="shared" si="216"/>
        <v>384.001581941104+1.72760724263792i</v>
      </c>
      <c r="I781" t="str">
        <f t="shared" si="217"/>
        <v>47.1002919838972-9885.2553841923i</v>
      </c>
      <c r="K781" t="str">
        <f t="shared" si="218"/>
        <v>0.0312492387575847-0.000152929771458349i</v>
      </c>
      <c r="L781" t="str">
        <f t="shared" si="219"/>
        <v>0.00005-17.2409425866003i</v>
      </c>
      <c r="M781" t="str">
        <f t="shared" si="220"/>
        <v>0.00133333333333333-10.1417309332943i</v>
      </c>
      <c r="N781">
        <f t="shared" si="221"/>
        <v>89.954303223478817</v>
      </c>
      <c r="O781">
        <f t="shared" si="222"/>
        <v>67.84860355845305</v>
      </c>
      <c r="P781" s="3">
        <f t="shared" si="223"/>
        <v>67.84860355845305</v>
      </c>
      <c r="Q781" s="3">
        <f t="shared" si="224"/>
        <v>-90.045696776521183</v>
      </c>
      <c r="R781">
        <f t="shared" si="225"/>
        <v>89.954303223478817</v>
      </c>
      <c r="S781">
        <f t="shared" si="226"/>
        <v>1.6367412280026972E-2</v>
      </c>
      <c r="T781">
        <f t="shared" si="209"/>
        <v>67.84860355845305</v>
      </c>
    </row>
    <row r="782" spans="1:20" x14ac:dyDescent="0.25">
      <c r="A782">
        <f t="shared" si="210"/>
        <v>103.23027439496298</v>
      </c>
      <c r="B782">
        <f t="shared" si="227"/>
        <v>16.429608446691073</v>
      </c>
      <c r="C782" t="str">
        <f t="shared" si="211"/>
        <v>-1.96876085268072-2459.13761554337i</v>
      </c>
      <c r="D782" t="str">
        <f t="shared" si="212"/>
        <v>3.97499999735253-968.708173798731i</v>
      </c>
      <c r="E782" t="str">
        <f t="shared" si="213"/>
        <v>162.469463111374+0.001374388786517i</v>
      </c>
      <c r="F782" t="str">
        <f t="shared" si="214"/>
        <v>2.42492492475954-9090.7289165505i</v>
      </c>
      <c r="G782" t="str">
        <f t="shared" si="215"/>
        <v>0.999999999931799-0.0000082584219510338i</v>
      </c>
      <c r="H782" t="str">
        <f t="shared" si="216"/>
        <v>384.001593986732+1.73417217027264i</v>
      </c>
      <c r="I782" t="str">
        <f t="shared" si="217"/>
        <v>47.1002925828346-9847.833835879i</v>
      </c>
      <c r="K782" t="str">
        <f t="shared" si="218"/>
        <v>0.0312492329612948-0.000153510875623405i</v>
      </c>
      <c r="L782" t="str">
        <f t="shared" si="219"/>
        <v>0.00005-17.1756750215186i</v>
      </c>
      <c r="M782" t="str">
        <f t="shared" si="220"/>
        <v>0.00133333333333333-10.1033382479521i</v>
      </c>
      <c r="N782">
        <f t="shared" si="221"/>
        <v>89.954129584730723</v>
      </c>
      <c r="O782">
        <f t="shared" si="222"/>
        <v>67.815659442123206</v>
      </c>
      <c r="P782" s="3">
        <f t="shared" si="223"/>
        <v>67.815659442123206</v>
      </c>
      <c r="Q782" s="3">
        <f t="shared" si="224"/>
        <v>-90.045870415269277</v>
      </c>
      <c r="R782">
        <f t="shared" si="225"/>
        <v>89.954129584730723</v>
      </c>
      <c r="S782">
        <f t="shared" si="226"/>
        <v>1.6429608446691075E-2</v>
      </c>
      <c r="T782">
        <f t="shared" si="209"/>
        <v>67.815659442123206</v>
      </c>
    </row>
    <row r="783" spans="1:20" x14ac:dyDescent="0.25">
      <c r="A783">
        <f t="shared" si="210"/>
        <v>103.62254943766384</v>
      </c>
      <c r="B783">
        <f t="shared" si="227"/>
        <v>16.4920409587885</v>
      </c>
      <c r="C783" t="str">
        <f t="shared" si="211"/>
        <v>-1.96876039564537-2449.82817989823i</v>
      </c>
      <c r="D783" t="str">
        <f t="shared" si="212"/>
        <v>3.97499999733236-965.041018708764i</v>
      </c>
      <c r="E783" t="str">
        <f t="shared" si="213"/>
        <v>162.46946254906+0.00137961476203237i</v>
      </c>
      <c r="F783" t="str">
        <f t="shared" si="214"/>
        <v>2.42492492475827-9056.31492000695i</v>
      </c>
      <c r="G783" t="str">
        <f t="shared" si="215"/>
        <v>0.999999999931279-8.28980395444343E-06i</v>
      </c>
      <c r="H783" t="str">
        <f t="shared" si="216"/>
        <v>384.001606124084+1.74076204486257i</v>
      </c>
      <c r="I783" t="str">
        <f t="shared" si="217"/>
        <v>47.1002931863337-9810.55395196168i</v>
      </c>
      <c r="K783" t="str">
        <f t="shared" si="218"/>
        <v>0.0312492271208715-0.000154094187652827i</v>
      </c>
      <c r="L783" t="str">
        <f t="shared" si="219"/>
        <v>0.00005-17.1106545342883i</v>
      </c>
      <c r="M783" t="str">
        <f t="shared" si="220"/>
        <v>0.00133333333333333-10.0650909025225i</v>
      </c>
      <c r="N783">
        <f t="shared" si="221"/>
        <v>89.953955286258335</v>
      </c>
      <c r="O783">
        <f t="shared" si="222"/>
        <v>67.782715323589699</v>
      </c>
      <c r="P783" s="3">
        <f t="shared" si="223"/>
        <v>67.782715323589699</v>
      </c>
      <c r="Q783" s="3">
        <f t="shared" si="224"/>
        <v>-90.046044713741665</v>
      </c>
      <c r="R783">
        <f t="shared" si="225"/>
        <v>89.953955286258335</v>
      </c>
      <c r="S783">
        <f t="shared" si="226"/>
        <v>1.6492040958788499E-2</v>
      </c>
      <c r="T783">
        <f t="shared" si="209"/>
        <v>67.782715323589699</v>
      </c>
    </row>
    <row r="784" spans="1:20" x14ac:dyDescent="0.25">
      <c r="A784">
        <f t="shared" si="210"/>
        <v>104.01631512552697</v>
      </c>
      <c r="B784">
        <f t="shared" si="227"/>
        <v>16.554710714431899</v>
      </c>
      <c r="C784" t="str">
        <f t="shared" si="211"/>
        <v>-1.96875993513014-2440.55398585402i</v>
      </c>
      <c r="D784" t="str">
        <f t="shared" si="212"/>
        <v>3.97499999731206-961.387746057842i</v>
      </c>
      <c r="E784" t="str">
        <f t="shared" si="213"/>
        <v>162.469461982467+0.00138486063398874i</v>
      </c>
      <c r="F784" t="str">
        <f t="shared" si="214"/>
        <v>2.42492492475702-9022.03120159397i</v>
      </c>
      <c r="G784" t="str">
        <f t="shared" si="215"/>
        <v>0.999999999930756-8.32130520946596E-06i</v>
      </c>
      <c r="H784" t="str">
        <f t="shared" si="216"/>
        <v>384.001618353853+1.74737696120872i</v>
      </c>
      <c r="I784" t="str">
        <f t="shared" si="217"/>
        <v>47.1002937944279-9773.41519615656i</v>
      </c>
      <c r="K784" t="str">
        <f t="shared" si="218"/>
        <v>0.031249221235979-0.000154679715932704i</v>
      </c>
      <c r="L784" t="str">
        <f t="shared" si="219"/>
        <v>0.00005-17.0458801895679i</v>
      </c>
      <c r="M784" t="str">
        <f t="shared" si="220"/>
        <v>0.00133333333333333-10.0269883468046i</v>
      </c>
      <c r="N784">
        <f t="shared" si="221"/>
        <v>89.953780325555996</v>
      </c>
      <c r="O784">
        <f t="shared" si="222"/>
        <v>67.74977120283603</v>
      </c>
      <c r="P784" s="3">
        <f t="shared" si="223"/>
        <v>67.74977120283603</v>
      </c>
      <c r="Q784" s="3">
        <f t="shared" si="224"/>
        <v>-90.046219674444004</v>
      </c>
      <c r="R784">
        <f t="shared" si="225"/>
        <v>89.953780325555996</v>
      </c>
      <c r="S784">
        <f t="shared" si="226"/>
        <v>1.6554710714431899E-2</v>
      </c>
      <c r="T784">
        <f t="shared" si="209"/>
        <v>67.74977120283603</v>
      </c>
    </row>
    <row r="785" spans="1:20" x14ac:dyDescent="0.25">
      <c r="A785">
        <f t="shared" si="210"/>
        <v>104.41157712300398</v>
      </c>
      <c r="B785">
        <f t="shared" si="227"/>
        <v>16.617618615146739</v>
      </c>
      <c r="C785" t="str">
        <f t="shared" si="211"/>
        <v>-1.96875947110848-2431.31489999825i</v>
      </c>
      <c r="D785" t="str">
        <f t="shared" si="212"/>
        <v>3.97499999729159-957.748303292406i</v>
      </c>
      <c r="E785" t="str">
        <f t="shared" si="213"/>
        <v>162.469461411559+0.00139012647843411i</v>
      </c>
      <c r="F785" t="str">
        <f t="shared" si="214"/>
        <v>2.42492492475573-8987.87726812873i</v>
      </c>
      <c r="G785" t="str">
        <f t="shared" si="215"/>
        <v>0.999999999930229-8.35292616925753E-06i</v>
      </c>
      <c r="H785" t="str">
        <f t="shared" si="216"/>
        <v>384.001630676746+1.75401701447242i</v>
      </c>
      <c r="I785" t="str">
        <f t="shared" si="217"/>
        <v>47.1002944071518-9736.41703421023i</v>
      </c>
      <c r="K785" t="str">
        <f t="shared" si="218"/>
        <v>0.0312492153062786-0.000155267468880952i</v>
      </c>
      <c r="L785" t="str">
        <f t="shared" si="219"/>
        <v>0.00005-16.9813510555568i</v>
      </c>
      <c r="M785" t="str">
        <f t="shared" si="220"/>
        <v>0.00133333333333333-9.98903003268047i</v>
      </c>
      <c r="N785">
        <f t="shared" si="221"/>
        <v>89.953604700108372</v>
      </c>
      <c r="O785">
        <f t="shared" si="222"/>
        <v>67.716827079844961</v>
      </c>
      <c r="P785" s="3">
        <f t="shared" si="223"/>
        <v>67.716827079844961</v>
      </c>
      <c r="Q785" s="3">
        <f t="shared" si="224"/>
        <v>-90.046395299891628</v>
      </c>
      <c r="R785">
        <f t="shared" si="225"/>
        <v>89.953604700108372</v>
      </c>
      <c r="S785">
        <f t="shared" si="226"/>
        <v>1.661761861514674E-2</v>
      </c>
      <c r="T785">
        <f t="shared" si="209"/>
        <v>67.716827079844961</v>
      </c>
    </row>
    <row r="786" spans="1:20" x14ac:dyDescent="0.25">
      <c r="A786">
        <f t="shared" si="210"/>
        <v>104.80834111607139</v>
      </c>
      <c r="B786">
        <f t="shared" si="227"/>
        <v>16.680765565884297</v>
      </c>
      <c r="C786" t="str">
        <f t="shared" si="211"/>
        <v>-1.96875900355369-2422.11078942361i</v>
      </c>
      <c r="D786" t="str">
        <f t="shared" si="212"/>
        <v>3.97499999727099-954.122638057857i</v>
      </c>
      <c r="E786" t="str">
        <f t="shared" si="213"/>
        <v>162.469460836303+0.00139541237169709i</v>
      </c>
      <c r="F786" t="str">
        <f t="shared" si="214"/>
        <v>2.42492492475445-8953.85262829548i</v>
      </c>
      <c r="G786" t="str">
        <f t="shared" si="215"/>
        <v>0.999999999929697-8.38466728869625E-06i</v>
      </c>
      <c r="H786" t="str">
        <f t="shared" si="216"/>
        <v>384.001643093473+1.76068230017668i</v>
      </c>
      <c r="I786" t="str">
        <f t="shared" si="217"/>
        <v>47.1002950245418-9699.55893389178i</v>
      </c>
      <c r="K786" t="str">
        <f t="shared" si="218"/>
        <v>0.0312492093314291-0.00015585745494743i</v>
      </c>
      <c r="L786" t="str">
        <f t="shared" si="219"/>
        <v>0.00005-16.9170662039816i</v>
      </c>
      <c r="M786" t="str">
        <f t="shared" si="220"/>
        <v>0.00133333333333333-9.95121541410687i</v>
      </c>
      <c r="N786">
        <f t="shared" si="221"/>
        <v>89.953428407390646</v>
      </c>
      <c r="O786">
        <f t="shared" si="222"/>
        <v>67.683882954599596</v>
      </c>
      <c r="P786" s="3">
        <f t="shared" si="223"/>
        <v>67.683882954599596</v>
      </c>
      <c r="Q786" s="3">
        <f t="shared" si="224"/>
        <v>-90.046571592609354</v>
      </c>
      <c r="R786">
        <f t="shared" si="225"/>
        <v>89.953428407390646</v>
      </c>
      <c r="S786">
        <f t="shared" si="226"/>
        <v>1.6680765565884298E-2</v>
      </c>
      <c r="T786">
        <f t="shared" si="209"/>
        <v>67.683882954599596</v>
      </c>
    </row>
    <row r="787" spans="1:20" x14ac:dyDescent="0.25">
      <c r="A787">
        <f t="shared" si="210"/>
        <v>105.20661281231246</v>
      </c>
      <c r="B787">
        <f t="shared" si="227"/>
        <v>16.744152475034657</v>
      </c>
      <c r="C787" t="str">
        <f t="shared" si="211"/>
        <v>-1.96875853243892-2412.94152172588i</v>
      </c>
      <c r="D787" t="str">
        <f t="shared" si="212"/>
        <v>3.97499999725021-950.510698197775i</v>
      </c>
      <c r="E787" t="str">
        <f t="shared" si="213"/>
        <v>162.469460256668+0.00140071839040649i</v>
      </c>
      <c r="F787" t="str">
        <f t="shared" si="214"/>
        <v>2.42492492475316-8919.95679263827i</v>
      </c>
      <c r="G787" t="str">
        <f t="shared" si="215"/>
        <v>0.999999999929162-8.41652902438879E-06i</v>
      </c>
      <c r="H787" t="str">
        <f t="shared" si="216"/>
        <v>384.001655604745+1.7673729142075i</v>
      </c>
      <c r="I787" t="str">
        <f t="shared" si="217"/>
        <v>47.1002956466328-9662.84036498489i</v>
      </c>
      <c r="K787" t="str">
        <f t="shared" si="218"/>
        <v>0.0312492033110869-0.000156449682614064i</v>
      </c>
      <c r="L787" t="str">
        <f t="shared" si="219"/>
        <v>0.00005-16.8530247100833i</v>
      </c>
      <c r="M787" t="str">
        <f t="shared" si="220"/>
        <v>0.00133333333333333-9.91354394710786i</v>
      </c>
      <c r="N787">
        <f t="shared" si="221"/>
        <v>89.953251444868414</v>
      </c>
      <c r="O787">
        <f t="shared" si="222"/>
        <v>67.650938827082797</v>
      </c>
      <c r="P787" s="3">
        <f t="shared" si="223"/>
        <v>67.650938827082797</v>
      </c>
      <c r="Q787" s="3">
        <f t="shared" si="224"/>
        <v>-90.046748555131586</v>
      </c>
      <c r="R787">
        <f t="shared" si="225"/>
        <v>89.953251444868414</v>
      </c>
      <c r="S787">
        <f t="shared" si="226"/>
        <v>1.6744152475034656E-2</v>
      </c>
      <c r="T787">
        <f t="shared" si="209"/>
        <v>67.650938827082797</v>
      </c>
    </row>
    <row r="788" spans="1:20" x14ac:dyDescent="0.25">
      <c r="A788">
        <f t="shared" si="210"/>
        <v>105.60639794099924</v>
      </c>
      <c r="B788">
        <f t="shared" si="227"/>
        <v>16.807780254439788</v>
      </c>
      <c r="C788" t="str">
        <f t="shared" si="211"/>
        <v>-1.96875805773723-2403.80696500205i</v>
      </c>
      <c r="D788" t="str">
        <f t="shared" si="212"/>
        <v>3.97499999722926-946.912431753194i</v>
      </c>
      <c r="E788" t="str">
        <f t="shared" si="213"/>
        <v>162.46945967262+0.00140604461148243i</v>
      </c>
      <c r="F788" t="str">
        <f t="shared" si="214"/>
        <v>2.42492492475184-8886.18927355416i</v>
      </c>
      <c r="G788" t="str">
        <f t="shared" si="215"/>
        <v>0.999999999928623-8.44851183467691E-06i</v>
      </c>
      <c r="H788" t="str">
        <f t="shared" si="216"/>
        <v>384.001668211285+1.77408895281527i</v>
      </c>
      <c r="I788" t="str">
        <f t="shared" si="217"/>
        <v>47.1002962734606-9626.26079928073i</v>
      </c>
      <c r="K788" t="str">
        <f t="shared" si="218"/>
        <v>0.0312491972449055-0.000157044160394966i</v>
      </c>
      <c r="L788" t="str">
        <f t="shared" si="219"/>
        <v>0.00005-16.7892256526034i</v>
      </c>
      <c r="M788" t="str">
        <f t="shared" si="220"/>
        <v>0.00133333333333333-9.87601508976673i</v>
      </c>
      <c r="N788">
        <f t="shared" si="221"/>
        <v>89.953073809997619</v>
      </c>
      <c r="O788">
        <f t="shared" si="222"/>
        <v>67.617994697277183</v>
      </c>
      <c r="P788" s="3">
        <f t="shared" si="223"/>
        <v>67.617994697277183</v>
      </c>
      <c r="Q788" s="3">
        <f t="shared" si="224"/>
        <v>-90.046926190002381</v>
      </c>
      <c r="R788">
        <f t="shared" si="225"/>
        <v>89.953073809997619</v>
      </c>
      <c r="S788">
        <f t="shared" si="226"/>
        <v>1.6807780254439787E-2</v>
      </c>
      <c r="T788">
        <f t="shared" si="209"/>
        <v>67.617994697277183</v>
      </c>
    </row>
    <row r="789" spans="1:20" x14ac:dyDescent="0.25">
      <c r="A789">
        <f t="shared" si="210"/>
        <v>106.00770225317504</v>
      </c>
      <c r="B789">
        <f t="shared" si="227"/>
        <v>16.87164981940666</v>
      </c>
      <c r="C789" t="str">
        <f t="shared" si="211"/>
        <v>-1.96875757942094-2394.70698784846i</v>
      </c>
      <c r="D789" t="str">
        <f t="shared" si="212"/>
        <v>3.97499999720815-943.327786961845i</v>
      </c>
      <c r="E789" t="str">
        <f t="shared" si="213"/>
        <v>162.469459084124+0.00141139111214916i</v>
      </c>
      <c r="F789" t="str">
        <f t="shared" si="214"/>
        <v>2.42492492475052-8852.54958528605i</v>
      </c>
      <c r="G789" t="str">
        <f t="shared" si="215"/>
        <v>0.999999999928079-8.48061617964407E-06i</v>
      </c>
      <c r="H789" t="str">
        <f t="shared" si="216"/>
        <v>384.001680913817+1.78083051261614i</v>
      </c>
      <c r="I789" t="str">
        <f t="shared" si="217"/>
        <v>47.1002969050607-9589.81971056993i</v>
      </c>
      <c r="K789" t="str">
        <f t="shared" si="218"/>
        <v>0.031249191132536-0.000157640896836552i</v>
      </c>
      <c r="L789" t="str">
        <f t="shared" si="219"/>
        <v>0.00005-16.7256681137711i</v>
      </c>
      <c r="M789" t="str">
        <f t="shared" si="220"/>
        <v>0.00133333333333333-9.83862830221832i</v>
      </c>
      <c r="N789">
        <f t="shared" si="221"/>
        <v>89.952895500224628</v>
      </c>
      <c r="O789">
        <f t="shared" si="222"/>
        <v>67.585050565165361</v>
      </c>
      <c r="P789" s="3">
        <f t="shared" si="223"/>
        <v>67.585050565165361</v>
      </c>
      <c r="Q789" s="3">
        <f t="shared" si="224"/>
        <v>-90.047104499775372</v>
      </c>
      <c r="R789">
        <f t="shared" si="225"/>
        <v>89.952895500224628</v>
      </c>
      <c r="S789">
        <f t="shared" si="226"/>
        <v>1.687164981940666E-2</v>
      </c>
      <c r="T789">
        <f t="shared" si="209"/>
        <v>67.585050565165361</v>
      </c>
    </row>
    <row r="790" spans="1:20" x14ac:dyDescent="0.25">
      <c r="A790">
        <f t="shared" si="210"/>
        <v>106.41053152173711</v>
      </c>
      <c r="B790">
        <f t="shared" si="227"/>
        <v>16.935762088720406</v>
      </c>
      <c r="C790" t="str">
        <f t="shared" si="211"/>
        <v>-1.96875709746289-2385.64145935891i</v>
      </c>
      <c r="D790" t="str">
        <f t="shared" si="212"/>
        <v>3.9749999971869-939.756712257411i</v>
      </c>
      <c r="E790" t="str">
        <f t="shared" si="213"/>
        <v>162.469458491148+0.00141675796992938i</v>
      </c>
      <c r="F790" t="str">
        <f t="shared" si="214"/>
        <v>2.4249249247492-8819.03724391577i</v>
      </c>
      <c r="G790" t="str">
        <f t="shared" si="215"/>
        <v>0.999999999927532-8.51284252112206E-06i</v>
      </c>
      <c r="H790" t="str">
        <f t="shared" si="216"/>
        <v>384.001693713072+1.78759769059353i</v>
      </c>
      <c r="I790" t="str">
        <f t="shared" si="217"/>
        <v>47.1002975414711-9553.51657463524i</v>
      </c>
      <c r="K790" t="str">
        <f t="shared" si="218"/>
        <v>0.0312491849736267-0.000158239900517677i</v>
      </c>
      <c r="L790" t="str">
        <f t="shared" si="219"/>
        <v>0.00005-16.6623511792898i</v>
      </c>
      <c r="M790" t="str">
        <f t="shared" si="220"/>
        <v>0.00133333333333333-9.80138304664102i</v>
      </c>
      <c r="N790">
        <f t="shared" si="221"/>
        <v>89.952716512986044</v>
      </c>
      <c r="O790">
        <f t="shared" si="222"/>
        <v>67.552106430729864</v>
      </c>
      <c r="P790" s="3">
        <f t="shared" si="223"/>
        <v>67.552106430729864</v>
      </c>
      <c r="Q790" s="3">
        <f t="shared" si="224"/>
        <v>-90.047283487013956</v>
      </c>
      <c r="R790">
        <f t="shared" si="225"/>
        <v>89.952716512986044</v>
      </c>
      <c r="S790">
        <f t="shared" si="226"/>
        <v>1.6935762088720406E-2</v>
      </c>
      <c r="T790">
        <f t="shared" si="209"/>
        <v>67.552106430729864</v>
      </c>
    </row>
    <row r="791" spans="1:20" x14ac:dyDescent="0.25">
      <c r="A791">
        <f t="shared" si="210"/>
        <v>106.81489154151971</v>
      </c>
      <c r="B791">
        <f t="shared" si="227"/>
        <v>17.000117984657543</v>
      </c>
      <c r="C791" t="str">
        <f t="shared" si="211"/>
        <v>-1.96875661183505-2376.61024912269i</v>
      </c>
      <c r="D791" t="str">
        <f t="shared" si="212"/>
        <v>3.97499999716546-936.199156268779i</v>
      </c>
      <c r="E791" t="str">
        <f t="shared" si="213"/>
        <v>162.469457893657+0.00142214526263179i</v>
      </c>
      <c r="F791" t="str">
        <f t="shared" si="214"/>
        <v>2.42492492474786-8785.65176735696i</v>
      </c>
      <c r="G791" t="str">
        <f t="shared" si="215"/>
        <v>0.99999999992698-8.54519132269761E-06i</v>
      </c>
      <c r="H791" t="str">
        <f t="shared" si="216"/>
        <v>384.001706609787+1.7943905840993i</v>
      </c>
      <c r="I791" t="str">
        <f t="shared" si="217"/>
        <v>47.1002981827266-9517.35086924378i</v>
      </c>
      <c r="K791" t="str">
        <f t="shared" si="218"/>
        <v>0.0312491787678232-0.000158841180049737i</v>
      </c>
      <c r="L791" t="str">
        <f t="shared" si="219"/>
        <v>0.00005-16.5992739383242i</v>
      </c>
      <c r="M791" t="str">
        <f t="shared" si="220"/>
        <v>0.00133333333333333-9.76427878724952i</v>
      </c>
      <c r="N791">
        <f t="shared" si="221"/>
        <v>89.952536845708806</v>
      </c>
      <c r="O791">
        <f t="shared" si="222"/>
        <v>67.519162293952846</v>
      </c>
      <c r="P791" s="3">
        <f t="shared" si="223"/>
        <v>67.519162293952846</v>
      </c>
      <c r="Q791" s="3">
        <f t="shared" si="224"/>
        <v>-90.047463154291194</v>
      </c>
      <c r="R791">
        <f t="shared" si="225"/>
        <v>89.952536845708806</v>
      </c>
      <c r="S791">
        <f t="shared" si="226"/>
        <v>1.7000117984657542E-2</v>
      </c>
      <c r="T791">
        <f t="shared" si="209"/>
        <v>67.519162293952846</v>
      </c>
    </row>
    <row r="792" spans="1:20" x14ac:dyDescent="0.25">
      <c r="A792">
        <f t="shared" si="210"/>
        <v>107.2207881293775</v>
      </c>
      <c r="B792">
        <f t="shared" si="227"/>
        <v>17.064718432999243</v>
      </c>
      <c r="C792" t="str">
        <f t="shared" si="211"/>
        <v>-1.96875612250982-2367.61322722286i</v>
      </c>
      <c r="D792" t="str">
        <f t="shared" si="212"/>
        <v>3.97499999714391-932.655067819325i</v>
      </c>
      <c r="E792" t="str">
        <f t="shared" si="213"/>
        <v>162.469457291617+0.00142755306838523i</v>
      </c>
      <c r="F792" t="str">
        <f t="shared" si="214"/>
        <v>2.42492492474652-8752.39267534848i</v>
      </c>
      <c r="G792" t="str">
        <f t="shared" si="215"/>
        <v>0.999999999926424-8.57766304971909E-06i</v>
      </c>
      <c r="H792" t="str">
        <f t="shared" si="216"/>
        <v>384.001719604704+1.80120929085539i</v>
      </c>
      <c r="I792" t="str">
        <f t="shared" si="217"/>
        <v>47.1002988288659-9481.32207413992i</v>
      </c>
      <c r="K792" t="str">
        <f t="shared" si="218"/>
        <v>0.0312491725147685-0.000159444744076818i</v>
      </c>
      <c r="L792" t="str">
        <f t="shared" si="219"/>
        <v>0.00005-16.5364354834869i</v>
      </c>
      <c r="M792" t="str">
        <f t="shared" si="220"/>
        <v>0.00133333333333333-9.72731499028644i</v>
      </c>
      <c r="N792">
        <f t="shared" si="221"/>
        <v>89.952356495810037</v>
      </c>
      <c r="O792">
        <f t="shared" si="222"/>
        <v>67.486218154816683</v>
      </c>
      <c r="P792" s="3">
        <f t="shared" si="223"/>
        <v>67.486218154816683</v>
      </c>
      <c r="Q792" s="3">
        <f t="shared" si="224"/>
        <v>-90.047643504189963</v>
      </c>
      <c r="R792">
        <f t="shared" si="225"/>
        <v>89.952356495810037</v>
      </c>
      <c r="S792">
        <f t="shared" si="226"/>
        <v>1.7064718432999244E-2</v>
      </c>
      <c r="T792">
        <f t="shared" si="209"/>
        <v>67.486218154816683</v>
      </c>
    </row>
    <row r="793" spans="1:20" x14ac:dyDescent="0.25">
      <c r="A793">
        <f t="shared" si="210"/>
        <v>107.62822712426913</v>
      </c>
      <c r="B793">
        <f t="shared" si="227"/>
        <v>17.12956436304464</v>
      </c>
      <c r="C793" t="str">
        <f t="shared" si="211"/>
        <v>-1.9687556294588-2358.65026423418i</v>
      </c>
      <c r="D793" t="str">
        <f t="shared" si="212"/>
        <v>3.97499999712215-929.124395926126i</v>
      </c>
      <c r="E793" t="str">
        <f t="shared" si="213"/>
        <v>162.469456684993+0.00143298146561002i</v>
      </c>
      <c r="F793" t="str">
        <f t="shared" si="214"/>
        <v>2.42492492474515-8719.25948944693i</v>
      </c>
      <c r="G793" t="str">
        <f t="shared" si="215"/>
        <v>0.999999999925864-0.0000086102581693032i</v>
      </c>
      <c r="H793" t="str">
        <f t="shared" si="216"/>
        <v>384.001732698571+1.80805390895504i</v>
      </c>
      <c r="I793" t="str">
        <f t="shared" si="217"/>
        <v>47.1002994799246-9445.42967103711i</v>
      </c>
      <c r="K793" t="str">
        <f t="shared" si="218"/>
        <v>0.0312491662141029-0.000160050601275796i</v>
      </c>
      <c r="L793" t="str">
        <f t="shared" si="219"/>
        <v>0.00005-16.4738349108258i</v>
      </c>
      <c r="M793" t="str">
        <f t="shared" si="220"/>
        <v>0.00133333333333333-9.69049112401519i</v>
      </c>
      <c r="N793">
        <f t="shared" si="221"/>
        <v>89.952175460697077</v>
      </c>
      <c r="O793">
        <f t="shared" si="222"/>
        <v>67.453274013303172</v>
      </c>
      <c r="P793" s="3">
        <f t="shared" si="223"/>
        <v>67.453274013303172</v>
      </c>
      <c r="Q793" s="3">
        <f t="shared" si="224"/>
        <v>-90.047824539302923</v>
      </c>
      <c r="R793">
        <f t="shared" si="225"/>
        <v>89.952175460697077</v>
      </c>
      <c r="S793">
        <f t="shared" si="226"/>
        <v>1.7129564363044639E-2</v>
      </c>
      <c r="T793">
        <f t="shared" si="209"/>
        <v>67.453274013303172</v>
      </c>
    </row>
    <row r="794" spans="1:20" x14ac:dyDescent="0.25">
      <c r="A794">
        <f t="shared" si="210"/>
        <v>108.03721438734135</v>
      </c>
      <c r="B794">
        <f t="shared" si="227"/>
        <v>17.194656707624208</v>
      </c>
      <c r="C794" t="str">
        <f t="shared" si="211"/>
        <v>-1.96875513265372-2349.72123122146i</v>
      </c>
      <c r="D794" t="str">
        <f t="shared" si="212"/>
        <v>3.97499999710024-925.607089799297i</v>
      </c>
      <c r="E794" t="str">
        <f t="shared" si="213"/>
        <v>162.46945607375+0.00143843053303225i</v>
      </c>
      <c r="F794" t="str">
        <f t="shared" si="214"/>
        <v>2.42492492474378-8686.25173302046i</v>
      </c>
      <c r="G794" t="str">
        <f t="shared" si="215"/>
        <v>0.999999999925299-8.64297715034167E-06i</v>
      </c>
      <c r="H794" t="str">
        <f t="shared" si="216"/>
        <v>384.00174589214+1.81492453686431i</v>
      </c>
      <c r="I794" t="str">
        <f t="shared" si="217"/>
        <v>47.1003001359409-9409.67314361124i</v>
      </c>
      <c r="K794" t="str">
        <f t="shared" si="218"/>
        <v>0.0312491598654639-0.000160658760356475i</v>
      </c>
      <c r="L794" t="str">
        <f t="shared" si="219"/>
        <v>0.00005-16.4114713198105i</v>
      </c>
      <c r="M794" t="str">
        <f t="shared" si="220"/>
        <v>0.00133333333333333-9.65380665871205i</v>
      </c>
      <c r="N794">
        <f t="shared" si="221"/>
        <v>89.951993737767438</v>
      </c>
      <c r="O794">
        <f t="shared" si="222"/>
        <v>67.420329869394379</v>
      </c>
      <c r="P794" s="3">
        <f t="shared" si="223"/>
        <v>67.420329869394379</v>
      </c>
      <c r="Q794" s="3">
        <f t="shared" si="224"/>
        <v>-90.048006262232562</v>
      </c>
      <c r="R794">
        <f t="shared" si="225"/>
        <v>89.951993737767438</v>
      </c>
      <c r="S794">
        <f t="shared" si="226"/>
        <v>1.7194656707624208E-2</v>
      </c>
      <c r="T794">
        <f t="shared" si="209"/>
        <v>67.420329869394379</v>
      </c>
    </row>
    <row r="795" spans="1:20" x14ac:dyDescent="0.25">
      <c r="A795">
        <f t="shared" si="210"/>
        <v>108.44775580201325</v>
      </c>
      <c r="B795">
        <f t="shared" si="227"/>
        <v>17.259996403113181</v>
      </c>
      <c r="C795" t="str">
        <f t="shared" si="211"/>
        <v>-1.96875463206589-2340.82599973754i</v>
      </c>
      <c r="D795" t="str">
        <f t="shared" si="212"/>
        <v>3.97499999707816-922.103098841201i</v>
      </c>
      <c r="E795" t="str">
        <f t="shared" si="213"/>
        <v>162.469455457853+0.0014439003496806i</v>
      </c>
      <c r="F795" t="str">
        <f t="shared" si="214"/>
        <v>2.42492492474241-8653.36893124132i</v>
      </c>
      <c r="G795" t="str">
        <f t="shared" si="215"/>
        <v>0.99999999992473-8.67582046350803E-06i</v>
      </c>
      <c r="H795" t="str">
        <f t="shared" si="216"/>
        <v>384.00175918617+1.82182127342344i</v>
      </c>
      <c r="I795" t="str">
        <f t="shared" si="217"/>
        <v>47.1003007969517-9374.05197749253i</v>
      </c>
      <c r="K795" t="str">
        <f t="shared" si="218"/>
        <v>0.0312491534684863-0.000161269230061706i</v>
      </c>
      <c r="L795" t="str">
        <f t="shared" si="219"/>
        <v>0.00005-16.3493438133199i</v>
      </c>
      <c r="M795" t="str">
        <f t="shared" si="220"/>
        <v>0.00133333333333333-9.61726106665878i</v>
      </c>
      <c r="N795">
        <f t="shared" si="221"/>
        <v>89.95181132440878</v>
      </c>
      <c r="O795">
        <f t="shared" si="222"/>
        <v>67.387385723071986</v>
      </c>
      <c r="P795" s="3">
        <f t="shared" si="223"/>
        <v>67.387385723071986</v>
      </c>
      <c r="Q795" s="3">
        <f t="shared" si="224"/>
        <v>-90.04818867559122</v>
      </c>
      <c r="R795">
        <f t="shared" si="225"/>
        <v>89.95181132440878</v>
      </c>
      <c r="S795">
        <f t="shared" si="226"/>
        <v>1.7259996403113181E-2</v>
      </c>
      <c r="T795">
        <f t="shared" si="209"/>
        <v>67.387385723071986</v>
      </c>
    </row>
    <row r="796" spans="1:20" x14ac:dyDescent="0.25">
      <c r="A796">
        <f t="shared" si="210"/>
        <v>108.8598572740609</v>
      </c>
      <c r="B796">
        <f t="shared" si="227"/>
        <v>17.325584389445012</v>
      </c>
      <c r="C796" t="str">
        <f t="shared" si="211"/>
        <v>-1.9687541276666-2331.96444182152i</v>
      </c>
      <c r="D796" t="str">
        <f t="shared" si="212"/>
        <v>3.9749999970559-918.612372645752i</v>
      </c>
      <c r="E796" t="str">
        <f t="shared" si="213"/>
        <v>162.469454837266+0.00144939099489894i</v>
      </c>
      <c r="F796" t="str">
        <f t="shared" si="214"/>
        <v>2.42492492474101-8620.61061107939i</v>
      </c>
      <c r="G796" t="str">
        <f t="shared" si="215"/>
        <v>0.999999999924157-8.70878858126437E-06i</v>
      </c>
      <c r="H796" t="str">
        <f t="shared" si="216"/>
        <v>384.00177258143+1.8287442178484i</v>
      </c>
      <c r="I796" t="str">
        <f t="shared" si="217"/>
        <v>47.100301462997-9338.56566025869i</v>
      </c>
      <c r="K796" t="str">
        <f t="shared" si="218"/>
        <v>0.0312491470228018-0.000161882019167516i</v>
      </c>
      <c r="L796" t="str">
        <f t="shared" si="219"/>
        <v>0.00005-16.2874514976289i</v>
      </c>
      <c r="M796" t="str">
        <f t="shared" si="220"/>
        <v>0.00133333333333333-9.58085382213461i</v>
      </c>
      <c r="N796">
        <f t="shared" si="221"/>
        <v>89.95162821799876</v>
      </c>
      <c r="O796">
        <f t="shared" si="222"/>
        <v>67.354441574317576</v>
      </c>
      <c r="P796" s="3">
        <f t="shared" si="223"/>
        <v>67.354441574317576</v>
      </c>
      <c r="Q796" s="3">
        <f t="shared" si="224"/>
        <v>-90.04837178200124</v>
      </c>
      <c r="R796">
        <f t="shared" si="225"/>
        <v>89.95162821799876</v>
      </c>
      <c r="S796">
        <f t="shared" si="226"/>
        <v>1.7325584389445012E-2</v>
      </c>
      <c r="T796">
        <f t="shared" si="209"/>
        <v>67.354441574317576</v>
      </c>
    </row>
    <row r="797" spans="1:20" x14ac:dyDescent="0.25">
      <c r="A797">
        <f t="shared" si="210"/>
        <v>109.27352473170234</v>
      </c>
      <c r="B797">
        <f t="shared" si="227"/>
        <v>17.391421610124905</v>
      </c>
      <c r="C797" t="str">
        <f t="shared" si="211"/>
        <v>-1.9687536194268-2323.13642999698i</v>
      </c>
      <c r="D797" t="str">
        <f t="shared" si="212"/>
        <v>3.97499999703349-915.13486099769i</v>
      </c>
      <c r="E797" t="str">
        <f t="shared" si="213"/>
        <v>162.469454211955+0.00145490254832131i</v>
      </c>
      <c r="F797" t="str">
        <f t="shared" si="214"/>
        <v>2.42492492473962-8587.9763012953i</v>
      </c>
      <c r="G797" t="str">
        <f t="shared" si="215"/>
        <v>0.99999999992358-8.74188197786813E-06i</v>
      </c>
      <c r="H797" t="str">
        <f t="shared" si="216"/>
        <v>384.001786078687+1.83569346973203i</v>
      </c>
      <c r="I797" t="str">
        <f t="shared" si="217"/>
        <v>47.100302134113-9303.21368142709i</v>
      </c>
      <c r="K797" t="str">
        <f t="shared" si="218"/>
        <v>0.0312491405280399-0.000162497136483228i</v>
      </c>
      <c r="L797" t="str">
        <f t="shared" si="219"/>
        <v>0.00005-16.2257934823958i</v>
      </c>
      <c r="M797" t="str">
        <f t="shared" si="220"/>
        <v>0.00133333333333333-9.54458440140931i</v>
      </c>
      <c r="N797">
        <f t="shared" si="221"/>
        <v>89.951444415905215</v>
      </c>
      <c r="O797">
        <f t="shared" si="222"/>
        <v>67.321497423112874</v>
      </c>
      <c r="P797" s="3">
        <f t="shared" si="223"/>
        <v>67.321497423112874</v>
      </c>
      <c r="Q797" s="3">
        <f t="shared" si="224"/>
        <v>-90.048555584094785</v>
      </c>
      <c r="R797">
        <f t="shared" si="225"/>
        <v>89.951444415905215</v>
      </c>
      <c r="S797">
        <f t="shared" si="226"/>
        <v>1.7391421610124906E-2</v>
      </c>
      <c r="T797">
        <f t="shared" si="209"/>
        <v>67.321497423112874</v>
      </c>
    </row>
    <row r="798" spans="1:20" x14ac:dyDescent="0.25">
      <c r="A798">
        <f t="shared" si="210"/>
        <v>109.68876412568282</v>
      </c>
      <c r="B798">
        <f t="shared" si="227"/>
        <v>17.457509012243381</v>
      </c>
      <c r="C798" t="str">
        <f t="shared" si="211"/>
        <v>-1.96875310731727-2314.34183726991i</v>
      </c>
      <c r="D798" t="str">
        <f t="shared" si="212"/>
        <v>3.97499999701088-911.670513871829i</v>
      </c>
      <c r="E798" t="str">
        <f t="shared" si="213"/>
        <v>162.469453581882+0.00146043508990848i</v>
      </c>
      <c r="F798" t="str">
        <f t="shared" si="214"/>
        <v>2.4249249247382-8555.46553243343i</v>
      </c>
      <c r="G798" t="str">
        <f t="shared" si="215"/>
        <v>0.999999999922998-8.77510112937893E-06i</v>
      </c>
      <c r="H798" t="str">
        <f t="shared" si="216"/>
        <v>384.001799678719+1.84266912904583i</v>
      </c>
      <c r="I798" t="str">
        <f t="shared" si="217"/>
        <v>47.1003028103393-9267.99553244757i</v>
      </c>
      <c r="K798" t="str">
        <f t="shared" si="218"/>
        <v>0.0312491339838267-0.000163114590851594i</v>
      </c>
      <c r="L798" t="str">
        <f t="shared" si="219"/>
        <v>0.00005-16.1643688806493i</v>
      </c>
      <c r="M798" t="str">
        <f t="shared" si="220"/>
        <v>0.00133333333333333-9.50845228273486i</v>
      </c>
      <c r="N798">
        <f t="shared" si="221"/>
        <v>89.951259915485906</v>
      </c>
      <c r="O798">
        <f t="shared" si="222"/>
        <v>67.28855326943885</v>
      </c>
      <c r="P798" s="3">
        <f t="shared" si="223"/>
        <v>67.28855326943885</v>
      </c>
      <c r="Q798" s="3">
        <f t="shared" si="224"/>
        <v>-90.048740084514094</v>
      </c>
      <c r="R798">
        <f t="shared" si="225"/>
        <v>89.951259915485906</v>
      </c>
      <c r="S798">
        <f t="shared" si="226"/>
        <v>1.7457509012243383E-2</v>
      </c>
      <c r="T798">
        <f t="shared" si="209"/>
        <v>67.28855326943885</v>
      </c>
    </row>
    <row r="799" spans="1:20" x14ac:dyDescent="0.25">
      <c r="A799">
        <f t="shared" si="210"/>
        <v>110.10558142936043</v>
      </c>
      <c r="B799">
        <f t="shared" si="227"/>
        <v>17.523847546489908</v>
      </c>
      <c r="C799" t="str">
        <f t="shared" si="211"/>
        <v>-1.96875259130865-2305.58053712725i</v>
      </c>
      <c r="D799" t="str">
        <f t="shared" si="212"/>
        <v>3.97499999698815-908.21928143239i</v>
      </c>
      <c r="E799" t="str">
        <f t="shared" si="213"/>
        <v>162.469452947013+0.00146598869991142i</v>
      </c>
      <c r="F799" t="str">
        <f t="shared" si="214"/>
        <v>2.42492492473679-8523.0778368156i</v>
      </c>
      <c r="G799" t="str">
        <f t="shared" si="215"/>
        <v>0.999999999922411-0.0000088084465136654i</v>
      </c>
      <c r="H799" t="str">
        <f t="shared" si="216"/>
        <v>384.001813382308+1.84967129614114i</v>
      </c>
      <c r="I799" t="str">
        <f t="shared" si="217"/>
        <v>47.1003034917152-9232.91070669536i</v>
      </c>
      <c r="K799" t="str">
        <f t="shared" si="218"/>
        <v>0.0312491273897859-0.000163734391148915i</v>
      </c>
      <c r="L799" t="str">
        <f t="shared" si="219"/>
        <v>0.00005-16.103176808776i</v>
      </c>
      <c r="M799" t="str">
        <f t="shared" si="220"/>
        <v>0.00133333333333333-9.47245694633879i</v>
      </c>
      <c r="N799">
        <f t="shared" si="221"/>
        <v>89.951074714088563</v>
      </c>
      <c r="O799">
        <f t="shared" si="222"/>
        <v>67.255609113277146</v>
      </c>
      <c r="P799" s="3">
        <f t="shared" si="223"/>
        <v>67.255609113277146</v>
      </c>
      <c r="Q799" s="3">
        <f t="shared" si="224"/>
        <v>-90.048925285911437</v>
      </c>
      <c r="R799">
        <f t="shared" si="225"/>
        <v>89.951074714088563</v>
      </c>
      <c r="S799">
        <f t="shared" si="226"/>
        <v>1.7523847546489908E-2</v>
      </c>
      <c r="T799">
        <f t="shared" si="209"/>
        <v>67.255609113277146</v>
      </c>
    </row>
    <row r="800" spans="1:20" x14ac:dyDescent="0.25">
      <c r="A800">
        <f t="shared" si="210"/>
        <v>110.52398263879201</v>
      </c>
      <c r="B800">
        <f t="shared" si="227"/>
        <v>17.590438167166571</v>
      </c>
      <c r="C800" t="str">
        <f t="shared" si="211"/>
        <v>-1.96875207137101-2296.85240353464i</v>
      </c>
      <c r="D800" t="str">
        <f t="shared" si="212"/>
        <v>3.9749999969652-904.781114032216i</v>
      </c>
      <c r="E800" t="str">
        <f t="shared" si="213"/>
        <v>162.469452307308+0.00147156345891439i</v>
      </c>
      <c r="F800" t="str">
        <f t="shared" si="214"/>
        <v>2.42492492473535-8490.81274853378i</v>
      </c>
      <c r="G800" t="str">
        <f t="shared" si="215"/>
        <v>0.999999999921821-0.0000088419186104121i</v>
      </c>
      <c r="H800" t="str">
        <f t="shared" si="216"/>
        <v>384.001827190242+1.85670007175069i</v>
      </c>
      <c r="I800" t="str">
        <f t="shared" si="217"/>
        <v>47.1003041782791-9197.95869946329i</v>
      </c>
      <c r="K800" t="str">
        <f t="shared" si="218"/>
        <v>0.031249120745538-0.00016435654628517i</v>
      </c>
      <c r="L800" t="str">
        <f t="shared" si="219"/>
        <v>0.00005-16.0422163865072i</v>
      </c>
      <c r="M800" t="str">
        <f t="shared" si="220"/>
        <v>0.00133333333333333-9.436597874416i</v>
      </c>
      <c r="N800">
        <f t="shared" si="221"/>
        <v>89.950888809050937</v>
      </c>
      <c r="O800">
        <f t="shared" si="222"/>
        <v>67.222664954608348</v>
      </c>
      <c r="P800" s="3">
        <f t="shared" si="223"/>
        <v>67.222664954608348</v>
      </c>
      <c r="Q800" s="3">
        <f t="shared" si="224"/>
        <v>-90.049111190949063</v>
      </c>
      <c r="R800">
        <f t="shared" si="225"/>
        <v>89.950888809050937</v>
      </c>
      <c r="S800">
        <f t="shared" si="226"/>
        <v>1.7590438167166572E-2</v>
      </c>
      <c r="T800">
        <f t="shared" si="209"/>
        <v>67.222664954608348</v>
      </c>
    </row>
    <row r="801" spans="1:20" x14ac:dyDescent="0.25">
      <c r="A801">
        <f t="shared" si="210"/>
        <v>110.94397377281942</v>
      </c>
      <c r="B801">
        <f t="shared" si="227"/>
        <v>17.657281832201804</v>
      </c>
      <c r="C801" t="str">
        <f t="shared" si="211"/>
        <v>-1.96875154747459-2288.15731093505i</v>
      </c>
      <c r="D801" t="str">
        <f t="shared" si="212"/>
        <v>3.97499999694211-901.355962212132i</v>
      </c>
      <c r="E801" t="str">
        <f t="shared" si="213"/>
        <v>162.469451662734+0.00147715944778959i</v>
      </c>
      <c r="F801" t="str">
        <f t="shared" si="214"/>
        <v>2.42492492473392-8458.66980344399i</v>
      </c>
      <c r="G801" t="str">
        <f t="shared" si="215"/>
        <v>0.999999999921225-8.87551790112638E-06i</v>
      </c>
      <c r="H801" t="str">
        <f t="shared" si="216"/>
        <v>384.001841103317+1.86375555699001i</v>
      </c>
      <c r="I801" t="str">
        <f t="shared" si="217"/>
        <v>47.1003048700707-9163.13900795519i</v>
      </c>
      <c r="K801" t="str">
        <f t="shared" si="218"/>
        <v>0.0312491140507008-0.000164981065204144i</v>
      </c>
      <c r="L801" t="str">
        <f t="shared" si="219"/>
        <v>0.00005-15.981486736907i</v>
      </c>
      <c r="M801" t="str">
        <f t="shared" si="220"/>
        <v>0.00133333333333333-9.40087455112178i</v>
      </c>
      <c r="N801">
        <f t="shared" si="221"/>
        <v>89.950702197700593</v>
      </c>
      <c r="O801">
        <f t="shared" si="222"/>
        <v>67.18972079341377</v>
      </c>
      <c r="P801" s="3">
        <f t="shared" si="223"/>
        <v>67.18972079341377</v>
      </c>
      <c r="Q801" s="3">
        <f t="shared" si="224"/>
        <v>-90.049297802299407</v>
      </c>
      <c r="R801">
        <f t="shared" si="225"/>
        <v>89.950702197700593</v>
      </c>
      <c r="S801">
        <f t="shared" si="226"/>
        <v>1.7657281832201804E-2</v>
      </c>
      <c r="T801">
        <f t="shared" si="209"/>
        <v>67.18972079341377</v>
      </c>
    </row>
    <row r="802" spans="1:20" x14ac:dyDescent="0.25">
      <c r="A802">
        <f t="shared" si="210"/>
        <v>111.36556087315614</v>
      </c>
      <c r="B802">
        <f t="shared" si="227"/>
        <v>17.724379503164172</v>
      </c>
      <c r="C802" t="str">
        <f t="shared" si="211"/>
        <v>-1.96875101958926-2279.49513424659i</v>
      </c>
      <c r="D802" t="str">
        <f t="shared" si="212"/>
        <v>3.97499999691882-897.943776700165i</v>
      </c>
      <c r="E802" t="str">
        <f t="shared" si="213"/>
        <v>162.469451013252+0.00148277674774228i</v>
      </c>
      <c r="F802" t="str">
        <f t="shared" si="214"/>
        <v>2.42492492473245-8426.64853915904i</v>
      </c>
      <c r="G802" t="str">
        <f t="shared" si="215"/>
        <v>0.999999999920625-8.90924486914532E-06i</v>
      </c>
      <c r="H802" t="str">
        <f t="shared" si="216"/>
        <v>384.001855122334+1.87083785335895i</v>
      </c>
      <c r="I802" t="str">
        <f t="shared" si="217"/>
        <v>47.1003055671298-9128.45113127799i</v>
      </c>
      <c r="K802" t="str">
        <f t="shared" si="218"/>
        <v>0.031249107304889-0.000165607956883558i</v>
      </c>
      <c r="L802" t="str">
        <f t="shared" si="219"/>
        <v>0.00005-15.9209869863588i</v>
      </c>
      <c r="M802" t="str">
        <f t="shared" si="220"/>
        <v>0.00133333333333333-9.36528646256403i</v>
      </c>
      <c r="N802">
        <f t="shared" si="221"/>
        <v>89.950514877355005</v>
      </c>
      <c r="O802">
        <f t="shared" si="222"/>
        <v>67.156776629673928</v>
      </c>
      <c r="P802" s="3">
        <f t="shared" si="223"/>
        <v>67.156776629673928</v>
      </c>
      <c r="Q802" s="3">
        <f t="shared" si="224"/>
        <v>-90.049485122644995</v>
      </c>
      <c r="R802">
        <f t="shared" si="225"/>
        <v>89.950514877355005</v>
      </c>
      <c r="S802">
        <f t="shared" si="226"/>
        <v>1.7724379503164172E-2</v>
      </c>
      <c r="T802">
        <f t="shared" si="209"/>
        <v>67.156776629673928</v>
      </c>
    </row>
    <row r="803" spans="1:20" x14ac:dyDescent="0.25">
      <c r="A803">
        <f t="shared" si="210"/>
        <v>111.78875000447414</v>
      </c>
      <c r="B803">
        <f t="shared" si="227"/>
        <v>17.791732145276196</v>
      </c>
      <c r="C803" t="str">
        <f t="shared" si="211"/>
        <v>-1.96875048768466-2270.86574886097i</v>
      </c>
      <c r="D803" t="str">
        <f t="shared" si="212"/>
        <v>3.97499999689535-894.54450841089i</v>
      </c>
      <c r="E803" t="str">
        <f t="shared" si="213"/>
        <v>162.469450358825+0.00148841544028463i</v>
      </c>
      <c r="F803" t="str">
        <f t="shared" si="214"/>
        <v>2.42492492473098-8394.74849504238i</v>
      </c>
      <c r="G803" t="str">
        <f t="shared" si="215"/>
        <v>0.999999999920021-8.94309999964267E-06i</v>
      </c>
      <c r="H803" t="str">
        <f t="shared" si="216"/>
        <v>384.001869248098+1.87794706274307i</v>
      </c>
      <c r="I803" t="str">
        <f t="shared" si="217"/>
        <v>47.1003062694969-9093.89457043497i</v>
      </c>
      <c r="K803" t="str">
        <f t="shared" si="218"/>
        <v>0.0312491005077147-0.000166237230335194i</v>
      </c>
      <c r="L803" t="str">
        <f t="shared" si="219"/>
        <v>0.00005-15.8607162645535i</v>
      </c>
      <c r="M803" t="str">
        <f t="shared" si="220"/>
        <v>0.00133333333333333-9.32983309679617i</v>
      </c>
      <c r="N803">
        <f t="shared" si="221"/>
        <v>89.950326845321413</v>
      </c>
      <c r="O803">
        <f t="shared" si="222"/>
        <v>67.123832463369567</v>
      </c>
      <c r="P803" s="3">
        <f t="shared" si="223"/>
        <v>67.123832463369567</v>
      </c>
      <c r="Q803" s="3">
        <f t="shared" si="224"/>
        <v>-90.049673154678587</v>
      </c>
      <c r="R803">
        <f t="shared" si="225"/>
        <v>89.950326845321413</v>
      </c>
      <c r="S803">
        <f t="shared" si="226"/>
        <v>1.7791732145276195E-2</v>
      </c>
      <c r="T803">
        <f t="shared" si="209"/>
        <v>67.123832463369567</v>
      </c>
    </row>
    <row r="804" spans="1:20" x14ac:dyDescent="0.25">
      <c r="A804">
        <f t="shared" si="210"/>
        <v>112.21354725449115</v>
      </c>
      <c r="B804">
        <f t="shared" si="227"/>
        <v>17.859340727428247</v>
      </c>
      <c r="C804" t="str">
        <f t="shared" si="211"/>
        <v>-1.96874995173012-2262.26903064157i</v>
      </c>
      <c r="D804" t="str">
        <f t="shared" si="212"/>
        <v>3.97499999687171-891.158108444689i</v>
      </c>
      <c r="E804" t="str">
        <f t="shared" si="213"/>
        <v>162.469449699415+0.00149407560723902i</v>
      </c>
      <c r="F804" t="str">
        <f t="shared" si="214"/>
        <v>2.4249249247295-8362.96921220115i</v>
      </c>
      <c r="G804" t="str">
        <f t="shared" si="215"/>
        <v>0.999999999919412-8.97708377963584E-06i</v>
      </c>
      <c r="H804" t="str">
        <f t="shared" si="216"/>
        <v>384.001883481422+1.88508328741513i</v>
      </c>
      <c r="I804" t="str">
        <f t="shared" si="217"/>
        <v>47.1003069772121-9059.4688283184i</v>
      </c>
      <c r="K804" t="str">
        <f t="shared" si="218"/>
        <v>0.0312490936587868-0.000166868894605023i</v>
      </c>
      <c r="L804" t="str">
        <f t="shared" si="219"/>
        <v>0.00005-15.8006737044765i</v>
      </c>
      <c r="M804" t="str">
        <f t="shared" si="220"/>
        <v>0.00133333333333333-9.29451394380972i</v>
      </c>
      <c r="N804">
        <f t="shared" si="221"/>
        <v>89.950138098896957</v>
      </c>
      <c r="O804">
        <f t="shared" si="222"/>
        <v>67.09088829448109</v>
      </c>
      <c r="P804" s="3">
        <f t="shared" si="223"/>
        <v>67.09088829448109</v>
      </c>
      <c r="Q804" s="3">
        <f t="shared" si="224"/>
        <v>-90.049861901103043</v>
      </c>
      <c r="R804">
        <f t="shared" si="225"/>
        <v>89.950138098896957</v>
      </c>
      <c r="S804">
        <f t="shared" si="226"/>
        <v>1.7859340727428247E-2</v>
      </c>
      <c r="T804">
        <f t="shared" si="209"/>
        <v>67.09088829448109</v>
      </c>
    </row>
    <row r="805" spans="1:20" x14ac:dyDescent="0.25">
      <c r="A805">
        <f t="shared" si="210"/>
        <v>112.63995873405821</v>
      </c>
      <c r="B805">
        <f t="shared" si="227"/>
        <v>17.927206222192474</v>
      </c>
      <c r="C805" t="str">
        <f t="shared" si="211"/>
        <v>-1.96874941169484-2253.70485592174i</v>
      </c>
      <c r="D805" t="str">
        <f t="shared" si="212"/>
        <v>3.97499999684789-887.784528087062i</v>
      </c>
      <c r="E805" t="str">
        <f t="shared" si="213"/>
        <v>162.469449034985+0.00149975733075425i</v>
      </c>
      <c r="F805" t="str">
        <f t="shared" si="214"/>
        <v>2.42492492472802-8331.31023347969i</v>
      </c>
      <c r="G805" t="str">
        <f t="shared" si="215"/>
        <v>0.999999999918798-9.01119669799293E-06i</v>
      </c>
      <c r="H805" t="str">
        <f t="shared" si="216"/>
        <v>384.001897823126+1.89224663003656i</v>
      </c>
      <c r="I805" t="str">
        <f t="shared" si="217"/>
        <v>47.1003076903161-9025.17340970243i</v>
      </c>
      <c r="K805" t="str">
        <f t="shared" si="218"/>
        <v>0.0312490867577112-0.000167502958773338i</v>
      </c>
      <c r="L805" t="str">
        <f t="shared" si="219"/>
        <v>0.00005-15.7408584423954i</v>
      </c>
      <c r="M805" t="str">
        <f t="shared" si="220"/>
        <v>0.00133333333333333-9.25932849552671i</v>
      </c>
      <c r="N805">
        <f t="shared" si="221"/>
        <v>89.949948635368358</v>
      </c>
      <c r="O805">
        <f t="shared" si="222"/>
        <v>67.057944122988928</v>
      </c>
      <c r="P805" s="3">
        <f t="shared" si="223"/>
        <v>67.057944122988928</v>
      </c>
      <c r="Q805" s="3">
        <f t="shared" si="224"/>
        <v>-90.050051364631642</v>
      </c>
      <c r="R805">
        <f t="shared" si="225"/>
        <v>89.949948635368358</v>
      </c>
      <c r="S805">
        <f t="shared" si="226"/>
        <v>1.7927206222192474E-2</v>
      </c>
      <c r="T805">
        <f t="shared" si="209"/>
        <v>67.057944122988928</v>
      </c>
    </row>
    <row r="806" spans="1:20" x14ac:dyDescent="0.25">
      <c r="A806">
        <f t="shared" si="210"/>
        <v>113.06799057724763</v>
      </c>
      <c r="B806">
        <f t="shared" si="227"/>
        <v>17.995329605836805</v>
      </c>
      <c r="C806" t="str">
        <f t="shared" si="211"/>
        <v>-1.96874886754777-2245.1731015029i</v>
      </c>
      <c r="D806" t="str">
        <f t="shared" si="212"/>
        <v>3.97499999682387-884.423718807917i</v>
      </c>
      <c r="E806" t="str">
        <f t="shared" si="213"/>
        <v>162.469448365495+0.00150546069329757i</v>
      </c>
      <c r="F806" t="str">
        <f t="shared" si="214"/>
        <v>2.42492492472651-8299.77110345291i</v>
      </c>
      <c r="G806" t="str">
        <f t="shared" si="215"/>
        <v>0.99999999991818-9.04543924543971E-06i</v>
      </c>
      <c r="H806" t="str">
        <f t="shared" si="216"/>
        <v>384.001912274034+1.89943719365897i</v>
      </c>
      <c r="I806" t="str">
        <f t="shared" si="217"/>
        <v>47.1003084088499-8991.00782123588i</v>
      </c>
      <c r="K806" t="str">
        <f t="shared" si="218"/>
        <v>0.031249079804091-0.000168139431954884i</v>
      </c>
      <c r="L806" t="str">
        <f t="shared" si="219"/>
        <v>0.00005-15.6812696178476i</v>
      </c>
      <c r="M806" t="str">
        <f t="shared" si="220"/>
        <v>0.00133333333333333-9.2242762457927i</v>
      </c>
      <c r="N806">
        <f t="shared" si="221"/>
        <v>89.949758452012233</v>
      </c>
      <c r="O806">
        <f t="shared" si="222"/>
        <v>67.024999948873074</v>
      </c>
      <c r="P806" s="3">
        <f t="shared" si="223"/>
        <v>67.024999948873074</v>
      </c>
      <c r="Q806" s="3">
        <f t="shared" si="224"/>
        <v>-90.050241547987767</v>
      </c>
      <c r="R806">
        <f t="shared" si="225"/>
        <v>89.949758452012233</v>
      </c>
      <c r="S806">
        <f t="shared" si="226"/>
        <v>1.7995329605836805E-2</v>
      </c>
      <c r="T806">
        <f t="shared" si="209"/>
        <v>67.024999948873074</v>
      </c>
    </row>
    <row r="807" spans="1:20" x14ac:dyDescent="0.25">
      <c r="A807">
        <f t="shared" si="210"/>
        <v>113.49764894144116</v>
      </c>
      <c r="B807">
        <f t="shared" si="227"/>
        <v>18.063711858338984</v>
      </c>
      <c r="C807" t="str">
        <f t="shared" si="211"/>
        <v>-1.9687483192575-2236.67364465294i</v>
      </c>
      <c r="D807" t="str">
        <f t="shared" si="212"/>
        <v>3.97499999679971-881.075632260898i</v>
      </c>
      <c r="E807" t="str">
        <f t="shared" si="213"/>
        <v>162.469447690907+0.00151118577764712i</v>
      </c>
      <c r="F807" t="str">
        <f t="shared" si="214"/>
        <v>2.42492492472501-8268.35136841998i</v>
      </c>
      <c r="G807" t="str">
        <f t="shared" si="215"/>
        <v>0.999999999917557-9.07981191456672E-06i</v>
      </c>
      <c r="H807" t="str">
        <f t="shared" si="216"/>
        <v>384.00192683498+1.90665508172557i</v>
      </c>
      <c r="I807" t="str">
        <f t="shared" si="217"/>
        <v>47.1003091328554-8956.97157143549i</v>
      </c>
      <c r="K807" t="str">
        <f t="shared" si="218"/>
        <v>0.0312490727975259-0.00016877832329898i</v>
      </c>
      <c r="L807" t="str">
        <f t="shared" si="219"/>
        <v>0.00005-15.6219063736278i</v>
      </c>
      <c r="M807" t="str">
        <f t="shared" si="220"/>
        <v>0.00133333333333333-9.18935669036928i</v>
      </c>
      <c r="N807">
        <f t="shared" si="221"/>
        <v>89.949567546094684</v>
      </c>
      <c r="O807">
        <f t="shared" si="222"/>
        <v>66.992055772113702</v>
      </c>
      <c r="P807" s="3">
        <f t="shared" si="223"/>
        <v>66.992055772113702</v>
      </c>
      <c r="Q807" s="3">
        <f t="shared" si="224"/>
        <v>-90.050432453905316</v>
      </c>
      <c r="R807">
        <f t="shared" si="225"/>
        <v>89.949567546094684</v>
      </c>
      <c r="S807">
        <f t="shared" si="226"/>
        <v>1.8063711858338983E-2</v>
      </c>
      <c r="T807">
        <f t="shared" si="209"/>
        <v>66.992055772113702</v>
      </c>
    </row>
    <row r="808" spans="1:20" x14ac:dyDescent="0.25">
      <c r="A808">
        <f t="shared" si="210"/>
        <v>113.92894000741863</v>
      </c>
      <c r="B808">
        <f t="shared" si="227"/>
        <v>18.132353963400671</v>
      </c>
      <c r="C808" t="str">
        <f t="shared" si="211"/>
        <v>-1.96874776679258-2228.20636310431i</v>
      </c>
      <c r="D808" t="str">
        <f t="shared" si="212"/>
        <v>3.97499999677532-877.74022028264i</v>
      </c>
      <c r="E808" t="str">
        <f t="shared" si="213"/>
        <v>162.469447011184+0.00151693266690515i</v>
      </c>
      <c r="F808" t="str">
        <f t="shared" si="214"/>
        <v>2.42492492472347-8237.05057639728i</v>
      </c>
      <c r="G808" t="str">
        <f t="shared" si="215"/>
        <v>0.999999999916929-9.11431519983636E-06i</v>
      </c>
      <c r="H808" t="str">
        <f t="shared" si="216"/>
        <v>384.001941506798+1.9139003980727i</v>
      </c>
      <c r="I808" t="str">
        <f t="shared" si="217"/>
        <v>47.100309862373-8923.06417067809i</v>
      </c>
      <c r="K808" t="str">
        <f t="shared" si="218"/>
        <v>0.0312490657376131-0.000169419641989662i</v>
      </c>
      <c r="L808" t="str">
        <f t="shared" si="219"/>
        <v>0.00005-15.5627678557759i</v>
      </c>
      <c r="M808" t="str">
        <f t="shared" si="220"/>
        <v>0.00133333333333333-9.15456932692697i</v>
      </c>
      <c r="N808">
        <f t="shared" si="221"/>
        <v>89.949375914871567</v>
      </c>
      <c r="O808">
        <f t="shared" si="222"/>
        <v>66.959111592690618</v>
      </c>
      <c r="P808" s="3">
        <f t="shared" si="223"/>
        <v>66.959111592690618</v>
      </c>
      <c r="Q808" s="3">
        <f t="shared" si="224"/>
        <v>-90.050624085128433</v>
      </c>
      <c r="R808">
        <f t="shared" si="225"/>
        <v>89.949375914871567</v>
      </c>
      <c r="S808">
        <f t="shared" si="226"/>
        <v>1.8132353963400672E-2</v>
      </c>
      <c r="T808">
        <f t="shared" si="209"/>
        <v>66.959111592690618</v>
      </c>
    </row>
    <row r="809" spans="1:20" x14ac:dyDescent="0.25">
      <c r="A809">
        <f t="shared" si="210"/>
        <v>114.36186997944684</v>
      </c>
      <c r="B809">
        <f t="shared" si="227"/>
        <v>18.201256908461595</v>
      </c>
      <c r="C809" t="str">
        <f t="shared" si="211"/>
        <v>-1.96874721012132-2219.77113505235i</v>
      </c>
      <c r="D809" t="str">
        <f t="shared" si="212"/>
        <v>3.97499999675077-874.417434892134i</v>
      </c>
      <c r="E809" t="str">
        <f t="shared" si="213"/>
        <v>162.469446326286+0.00152270144450179i</v>
      </c>
      <c r="F809" t="str">
        <f t="shared" si="214"/>
        <v>2.42492492472195-8205.86827711256i</v>
      </c>
      <c r="G809" t="str">
        <f t="shared" si="215"/>
        <v>0.999999999916297-9.14894959758995E-06i</v>
      </c>
      <c r="H809" t="str">
        <f t="shared" si="216"/>
        <v>384.001956290335+1.92117324693135i</v>
      </c>
      <c r="I809" t="str">
        <f t="shared" si="217"/>
        <v>47.1003105974461-8889.28513119456i</v>
      </c>
      <c r="K809" t="str">
        <f t="shared" si="218"/>
        <v>0.0312490586239463-0.000170063397245808i</v>
      </c>
      <c r="L809" t="str">
        <f t="shared" si="219"/>
        <v>0.00005-15.5038532135643i</v>
      </c>
      <c r="M809" t="str">
        <f t="shared" si="220"/>
        <v>0.00133333333333333-9.1199136550378i</v>
      </c>
      <c r="N809">
        <f t="shared" si="221"/>
        <v>89.949183555588306</v>
      </c>
      <c r="O809">
        <f t="shared" si="222"/>
        <v>66.926167410583702</v>
      </c>
      <c r="P809" s="3">
        <f t="shared" si="223"/>
        <v>66.926167410583702</v>
      </c>
      <c r="Q809" s="3">
        <f t="shared" si="224"/>
        <v>-90.050816444411694</v>
      </c>
      <c r="R809">
        <f t="shared" si="225"/>
        <v>89.949183555588306</v>
      </c>
      <c r="S809">
        <f t="shared" si="226"/>
        <v>1.8201256908461593E-2</v>
      </c>
      <c r="T809">
        <f t="shared" si="209"/>
        <v>66.926167410583702</v>
      </c>
    </row>
    <row r="810" spans="1:20" x14ac:dyDescent="0.25">
      <c r="A810">
        <f t="shared" si="210"/>
        <v>114.79644508536873</v>
      </c>
      <c r="B810">
        <f t="shared" si="227"/>
        <v>18.270421684713749</v>
      </c>
      <c r="C810" t="str">
        <f t="shared" si="211"/>
        <v>-1.9687466492115-2211.36783915342i</v>
      </c>
      <c r="D810" t="str">
        <f t="shared" si="212"/>
        <v>3.97499999672603-871.107228289991i</v>
      </c>
      <c r="E810" t="str">
        <f t="shared" si="213"/>
        <v>162.469445636173+0.00152849219417975i</v>
      </c>
      <c r="F810" t="str">
        <f t="shared" si="214"/>
        <v>2.4249249247204-8174.80402199789i</v>
      </c>
      <c r="G810" t="str">
        <f t="shared" si="215"/>
        <v>0.999999999915659-9.18371560605494E-06i</v>
      </c>
      <c r="H810" t="str">
        <f t="shared" si="216"/>
        <v>384.001971186443+1.9284737329286i</v>
      </c>
      <c r="I810" t="str">
        <f t="shared" si="217"/>
        <v>47.1003113381164-8855.63396706203i</v>
      </c>
      <c r="K810" t="str">
        <f t="shared" si="218"/>
        <v>0.0312490514561161-0.000170709598321264i</v>
      </c>
      <c r="L810" t="str">
        <f t="shared" si="219"/>
        <v>0.00005-15.4451615994863i</v>
      </c>
      <c r="M810" t="str">
        <f t="shared" si="220"/>
        <v>0.00133333333333333-9.08538917616835i</v>
      </c>
      <c r="N810">
        <f t="shared" si="221"/>
        <v>89.948990465479824</v>
      </c>
      <c r="O810">
        <f t="shared" si="222"/>
        <v>66.893223225772275</v>
      </c>
      <c r="P810" s="3">
        <f t="shared" si="223"/>
        <v>66.893223225772275</v>
      </c>
      <c r="Q810" s="3">
        <f t="shared" si="224"/>
        <v>-90.051009534520176</v>
      </c>
      <c r="R810">
        <f t="shared" si="225"/>
        <v>89.948990465479824</v>
      </c>
      <c r="S810">
        <f t="shared" si="226"/>
        <v>1.8270421684713749E-2</v>
      </c>
      <c r="T810">
        <f t="shared" si="209"/>
        <v>66.893223225772275</v>
      </c>
    </row>
    <row r="811" spans="1:20" x14ac:dyDescent="0.25">
      <c r="A811">
        <f t="shared" si="210"/>
        <v>115.23267157669314</v>
      </c>
      <c r="B811">
        <f t="shared" si="227"/>
        <v>18.339849287115662</v>
      </c>
      <c r="C811" t="str">
        <f t="shared" si="211"/>
        <v>-1.96874608403102-2202.99635452332i</v>
      </c>
      <c r="D811" t="str">
        <f t="shared" si="212"/>
        <v>3.97499999670111-867.809552857781i</v>
      </c>
      <c r="E811" t="str">
        <f t="shared" si="213"/>
        <v>162.469444940805+0.00153430500002506i</v>
      </c>
      <c r="F811" t="str">
        <f t="shared" si="214"/>
        <v>2.42492492471885-8143.85736418359i</v>
      </c>
      <c r="G811" t="str">
        <f t="shared" si="215"/>
        <v>0.999999999915017-9.21861372535203E-06i</v>
      </c>
      <c r="H811" t="str">
        <f t="shared" si="216"/>
        <v>384.001986195975+1.93580196108915i</v>
      </c>
      <c r="I811" t="str">
        <f t="shared" si="217"/>
        <v>47.1003120844266-8822.11019419717i</v>
      </c>
      <c r="K811" t="str">
        <f t="shared" si="218"/>
        <v>0.0312490442337104-0.000171358254504992i</v>
      </c>
      <c r="L811" t="str">
        <f t="shared" si="219"/>
        <v>0.00005-15.3866921692431i</v>
      </c>
      <c r="M811" t="str">
        <f t="shared" si="220"/>
        <v>0.00133333333333333-9.05099539367247i</v>
      </c>
      <c r="N811">
        <f t="shared" si="221"/>
        <v>89.948796641770571</v>
      </c>
      <c r="O811">
        <f t="shared" si="222"/>
        <v>66.860279038235888</v>
      </c>
      <c r="P811" s="3">
        <f t="shared" si="223"/>
        <v>66.860279038235888</v>
      </c>
      <c r="Q811" s="3">
        <f t="shared" si="224"/>
        <v>-90.051203358229429</v>
      </c>
      <c r="R811">
        <f t="shared" si="225"/>
        <v>89.948796641770571</v>
      </c>
      <c r="S811">
        <f t="shared" si="226"/>
        <v>1.8339849287115663E-2</v>
      </c>
      <c r="T811">
        <f t="shared" si="209"/>
        <v>66.860279038235888</v>
      </c>
    </row>
    <row r="812" spans="1:20" x14ac:dyDescent="0.25">
      <c r="A812">
        <f t="shared" si="210"/>
        <v>115.67055572868458</v>
      </c>
      <c r="B812">
        <f t="shared" si="227"/>
        <v>18.409540714406702</v>
      </c>
      <c r="C812" t="str">
        <f t="shared" si="211"/>
        <v>-1.96874551454731-2194.65656073543i</v>
      </c>
      <c r="D812" t="str">
        <f t="shared" si="212"/>
        <v>3.97499999667597-864.524361157328i</v>
      </c>
      <c r="E812" t="str">
        <f t="shared" si="213"/>
        <v>162.469444240143+0.00154013994642556i</v>
      </c>
      <c r="F812" t="str">
        <f t="shared" si="214"/>
        <v>2.42492492471727-8113.0278584915i</v>
      </c>
      <c r="G812" t="str">
        <f t="shared" si="215"/>
        <v>0.99999999991437-9.25364445750238E-06i</v>
      </c>
      <c r="H812" t="str">
        <f t="shared" si="216"/>
        <v>384.002001319798+1.94315803683684i</v>
      </c>
      <c r="I812" t="str">
        <f t="shared" si="217"/>
        <v>47.1003128364192-8788.71333034921i</v>
      </c>
      <c r="K812" t="str">
        <f t="shared" si="218"/>
        <v>0.0312490369563135-0.000172009375121184i</v>
      </c>
      <c r="L812" t="str">
        <f t="shared" si="219"/>
        <v>0.00005-15.3284440817326i</v>
      </c>
      <c r="M812" t="str">
        <f t="shared" si="220"/>
        <v>0.00133333333333333-9.01673181278384i</v>
      </c>
      <c r="N812">
        <f t="shared" si="221"/>
        <v>89.948602081674537</v>
      </c>
      <c r="O812">
        <f t="shared" si="222"/>
        <v>66.827334847953765</v>
      </c>
      <c r="P812" s="3">
        <f t="shared" si="223"/>
        <v>66.827334847953765</v>
      </c>
      <c r="Q812" s="3">
        <f t="shared" si="224"/>
        <v>-90.051397918325463</v>
      </c>
      <c r="R812">
        <f t="shared" si="225"/>
        <v>89.948602081674537</v>
      </c>
      <c r="S812">
        <f t="shared" si="226"/>
        <v>1.8409540714406702E-2</v>
      </c>
      <c r="T812">
        <f t="shared" ref="T812:T875" si="228">P812</f>
        <v>66.827334847953765</v>
      </c>
    </row>
    <row r="813" spans="1:20" x14ac:dyDescent="0.25">
      <c r="A813">
        <f t="shared" ref="A813:A876" si="229">2*PI()*B813</f>
        <v>116.11010384045359</v>
      </c>
      <c r="B813">
        <f t="shared" si="227"/>
        <v>18.479496969121449</v>
      </c>
      <c r="C813" t="str">
        <f t="shared" ref="C813:C876" si="230">IMPRODUCT(D813,E813,$C$40,,K813,$C$41)</f>
        <v>-1.96874494072753-2186.34833781901i</v>
      </c>
      <c r="D813" t="str">
        <f t="shared" ref="D813:D876" si="231">IMDIV(IMPRODUCT($C$37,$C$38,COMPLEX(1,A813/$C$38)),IMSUM(-1*A813*A813/$C$39,COMPLEX(0,1*A813)))</f>
        <v>3.97499999665066-861.251605930055i</v>
      </c>
      <c r="E813" t="str">
        <f t="shared" ref="E813:E876" si="232">IMDIV(IMPRODUCT(IMSUM(F813,G813),$C$29,H813),IMSUM(1,I813))</f>
        <v>162.469443534146+0.00154599711812299i</v>
      </c>
      <c r="F813" t="str">
        <f t="shared" ref="F813:F876" si="233">IMDIV(IMPRODUCT($C$14,$C$15,COMPLEX(1,A813/$C$15)),IMSUM(-1*A813*A813/$C$16,COMPLEX(0,A813)))</f>
        <v>2.42492492471569-8082.31506142893i</v>
      </c>
      <c r="G813" t="str">
        <f t="shared" ref="G813:G876" si="234">IMDIV(1,COMPLEX(1,A813*$C$9*$C$10))</f>
        <v>0.999999999913718-9.28880830643483E-06i</v>
      </c>
      <c r="H813" t="str">
        <f t="shared" ref="H813:H876" si="235">IMDIV($C$3,IMSUM(K813,COMPLEX(0,$C$28*A813)))</f>
        <v>384.002016558782+1.95054206599619i</v>
      </c>
      <c r="I813" t="str">
        <f t="shared" ref="I813:I876" si="236">IMPRODUCT(F813,$C$29,H813,$C$31)</f>
        <v>47.1003135941384-8755.44289509317i</v>
      </c>
      <c r="K813" t="str">
        <f t="shared" ref="K813:K876" si="237">IF($C$26&lt;=0,IMDIV(1,IMSUM(IMDIV(1,L813),1/$C$18)),IMDIV(1,IMSUM(IMDIV(1,L813),1/$C$18,IMDIV(1,M813))))</f>
        <v>0.0312490296235068-0.00017266296952941i</v>
      </c>
      <c r="L813" t="str">
        <f t="shared" ref="L813:L876" si="238">IMSUM($C$21/$C$22,IMDIV(1,COMPLEX(0,$C$20*$C$22*A813)))</f>
        <v>0.00005-15.2704164990362i</v>
      </c>
      <c r="M813" t="str">
        <f t="shared" ref="M813:M876" si="239">IMSUM($C$25/$C$26,IMDIV(1,COMPLEX(0,$C$24*$C$26*A813)))</f>
        <v>0.00133333333333333-8.98259794060953i</v>
      </c>
      <c r="N813">
        <f t="shared" ref="N813:N876" si="240">ABS(R813)</f>
        <v>89.948406782395068</v>
      </c>
      <c r="O813">
        <f t="shared" ref="O813:O876" si="241">ABS(P813)</f>
        <v>66.794390654904987</v>
      </c>
      <c r="P813" s="3">
        <f t="shared" ref="P813:P876" si="242">20*LOG10(IMABS(C813))</f>
        <v>66.794390654904987</v>
      </c>
      <c r="Q813" s="3">
        <f t="shared" ref="Q813:Q876" si="243">IMARGUMENT(C813)*180/PI()</f>
        <v>-90.051593217604932</v>
      </c>
      <c r="R813">
        <f t="shared" ref="R813:R876" si="244">IF(Q813&lt;0,Q813+180,Q813-180)</f>
        <v>89.948406782395068</v>
      </c>
      <c r="S813">
        <f t="shared" ref="S813:S876" si="245">B813/1000</f>
        <v>1.8479496969121448E-2</v>
      </c>
      <c r="T813">
        <f t="shared" si="228"/>
        <v>66.794390654904987</v>
      </c>
    </row>
    <row r="814" spans="1:20" x14ac:dyDescent="0.25">
      <c r="A814">
        <f t="shared" si="229"/>
        <v>116.55132223504731</v>
      </c>
      <c r="B814">
        <f t="shared" ref="B814:B877" si="246">B813*(1+B$42)</f>
        <v>18.549719057604111</v>
      </c>
      <c r="C814" t="str">
        <f t="shared" si="230"/>
        <v>-1.96874436253855-2178.0715662575i</v>
      </c>
      <c r="D814" t="str">
        <f t="shared" si="231"/>
        <v>3.97499999662518-857.991240096282i</v>
      </c>
      <c r="E814" t="str">
        <f t="shared" si="232"/>
        <v>162.469442822773+0.00155187660016358i</v>
      </c>
      <c r="F814" t="str">
        <f t="shared" si="233"/>
        <v>2.42492492471411-8051.71853118201i</v>
      </c>
      <c r="G814" t="str">
        <f t="shared" si="234"/>
        <v>0.999999999913061-9.32410577799316E-06i</v>
      </c>
      <c r="H814" t="str">
        <f t="shared" si="235"/>
        <v>384.002031913801+1.95795415479378i</v>
      </c>
      <c r="I814" t="str">
        <f t="shared" si="236"/>
        <v>47.1003143576261-8722.29840982262i</v>
      </c>
      <c r="K814" t="str">
        <f t="shared" si="237"/>
        <v>0.0312490222348685-0.00017331904712474i</v>
      </c>
      <c r="L814" t="str">
        <f t="shared" si="238"/>
        <v>0.00005-15.2126085864079i</v>
      </c>
      <c r="M814" t="str">
        <f t="shared" si="239"/>
        <v>0.00133333333333333-8.9485932861223i</v>
      </c>
      <c r="N814">
        <f t="shared" si="240"/>
        <v>89.948210741124925</v>
      </c>
      <c r="O814">
        <f t="shared" si="241"/>
        <v>66.761446459068537</v>
      </c>
      <c r="P814" s="3">
        <f t="shared" si="242"/>
        <v>66.761446459068537</v>
      </c>
      <c r="Q814" s="3">
        <f t="shared" si="243"/>
        <v>-90.051789258875075</v>
      </c>
      <c r="R814">
        <f t="shared" si="244"/>
        <v>89.948210741124925</v>
      </c>
      <c r="S814">
        <f t="shared" si="245"/>
        <v>1.8549719057604112E-2</v>
      </c>
      <c r="T814">
        <f t="shared" si="228"/>
        <v>66.761446459068537</v>
      </c>
    </row>
    <row r="815" spans="1:20" x14ac:dyDescent="0.25">
      <c r="A815">
        <f t="shared" si="229"/>
        <v>116.99421725954051</v>
      </c>
      <c r="B815">
        <f t="shared" si="246"/>
        <v>18.620207990023008</v>
      </c>
      <c r="C815" t="str">
        <f t="shared" si="230"/>
        <v>-1.96874377994757-2169.82612698674i</v>
      </c>
      <c r="D815" t="str">
        <f t="shared" si="231"/>
        <v>3.97499999659946-854.743216754536i</v>
      </c>
      <c r="E815" t="str">
        <f t="shared" si="232"/>
        <v>162.469442105985+0.00155777847793605i</v>
      </c>
      <c r="F815" t="str">
        <f t="shared" si="233"/>
        <v>2.42492492471249-8021.2378276092i</v>
      </c>
      <c r="G815" t="str">
        <f t="shared" si="234"/>
        <v>0.999999999912399-9.35953737994333E-06i</v>
      </c>
      <c r="H815" t="str">
        <f t="shared" si="235"/>
        <v>384.002047385742+1.96539440986012i</v>
      </c>
      <c r="I815" t="str">
        <f t="shared" si="236"/>
        <v>47.1003151269282-8689.2793977429i</v>
      </c>
      <c r="K815" t="str">
        <f t="shared" si="237"/>
        <v>0.0312490147899734-0.000173977617337895i</v>
      </c>
      <c r="L815" t="str">
        <f t="shared" si="238"/>
        <v>0.00005-15.1550195122613i</v>
      </c>
      <c r="M815" t="str">
        <f t="shared" si="239"/>
        <v>0.00133333333333333-8.91471736015373i</v>
      </c>
      <c r="N815">
        <f t="shared" si="240"/>
        <v>89.948013955046193</v>
      </c>
      <c r="O815">
        <f t="shared" si="241"/>
        <v>66.728502260423113</v>
      </c>
      <c r="P815" s="3">
        <f t="shared" si="242"/>
        <v>66.728502260423113</v>
      </c>
      <c r="Q815" s="3">
        <f t="shared" si="243"/>
        <v>-90.051986044953807</v>
      </c>
      <c r="R815">
        <f t="shared" si="244"/>
        <v>89.948013955046193</v>
      </c>
      <c r="S815">
        <f t="shared" si="245"/>
        <v>1.8620207990023008E-2</v>
      </c>
      <c r="T815">
        <f t="shared" si="228"/>
        <v>66.728502260423113</v>
      </c>
    </row>
    <row r="816" spans="1:20" x14ac:dyDescent="0.25">
      <c r="A816">
        <f t="shared" si="229"/>
        <v>117.43879528512674</v>
      </c>
      <c r="B816">
        <f t="shared" si="246"/>
        <v>18.690964780385094</v>
      </c>
      <c r="C816" t="str">
        <f t="shared" si="230"/>
        <v>-1.96874319292072-2161.61190139334i</v>
      </c>
      <c r="D816" t="str">
        <f t="shared" si="231"/>
        <v>3.97499999657357-851.507489180927i</v>
      </c>
      <c r="E816" t="str">
        <f t="shared" si="232"/>
        <v>162.469441383739+0.00156370283715657i</v>
      </c>
      <c r="F816" t="str">
        <f t="shared" si="233"/>
        <v>2.42492492471088-7990.87251223554i</v>
      </c>
      <c r="G816" t="str">
        <f t="shared" si="234"/>
        <v>0.999999999911732-9.39510362198085E-06i</v>
      </c>
      <c r="H816" t="str">
        <f t="shared" si="235"/>
        <v>384.002062975495+1.97286293823075i</v>
      </c>
      <c r="I816" t="str">
        <f t="shared" si="236"/>
        <v>47.1003159020886-8656.38538386464i</v>
      </c>
      <c r="K816" t="str">
        <f t="shared" si="237"/>
        <v>0.0312490072883931-0.000174638689635358i</v>
      </c>
      <c r="L816" t="str">
        <f t="shared" si="238"/>
        <v>0.00005-15.0976484481583i</v>
      </c>
      <c r="M816" t="str">
        <f t="shared" si="239"/>
        <v>0.00133333333333333-8.88096967538718i</v>
      </c>
      <c r="N816">
        <f t="shared" si="240"/>
        <v>89.94781642133033</v>
      </c>
      <c r="O816">
        <f t="shared" si="241"/>
        <v>66.695558058947398</v>
      </c>
      <c r="P816" s="3">
        <f t="shared" si="242"/>
        <v>66.695558058947398</v>
      </c>
      <c r="Q816" s="3">
        <f t="shared" si="243"/>
        <v>-90.05218357866967</v>
      </c>
      <c r="R816">
        <f t="shared" si="244"/>
        <v>89.94781642133033</v>
      </c>
      <c r="S816">
        <f t="shared" si="245"/>
        <v>1.8690964780385094E-2</v>
      </c>
      <c r="T816">
        <f t="shared" si="228"/>
        <v>66.695558058947398</v>
      </c>
    </row>
    <row r="817" spans="1:20" x14ac:dyDescent="0.25">
      <c r="A817">
        <f t="shared" si="229"/>
        <v>117.88506270721024</v>
      </c>
      <c r="B817">
        <f t="shared" si="246"/>
        <v>18.761990446550559</v>
      </c>
      <c r="C817" t="str">
        <f t="shared" si="230"/>
        <v>-1.96874260142413-2153.42877131291i</v>
      </c>
      <c r="D817" t="str">
        <f t="shared" si="231"/>
        <v>3.9749999965475-848.284010828425i</v>
      </c>
      <c r="E817" t="str">
        <f t="shared" si="232"/>
        <v>162.469440655994+0.00156964976388334i</v>
      </c>
      <c r="F817" t="str">
        <f t="shared" si="233"/>
        <v>2.42492492470926-7960.62214824571i</v>
      </c>
      <c r="G817" t="str">
        <f t="shared" si="234"/>
        <v>0.99999999991106-9.43080501573804E-06i</v>
      </c>
      <c r="H817" t="str">
        <f t="shared" si="235"/>
        <v>384.002078683954+1.98035984734802i</v>
      </c>
      <c r="I817" t="str">
        <f t="shared" si="236"/>
        <v>47.1003166831504-8623.61589499626i</v>
      </c>
      <c r="K817" t="str">
        <f t="shared" si="237"/>
        <v>0.0312489997296964-0.00017530227351953i</v>
      </c>
      <c r="L817" t="str">
        <f t="shared" si="238"/>
        <v>0.00005-15.0404945687968i</v>
      </c>
      <c r="M817" t="str">
        <f t="shared" si="239"/>
        <v>0.00133333333333333-8.8473497463511i</v>
      </c>
      <c r="N817">
        <f t="shared" si="240"/>
        <v>89.947618137138036</v>
      </c>
      <c r="O817">
        <f t="shared" si="241"/>
        <v>66.662613854619877</v>
      </c>
      <c r="P817" s="3">
        <f t="shared" si="242"/>
        <v>66.662613854619877</v>
      </c>
      <c r="Q817" s="3">
        <f t="shared" si="243"/>
        <v>-90.052381862861964</v>
      </c>
      <c r="R817">
        <f t="shared" si="244"/>
        <v>89.947618137138036</v>
      </c>
      <c r="S817">
        <f t="shared" si="245"/>
        <v>1.876199044655056E-2</v>
      </c>
      <c r="T817">
        <f t="shared" si="228"/>
        <v>66.662613854619877</v>
      </c>
    </row>
    <row r="818" spans="1:20" x14ac:dyDescent="0.25">
      <c r="A818">
        <f t="shared" si="229"/>
        <v>118.33302594549764</v>
      </c>
      <c r="B818">
        <f t="shared" si="246"/>
        <v>18.833286010247452</v>
      </c>
      <c r="C818" t="str">
        <f t="shared" si="230"/>
        <v>-1.9687420054241-2145.27661902835i</v>
      </c>
      <c r="D818" t="str">
        <f t="shared" si="231"/>
        <v>3.9749999965212-845.072735326199i</v>
      </c>
      <c r="E818" t="str">
        <f t="shared" si="232"/>
        <v>162.469439922708+0.00157561934449255i</v>
      </c>
      <c r="F818" t="str">
        <f t="shared" si="233"/>
        <v>2.4249249247076-7930.48630047799i</v>
      </c>
      <c r="G818" t="str">
        <f t="shared" si="234"/>
        <v>0.999999999910383-9.46664207479144E-06i</v>
      </c>
      <c r="H818" t="str">
        <f t="shared" si="235"/>
        <v>384.002094512026+1.98788524506271i</v>
      </c>
      <c r="I818" t="str">
        <f t="shared" si="236"/>
        <v>47.1003174701597-8590.97045973766i</v>
      </c>
      <c r="K818" t="str">
        <f t="shared" si="237"/>
        <v>0.0312489921134482-0.000175968378528859i</v>
      </c>
      <c r="L818" t="str">
        <f t="shared" si="238"/>
        <v>0.00005-14.9835570519992i</v>
      </c>
      <c r="M818" t="str">
        <f t="shared" si="239"/>
        <v>0.00133333333333333-8.81385708941133i</v>
      </c>
      <c r="N818">
        <f t="shared" si="240"/>
        <v>89.947419099619225</v>
      </c>
      <c r="O818">
        <f t="shared" si="241"/>
        <v>66.629669647418709</v>
      </c>
      <c r="P818" s="3">
        <f t="shared" si="242"/>
        <v>66.629669647418709</v>
      </c>
      <c r="Q818" s="3">
        <f t="shared" si="243"/>
        <v>-90.052580900380775</v>
      </c>
      <c r="R818">
        <f t="shared" si="244"/>
        <v>89.947419099619225</v>
      </c>
      <c r="S818">
        <f t="shared" si="245"/>
        <v>1.8833286010247453E-2</v>
      </c>
      <c r="T818">
        <f t="shared" si="228"/>
        <v>66.629669647418709</v>
      </c>
    </row>
    <row r="819" spans="1:20" x14ac:dyDescent="0.25">
      <c r="A819">
        <f t="shared" si="229"/>
        <v>118.78269144409053</v>
      </c>
      <c r="B819">
        <f t="shared" si="246"/>
        <v>18.904852497086392</v>
      </c>
      <c r="C819" t="str">
        <f t="shared" si="230"/>
        <v>-1.96874140488605-2137.15532726822i</v>
      </c>
      <c r="D819" t="str">
        <f t="shared" si="231"/>
        <v>3.9749999964947-841.873616478987i</v>
      </c>
      <c r="E819" t="str">
        <f t="shared" si="232"/>
        <v>162.469439183839+0.00158161166571782i</v>
      </c>
      <c r="F819" t="str">
        <f t="shared" si="233"/>
        <v>2.42492492470594-7900.46453541819i</v>
      </c>
      <c r="G819" t="str">
        <f t="shared" si="234"/>
        <v>0.9999999999097-9.50261531466916E-06i</v>
      </c>
      <c r="H819" t="str">
        <f t="shared" si="235"/>
        <v>384.002110460623+1.9954392396354i</v>
      </c>
      <c r="I819" t="str">
        <f t="shared" si="236"/>
        <v>47.100318263162-8558.44860847342i</v>
      </c>
      <c r="K819" t="str">
        <f t="shared" si="237"/>
        <v>0.0312489844392101-0.000176637014237968i</v>
      </c>
      <c r="L819" t="str">
        <f t="shared" si="238"/>
        <v>0.00005-14.9268350787002i</v>
      </c>
      <c r="M819" t="str">
        <f t="shared" si="239"/>
        <v>0.00133333333333333-8.78049122276482i</v>
      </c>
      <c r="N819">
        <f t="shared" si="240"/>
        <v>89.947219305912995</v>
      </c>
      <c r="O819">
        <f t="shared" si="241"/>
        <v>66.59672543732205</v>
      </c>
      <c r="P819" s="3">
        <f t="shared" si="242"/>
        <v>66.59672543732205</v>
      </c>
      <c r="Q819" s="3">
        <f t="shared" si="243"/>
        <v>-90.052780694087005</v>
      </c>
      <c r="R819">
        <f t="shared" si="244"/>
        <v>89.947219305912995</v>
      </c>
      <c r="S819">
        <f t="shared" si="245"/>
        <v>1.8904852497086393E-2</v>
      </c>
      <c r="T819">
        <f t="shared" si="228"/>
        <v>66.59672543732205</v>
      </c>
    </row>
    <row r="820" spans="1:20" x14ac:dyDescent="0.25">
      <c r="A820">
        <f t="shared" si="229"/>
        <v>119.23406567157807</v>
      </c>
      <c r="B820">
        <f t="shared" si="246"/>
        <v>18.97669093657532</v>
      </c>
      <c r="C820" t="str">
        <f t="shared" si="230"/>
        <v>-1.96874079977574-2129.06477920505i</v>
      </c>
      <c r="D820" t="str">
        <f t="shared" si="231"/>
        <v>3.97499999646802-838.686608266389i</v>
      </c>
      <c r="E820" t="str">
        <f t="shared" si="232"/>
        <v>162.469438439344+0.00158762681460295i</v>
      </c>
      <c r="F820" t="str">
        <f t="shared" si="233"/>
        <v>2.42492492470429-7870.55642119316i</v>
      </c>
      <c r="G820" t="str">
        <f t="shared" si="234"/>
        <v>0.999999999909013-9.53872525285835E-06i</v>
      </c>
      <c r="H820" t="str">
        <f t="shared" si="235"/>
        <v>384.002126530657+2.00302193973812i</v>
      </c>
      <c r="I820" t="str">
        <f t="shared" si="236"/>
        <v>47.1003190622032-8526.04987336569i</v>
      </c>
      <c r="K820" t="str">
        <f t="shared" si="237"/>
        <v>0.0312489767065411-0.000177308190257809i</v>
      </c>
      <c r="L820" t="str">
        <f t="shared" si="238"/>
        <v>0.00005-14.870327832935i</v>
      </c>
      <c r="M820" t="str">
        <f t="shared" si="239"/>
        <v>0.00133333333333333-8.74725166643238i</v>
      </c>
      <c r="N820">
        <f t="shared" si="240"/>
        <v>89.947018753147631</v>
      </c>
      <c r="O820">
        <f t="shared" si="241"/>
        <v>66.563781224308016</v>
      </c>
      <c r="P820" s="3">
        <f t="shared" si="242"/>
        <v>66.563781224308016</v>
      </c>
      <c r="Q820" s="3">
        <f t="shared" si="243"/>
        <v>-90.052981246852369</v>
      </c>
      <c r="R820">
        <f t="shared" si="244"/>
        <v>89.947018753147631</v>
      </c>
      <c r="S820">
        <f t="shared" si="245"/>
        <v>1.8976690936575322E-2</v>
      </c>
      <c r="T820">
        <f t="shared" si="228"/>
        <v>66.563781224308016</v>
      </c>
    </row>
    <row r="821" spans="1:20" x14ac:dyDescent="0.25">
      <c r="A821">
        <f t="shared" si="229"/>
        <v>119.68715512113008</v>
      </c>
      <c r="B821">
        <f t="shared" si="246"/>
        <v>19.048802362134307</v>
      </c>
      <c r="C821" t="str">
        <f t="shared" si="230"/>
        <v>-1.96874019005798-2121.00485845354i</v>
      </c>
      <c r="D821" t="str">
        <f t="shared" si="231"/>
        <v>3.97499999644113-835.511664842215i</v>
      </c>
      <c r="E821" t="str">
        <f t="shared" si="232"/>
        <v>162.46943768918+0.00159366487855405i</v>
      </c>
      <c r="F821" t="str">
        <f t="shared" si="233"/>
        <v>2.42492492470262-7840.76152756454i</v>
      </c>
      <c r="G821" t="str">
        <f t="shared" si="234"/>
        <v>0.99999999990832-9.57497240881258E-06i</v>
      </c>
      <c r="H821" t="str">
        <f t="shared" si="235"/>
        <v>384.002142723057+2.01063345445585i</v>
      </c>
      <c r="I821" t="str">
        <f t="shared" si="236"/>
        <v>47.1003198673277-8493.77378834777i</v>
      </c>
      <c r="K821" t="str">
        <f t="shared" si="237"/>
        <v>0.0312489689149961-0.00017798191623578i</v>
      </c>
      <c r="L821" t="str">
        <f t="shared" si="238"/>
        <v>0.00005-14.8140345018281i</v>
      </c>
      <c r="M821" t="str">
        <f t="shared" si="239"/>
        <v>0.00133333333333333-8.71413794225178i</v>
      </c>
      <c r="N821">
        <f t="shared" si="240"/>
        <v>89.94681743844049</v>
      </c>
      <c r="O821">
        <f t="shared" si="241"/>
        <v>66.530837008354183</v>
      </c>
      <c r="P821" s="3">
        <f t="shared" si="242"/>
        <v>66.530837008354183</v>
      </c>
      <c r="Q821" s="3">
        <f t="shared" si="243"/>
        <v>-90.05318256155951</v>
      </c>
      <c r="R821">
        <f t="shared" si="244"/>
        <v>89.94681743844049</v>
      </c>
      <c r="S821">
        <f t="shared" si="245"/>
        <v>1.9048802362134305E-2</v>
      </c>
      <c r="T821">
        <f t="shared" si="228"/>
        <v>66.530837008354183</v>
      </c>
    </row>
    <row r="822" spans="1:20" x14ac:dyDescent="0.25">
      <c r="A822">
        <f t="shared" si="229"/>
        <v>120.14196631059036</v>
      </c>
      <c r="B822">
        <f t="shared" si="246"/>
        <v>19.121187811110417</v>
      </c>
      <c r="C822" t="str">
        <f t="shared" si="230"/>
        <v>-1.96873957569801-2112.97544906907i</v>
      </c>
      <c r="D822" t="str">
        <f t="shared" si="231"/>
        <v>3.97499999641404-832.348740533843i</v>
      </c>
      <c r="E822" t="str">
        <f t="shared" si="232"/>
        <v>162.469436933306+0.00159972594529324i</v>
      </c>
      <c r="F822" t="str">
        <f t="shared" si="233"/>
        <v>2.42492492470092-7811.07942592285i</v>
      </c>
      <c r="G822" t="str">
        <f t="shared" si="234"/>
        <v>0.999999999907622-9.61135730395935E-06i</v>
      </c>
      <c r="H822" t="str">
        <f t="shared" si="235"/>
        <v>384.002159038754+2.01827389328824i</v>
      </c>
      <c r="I822" t="str">
        <f t="shared" si="236"/>
        <v>47.1003206785832-8461.6198891174i</v>
      </c>
      <c r="K822" t="str">
        <f t="shared" si="237"/>
        <v>0.0312489610641268-0.000178658201855879i</v>
      </c>
      <c r="L822" t="str">
        <f t="shared" si="238"/>
        <v>0.00005-14.7579542755809i</v>
      </c>
      <c r="M822" t="str">
        <f t="shared" si="239"/>
        <v>0.00133333333333333-8.68114957387111i</v>
      </c>
      <c r="N822">
        <f t="shared" si="240"/>
        <v>89.946615358898015</v>
      </c>
      <c r="O822">
        <f t="shared" si="241"/>
        <v>66.497892789438339</v>
      </c>
      <c r="P822" s="3">
        <f t="shared" si="242"/>
        <v>66.497892789438339</v>
      </c>
      <c r="Q822" s="3">
        <f t="shared" si="243"/>
        <v>-90.053384641101985</v>
      </c>
      <c r="R822">
        <f t="shared" si="244"/>
        <v>89.946615358898015</v>
      </c>
      <c r="S822">
        <f t="shared" si="245"/>
        <v>1.9121187811110416E-2</v>
      </c>
      <c r="T822">
        <f t="shared" si="228"/>
        <v>66.497892789438339</v>
      </c>
    </row>
    <row r="823" spans="1:20" x14ac:dyDescent="0.25">
      <c r="A823">
        <f t="shared" si="229"/>
        <v>120.59850578257061</v>
      </c>
      <c r="B823">
        <f t="shared" si="246"/>
        <v>19.193848324792636</v>
      </c>
      <c r="C823" t="str">
        <f t="shared" si="230"/>
        <v>-1.96873895666024-2104.97643554584i</v>
      </c>
      <c r="D823" t="str">
        <f t="shared" si="231"/>
        <v>3.97499999638672-829.197789841536i</v>
      </c>
      <c r="E823" t="str">
        <f t="shared" si="232"/>
        <v>162.469436171676+0.00160581010291044i</v>
      </c>
      <c r="F823" t="str">
        <f t="shared" si="233"/>
        <v>2.4249249246992-7781.509689281i</v>
      </c>
      <c r="G823" t="str">
        <f t="shared" si="234"/>
        <v>0.999999999906918-9.64788046170761E-06i</v>
      </c>
      <c r="H823" t="str">
        <f t="shared" si="235"/>
        <v>384.002175478689+2.025943366151i</v>
      </c>
      <c r="I823" t="str">
        <f t="shared" si="236"/>
        <v>47.1003214960154-8429.58771312989i</v>
      </c>
      <c r="K823" t="str">
        <f t="shared" si="237"/>
        <v>0.0312489531534815-0.000179337056838835i</v>
      </c>
      <c r="L823" t="str">
        <f t="shared" si="238"/>
        <v>0.00005-14.7020863474605i</v>
      </c>
      <c r="M823" t="str">
        <f t="shared" si="239"/>
        <v>0.00133333333333333-8.64828608674146i</v>
      </c>
      <c r="N823">
        <f t="shared" si="240"/>
        <v>89.946412511615677</v>
      </c>
      <c r="O823">
        <f t="shared" si="241"/>
        <v>66.464948567537746</v>
      </c>
      <c r="P823" s="3">
        <f t="shared" si="242"/>
        <v>66.464948567537746</v>
      </c>
      <c r="Q823" s="3">
        <f t="shared" si="243"/>
        <v>-90.053587488384323</v>
      </c>
      <c r="R823">
        <f t="shared" si="244"/>
        <v>89.946412511615677</v>
      </c>
      <c r="S823">
        <f t="shared" si="245"/>
        <v>1.9193848324792637E-2</v>
      </c>
      <c r="T823">
        <f t="shared" si="228"/>
        <v>66.464948567537746</v>
      </c>
    </row>
    <row r="824" spans="1:20" x14ac:dyDescent="0.25">
      <c r="A824">
        <f t="shared" si="229"/>
        <v>121.05678010454439</v>
      </c>
      <c r="B824">
        <f t="shared" si="246"/>
        <v>19.266784948426849</v>
      </c>
      <c r="C824" t="str">
        <f t="shared" si="230"/>
        <v>-1.96873833290929-2097.0077028154i</v>
      </c>
      <c r="D824" t="str">
        <f t="shared" si="231"/>
        <v>3.97499999635923-826.058767437828i</v>
      </c>
      <c r="E824" t="str">
        <f t="shared" si="232"/>
        <v>162.469435404247+0.00161191743981919i</v>
      </c>
      <c r="F824" t="str">
        <f t="shared" si="233"/>
        <v>2.4249249246975-7752.05189226857i</v>
      </c>
      <c r="G824" t="str">
        <f t="shared" si="234"/>
        <v>0.99999999990621-9.68454240745523E-06i</v>
      </c>
      <c r="H824" t="str">
        <f t="shared" si="235"/>
        <v>384.002192043803+2.03364198337764i</v>
      </c>
      <c r="I824" t="str">
        <f t="shared" si="236"/>
        <v>47.1003223196732-8397.67679959172i</v>
      </c>
      <c r="K824" t="str">
        <f t="shared" si="237"/>
        <v>0.0312489451826053-0.00018001849094225i</v>
      </c>
      <c r="L824" t="str">
        <f t="shared" si="238"/>
        <v>0.00005-14.6464299137881i</v>
      </c>
      <c r="M824" t="str">
        <f t="shared" si="239"/>
        <v>0.00133333333333333-8.61554700811068i</v>
      </c>
      <c r="N824">
        <f t="shared" si="240"/>
        <v>89.94620889367792</v>
      </c>
      <c r="O824">
        <f t="shared" si="241"/>
        <v>66.432004342629853</v>
      </c>
      <c r="P824" s="3">
        <f t="shared" si="242"/>
        <v>66.432004342629853</v>
      </c>
      <c r="Q824" s="3">
        <f t="shared" si="243"/>
        <v>-90.05379110632208</v>
      </c>
      <c r="R824">
        <f t="shared" si="244"/>
        <v>89.94620889367792</v>
      </c>
      <c r="S824">
        <f t="shared" si="245"/>
        <v>1.926678494842685E-2</v>
      </c>
      <c r="T824">
        <f t="shared" si="228"/>
        <v>66.432004342629853</v>
      </c>
    </row>
    <row r="825" spans="1:20" x14ac:dyDescent="0.25">
      <c r="A825">
        <f t="shared" si="229"/>
        <v>121.51679586894164</v>
      </c>
      <c r="B825">
        <f t="shared" si="246"/>
        <v>19.339998731230871</v>
      </c>
      <c r="C825" t="str">
        <f t="shared" si="230"/>
        <v>-1.968737704409-2089.06913624482i</v>
      </c>
      <c r="D825" t="str">
        <f t="shared" si="231"/>
        <v>3.97499999633148-822.931628166808i</v>
      </c>
      <c r="E825" t="str">
        <f t="shared" si="232"/>
        <v>162.469434630975+0.0016180480447791i</v>
      </c>
      <c r="F825" t="str">
        <f t="shared" si="233"/>
        <v>2.42492492469576-7722.70561112507i</v>
      </c>
      <c r="G825" t="str">
        <f t="shared" si="234"/>
        <v>0.999999999905495-9.72134366859662E-06i</v>
      </c>
      <c r="H825" t="str">
        <f t="shared" si="235"/>
        <v>384.002208735055+2.04136985572087i</v>
      </c>
      <c r="I825" t="str">
        <f t="shared" si="236"/>
        <v>47.1003231496012-8365.8866894536i</v>
      </c>
      <c r="K825" t="str">
        <f t="shared" si="237"/>
        <v>0.0312489371510394-0.00018070251396073i</v>
      </c>
      <c r="L825" t="str">
        <f t="shared" si="238"/>
        <v>0.00005-14.5909841739272i</v>
      </c>
      <c r="M825" t="str">
        <f t="shared" si="239"/>
        <v>0.00133333333333333-8.58293186701602i</v>
      </c>
      <c r="N825">
        <f t="shared" si="240"/>
        <v>89.946004502158118</v>
      </c>
      <c r="O825">
        <f t="shared" si="241"/>
        <v>66.399060114691608</v>
      </c>
      <c r="P825" s="3">
        <f t="shared" si="242"/>
        <v>66.399060114691608</v>
      </c>
      <c r="Q825" s="3">
        <f t="shared" si="243"/>
        <v>-90.053995497841882</v>
      </c>
      <c r="R825">
        <f t="shared" si="244"/>
        <v>89.946004502158118</v>
      </c>
      <c r="S825">
        <f t="shared" si="245"/>
        <v>1.9339998731230872E-2</v>
      </c>
      <c r="T825">
        <f t="shared" si="228"/>
        <v>66.399060114691608</v>
      </c>
    </row>
    <row r="826" spans="1:20" x14ac:dyDescent="0.25">
      <c r="A826">
        <f t="shared" si="229"/>
        <v>121.97855969324362</v>
      </c>
      <c r="B826">
        <f t="shared" si="246"/>
        <v>19.413490726409549</v>
      </c>
      <c r="C826" t="str">
        <f t="shared" si="230"/>
        <v>-1.96873707112349-2081.16062163518i</v>
      </c>
      <c r="D826" t="str">
        <f t="shared" si="231"/>
        <v>3.97499999630355-819.816327043542i</v>
      </c>
      <c r="E826" t="str">
        <f t="shared" si="232"/>
        <v>162.469433851815+0.00162420200689896i</v>
      </c>
      <c r="F826" t="str">
        <f t="shared" si="233"/>
        <v>2.42492492469401-7693.47042369453i</v>
      </c>
      <c r="G826" t="str">
        <f t="shared" si="234"/>
        <v>0.999999999904776-9.75828477453027E-06i</v>
      </c>
      <c r="H826" t="str">
        <f t="shared" si="235"/>
        <v>384.002225553401+2.04912709435444i</v>
      </c>
      <c r="I826" t="str">
        <f t="shared" si="236"/>
        <v>47.1003239858494-8334.21692540417i</v>
      </c>
      <c r="K826" t="str">
        <f t="shared" si="237"/>
        <v>0.0312489290583219-0.000181389135726041i</v>
      </c>
      <c r="L826" t="str">
        <f t="shared" si="238"/>
        <v>0.00005-14.5357483302722i</v>
      </c>
      <c r="M826" t="str">
        <f t="shared" si="239"/>
        <v>0.00133333333333333-8.55044019427775i</v>
      </c>
      <c r="N826">
        <f t="shared" si="240"/>
        <v>89.945799334118576</v>
      </c>
      <c r="O826">
        <f t="shared" si="241"/>
        <v>66.366115883700061</v>
      </c>
      <c r="P826" s="3">
        <f t="shared" si="242"/>
        <v>66.366115883700061</v>
      </c>
      <c r="Q826" s="3">
        <f t="shared" si="243"/>
        <v>-90.054200665881424</v>
      </c>
      <c r="R826">
        <f t="shared" si="244"/>
        <v>89.945799334118576</v>
      </c>
      <c r="S826">
        <f t="shared" si="245"/>
        <v>1.9413490726409549E-2</v>
      </c>
      <c r="T826">
        <f t="shared" si="228"/>
        <v>66.366115883700061</v>
      </c>
    </row>
    <row r="827" spans="1:20" x14ac:dyDescent="0.25">
      <c r="A827">
        <f t="shared" si="229"/>
        <v>122.44207822007796</v>
      </c>
      <c r="B827">
        <f t="shared" si="246"/>
        <v>19.487261991169905</v>
      </c>
      <c r="C827" t="str">
        <f t="shared" si="230"/>
        <v>-1.96873643301633-2073.28204521986i</v>
      </c>
      <c r="D827" t="str">
        <f t="shared" si="231"/>
        <v>3.97499999627541-816.712819253375i</v>
      </c>
      <c r="E827" t="str">
        <f t="shared" si="232"/>
        <v>162.469433066724+0.00163037941562492i</v>
      </c>
      <c r="F827" t="str">
        <f t="shared" si="233"/>
        <v>2.42492492469226-7664.34590941893i</v>
      </c>
      <c r="G827" t="str">
        <f t="shared" si="234"/>
        <v>0.999999999904051-9.79536625666638E-06i</v>
      </c>
      <c r="H827" t="str">
        <f t="shared" si="235"/>
        <v>384.00224249981+2.05691381087453i</v>
      </c>
      <c r="I827" t="str">
        <f t="shared" si="236"/>
        <v>47.1003248284653-8302.66705186323i</v>
      </c>
      <c r="K827" t="str">
        <f t="shared" si="237"/>
        <v>0.0312489209039873-0.000182078366107233i</v>
      </c>
      <c r="L827" t="str">
        <f t="shared" si="238"/>
        <v>0.00005-14.4807215882369i</v>
      </c>
      <c r="M827" t="str">
        <f t="shared" si="239"/>
        <v>0.00133333333333333-8.51807152249226i</v>
      </c>
      <c r="N827">
        <f t="shared" si="240"/>
        <v>89.94559338661044</v>
      </c>
      <c r="O827">
        <f t="shared" si="241"/>
        <v>66.333171649632035</v>
      </c>
      <c r="P827" s="3">
        <f t="shared" si="242"/>
        <v>66.333171649632035</v>
      </c>
      <c r="Q827" s="3">
        <f t="shared" si="243"/>
        <v>-90.05440661338956</v>
      </c>
      <c r="R827">
        <f t="shared" si="244"/>
        <v>89.94559338661044</v>
      </c>
      <c r="S827">
        <f t="shared" si="245"/>
        <v>1.9487261991169905E-2</v>
      </c>
      <c r="T827">
        <f t="shared" si="228"/>
        <v>66.333171649632035</v>
      </c>
    </row>
    <row r="828" spans="1:20" x14ac:dyDescent="0.25">
      <c r="A828">
        <f t="shared" si="229"/>
        <v>122.90735811731425</v>
      </c>
      <c r="B828">
        <f t="shared" si="246"/>
        <v>19.56131358673635</v>
      </c>
      <c r="C828" t="str">
        <f t="shared" si="230"/>
        <v>-1.96873579005064-2065.43329366286i</v>
      </c>
      <c r="D828" t="str">
        <f t="shared" si="231"/>
        <v>3.97499999624706-813.621060151302i</v>
      </c>
      <c r="E828" t="str">
        <f t="shared" si="232"/>
        <v>162.469432275655+0.00163658036077267i</v>
      </c>
      <c r="F828" t="str">
        <f t="shared" si="233"/>
        <v>2.42492492469048-7635.33164933236i</v>
      </c>
      <c r="G828" t="str">
        <f t="shared" si="234"/>
        <v>0.99999999990332-9.83258864843453E-06i</v>
      </c>
      <c r="H828" t="str">
        <f t="shared" si="235"/>
        <v>384.002259575256+2.06473011730145i</v>
      </c>
      <c r="I828" t="str">
        <f t="shared" si="236"/>
        <v>47.1003256774971-8271.23661497525i</v>
      </c>
      <c r="K828" t="str">
        <f t="shared" si="237"/>
        <v>0.0312489126875664-0.00018277021501079i</v>
      </c>
      <c r="L828" t="str">
        <f t="shared" si="238"/>
        <v>0.00005-14.4259031562432i</v>
      </c>
      <c r="M828" t="str">
        <f t="shared" si="239"/>
        <v>0.00133333333333333-8.48582538602538i</v>
      </c>
      <c r="N828">
        <f t="shared" si="240"/>
        <v>89.945386656673691</v>
      </c>
      <c r="O828">
        <f t="shared" si="241"/>
        <v>66.30022741246394</v>
      </c>
      <c r="P828" s="3">
        <f t="shared" si="242"/>
        <v>66.30022741246394</v>
      </c>
      <c r="Q828" s="3">
        <f t="shared" si="243"/>
        <v>-90.054613343326309</v>
      </c>
      <c r="R828">
        <f t="shared" si="244"/>
        <v>89.945386656673691</v>
      </c>
      <c r="S828">
        <f t="shared" si="245"/>
        <v>1.9561313586736351E-2</v>
      </c>
      <c r="T828">
        <f t="shared" si="228"/>
        <v>66.30022741246394</v>
      </c>
    </row>
    <row r="829" spans="1:20" x14ac:dyDescent="0.25">
      <c r="A829">
        <f t="shared" si="229"/>
        <v>123.37440607816005</v>
      </c>
      <c r="B829">
        <f t="shared" si="246"/>
        <v>19.63564657836595</v>
      </c>
      <c r="C829" t="str">
        <f t="shared" si="230"/>
        <v>-1.96873514218946-2057.61425405725i</v>
      </c>
      <c r="D829" t="str">
        <f t="shared" si="231"/>
        <v>3.97499999621847-810.541005261329i</v>
      </c>
      <c r="E829" t="str">
        <f t="shared" si="232"/>
        <v>162.469431478562+0.00164280493248448i</v>
      </c>
      <c r="F829" t="str">
        <f t="shared" si="233"/>
        <v>2.4249249246887-7606.42722605489i</v>
      </c>
      <c r="G829" t="str">
        <f t="shared" si="234"/>
        <v>0.999999999902584-9.86995248529131E-06i</v>
      </c>
      <c r="H829" t="str">
        <f t="shared" si="235"/>
        <v>384.002276780725+2.07257612608126i</v>
      </c>
      <c r="I829" t="str">
        <f t="shared" si="236"/>
        <v>47.100326532994-8239.92516260284i</v>
      </c>
      <c r="K829" t="str">
        <f t="shared" si="237"/>
        <v>0.0312489044085864-0.000183464692380766i</v>
      </c>
      <c r="L829" t="str">
        <f t="shared" si="238"/>
        <v>0.00005-14.3712922457094i</v>
      </c>
      <c r="M829" t="str">
        <f t="shared" si="239"/>
        <v>0.00133333333333333-8.45370132100555i</v>
      </c>
      <c r="N829">
        <f t="shared" si="240"/>
        <v>89.945179141337022</v>
      </c>
      <c r="O829">
        <f t="shared" si="241"/>
        <v>66.267283172172199</v>
      </c>
      <c r="P829" s="3">
        <f t="shared" si="242"/>
        <v>66.267283172172199</v>
      </c>
      <c r="Q829" s="3">
        <f t="shared" si="243"/>
        <v>-90.054820858662978</v>
      </c>
      <c r="R829">
        <f t="shared" si="244"/>
        <v>89.945179141337022</v>
      </c>
      <c r="S829">
        <f t="shared" si="245"/>
        <v>1.9635646578365949E-2</v>
      </c>
      <c r="T829">
        <f t="shared" si="228"/>
        <v>66.267283172172199</v>
      </c>
    </row>
    <row r="830" spans="1:20" x14ac:dyDescent="0.25">
      <c r="A830">
        <f t="shared" si="229"/>
        <v>123.84322882125706</v>
      </c>
      <c r="B830">
        <f t="shared" si="246"/>
        <v>19.710262035363741</v>
      </c>
      <c r="C830" t="str">
        <f t="shared" si="230"/>
        <v>-1.9687344893955-2049.82481392353i</v>
      </c>
      <c r="D830" t="str">
        <f t="shared" si="231"/>
        <v>3.97499999618968-807.472610275837i</v>
      </c>
      <c r="E830" t="str">
        <f t="shared" si="232"/>
        <v>162.4694306754+0.00164905322126797i</v>
      </c>
      <c r="F830" t="str">
        <f t="shared" si="233"/>
        <v>2.4249249246869-7577.63222378674i</v>
      </c>
      <c r="G830" t="str">
        <f t="shared" si="234"/>
        <v>0.999999999901842-9.90745830472808E-06i</v>
      </c>
      <c r="H830" t="str">
        <f t="shared" si="235"/>
        <v>384.002294117206+2.08045195008733i</v>
      </c>
      <c r="I830" t="str">
        <f t="shared" si="236"/>
        <v>47.1003273950051-8208.73224432029i</v>
      </c>
      <c r="K830" t="str">
        <f t="shared" si="237"/>
        <v>0.0312488960665711-0.000184161808198934i</v>
      </c>
      <c r="L830" t="str">
        <f t="shared" si="238"/>
        <v>0.00005-14.3168880710395i</v>
      </c>
      <c r="M830" t="str">
        <f t="shared" si="239"/>
        <v>0.00133333333333333-8.42169886531737i</v>
      </c>
      <c r="N830">
        <f t="shared" si="240"/>
        <v>89.944970837617916</v>
      </c>
      <c r="O830">
        <f t="shared" si="241"/>
        <v>66.234338928733024</v>
      </c>
      <c r="P830" s="3">
        <f t="shared" si="242"/>
        <v>66.234338928733024</v>
      </c>
      <c r="Q830" s="3">
        <f t="shared" si="243"/>
        <v>-90.055029162382084</v>
      </c>
      <c r="R830">
        <f t="shared" si="244"/>
        <v>89.944970837617916</v>
      </c>
      <c r="S830">
        <f t="shared" si="245"/>
        <v>1.9710262035363739E-2</v>
      </c>
      <c r="T830">
        <f t="shared" si="228"/>
        <v>66.234338928733024</v>
      </c>
    </row>
    <row r="831" spans="1:20" x14ac:dyDescent="0.25">
      <c r="A831">
        <f t="shared" si="229"/>
        <v>124.31383309077785</v>
      </c>
      <c r="B831">
        <f t="shared" si="246"/>
        <v>19.785161031098124</v>
      </c>
      <c r="C831" t="str">
        <f t="shared" si="230"/>
        <v>-1.9687338316313-2042.06486120801i</v>
      </c>
      <c r="D831" t="str">
        <f t="shared" si="231"/>
        <v>3.97499999616066-804.41583105493i</v>
      </c>
      <c r="E831" t="str">
        <f t="shared" si="232"/>
        <v>162.469429866124+0.00165532531796422i</v>
      </c>
      <c r="F831" t="str">
        <f t="shared" si="233"/>
        <v>2.42492492468508-7548.94622830212i</v>
      </c>
      <c r="G831" t="str">
        <f t="shared" si="234"/>
        <v>0.999999999901095-9.94510664627861E-06i</v>
      </c>
      <c r="H831" t="str">
        <f t="shared" si="235"/>
        <v>384.002311585694+2.088357702622i</v>
      </c>
      <c r="I831" t="str">
        <f t="shared" si="236"/>
        <v>47.1003282635796-8177.65741140693i</v>
      </c>
      <c r="K831" t="str">
        <f t="shared" si="237"/>
        <v>0.0312488876610407-0.000184861572484922i</v>
      </c>
      <c r="L831" t="str">
        <f t="shared" si="238"/>
        <v>0.00005-14.262689849611i</v>
      </c>
      <c r="M831" t="str">
        <f t="shared" si="239"/>
        <v>0.00133333333333333-8.38981755859468i</v>
      </c>
      <c r="N831">
        <f t="shared" si="240"/>
        <v>89.944761742522573</v>
      </c>
      <c r="O831">
        <f t="shared" si="241"/>
        <v>66.201394682122569</v>
      </c>
      <c r="P831" s="3">
        <f t="shared" si="242"/>
        <v>66.201394682122569</v>
      </c>
      <c r="Q831" s="3">
        <f t="shared" si="243"/>
        <v>-90.055238257477427</v>
      </c>
      <c r="R831">
        <f t="shared" si="244"/>
        <v>89.944761742522573</v>
      </c>
      <c r="S831">
        <f t="shared" si="245"/>
        <v>1.9785161031098123E-2</v>
      </c>
      <c r="T831">
        <f t="shared" si="228"/>
        <v>66.201394682122569</v>
      </c>
    </row>
    <row r="832" spans="1:20" x14ac:dyDescent="0.25">
      <c r="A832">
        <f t="shared" si="229"/>
        <v>124.7862256565228</v>
      </c>
      <c r="B832">
        <f t="shared" si="246"/>
        <v>19.860344643016298</v>
      </c>
      <c r="C832" t="str">
        <f t="shared" si="230"/>
        <v>-1.96873316885903-2034.33428428116i</v>
      </c>
      <c r="D832" t="str">
        <f t="shared" si="231"/>
        <v>3.97499999613142-801.370623625815i</v>
      </c>
      <c r="E832" t="str">
        <f t="shared" si="232"/>
        <v>162.469429050687+0.00166162131378992i</v>
      </c>
      <c r="F832" t="str">
        <f t="shared" si="233"/>
        <v>2.42492492468326-7520.36882694336i</v>
      </c>
      <c r="G832" t="str">
        <f t="shared" si="234"/>
        <v>0.999999999900342-9.98289805152694E-06i</v>
      </c>
      <c r="H832" t="str">
        <f t="shared" si="235"/>
        <v>384.002329187195+2.09629349741825i</v>
      </c>
      <c r="I832" t="str">
        <f t="shared" si="236"/>
        <v>47.1003291387679-8146.70021684087i</v>
      </c>
      <c r="K832" t="str">
        <f t="shared" si="237"/>
        <v>0.0312488791915116-0.000185563995296361i</v>
      </c>
      <c r="L832" t="str">
        <f t="shared" si="238"/>
        <v>0.00005-14.2086968017643i</v>
      </c>
      <c r="M832" t="str">
        <f t="shared" si="239"/>
        <v>0.00133333333333333-8.35805694221428i</v>
      </c>
      <c r="N832">
        <f t="shared" si="240"/>
        <v>89.944551853045752</v>
      </c>
      <c r="O832">
        <f t="shared" si="241"/>
        <v>66.168450432316646</v>
      </c>
      <c r="P832" s="3">
        <f t="shared" si="242"/>
        <v>66.168450432316646</v>
      </c>
      <c r="Q832" s="3">
        <f t="shared" si="243"/>
        <v>-90.055448146954248</v>
      </c>
      <c r="R832">
        <f t="shared" si="244"/>
        <v>89.944551853045752</v>
      </c>
      <c r="S832">
        <f t="shared" si="245"/>
        <v>1.9860344643016298E-2</v>
      </c>
      <c r="T832">
        <f t="shared" si="228"/>
        <v>66.168450432316646</v>
      </c>
    </row>
    <row r="833" spans="1:20" x14ac:dyDescent="0.25">
      <c r="A833">
        <f t="shared" si="229"/>
        <v>125.2604133140176</v>
      </c>
      <c r="B833">
        <f t="shared" si="246"/>
        <v>19.93581395265976</v>
      </c>
      <c r="C833" t="str">
        <f t="shared" si="230"/>
        <v>-1.96873250104034-2026.63297193601i</v>
      </c>
      <c r="D833" t="str">
        <f t="shared" si="231"/>
        <v>3.97499999610196-798.336944182161i</v>
      </c>
      <c r="E833" t="str">
        <f t="shared" si="232"/>
        <v>162.46942822904+0.00166794130031189i</v>
      </c>
      <c r="F833" t="str">
        <f t="shared" si="233"/>
        <v>2.42492492468141-7491.89960861494i</v>
      </c>
      <c r="G833" t="str">
        <f t="shared" si="234"/>
        <v>0.999999999899583-0.0000100208330641151i</v>
      </c>
      <c r="H833" t="str">
        <f t="shared" si="235"/>
        <v>384.002346922725+2.10425944864127i</v>
      </c>
      <c r="I833" t="str">
        <f t="shared" si="236"/>
        <v>47.1003300206203-8115.86021529253i</v>
      </c>
      <c r="K833" t="str">
        <f t="shared" si="237"/>
        <v>0.0312488706574963-0.000186269086729021i</v>
      </c>
      <c r="L833" t="str">
        <f t="shared" si="238"/>
        <v>0.00005-14.1549081507913i</v>
      </c>
      <c r="M833" t="str">
        <f t="shared" si="239"/>
        <v>0.00133333333333333-8.32641655928899i</v>
      </c>
      <c r="N833">
        <f t="shared" si="240"/>
        <v>89.944341166170872</v>
      </c>
      <c r="O833">
        <f t="shared" si="241"/>
        <v>66.135506179290829</v>
      </c>
      <c r="P833" s="3">
        <f t="shared" si="242"/>
        <v>66.135506179290829</v>
      </c>
      <c r="Q833" s="3">
        <f t="shared" si="243"/>
        <v>-90.055658833829128</v>
      </c>
      <c r="R833">
        <f t="shared" si="244"/>
        <v>89.944341166170872</v>
      </c>
      <c r="S833">
        <f t="shared" si="245"/>
        <v>1.993581395265976E-2</v>
      </c>
      <c r="T833">
        <f t="shared" si="228"/>
        <v>66.135506179290829</v>
      </c>
    </row>
    <row r="834" spans="1:20" x14ac:dyDescent="0.25">
      <c r="A834">
        <f t="shared" si="229"/>
        <v>125.73640288461087</v>
      </c>
      <c r="B834">
        <f t="shared" si="246"/>
        <v>20.011570045679868</v>
      </c>
      <c r="C834" t="str">
        <f t="shared" si="230"/>
        <v>-1.96873182813716-2018.96081338663i</v>
      </c>
      <c r="D834" t="str">
        <f t="shared" si="231"/>
        <v>3.97499999607229-795.314749083472i</v>
      </c>
      <c r="E834" t="str">
        <f t="shared" si="232"/>
        <v>162.469427401138+0.00167428536943549i</v>
      </c>
      <c r="F834" t="str">
        <f t="shared" si="233"/>
        <v>2.42492492467956-7463.53816377763i</v>
      </c>
      <c r="G834" t="str">
        <f t="shared" si="234"/>
        <v>0.999999999898818-0.0000100589122297511i</v>
      </c>
      <c r="H834" t="str">
        <f t="shared" si="235"/>
        <v>384.0023647933+2.11225567089014i</v>
      </c>
      <c r="I834" t="str">
        <f t="shared" si="236"/>
        <v>47.1003309091879-8085.13696311809i</v>
      </c>
      <c r="K834" t="str">
        <f t="shared" si="237"/>
        <v>0.0312488620585042-0.000186976856916968i</v>
      </c>
      <c r="L834" t="str">
        <f t="shared" si="238"/>
        <v>0.00005-14.1013231229242i</v>
      </c>
      <c r="M834" t="str">
        <f t="shared" si="239"/>
        <v>0.00133333333333333-8.29489595466126i</v>
      </c>
      <c r="N834">
        <f t="shared" si="240"/>
        <v>89.944129678869928</v>
      </c>
      <c r="O834">
        <f t="shared" si="241"/>
        <v>66.102561923020744</v>
      </c>
      <c r="P834" s="3">
        <f t="shared" si="242"/>
        <v>66.102561923020744</v>
      </c>
      <c r="Q834" s="3">
        <f t="shared" si="243"/>
        <v>-90.055870321130072</v>
      </c>
      <c r="R834">
        <f t="shared" si="244"/>
        <v>89.944129678869928</v>
      </c>
      <c r="S834">
        <f t="shared" si="245"/>
        <v>2.0011570045679869E-2</v>
      </c>
      <c r="T834">
        <f t="shared" si="228"/>
        <v>66.102561923020744</v>
      </c>
    </row>
    <row r="835" spans="1:20" x14ac:dyDescent="0.25">
      <c r="A835">
        <f t="shared" si="229"/>
        <v>126.21420121557237</v>
      </c>
      <c r="B835">
        <f t="shared" si="246"/>
        <v>20.08761401185345</v>
      </c>
      <c r="C835" t="str">
        <f t="shared" si="230"/>
        <v>-1.96873115011054-2011.31769826643i</v>
      </c>
      <c r="D835" t="str">
        <f t="shared" si="231"/>
        <v>3.9749999960424-792.303994854457i</v>
      </c>
      <c r="E835" t="str">
        <f t="shared" si="232"/>
        <v>162.469426566932+0.00168065361344832i</v>
      </c>
      <c r="F835" t="str">
        <f t="shared" si="233"/>
        <v>2.42492492467771-7435.28408444251i</v>
      </c>
      <c r="G835" t="str">
        <f t="shared" si="234"/>
        <v>0.999999999898048-0.0000100971360962164i</v>
      </c>
      <c r="H835" t="str">
        <f t="shared" si="235"/>
        <v>384.002382799951+2.12028227919943i</v>
      </c>
      <c r="I835" t="str">
        <f t="shared" si="236"/>
        <v>47.1003318045211-8054.53001835328i</v>
      </c>
      <c r="K835" t="str">
        <f t="shared" si="237"/>
        <v>0.0312488533940405-0.000187687316032694i</v>
      </c>
      <c r="L835" t="str">
        <f t="shared" si="238"/>
        <v>0.00005-14.0479409473243i</v>
      </c>
      <c r="M835" t="str">
        <f t="shared" si="239"/>
        <v>0.00133333333333333-8.26349467489665i</v>
      </c>
      <c r="N835">
        <f t="shared" si="240"/>
        <v>89.943917388103372</v>
      </c>
      <c r="O835">
        <f t="shared" si="241"/>
        <v>66.069617663481623</v>
      </c>
      <c r="P835" s="3">
        <f t="shared" si="242"/>
        <v>66.069617663481623</v>
      </c>
      <c r="Q835" s="3">
        <f t="shared" si="243"/>
        <v>-90.056082611896628</v>
      </c>
      <c r="R835">
        <f t="shared" si="244"/>
        <v>89.943917388103372</v>
      </c>
      <c r="S835">
        <f t="shared" si="245"/>
        <v>2.0087614011853449E-2</v>
      </c>
      <c r="T835">
        <f t="shared" si="228"/>
        <v>66.069617663481623</v>
      </c>
    </row>
    <row r="836" spans="1:20" x14ac:dyDescent="0.25">
      <c r="A836">
        <f t="shared" si="229"/>
        <v>126.69381518019156</v>
      </c>
      <c r="B836">
        <f t="shared" si="246"/>
        <v>20.163946945098495</v>
      </c>
      <c r="C836" t="str">
        <f t="shared" si="230"/>
        <v>-1.96873046692154-2003.70351662661i</v>
      </c>
      <c r="D836" t="str">
        <f t="shared" si="231"/>
        <v>3.97499999601223-789.304638184395i</v>
      </c>
      <c r="E836" t="str">
        <f t="shared" si="232"/>
        <v>162.469425726375+0.00168704612498278i</v>
      </c>
      <c r="F836" t="str">
        <f t="shared" si="233"/>
        <v>2.42492492467581-7407.13696416507i</v>
      </c>
      <c r="G836" t="str">
        <f t="shared" si="234"/>
        <v>0.999999999897272-0.0000101355052133741i</v>
      </c>
      <c r="H836" t="str">
        <f t="shared" si="235"/>
        <v>384.002400943715+2.12833938904099i</v>
      </c>
      <c r="I836" t="str">
        <f t="shared" si="236"/>
        <v>47.100332706672-8024.03894070685i</v>
      </c>
      <c r="K836" t="str">
        <f t="shared" si="237"/>
        <v>0.0312488446636066-0.000188400474287271i</v>
      </c>
      <c r="L836" t="str">
        <f t="shared" si="238"/>
        <v>0.00005-13.9947608560713i</v>
      </c>
      <c r="M836" t="str">
        <f t="shared" si="239"/>
        <v>0.00133333333333333-8.23221226827719i</v>
      </c>
      <c r="N836">
        <f t="shared" si="240"/>
        <v>89.943704290820193</v>
      </c>
      <c r="O836">
        <f t="shared" si="241"/>
        <v>66.036673400648482</v>
      </c>
      <c r="P836" s="3">
        <f t="shared" si="242"/>
        <v>66.036673400648482</v>
      </c>
      <c r="Q836" s="3">
        <f t="shared" si="243"/>
        <v>-90.056295709179807</v>
      </c>
      <c r="R836">
        <f t="shared" si="244"/>
        <v>89.943704290820193</v>
      </c>
      <c r="S836">
        <f t="shared" si="245"/>
        <v>2.0163946945098495E-2</v>
      </c>
      <c r="T836">
        <f t="shared" si="228"/>
        <v>66.036673400648482</v>
      </c>
    </row>
    <row r="837" spans="1:20" x14ac:dyDescent="0.25">
      <c r="A837">
        <f t="shared" si="229"/>
        <v>127.1752516778763</v>
      </c>
      <c r="B837">
        <f t="shared" si="246"/>
        <v>20.24056994348987</v>
      </c>
      <c r="C837" t="str">
        <f t="shared" si="230"/>
        <v>-1.96872977853082-1996.11815893464i</v>
      </c>
      <c r="D837" t="str">
        <f t="shared" si="231"/>
        <v>3.97499999598189-786.316635926551i</v>
      </c>
      <c r="E837" t="str">
        <f t="shared" si="232"/>
        <v>162.469424879417+0.00169346299703807i</v>
      </c>
      <c r="F837" t="str">
        <f t="shared" si="233"/>
        <v>2.42492492467393-7379.09639803971i</v>
      </c>
      <c r="G837" t="str">
        <f t="shared" si="234"/>
        <v>0.999999999896489-0.000010174020133177i</v>
      </c>
      <c r="H837" t="str">
        <f t="shared" si="235"/>
        <v>384.002419225634+2.13642711632541i</v>
      </c>
      <c r="I837" t="str">
        <f t="shared" si="236"/>
        <v>47.1003336156927-7993.66329155455i</v>
      </c>
      <c r="K837" t="str">
        <f t="shared" si="237"/>
        <v>0.0312488358667004-0.000189116341930496i</v>
      </c>
      <c r="L837" t="str">
        <f t="shared" si="238"/>
        <v>0.00005-13.9417820841515i</v>
      </c>
      <c r="M837" t="str">
        <f t="shared" si="239"/>
        <v>0.00133333333333333-8.20104828479497i</v>
      </c>
      <c r="N837">
        <f t="shared" si="240"/>
        <v>89.94349038395778</v>
      </c>
      <c r="O837">
        <f t="shared" si="241"/>
        <v>66.003729134496353</v>
      </c>
      <c r="P837" s="3">
        <f t="shared" si="242"/>
        <v>66.003729134496353</v>
      </c>
      <c r="Q837" s="3">
        <f t="shared" si="243"/>
        <v>-90.05650961604222</v>
      </c>
      <c r="R837">
        <f t="shared" si="244"/>
        <v>89.94349038395778</v>
      </c>
      <c r="S837">
        <f t="shared" si="245"/>
        <v>2.0240569943489869E-2</v>
      </c>
      <c r="T837">
        <f t="shared" si="228"/>
        <v>66.003729134496353</v>
      </c>
    </row>
    <row r="838" spans="1:20" x14ac:dyDescent="0.25">
      <c r="A838">
        <f t="shared" si="229"/>
        <v>127.65851763425223</v>
      </c>
      <c r="B838">
        <f t="shared" si="246"/>
        <v>20.317484109275131</v>
      </c>
      <c r="C838" t="str">
        <f t="shared" si="230"/>
        <v>-1.96872908489878-1988.5615160726i</v>
      </c>
      <c r="D838" t="str">
        <f t="shared" si="231"/>
        <v>3.9749999959513-783.339945097497i</v>
      </c>
      <c r="E838" t="str">
        <f t="shared" si="232"/>
        <v>162.469424026011+0.00169990432296696i</v>
      </c>
      <c r="F838" t="str">
        <f t="shared" si="233"/>
        <v>2.42492492467202-7351.16198269333i</v>
      </c>
      <c r="G838" t="str">
        <f t="shared" si="234"/>
        <v>0.999999999895701-0.000010212681409675i</v>
      </c>
      <c r="H838" t="str">
        <f t="shared" si="235"/>
        <v>384.00243764676+2.14454557740383i</v>
      </c>
      <c r="I838" t="str">
        <f t="shared" si="236"/>
        <v>47.1003345316344-7963.40263393232i</v>
      </c>
      <c r="K838" t="str">
        <f t="shared" si="237"/>
        <v>0.0312488270028158-0.000189834929251033i</v>
      </c>
      <c r="L838" t="str">
        <f t="shared" si="238"/>
        <v>0.00005-13.8890038694476i</v>
      </c>
      <c r="M838" t="str">
        <f t="shared" si="239"/>
        <v>0.00133333333333333-8.17000227614564i</v>
      </c>
      <c r="N838">
        <f t="shared" si="240"/>
        <v>89.94327566444187</v>
      </c>
      <c r="O838">
        <f t="shared" si="241"/>
        <v>65.970784864999956</v>
      </c>
      <c r="P838" s="3">
        <f t="shared" si="242"/>
        <v>65.970784864999956</v>
      </c>
      <c r="Q838" s="3">
        <f t="shared" si="243"/>
        <v>-90.05672433555813</v>
      </c>
      <c r="R838">
        <f t="shared" si="244"/>
        <v>89.94327566444187</v>
      </c>
      <c r="S838">
        <f t="shared" si="245"/>
        <v>2.0317484109275131E-2</v>
      </c>
      <c r="T838">
        <f t="shared" si="228"/>
        <v>65.970784864999956</v>
      </c>
    </row>
    <row r="839" spans="1:20" x14ac:dyDescent="0.25">
      <c r="A839">
        <f t="shared" si="229"/>
        <v>128.14362000126238</v>
      </c>
      <c r="B839">
        <f t="shared" si="246"/>
        <v>20.394690548890377</v>
      </c>
      <c r="C839" t="str">
        <f t="shared" si="230"/>
        <v>-1.96872838598539-1981.03347933564i</v>
      </c>
      <c r="D839" t="str">
        <f t="shared" si="231"/>
        <v>3.97499999592048-780.374522876539i</v>
      </c>
      <c r="E839" t="str">
        <f t="shared" si="232"/>
        <v>162.469423166108+0.00170637019650266i</v>
      </c>
      <c r="F839" t="str">
        <f t="shared" si="233"/>
        <v>2.42492492467009-7323.33331628005i</v>
      </c>
      <c r="G839" t="str">
        <f t="shared" si="234"/>
        <v>0.999999999894907-0.0000102514895990236i</v>
      </c>
      <c r="H839" t="str">
        <f t="shared" si="235"/>
        <v>384.002456208156+2.15269488906961i</v>
      </c>
      <c r="I839" t="str">
        <f t="shared" si="236"/>
        <v>47.1003354545504-7933.25653253057i</v>
      </c>
      <c r="K839" t="str">
        <f t="shared" si="237"/>
        <v>0.0312488180714427-0.000190556246576564i</v>
      </c>
      <c r="L839" t="str">
        <f t="shared" si="238"/>
        <v>0.00005-13.8364254527272i</v>
      </c>
      <c r="M839" t="str">
        <f t="shared" si="239"/>
        <v>0.00133333333333333-8.13907379572191i</v>
      </c>
      <c r="N839">
        <f t="shared" si="240"/>
        <v>89.943060129186648</v>
      </c>
      <c r="O839">
        <f t="shared" si="241"/>
        <v>65.937840592133796</v>
      </c>
      <c r="P839" s="3">
        <f t="shared" si="242"/>
        <v>65.937840592133796</v>
      </c>
      <c r="Q839" s="3">
        <f t="shared" si="243"/>
        <v>-90.056939870813352</v>
      </c>
      <c r="R839">
        <f t="shared" si="244"/>
        <v>89.943060129186648</v>
      </c>
      <c r="S839">
        <f t="shared" si="245"/>
        <v>2.0394690548890378E-2</v>
      </c>
      <c r="T839">
        <f t="shared" si="228"/>
        <v>65.937840592133796</v>
      </c>
    </row>
    <row r="840" spans="1:20" x14ac:dyDescent="0.25">
      <c r="A840">
        <f t="shared" si="229"/>
        <v>128.63056575726719</v>
      </c>
      <c r="B840">
        <f t="shared" si="246"/>
        <v>20.472190372976161</v>
      </c>
      <c r="C840" t="str">
        <f t="shared" si="230"/>
        <v>-1.96872768175085-1973.53394043043i</v>
      </c>
      <c r="D840" t="str">
        <f t="shared" si="231"/>
        <v>3.97499999588941-777.420326605082i</v>
      </c>
      <c r="E840" t="str">
        <f t="shared" si="232"/>
        <v>162.469422299657+0.00171286071172228i</v>
      </c>
      <c r="F840" t="str">
        <f t="shared" si="233"/>
        <v>2.42492492466815-7295.60999847512i</v>
      </c>
      <c r="G840" t="str">
        <f t="shared" si="234"/>
        <v>0.999999999894107-0.0000102904452594917i</v>
      </c>
      <c r="H840" t="str">
        <f t="shared" si="235"/>
        <v>384.002474910886+2.16087516856i</v>
      </c>
      <c r="I840" t="str">
        <f t="shared" si="236"/>
        <v>47.1003363844946-7903.22455368738i</v>
      </c>
      <c r="K840" t="str">
        <f t="shared" si="237"/>
        <v>0.0312488090720676-0.000191280304273941i</v>
      </c>
      <c r="L840" t="str">
        <f t="shared" si="238"/>
        <v>0.00005-13.7840460776322i</v>
      </c>
      <c r="M840" t="str">
        <f t="shared" si="239"/>
        <v>0.00133333333333333-8.10826239860717i</v>
      </c>
      <c r="N840">
        <f t="shared" si="240"/>
        <v>89.942843775094502</v>
      </c>
      <c r="O840">
        <f t="shared" si="241"/>
        <v>65.904896315872264</v>
      </c>
      <c r="P840" s="3">
        <f t="shared" si="242"/>
        <v>65.904896315872264</v>
      </c>
      <c r="Q840" s="3">
        <f t="shared" si="243"/>
        <v>-90.057156224905498</v>
      </c>
      <c r="R840">
        <f t="shared" si="244"/>
        <v>89.942843775094502</v>
      </c>
      <c r="S840">
        <f t="shared" si="245"/>
        <v>2.0472190372976162E-2</v>
      </c>
      <c r="T840">
        <f t="shared" si="228"/>
        <v>65.904896315872264</v>
      </c>
    </row>
    <row r="841" spans="1:20" x14ac:dyDescent="0.25">
      <c r="A841">
        <f t="shared" si="229"/>
        <v>129.11936190714482</v>
      </c>
      <c r="B841">
        <f t="shared" si="246"/>
        <v>20.549984696393473</v>
      </c>
      <c r="C841" t="str">
        <f t="shared" si="230"/>
        <v>-1.9687269721543-1966.06279147359i</v>
      </c>
      <c r="D841" t="str">
        <f t="shared" si="231"/>
        <v>3.97499999585809-774.477313786021i</v>
      </c>
      <c r="E841" t="str">
        <f t="shared" si="232"/>
        <v>162.46942142661+0.00171937596308877i</v>
      </c>
      <c r="F841" t="str">
        <f t="shared" si="233"/>
        <v>2.42492492466618-7267.99163046932i</v>
      </c>
      <c r="G841" t="str">
        <f t="shared" si="234"/>
        <v>0.9999999998933-0.0000103295489514694i</v>
      </c>
      <c r="H841" t="str">
        <f t="shared" si="235"/>
        <v>384.002493756028+2.16908653355772i</v>
      </c>
      <c r="I841" t="str">
        <f t="shared" si="236"/>
        <v>47.1003373215193-7873.30626538271i</v>
      </c>
      <c r="K841" t="str">
        <f t="shared" si="237"/>
        <v>0.0312488000041727-0.000192007112749318i</v>
      </c>
      <c r="L841" t="str">
        <f t="shared" si="238"/>
        <v>0.00005-13.7318649906677i</v>
      </c>
      <c r="M841" t="str">
        <f t="shared" si="239"/>
        <v>0.00133333333333333-8.07756764156925i</v>
      </c>
      <c r="N841">
        <f t="shared" si="240"/>
        <v>89.942626599056084</v>
      </c>
      <c r="O841">
        <f t="shared" si="241"/>
        <v>65.871952036189498</v>
      </c>
      <c r="P841" s="3">
        <f t="shared" si="242"/>
        <v>65.871952036189498</v>
      </c>
      <c r="Q841" s="3">
        <f t="shared" si="243"/>
        <v>-90.057373400943916</v>
      </c>
      <c r="R841">
        <f t="shared" si="244"/>
        <v>89.942626599056084</v>
      </c>
      <c r="S841">
        <f t="shared" si="245"/>
        <v>2.0549984696393474E-2</v>
      </c>
      <c r="T841">
        <f t="shared" si="228"/>
        <v>65.871952036189498</v>
      </c>
    </row>
    <row r="842" spans="1:20" x14ac:dyDescent="0.25">
      <c r="A842">
        <f t="shared" si="229"/>
        <v>129.61001548239199</v>
      </c>
      <c r="B842">
        <f t="shared" si="246"/>
        <v>20.62807463823977</v>
      </c>
      <c r="C842" t="str">
        <f t="shared" si="230"/>
        <v>-1.96872625715508-1958.61992499013i</v>
      </c>
      <c r="D842" t="str">
        <f t="shared" si="231"/>
        <v>3.97499999582656-771.545442083133i</v>
      </c>
      <c r="E842" t="str">
        <f t="shared" si="232"/>
        <v>162.469420546916+0.00172591604542005i</v>
      </c>
      <c r="F842" t="str">
        <f t="shared" si="233"/>
        <v>2.42492492466422-7240.4778149632i</v>
      </c>
      <c r="G842" t="str">
        <f t="shared" si="234"/>
        <v>0.999999999892488-0.0000103688012374766i</v>
      </c>
      <c r="H842" t="str">
        <f t="shared" si="235"/>
        <v>384.002512744668+2.17732910219282i</v>
      </c>
      <c r="I842" t="str">
        <f t="shared" si="236"/>
        <v>47.1003382656793-7843.50123723202i</v>
      </c>
      <c r="K842" t="str">
        <f t="shared" si="237"/>
        <v>0.0312487908672361-0.000192736682448315i</v>
      </c>
      <c r="L842" t="str">
        <f t="shared" si="238"/>
        <v>0.00005-13.6798814411911i</v>
      </c>
      <c r="M842" t="str">
        <f t="shared" si="239"/>
        <v>0.00133333333333333-8.04698908305364i</v>
      </c>
      <c r="N842">
        <f t="shared" si="240"/>
        <v>89.942408597950291</v>
      </c>
      <c r="O842">
        <f t="shared" si="241"/>
        <v>65.839007753059462</v>
      </c>
      <c r="P842" s="3">
        <f t="shared" si="242"/>
        <v>65.839007753059462</v>
      </c>
      <c r="Q842" s="3">
        <f t="shared" si="243"/>
        <v>-90.057591402049709</v>
      </c>
      <c r="R842">
        <f t="shared" si="244"/>
        <v>89.942408597950291</v>
      </c>
      <c r="S842">
        <f t="shared" si="245"/>
        <v>2.062807463823977E-2</v>
      </c>
      <c r="T842">
        <f t="shared" si="228"/>
        <v>65.839007753059462</v>
      </c>
    </row>
    <row r="843" spans="1:20" x14ac:dyDescent="0.25">
      <c r="A843">
        <f t="shared" si="229"/>
        <v>130.10253354122509</v>
      </c>
      <c r="B843">
        <f t="shared" si="246"/>
        <v>20.706461321865081</v>
      </c>
      <c r="C843" t="str">
        <f t="shared" si="230"/>
        <v>-1.96872553671197-1951.20523391192i</v>
      </c>
      <c r="D843" t="str">
        <f t="shared" si="231"/>
        <v>3.97499999579478-768.624669320455i</v>
      </c>
      <c r="E843" t="str">
        <f t="shared" si="232"/>
        <v>162.469419660524+0.00173248105391314i</v>
      </c>
      <c r="F843" t="str">
        <f t="shared" si="233"/>
        <v>2.42492492466223-7213.06815616124i</v>
      </c>
      <c r="G843" t="str">
        <f t="shared" si="234"/>
        <v>0.999999999891669-0.0000104082026821705i</v>
      </c>
      <c r="H843" t="str">
        <f t="shared" si="235"/>
        <v>384.002531877895+2.18560299304426i</v>
      </c>
      <c r="I843" t="str">
        <f t="shared" si="236"/>
        <v>47.1003392170284-7813.80904047985i</v>
      </c>
      <c r="K843" t="str">
        <f t="shared" si="237"/>
        <v>0.0312487816607325-0.000193469023856161i</v>
      </c>
      <c r="L843" t="str">
        <f t="shared" si="238"/>
        <v>0.00005-13.6280946814018i</v>
      </c>
      <c r="M843" t="str">
        <f t="shared" si="239"/>
        <v>0.00133333333333333-8.01652628317751i</v>
      </c>
      <c r="N843">
        <f t="shared" si="240"/>
        <v>89.942189768644198</v>
      </c>
      <c r="O843">
        <f t="shared" si="241"/>
        <v>65.806063466455896</v>
      </c>
      <c r="P843" s="3">
        <f t="shared" si="242"/>
        <v>65.806063466455896</v>
      </c>
      <c r="Q843" s="3">
        <f t="shared" si="243"/>
        <v>-90.057810231355802</v>
      </c>
      <c r="R843">
        <f t="shared" si="244"/>
        <v>89.942189768644198</v>
      </c>
      <c r="S843">
        <f t="shared" si="245"/>
        <v>2.0706461321865082E-2</v>
      </c>
      <c r="T843">
        <f t="shared" si="228"/>
        <v>65.806063466455896</v>
      </c>
    </row>
    <row r="844" spans="1:20" x14ac:dyDescent="0.25">
      <c r="A844">
        <f t="shared" si="229"/>
        <v>130.59692316868174</v>
      </c>
      <c r="B844">
        <f t="shared" si="246"/>
        <v>20.785145874888169</v>
      </c>
      <c r="C844" t="str">
        <f t="shared" si="230"/>
        <v>-1.96872481078344-1943.81861157613i</v>
      </c>
      <c r="D844" t="str">
        <f t="shared" si="231"/>
        <v>3.97499999576275-765.714953481689i</v>
      </c>
      <c r="E844" t="str">
        <f t="shared" si="232"/>
        <v>162.469418767383+0.001739071084129i</v>
      </c>
      <c r="F844" t="str">
        <f t="shared" si="233"/>
        <v>2.42492492466022-7185.76225976629i</v>
      </c>
      <c r="G844" t="str">
        <f t="shared" si="234"/>
        <v>0.999999999890844-0.0000104477538523541i</v>
      </c>
      <c r="H844" t="str">
        <f t="shared" si="235"/>
        <v>384.002551156812+2.19390832514166i</v>
      </c>
      <c r="I844" t="str">
        <f t="shared" si="236"/>
        <v>47.100340175621-7784.22924799401i</v>
      </c>
      <c r="K844" t="str">
        <f t="shared" si="237"/>
        <v>0.0312487723841321-0.000194204147497841i</v>
      </c>
      <c r="L844" t="str">
        <f t="shared" si="238"/>
        <v>0.00005-13.5765039663298i</v>
      </c>
      <c r="M844" t="str">
        <f t="shared" si="239"/>
        <v>0.00133333333333333-7.98617880372339i</v>
      </c>
      <c r="N844">
        <f t="shared" si="240"/>
        <v>89.941970107992972</v>
      </c>
      <c r="O844">
        <f t="shared" si="241"/>
        <v>65.77311917635231</v>
      </c>
      <c r="P844" s="3">
        <f t="shared" si="242"/>
        <v>65.77311917635231</v>
      </c>
      <c r="Q844" s="3">
        <f t="shared" si="243"/>
        <v>-90.058029892007028</v>
      </c>
      <c r="R844">
        <f t="shared" si="244"/>
        <v>89.941970107992972</v>
      </c>
      <c r="S844">
        <f t="shared" si="245"/>
        <v>2.078514587488817E-2</v>
      </c>
      <c r="T844">
        <f t="shared" si="228"/>
        <v>65.77311917635231</v>
      </c>
    </row>
    <row r="845" spans="1:20" x14ac:dyDescent="0.25">
      <c r="A845">
        <f t="shared" si="229"/>
        <v>131.09319147672272</v>
      </c>
      <c r="B845">
        <f t="shared" si="246"/>
        <v>20.864129429212745</v>
      </c>
      <c r="C845" t="str">
        <f t="shared" si="230"/>
        <v>-1.96872407932806-1936.45995172373i</v>
      </c>
      <c r="D845" t="str">
        <f t="shared" si="231"/>
        <v>3.97499999573049-762.8162527096i</v>
      </c>
      <c r="E845" t="str">
        <f t="shared" si="232"/>
        <v>162.469417867443+0.00174568623200403i</v>
      </c>
      <c r="F845" t="str">
        <f t="shared" si="233"/>
        <v>2.4249249246582-7158.5597329739i</v>
      </c>
      <c r="G845" t="str">
        <f t="shared" si="234"/>
        <v>0.999999999890013-0.0000104874553169843i</v>
      </c>
      <c r="H845" t="str">
        <f t="shared" si="235"/>
        <v>384.002570582531+2.2022452179671i</v>
      </c>
      <c r="I845" t="str">
        <f t="shared" si="236"/>
        <v>47.1003411415139-7754.76143425934i</v>
      </c>
      <c r="K845" t="str">
        <f t="shared" si="237"/>
        <v>0.0312487630369011-0.000194942063938255i</v>
      </c>
      <c r="L845" t="str">
        <f t="shared" si="238"/>
        <v>0.00005-13.5251085538252i</v>
      </c>
      <c r="M845" t="str">
        <f t="shared" si="239"/>
        <v>0.00133333333333333-7.95594620813247i</v>
      </c>
      <c r="N845">
        <f t="shared" si="240"/>
        <v>89.941749612839828</v>
      </c>
      <c r="O845">
        <f t="shared" si="241"/>
        <v>65.740174882722116</v>
      </c>
      <c r="P845" s="3">
        <f t="shared" si="242"/>
        <v>65.740174882722116</v>
      </c>
      <c r="Q845" s="3">
        <f t="shared" si="243"/>
        <v>-90.058250387160172</v>
      </c>
      <c r="R845">
        <f t="shared" si="244"/>
        <v>89.941749612839828</v>
      </c>
      <c r="S845">
        <f t="shared" si="245"/>
        <v>2.0864129429212744E-2</v>
      </c>
      <c r="T845">
        <f t="shared" si="228"/>
        <v>65.740174882722116</v>
      </c>
    </row>
    <row r="846" spans="1:20" x14ac:dyDescent="0.25">
      <c r="A846">
        <f t="shared" si="229"/>
        <v>131.59134560433426</v>
      </c>
      <c r="B846">
        <f t="shared" si="246"/>
        <v>20.943413121043754</v>
      </c>
      <c r="C846" t="str">
        <f t="shared" si="230"/>
        <v>-1.96872334230324-1929.12914849793i</v>
      </c>
      <c r="D846" t="str">
        <f t="shared" si="231"/>
        <v>3.97499999569799-759.928525305405i</v>
      </c>
      <c r="E846" t="str">
        <f t="shared" si="232"/>
        <v>162.46941696065+0.001752326593862i</v>
      </c>
      <c r="F846" t="str">
        <f t="shared" si="233"/>
        <v>2.42492492465619-7131.4601844666i</v>
      </c>
      <c r="G846" t="str">
        <f t="shared" si="234"/>
        <v>0.999999999889176-0.00001052730764718i</v>
      </c>
      <c r="H846" t="str">
        <f t="shared" si="235"/>
        <v>384.002590156166+2.21061379145659i</v>
      </c>
      <c r="I846" t="str">
        <f t="shared" si="236"/>
        <v>47.1003421147609-7725.4051753714i</v>
      </c>
      <c r="K846" t="str">
        <f t="shared" si="237"/>
        <v>0.031248753618502-0.000195682783782355i</v>
      </c>
      <c r="L846" t="str">
        <f t="shared" si="238"/>
        <v>0.00005-13.473907704548i</v>
      </c>
      <c r="M846" t="str">
        <f t="shared" si="239"/>
        <v>0.00133333333333333-7.92582806149877i</v>
      </c>
      <c r="N846">
        <f t="shared" si="240"/>
        <v>89.941528280016087</v>
      </c>
      <c r="O846">
        <f t="shared" si="241"/>
        <v>65.707230585538468</v>
      </c>
      <c r="P846" s="3">
        <f t="shared" si="242"/>
        <v>65.707230585538468</v>
      </c>
      <c r="Q846" s="3">
        <f t="shared" si="243"/>
        <v>-90.058471719983913</v>
      </c>
      <c r="R846">
        <f t="shared" si="244"/>
        <v>89.941528280016087</v>
      </c>
      <c r="S846">
        <f t="shared" si="245"/>
        <v>2.0943413121043756E-2</v>
      </c>
      <c r="T846">
        <f t="shared" si="228"/>
        <v>65.707230585538468</v>
      </c>
    </row>
    <row r="847" spans="1:20" x14ac:dyDescent="0.25">
      <c r="A847">
        <f t="shared" si="229"/>
        <v>132.09139271763075</v>
      </c>
      <c r="B847">
        <f t="shared" si="246"/>
        <v>21.02299809090372</v>
      </c>
      <c r="C847" t="str">
        <f t="shared" si="230"/>
        <v>-1.968722599667-1921.82609644265i</v>
      </c>
      <c r="D847" t="str">
        <f t="shared" si="231"/>
        <v>3.97499999566522-757.051729728167i</v>
      </c>
      <c r="E847" t="str">
        <f t="shared" si="232"/>
        <v>162.469416046953+0.00175899226637375i</v>
      </c>
      <c r="F847" t="str">
        <f t="shared" si="233"/>
        <v>2.42492492465413-7104.46322440821i</v>
      </c>
      <c r="G847" t="str">
        <f t="shared" si="234"/>
        <v>0.999999999888332-0.0000105673114162305i</v>
      </c>
      <c r="H847" t="str">
        <f t="shared" si="235"/>
        <v>384.002609878844+2.21901416600208i</v>
      </c>
      <c r="I847" t="str">
        <f t="shared" si="236"/>
        <v>47.1003430954183-7696.16004903047i</v>
      </c>
      <c r="K847" t="str">
        <f t="shared" si="237"/>
        <v>0.031248744128393-0.000196426317675312i</v>
      </c>
      <c r="L847" t="str">
        <f t="shared" si="238"/>
        <v>0.00005-13.4229006819565i</v>
      </c>
      <c r="M847" t="str">
        <f t="shared" si="239"/>
        <v>0.00133333333333333-7.89582393056267i</v>
      </c>
      <c r="N847">
        <f t="shared" si="240"/>
        <v>89.941306106341003</v>
      </c>
      <c r="O847">
        <f t="shared" si="241"/>
        <v>65.67428628477424</v>
      </c>
      <c r="P847" s="3">
        <f t="shared" si="242"/>
        <v>65.67428628477424</v>
      </c>
      <c r="Q847" s="3">
        <f t="shared" si="243"/>
        <v>-90.058693893658997</v>
      </c>
      <c r="R847">
        <f t="shared" si="244"/>
        <v>89.941306106341003</v>
      </c>
      <c r="S847">
        <f t="shared" si="245"/>
        <v>2.102299809090372E-2</v>
      </c>
      <c r="T847">
        <f t="shared" si="228"/>
        <v>65.67428628477424</v>
      </c>
    </row>
    <row r="848" spans="1:20" x14ac:dyDescent="0.25">
      <c r="A848">
        <f t="shared" si="229"/>
        <v>132.59334000995773</v>
      </c>
      <c r="B848">
        <f t="shared" si="246"/>
        <v>21.102885483649153</v>
      </c>
      <c r="C848" t="str">
        <f t="shared" si="230"/>
        <v>-1.96872185137643-1914.55069050104i</v>
      </c>
      <c r="D848" t="str">
        <f t="shared" si="231"/>
        <v>3.97499999563221-754.185824594225i</v>
      </c>
      <c r="E848" t="str">
        <f t="shared" si="232"/>
        <v>162.469415126299+0.00176568334661842i</v>
      </c>
      <c r="F848" t="str">
        <f t="shared" si="233"/>
        <v>2.42492492465207-7077.56846443846i</v>
      </c>
      <c r="G848" t="str">
        <f t="shared" si="234"/>
        <v>0.999999999887482-0.0000106074671996031i</v>
      </c>
      <c r="H848" t="str">
        <f t="shared" si="235"/>
        <v>384.002629751701+2.22744646245306i</v>
      </c>
      <c r="I848" t="str">
        <f t="shared" si="236"/>
        <v>47.1003440835433-7667.02563453569i</v>
      </c>
      <c r="K848" t="str">
        <f t="shared" si="237"/>
        <v>0.031248734566028-0.000197172676302654i</v>
      </c>
      <c r="L848" t="str">
        <f t="shared" si="238"/>
        <v>0.00005-13.3720867522978i</v>
      </c>
      <c r="M848" t="str">
        <f t="shared" si="239"/>
        <v>0.00133333333333333-7.86593338370461i</v>
      </c>
      <c r="N848">
        <f t="shared" si="240"/>
        <v>89.941083088621752</v>
      </c>
      <c r="O848">
        <f t="shared" si="241"/>
        <v>65.641341980402203</v>
      </c>
      <c r="P848" s="3">
        <f t="shared" si="242"/>
        <v>65.641341980402203</v>
      </c>
      <c r="Q848" s="3">
        <f t="shared" si="243"/>
        <v>-90.058916911378248</v>
      </c>
      <c r="R848">
        <f t="shared" si="244"/>
        <v>89.941083088621752</v>
      </c>
      <c r="S848">
        <f t="shared" si="245"/>
        <v>2.1102885483649154E-2</v>
      </c>
      <c r="T848">
        <f t="shared" si="228"/>
        <v>65.641341980402203</v>
      </c>
    </row>
    <row r="849" spans="1:20" x14ac:dyDescent="0.25">
      <c r="A849">
        <f t="shared" si="229"/>
        <v>133.09719470199559</v>
      </c>
      <c r="B849">
        <f t="shared" si="246"/>
        <v>21.183076448487022</v>
      </c>
      <c r="C849" t="str">
        <f t="shared" si="230"/>
        <v>-1.96872109738866-1907.30282601395i</v>
      </c>
      <c r="D849" t="str">
        <f t="shared" si="231"/>
        <v>3.97499999559895-751.330768676567i</v>
      </c>
      <c r="E849" t="str">
        <f t="shared" si="232"/>
        <v>162.469414198636+0.00177239993203097i</v>
      </c>
      <c r="F849" t="str">
        <f t="shared" si="233"/>
        <v>2.42492492464999-7050.77551766718i</v>
      </c>
      <c r="G849" t="str">
        <f t="shared" si="234"/>
        <v>0.999999999886625-0.0000106477755749524i</v>
      </c>
      <c r="H849" t="str">
        <f t="shared" si="235"/>
        <v>384.00264977588+2.23591080211829i</v>
      </c>
      <c r="I849" t="str">
        <f t="shared" si="236"/>
        <v>47.1003450791926-7638.00151277868i</v>
      </c>
      <c r="K849" t="str">
        <f t="shared" si="237"/>
        <v>0.0312487249308569-0.000197921870390428i</v>
      </c>
      <c r="L849" t="str">
        <f t="shared" si="238"/>
        <v>0.00005-13.3214651845963i</v>
      </c>
      <c r="M849" t="str">
        <f t="shared" si="239"/>
        <v>0.00133333333333333-7.83615599093903i</v>
      </c>
      <c r="N849">
        <f t="shared" si="240"/>
        <v>89.940859223653476</v>
      </c>
      <c r="O849">
        <f t="shared" si="241"/>
        <v>65.608397672394915</v>
      </c>
      <c r="P849" s="3">
        <f t="shared" si="242"/>
        <v>65.608397672394915</v>
      </c>
      <c r="Q849" s="3">
        <f t="shared" si="243"/>
        <v>-90.059140776346524</v>
      </c>
      <c r="R849">
        <f t="shared" si="244"/>
        <v>89.940859223653476</v>
      </c>
      <c r="S849">
        <f t="shared" si="245"/>
        <v>2.118307644848702E-2</v>
      </c>
      <c r="T849">
        <f t="shared" si="228"/>
        <v>65.608397672394915</v>
      </c>
    </row>
    <row r="850" spans="1:20" x14ac:dyDescent="0.25">
      <c r="A850">
        <f t="shared" si="229"/>
        <v>133.60296404186317</v>
      </c>
      <c r="B850">
        <f t="shared" si="246"/>
        <v>21.263572138991272</v>
      </c>
      <c r="C850" t="str">
        <f t="shared" si="230"/>
        <v>-1.96872033766009-1900.08239871844i</v>
      </c>
      <c r="D850" t="str">
        <f t="shared" si="231"/>
        <v>3.97499999556546-748.48652090426i</v>
      </c>
      <c r="E850" t="str">
        <f t="shared" si="232"/>
        <v>162.469413263911+0.00177914212043082i</v>
      </c>
      <c r="F850" t="str">
        <f t="shared" si="233"/>
        <v>2.42492492464791-7024.08399866887i</v>
      </c>
      <c r="G850" t="str">
        <f t="shared" si="234"/>
        <v>0.999999999885762-0.0000106882371221281i</v>
      </c>
      <c r="H850" t="str">
        <f t="shared" si="235"/>
        <v>384.002669952533+2.24440730676752i</v>
      </c>
      <c r="I850" t="str">
        <f t="shared" si="236"/>
        <v>47.100346082423-7609.08726623775i</v>
      </c>
      <c r="K850" t="str">
        <f t="shared" si="237"/>
        <v>0.0312487152223256-0.000198673910705343i</v>
      </c>
      <c r="L850" t="str">
        <f t="shared" si="238"/>
        <v>0.00005-13.2710352506439i</v>
      </c>
      <c r="M850" t="str">
        <f t="shared" si="239"/>
        <v>0.00133333333333333-7.80649132390818i</v>
      </c>
      <c r="N850">
        <f t="shared" si="240"/>
        <v>89.940634508219091</v>
      </c>
      <c r="O850">
        <f t="shared" si="241"/>
        <v>65.575453360724808</v>
      </c>
      <c r="P850" s="3">
        <f t="shared" si="242"/>
        <v>65.575453360724808</v>
      </c>
      <c r="Q850" s="3">
        <f t="shared" si="243"/>
        <v>-90.059365491780909</v>
      </c>
      <c r="R850">
        <f t="shared" si="244"/>
        <v>89.940634508219091</v>
      </c>
      <c r="S850">
        <f t="shared" si="245"/>
        <v>2.1263572138991271E-2</v>
      </c>
      <c r="T850">
        <f t="shared" si="228"/>
        <v>65.575453360724808</v>
      </c>
    </row>
    <row r="851" spans="1:20" x14ac:dyDescent="0.25">
      <c r="A851">
        <f t="shared" si="229"/>
        <v>134.11065530522225</v>
      </c>
      <c r="B851">
        <f t="shared" si="246"/>
        <v>21.344373713119438</v>
      </c>
      <c r="C851" t="str">
        <f t="shared" si="230"/>
        <v>-1.96871957214721-1892.8893047462i</v>
      </c>
      <c r="D851" t="str">
        <f t="shared" si="231"/>
        <v>3.97499999553169-745.653040361839i</v>
      </c>
      <c r="E851" t="str">
        <f t="shared" si="232"/>
        <v>162.469412322068+0.00178591001003695i</v>
      </c>
      <c r="F851" t="str">
        <f t="shared" si="233"/>
        <v>2.4249249246458-6997.49352347702i</v>
      </c>
      <c r="G851" t="str">
        <f t="shared" si="234"/>
        <v>0.999999999884892-0.0000107288524231828i</v>
      </c>
      <c r="H851" t="str">
        <f t="shared" si="235"/>
        <v>384.002690282822+2.25293609863339i</v>
      </c>
      <c r="I851" t="str">
        <f t="shared" si="236"/>
        <v>47.1003470932928-7580.28247897171i</v>
      </c>
      <c r="K851" t="str">
        <f t="shared" si="237"/>
        <v>0.0312487054398754-0.000199428808054938i</v>
      </c>
      <c r="L851" t="str">
        <f t="shared" si="238"/>
        <v>0.00005-13.2207962249889i</v>
      </c>
      <c r="M851" t="str">
        <f t="shared" si="239"/>
        <v>0.00133333333333333-7.77693895587583i</v>
      </c>
      <c r="N851">
        <f t="shared" si="240"/>
        <v>89.94040893908938</v>
      </c>
      <c r="O851">
        <f t="shared" si="241"/>
        <v>65.542509045363801</v>
      </c>
      <c r="P851" s="3">
        <f t="shared" si="242"/>
        <v>65.542509045363801</v>
      </c>
      <c r="Q851" s="3">
        <f t="shared" si="243"/>
        <v>-90.05959106091062</v>
      </c>
      <c r="R851">
        <f t="shared" si="244"/>
        <v>89.94040893908938</v>
      </c>
      <c r="S851">
        <f t="shared" si="245"/>
        <v>2.1344373713119438E-2</v>
      </c>
      <c r="T851">
        <f t="shared" si="228"/>
        <v>65.542509045363801</v>
      </c>
    </row>
    <row r="852" spans="1:20" x14ac:dyDescent="0.25">
      <c r="A852">
        <f t="shared" si="229"/>
        <v>134.6202757953821</v>
      </c>
      <c r="B852">
        <f t="shared" si="246"/>
        <v>21.425482333229294</v>
      </c>
      <c r="C852" t="str">
        <f t="shared" si="230"/>
        <v>-1.96871880080576-1885.72344062216i</v>
      </c>
      <c r="D852" t="str">
        <f t="shared" si="231"/>
        <v>3.97499999549766-742.830286288736i</v>
      </c>
      <c r="E852" t="str">
        <f t="shared" si="232"/>
        <v>162.469411373054+0.00179270369943734i</v>
      </c>
      <c r="F852" t="str">
        <f t="shared" si="233"/>
        <v>2.42492492464367-6971.00370957871i</v>
      </c>
      <c r="G852" t="str">
        <f t="shared" si="234"/>
        <v>0.999999999884015-0.0000107696220623815i</v>
      </c>
      <c r="H852" t="str">
        <f t="shared" si="235"/>
        <v>384.002710767917+2.261497300413i</v>
      </c>
      <c r="I852" t="str">
        <f t="shared" si="236"/>
        <v>47.1003481118596-7551.58673661404i</v>
      </c>
      <c r="K852" t="str">
        <f t="shared" si="237"/>
        <v>0.0312486955829436-0.00020018657328772i</v>
      </c>
      <c r="L852" t="str">
        <f t="shared" si="238"/>
        <v>0.00005-13.1707473849262i</v>
      </c>
      <c r="M852" t="str">
        <f t="shared" si="239"/>
        <v>0.00133333333333333-7.74749846172131i</v>
      </c>
      <c r="N852">
        <f t="shared" si="240"/>
        <v>89.940182513022847</v>
      </c>
      <c r="O852">
        <f t="shared" si="241"/>
        <v>65.509564726283799</v>
      </c>
      <c r="P852" s="3">
        <f t="shared" si="242"/>
        <v>65.509564726283799</v>
      </c>
      <c r="Q852" s="3">
        <f t="shared" si="243"/>
        <v>-90.059817486977153</v>
      </c>
      <c r="R852">
        <f t="shared" si="244"/>
        <v>89.940182513022847</v>
      </c>
      <c r="S852">
        <f t="shared" si="245"/>
        <v>2.1425482333229294E-2</v>
      </c>
      <c r="T852">
        <f t="shared" si="228"/>
        <v>65.509564726283799</v>
      </c>
    </row>
    <row r="853" spans="1:20" x14ac:dyDescent="0.25">
      <c r="A853">
        <f t="shared" si="229"/>
        <v>135.13183284340454</v>
      </c>
      <c r="B853">
        <f t="shared" si="246"/>
        <v>21.506899166095565</v>
      </c>
      <c r="C853" t="str">
        <f t="shared" si="230"/>
        <v>-1.96871802359162-1878.58470326298i</v>
      </c>
      <c r="D853" t="str">
        <f t="shared" si="231"/>
        <v>3.97499999546337-740.018218078686i</v>
      </c>
      <c r="E853" t="str">
        <f t="shared" si="232"/>
        <v>162.469410416815+0.00179952328759922i</v>
      </c>
      <c r="F853" t="str">
        <f t="shared" si="233"/>
        <v>2.42492492464153-6944.61417590908i</v>
      </c>
      <c r="G853" t="str">
        <f t="shared" si="234"/>
        <v>0.999999999883132-0.000010810546626209i</v>
      </c>
      <c r="H853" t="str">
        <f t="shared" si="235"/>
        <v>384.002731408994+2.27009103526981i</v>
      </c>
      <c r="I853" t="str">
        <f t="shared" si="236"/>
        <v>47.1003491381823-7522.99962636679i</v>
      </c>
      <c r="K853" t="str">
        <f t="shared" si="237"/>
        <v>0.0312486856509633-0.000200947217293333i</v>
      </c>
      <c r="L853" t="str">
        <f t="shared" si="238"/>
        <v>0.00005-13.1208880104863i</v>
      </c>
      <c r="M853" t="str">
        <f t="shared" si="239"/>
        <v>0.00133333333333333-7.71816941793316i</v>
      </c>
      <c r="N853">
        <f t="shared" si="240"/>
        <v>89.939955226765704</v>
      </c>
      <c r="O853">
        <f t="shared" si="241"/>
        <v>65.476620403456579</v>
      </c>
      <c r="P853" s="3">
        <f t="shared" si="242"/>
        <v>65.476620403456579</v>
      </c>
      <c r="Q853" s="3">
        <f t="shared" si="243"/>
        <v>-90.060044773234296</v>
      </c>
      <c r="R853">
        <f t="shared" si="244"/>
        <v>89.939955226765704</v>
      </c>
      <c r="S853">
        <f t="shared" si="245"/>
        <v>2.1506899166095564E-2</v>
      </c>
      <c r="T853">
        <f t="shared" si="228"/>
        <v>65.476620403456579</v>
      </c>
    </row>
    <row r="854" spans="1:20" x14ac:dyDescent="0.25">
      <c r="A854">
        <f t="shared" si="229"/>
        <v>135.6453338082095</v>
      </c>
      <c r="B854">
        <f t="shared" si="246"/>
        <v>21.588625382926729</v>
      </c>
      <c r="C854" t="str">
        <f t="shared" si="230"/>
        <v>-1.96871724045983-1871.47298997552i</v>
      </c>
      <c r="D854" t="str">
        <f t="shared" si="231"/>
        <v>3.97499999542882-737.216795279147i</v>
      </c>
      <c r="E854" t="str">
        <f t="shared" si="232"/>
        <v>162.469409453295+0.00180636887388988i</v>
      </c>
      <c r="F854" t="str">
        <f t="shared" si="233"/>
        <v>2.42492492463936-6918.32454284588i</v>
      </c>
      <c r="G854" t="str">
        <f t="shared" si="234"/>
        <v>0.999999999882242-0.0000108516267033789i</v>
      </c>
      <c r="H854" t="str">
        <f t="shared" si="235"/>
        <v>384.002752207244+2.27871742683532i</v>
      </c>
      <c r="I854" t="str">
        <f t="shared" si="236"/>
        <v>47.1003501723195-7494.5207369949i</v>
      </c>
      <c r="K854" t="str">
        <f t="shared" si="237"/>
        <v>0.0312486756433629-0.000201710751002698i</v>
      </c>
      <c r="L854" t="str">
        <f t="shared" si="238"/>
        <v>0.00005-13.0712173844255i</v>
      </c>
      <c r="M854" t="str">
        <f t="shared" si="239"/>
        <v>0.00133333333333333-7.68895140260326i</v>
      </c>
      <c r="N854">
        <f t="shared" si="240"/>
        <v>89.93972707705187</v>
      </c>
      <c r="O854">
        <f t="shared" si="241"/>
        <v>65.443676076853606</v>
      </c>
      <c r="P854" s="3">
        <f t="shared" si="242"/>
        <v>65.443676076853606</v>
      </c>
      <c r="Q854" s="3">
        <f t="shared" si="243"/>
        <v>-90.06027292294813</v>
      </c>
      <c r="R854">
        <f t="shared" si="244"/>
        <v>89.93972707705187</v>
      </c>
      <c r="S854">
        <f t="shared" si="245"/>
        <v>2.1588625382926729E-2</v>
      </c>
      <c r="T854">
        <f t="shared" si="228"/>
        <v>65.443676076853606</v>
      </c>
    </row>
    <row r="855" spans="1:20" x14ac:dyDescent="0.25">
      <c r="A855">
        <f t="shared" si="229"/>
        <v>136.16078607668069</v>
      </c>
      <c r="B855">
        <f t="shared" si="246"/>
        <v>21.670662159381852</v>
      </c>
      <c r="C855" t="str">
        <f t="shared" si="230"/>
        <v>-1.96871645136568-1864.38819845542i</v>
      </c>
      <c r="D855" t="str">
        <f t="shared" si="231"/>
        <v>3.97499999539402-734.425977590711i</v>
      </c>
      <c r="E855" t="str">
        <f t="shared" si="232"/>
        <v>162.46940848244+0.00181324055805409i</v>
      </c>
      <c r="F855" t="str">
        <f t="shared" si="233"/>
        <v>2.42492492463719-6892.13443220388i</v>
      </c>
      <c r="G855" t="str">
        <f t="shared" si="234"/>
        <v>0.999999999881346-0.000010892862884842i</v>
      </c>
      <c r="H855" t="str">
        <f t="shared" si="235"/>
        <v>384.002773163862+2.28737659921098i</v>
      </c>
      <c r="I855" t="str">
        <f t="shared" si="236"/>
        <v>47.1003512143316-7466.14965881993i</v>
      </c>
      <c r="K855" t="str">
        <f t="shared" si="237"/>
        <v>0.0312486655595669-0.000202477185388188i</v>
      </c>
      <c r="L855" t="str">
        <f t="shared" si="238"/>
        <v>0.00005-13.0217347922151i</v>
      </c>
      <c r="M855" t="str">
        <f t="shared" si="239"/>
        <v>0.00133333333333333-7.65984399542068i</v>
      </c>
      <c r="N855">
        <f t="shared" si="240"/>
        <v>89.93949806060283</v>
      </c>
      <c r="O855">
        <f t="shared" si="241"/>
        <v>65.410731746446203</v>
      </c>
      <c r="P855" s="3">
        <f t="shared" si="242"/>
        <v>65.410731746446203</v>
      </c>
      <c r="Q855" s="3">
        <f t="shared" si="243"/>
        <v>-90.06050193939717</v>
      </c>
      <c r="R855">
        <f t="shared" si="244"/>
        <v>89.93949806060283</v>
      </c>
      <c r="S855">
        <f t="shared" si="245"/>
        <v>2.1670662159381852E-2</v>
      </c>
      <c r="T855">
        <f t="shared" si="228"/>
        <v>65.410731746446203</v>
      </c>
    </row>
    <row r="856" spans="1:20" x14ac:dyDescent="0.25">
      <c r="A856">
        <f t="shared" si="229"/>
        <v>136.6781970637721</v>
      </c>
      <c r="B856">
        <f t="shared" si="246"/>
        <v>21.753010675587504</v>
      </c>
      <c r="C856" t="str">
        <f t="shared" si="230"/>
        <v>-1.9687156562634-1857.33022678555i</v>
      </c>
      <c r="D856" t="str">
        <f t="shared" si="231"/>
        <v>3.97499999535896-731.645724866529i</v>
      </c>
      <c r="E856" t="str">
        <f t="shared" si="232"/>
        <v>162.469407504193+0.00182013844024667i</v>
      </c>
      <c r="F856" t="str">
        <f t="shared" si="233"/>
        <v>2.42492492463501-6866.04346722956i</v>
      </c>
      <c r="G856" t="str">
        <f t="shared" si="234"/>
        <v>0.999999999880442-0.0000109342557637945i</v>
      </c>
      <c r="H856" t="str">
        <f t="shared" si="235"/>
        <v>384.002794280055+2.29606867696982i</v>
      </c>
      <c r="I856" t="str">
        <f t="shared" si="236"/>
        <v>47.1003522642781-7437.88598371442i</v>
      </c>
      <c r="K856" t="str">
        <f t="shared" si="237"/>
        <v>0.0312486553989951-0.000203246531463764i</v>
      </c>
      <c r="L856" t="str">
        <f t="shared" si="238"/>
        <v>0.00005-12.9724395220314i</v>
      </c>
      <c r="M856" t="str">
        <f t="shared" si="239"/>
        <v>0.00133333333333333-7.6308467776655i</v>
      </c>
      <c r="N856">
        <f t="shared" si="240"/>
        <v>89.939268174127662</v>
      </c>
      <c r="O856">
        <f t="shared" si="241"/>
        <v>65.377787412205294</v>
      </c>
      <c r="P856" s="3">
        <f t="shared" si="242"/>
        <v>65.377787412205294</v>
      </c>
      <c r="Q856" s="3">
        <f t="shared" si="243"/>
        <v>-90.060731825872338</v>
      </c>
      <c r="R856">
        <f t="shared" si="244"/>
        <v>89.939268174127662</v>
      </c>
      <c r="S856">
        <f t="shared" si="245"/>
        <v>2.1753010675587502E-2</v>
      </c>
      <c r="T856">
        <f t="shared" si="228"/>
        <v>65.377787412205294</v>
      </c>
    </row>
    <row r="857" spans="1:20" x14ac:dyDescent="0.25">
      <c r="A857">
        <f t="shared" si="229"/>
        <v>137.19757421261443</v>
      </c>
      <c r="B857">
        <f t="shared" si="246"/>
        <v>21.835672116154736</v>
      </c>
      <c r="C857" t="str">
        <f t="shared" si="230"/>
        <v>-1.9687148551075-1850.29897343462i</v>
      </c>
      <c r="D857" t="str">
        <f t="shared" si="231"/>
        <v>3.97499999532363-728.875997111729i</v>
      </c>
      <c r="E857" t="str">
        <f t="shared" si="232"/>
        <v>162.469406518498+0.0018270626209809i</v>
      </c>
      <c r="F857" t="str">
        <f t="shared" si="233"/>
        <v>2.4249249246328-6840.05127259561i</v>
      </c>
      <c r="G857" t="str">
        <f t="shared" si="234"/>
        <v>0.999999999879532-0.000010975805935687i</v>
      </c>
      <c r="H857" t="str">
        <f t="shared" si="235"/>
        <v>384.002815557037+2.30479378515834i</v>
      </c>
      <c r="I857" t="str">
        <f t="shared" si="236"/>
        <v>47.1003533222194-7409.72930509587i</v>
      </c>
      <c r="K857" t="str">
        <f t="shared" si="237"/>
        <v>0.0312486451610631-0.000204018800285147i</v>
      </c>
      <c r="L857" t="str">
        <f t="shared" si="238"/>
        <v>0.00005-12.9233308647454i</v>
      </c>
      <c r="M857" t="str">
        <f t="shared" si="239"/>
        <v>0.00133333333333333-7.60195933220313i</v>
      </c>
      <c r="N857">
        <f t="shared" si="240"/>
        <v>89.939037414322996</v>
      </c>
      <c r="O857">
        <f t="shared" si="241"/>
        <v>65.344843074101703</v>
      </c>
      <c r="P857" s="3">
        <f t="shared" si="242"/>
        <v>65.344843074101703</v>
      </c>
      <c r="Q857" s="3">
        <f t="shared" si="243"/>
        <v>-90.060962585677004</v>
      </c>
      <c r="R857">
        <f t="shared" si="244"/>
        <v>89.939037414322996</v>
      </c>
      <c r="S857">
        <f t="shared" si="245"/>
        <v>2.1835672116154736E-2</v>
      </c>
      <c r="T857">
        <f t="shared" si="228"/>
        <v>65.344843074101703</v>
      </c>
    </row>
    <row r="858" spans="1:20" x14ac:dyDescent="0.25">
      <c r="A858">
        <f t="shared" si="229"/>
        <v>137.71892499462237</v>
      </c>
      <c r="B858">
        <f t="shared" si="246"/>
        <v>21.918647670196126</v>
      </c>
      <c r="C858" t="str">
        <f t="shared" si="230"/>
        <v>-1.96871404785169-1843.2943372557i</v>
      </c>
      <c r="D858" t="str">
        <f t="shared" si="231"/>
        <v>3.97499999528802-726.116754482848i</v>
      </c>
      <c r="E858" t="str">
        <f t="shared" si="232"/>
        <v>162.469405525298+0.00183401320119744i</v>
      </c>
      <c r="F858" t="str">
        <f t="shared" si="233"/>
        <v>2.42492492463058-6814.15747439556i</v>
      </c>
      <c r="G858" t="str">
        <f t="shared" si="234"/>
        <v>0.999999999878614-0.0000110175139982324i</v>
      </c>
      <c r="H858" t="str">
        <f t="shared" si="235"/>
        <v>384.002836996034+2.31355204929828i</v>
      </c>
      <c r="I858" t="str">
        <f t="shared" si="236"/>
        <v>47.1003543882159-7381.67921792102i</v>
      </c>
      <c r="K858" t="str">
        <f t="shared" si="237"/>
        <v>0.0312486348451818-0.000204794002949967i</v>
      </c>
      <c r="L858" t="str">
        <f t="shared" si="238"/>
        <v>0.00005-12.8744081139125i</v>
      </c>
      <c r="M858" t="str">
        <f t="shared" si="239"/>
        <v>0.00133333333333333-7.57318124347793i</v>
      </c>
      <c r="N858">
        <f t="shared" si="240"/>
        <v>89.938805777872915</v>
      </c>
      <c r="O858">
        <f t="shared" si="241"/>
        <v>65.311898732106059</v>
      </c>
      <c r="P858" s="3">
        <f t="shared" si="242"/>
        <v>65.311898732106059</v>
      </c>
      <c r="Q858" s="3">
        <f t="shared" si="243"/>
        <v>-90.061194222127085</v>
      </c>
      <c r="R858">
        <f t="shared" si="244"/>
        <v>89.938805777872915</v>
      </c>
      <c r="S858">
        <f t="shared" si="245"/>
        <v>2.1918647670196127E-2</v>
      </c>
      <c r="T858">
        <f t="shared" si="228"/>
        <v>65.311898732106059</v>
      </c>
    </row>
    <row r="859" spans="1:20" x14ac:dyDescent="0.25">
      <c r="A859">
        <f t="shared" si="229"/>
        <v>138.24225690960193</v>
      </c>
      <c r="B859">
        <f t="shared" si="246"/>
        <v>22.001938531342873</v>
      </c>
      <c r="C859" t="str">
        <f t="shared" si="230"/>
        <v>-1.9687132344497-1836.31621748473i</v>
      </c>
      <c r="D859" t="str">
        <f t="shared" si="231"/>
        <v>3.97499999525213-723.367957287252i</v>
      </c>
      <c r="E859" t="str">
        <f t="shared" si="232"/>
        <v>162.469404524536+0.00184099028220846i</v>
      </c>
      <c r="F859" t="str">
        <f t="shared" si="233"/>
        <v>2.42492492462833-6788.36170013845i</v>
      </c>
      <c r="G859" t="str">
        <f t="shared" si="234"/>
        <v>0.99999999987769-0.0000110593805514155i</v>
      </c>
      <c r="H859" t="str">
        <f t="shared" si="235"/>
        <v>384.002858598277+2.32234359538845i</v>
      </c>
      <c r="I859" t="str">
        <f t="shared" si="236"/>
        <v>47.1003554623295-7353.73531867991i</v>
      </c>
      <c r="K859" t="str">
        <f t="shared" si="237"/>
        <v>0.0312486244507579-0.000205572150597929i</v>
      </c>
      <c r="L859" t="str">
        <f t="shared" si="238"/>
        <v>0.00005-12.8256705657626i</v>
      </c>
      <c r="M859" t="str">
        <f t="shared" si="239"/>
        <v>0.00133333333333333-7.54451209750742i</v>
      </c>
      <c r="N859">
        <f t="shared" si="240"/>
        <v>89.938573261448894</v>
      </c>
      <c r="O859">
        <f t="shared" si="241"/>
        <v>65.278954386188673</v>
      </c>
      <c r="P859" s="3">
        <f t="shared" si="242"/>
        <v>65.278954386188673</v>
      </c>
      <c r="Q859" s="3">
        <f t="shared" si="243"/>
        <v>-90.061426738551106</v>
      </c>
      <c r="R859">
        <f t="shared" si="244"/>
        <v>89.938573261448894</v>
      </c>
      <c r="S859">
        <f t="shared" si="245"/>
        <v>2.2001938531342871E-2</v>
      </c>
      <c r="T859">
        <f t="shared" si="228"/>
        <v>65.278954386188673</v>
      </c>
    </row>
    <row r="860" spans="1:20" x14ac:dyDescent="0.25">
      <c r="A860">
        <f t="shared" si="229"/>
        <v>138.76757748585842</v>
      </c>
      <c r="B860">
        <f t="shared" si="246"/>
        <v>22.085545897761975</v>
      </c>
      <c r="C860" t="str">
        <f t="shared" si="230"/>
        <v>-1.96871241485473-1829.36451373914i</v>
      </c>
      <c r="D860" t="str">
        <f t="shared" si="231"/>
        <v>3.97499999521599-720.629565982579i</v>
      </c>
      <c r="E860" t="str">
        <f t="shared" si="232"/>
        <v>162.469403516155+0.00184799396573449i</v>
      </c>
      <c r="F860" t="str">
        <f t="shared" si="233"/>
        <v>2.42492492462608-6762.66357874345i</v>
      </c>
      <c r="G860" t="str">
        <f t="shared" si="234"/>
        <v>0.999999999876759-0.0000111014061975005i</v>
      </c>
      <c r="H860" t="str">
        <f t="shared" si="235"/>
        <v>384.002880365012+2.33116854990652i</v>
      </c>
      <c r="I860" t="str">
        <f t="shared" si="236"/>
        <v>47.1003565446223-7325.89720539029i</v>
      </c>
      <c r="K860" t="str">
        <f t="shared" si="237"/>
        <v>0.0312486139771934-0.000206353254410963i</v>
      </c>
      <c r="L860" t="str">
        <f t="shared" si="238"/>
        <v>0.00005-12.7771175191897i</v>
      </c>
      <c r="M860" t="str">
        <f t="shared" si="239"/>
        <v>0.00133333333333333-7.51595148187628i</v>
      </c>
      <c r="N860">
        <f t="shared" si="240"/>
        <v>89.938339861709835</v>
      </c>
      <c r="O860">
        <f t="shared" si="241"/>
        <v>65.24601003631976</v>
      </c>
      <c r="P860" s="3">
        <f t="shared" si="242"/>
        <v>65.24601003631976</v>
      </c>
      <c r="Q860" s="3">
        <f t="shared" si="243"/>
        <v>-90.061660138290165</v>
      </c>
      <c r="R860">
        <f t="shared" si="244"/>
        <v>89.938339861709835</v>
      </c>
      <c r="S860">
        <f t="shared" si="245"/>
        <v>2.2085545897761974E-2</v>
      </c>
      <c r="T860">
        <f t="shared" si="228"/>
        <v>65.24601003631976</v>
      </c>
    </row>
    <row r="861" spans="1:20" x14ac:dyDescent="0.25">
      <c r="A861">
        <f t="shared" si="229"/>
        <v>139.2948942803047</v>
      </c>
      <c r="B861">
        <f t="shared" si="246"/>
        <v>22.169470972173471</v>
      </c>
      <c r="C861" t="str">
        <f t="shared" si="230"/>
        <v>-1.9687115890196-1822.43912601633i</v>
      </c>
      <c r="D861" t="str">
        <f t="shared" si="231"/>
        <v>3.97499999517954-717.90154117614i</v>
      </c>
      <c r="E861" t="str">
        <f t="shared" si="232"/>
        <v>162.469402500097+0.00185502435388736i</v>
      </c>
      <c r="F861" t="str">
        <f t="shared" si="233"/>
        <v>2.4249249246238-6737.06274053437i</v>
      </c>
      <c r="G861" t="str">
        <f t="shared" si="234"/>
        <v>0.99999999987582-0.0000111435915410406i</v>
      </c>
      <c r="H861" t="str">
        <f t="shared" si="235"/>
        <v>384.002902297489+2.34002703981082i</v>
      </c>
      <c r="I861" t="str">
        <f t="shared" si="236"/>
        <v>47.1003576351556-7298.16447759139i</v>
      </c>
      <c r="K861" t="str">
        <f t="shared" si="237"/>
        <v>0.0312486034238858-0.000207137325613388i</v>
      </c>
      <c r="L861" t="str">
        <f t="shared" si="238"/>
        <v>0.00005-12.7287482757419i</v>
      </c>
      <c r="M861" t="str">
        <f t="shared" si="239"/>
        <v>0.00133333333333333-7.48749898573051i</v>
      </c>
      <c r="N861">
        <f t="shared" si="240"/>
        <v>89.938105575302004</v>
      </c>
      <c r="O861">
        <f t="shared" si="241"/>
        <v>65.213065682469221</v>
      </c>
      <c r="P861" s="3">
        <f t="shared" si="242"/>
        <v>65.213065682469221</v>
      </c>
      <c r="Q861" s="3">
        <f t="shared" si="243"/>
        <v>-90.061894424697996</v>
      </c>
      <c r="R861">
        <f t="shared" si="244"/>
        <v>89.938105575302004</v>
      </c>
      <c r="S861">
        <f t="shared" si="245"/>
        <v>2.216947097217347E-2</v>
      </c>
      <c r="T861">
        <f t="shared" si="228"/>
        <v>65.213065682469221</v>
      </c>
    </row>
    <row r="862" spans="1:20" x14ac:dyDescent="0.25">
      <c r="A862">
        <f t="shared" si="229"/>
        <v>139.82421487856988</v>
      </c>
      <c r="B862">
        <f t="shared" si="246"/>
        <v>22.253714961867733</v>
      </c>
      <c r="C862" t="str">
        <f t="shared" si="230"/>
        <v>-1.96871075689677-1815.53995469225i</v>
      </c>
      <c r="D862" t="str">
        <f t="shared" si="231"/>
        <v>3.97499999514285-715.183843624391i</v>
      </c>
      <c r="E862" t="str">
        <f t="shared" si="232"/>
        <v>162.469401476302+0.0018620815491857i</v>
      </c>
      <c r="F862" t="str">
        <f t="shared" si="233"/>
        <v>2.4249249246215-6711.55881723465i</v>
      </c>
      <c r="G862" t="str">
        <f t="shared" si="234"/>
        <v>0.999999999874875-0.000011185937188886i</v>
      </c>
      <c r="H862" t="str">
        <f t="shared" si="235"/>
        <v>384.002924396973+2.34891919254227i</v>
      </c>
      <c r="I862" t="str">
        <f t="shared" si="236"/>
        <v>47.1003587339938-7270.53673633878i</v>
      </c>
      <c r="K862" t="str">
        <f t="shared" si="237"/>
        <v>0.0312485927902279-0.000207924375472072i</v>
      </c>
      <c r="L862" t="str">
        <f t="shared" si="238"/>
        <v>0.00005-12.6805621396113i</v>
      </c>
      <c r="M862" t="str">
        <f t="shared" si="239"/>
        <v>0.00133333333333333-7.45915419977135i</v>
      </c>
      <c r="N862">
        <f t="shared" si="240"/>
        <v>89.937870398858948</v>
      </c>
      <c r="O862">
        <f t="shared" si="241"/>
        <v>65.180121324606631</v>
      </c>
      <c r="P862" s="3">
        <f t="shared" si="242"/>
        <v>65.180121324606631</v>
      </c>
      <c r="Q862" s="3">
        <f t="shared" si="243"/>
        <v>-90.062129601141052</v>
      </c>
      <c r="R862">
        <f t="shared" si="244"/>
        <v>89.937870398858948</v>
      </c>
      <c r="S862">
        <f t="shared" si="245"/>
        <v>2.2253714961867732E-2</v>
      </c>
      <c r="T862">
        <f t="shared" si="228"/>
        <v>65.180121324606631</v>
      </c>
    </row>
    <row r="863" spans="1:20" x14ac:dyDescent="0.25">
      <c r="A863">
        <f t="shared" si="229"/>
        <v>140.35554689510843</v>
      </c>
      <c r="B863">
        <f t="shared" si="246"/>
        <v>22.338279078722831</v>
      </c>
      <c r="C863" t="str">
        <f t="shared" si="230"/>
        <v>-1.96870991843837-1808.66690052005i</v>
      </c>
      <c r="D863" t="str">
        <f t="shared" si="231"/>
        <v>3.97499999510587-712.47643423234i</v>
      </c>
      <c r="E863" t="str">
        <f t="shared" si="232"/>
        <v>162.469400444712+0.00186916565454589i</v>
      </c>
      <c r="F863" t="str">
        <f t="shared" si="233"/>
        <v>2.4249249246192-6686.15144196176i</v>
      </c>
      <c r="G863" t="str">
        <f t="shared" si="234"/>
        <v>0.999999999873922-0.000011228443750193i</v>
      </c>
      <c r="H863" t="str">
        <f t="shared" si="235"/>
        <v>384.002946664732+2.35784513602599i</v>
      </c>
      <c r="I863" t="str">
        <f t="shared" si="236"/>
        <v>47.1003598411982-7243.01358419803i</v>
      </c>
      <c r="K863" t="str">
        <f t="shared" si="237"/>
        <v>0.0312485820756083-0.000208714415296591i</v>
      </c>
      <c r="L863" t="str">
        <f t="shared" si="238"/>
        <v>0.00005-12.6325584176243i</v>
      </c>
      <c r="M863" t="str">
        <f t="shared" si="239"/>
        <v>0.00133333333333333-7.43091671624962i</v>
      </c>
      <c r="N863">
        <f t="shared" si="240"/>
        <v>89.937634329001355</v>
      </c>
      <c r="O863">
        <f t="shared" si="241"/>
        <v>65.147176962701664</v>
      </c>
      <c r="P863" s="3">
        <f t="shared" si="242"/>
        <v>65.147176962701664</v>
      </c>
      <c r="Q863" s="3">
        <f t="shared" si="243"/>
        <v>-90.062365670998645</v>
      </c>
      <c r="R863">
        <f t="shared" si="244"/>
        <v>89.937634329001355</v>
      </c>
      <c r="S863">
        <f t="shared" si="245"/>
        <v>2.2338279078722829E-2</v>
      </c>
      <c r="T863">
        <f t="shared" si="228"/>
        <v>65.147176962701664</v>
      </c>
    </row>
    <row r="864" spans="1:20" x14ac:dyDescent="0.25">
      <c r="A864">
        <f t="shared" si="229"/>
        <v>140.88889797330987</v>
      </c>
      <c r="B864">
        <f t="shared" si="246"/>
        <v>22.423164539221979</v>
      </c>
      <c r="C864" t="str">
        <f t="shared" si="230"/>
        <v>-1.96870907359622-1801.8198646285i</v>
      </c>
      <c r="D864" t="str">
        <f t="shared" si="231"/>
        <v>3.9749999950686-709.779274052985i</v>
      </c>
      <c r="E864" t="str">
        <f t="shared" si="232"/>
        <v>162.469399405269+0.00187627677328008i</v>
      </c>
      <c r="F864" t="str">
        <f t="shared" si="233"/>
        <v>2.42492492461687-6660.84024922201i</v>
      </c>
      <c r="G864" t="str">
        <f t="shared" si="234"/>
        <v>0.999999999872962-0.0000112711118364329i</v>
      </c>
      <c r="H864" t="str">
        <f t="shared" si="235"/>
        <v>384.00296910205+2.36680499867347i</v>
      </c>
      <c r="I864" t="str">
        <f t="shared" si="236"/>
        <v>47.1003609568336-7215.59462523932i</v>
      </c>
      <c r="K864" t="str">
        <f t="shared" si="237"/>
        <v>0.0312485712794103-0.000209507456439391i</v>
      </c>
      <c r="L864" t="str">
        <f t="shared" si="238"/>
        <v>0.00005-12.5847364192313i</v>
      </c>
      <c r="M864" t="str">
        <f t="shared" si="239"/>
        <v>0.00133333333333333-7.40278612895954i</v>
      </c>
      <c r="N864">
        <f t="shared" si="240"/>
        <v>89.937397362337236</v>
      </c>
      <c r="O864">
        <f t="shared" si="241"/>
        <v>65.114232596723326</v>
      </c>
      <c r="P864" s="3">
        <f t="shared" si="242"/>
        <v>65.114232596723326</v>
      </c>
      <c r="Q864" s="3">
        <f t="shared" si="243"/>
        <v>-90.062602637662764</v>
      </c>
      <c r="R864">
        <f t="shared" si="244"/>
        <v>89.937397362337236</v>
      </c>
      <c r="S864">
        <f t="shared" si="245"/>
        <v>2.2423164539221978E-2</v>
      </c>
      <c r="T864">
        <f t="shared" si="228"/>
        <v>65.114232596723326</v>
      </c>
    </row>
    <row r="865" spans="1:20" x14ac:dyDescent="0.25">
      <c r="A865">
        <f t="shared" si="229"/>
        <v>141.42427578560844</v>
      </c>
      <c r="B865">
        <f t="shared" si="246"/>
        <v>22.508372564471024</v>
      </c>
      <c r="C865" t="str">
        <f t="shared" si="230"/>
        <v>-1.96870822232168-1794.99874852073i</v>
      </c>
      <c r="D865" t="str">
        <f t="shared" si="231"/>
        <v>3.97499999503106-707.092324286783i</v>
      </c>
      <c r="E865" t="str">
        <f t="shared" si="232"/>
        <v>162.469398357912+0.00188341500911413i</v>
      </c>
      <c r="F865" t="str">
        <f t="shared" si="233"/>
        <v>2.42492492461453-6635.62487490551i</v>
      </c>
      <c r="G865" t="str">
        <f t="shared" si="234"/>
        <v>0.999999999871995-0.0000113139420614005i</v>
      </c>
      <c r="H865" t="str">
        <f t="shared" si="235"/>
        <v>384.002991710217+2.37579890938409i</v>
      </c>
      <c r="I865" t="str">
        <f t="shared" si="236"/>
        <v>47.1003620809639-7188.27946503182i</v>
      </c>
      <c r="K865" t="str">
        <f t="shared" si="237"/>
        <v>0.031248560401013-0.000210303510295948i</v>
      </c>
      <c r="L865" t="str">
        <f t="shared" si="238"/>
        <v>0.00005-12.5370954564966i</v>
      </c>
      <c r="M865" t="str">
        <f t="shared" si="239"/>
        <v>0.00133333333333333-7.3747620332333i</v>
      </c>
      <c r="N865">
        <f t="shared" si="240"/>
        <v>89.937159495461643</v>
      </c>
      <c r="O865">
        <f t="shared" si="241"/>
        <v>65.081288226640837</v>
      </c>
      <c r="P865" s="3">
        <f t="shared" si="242"/>
        <v>65.081288226640837</v>
      </c>
      <c r="Q865" s="3">
        <f t="shared" si="243"/>
        <v>-90.062840504538357</v>
      </c>
      <c r="R865">
        <f t="shared" si="244"/>
        <v>89.937159495461643</v>
      </c>
      <c r="S865">
        <f t="shared" si="245"/>
        <v>2.2508372564471024E-2</v>
      </c>
      <c r="T865">
        <f t="shared" si="228"/>
        <v>65.081288226640837</v>
      </c>
    </row>
    <row r="866" spans="1:20" x14ac:dyDescent="0.25">
      <c r="A866">
        <f t="shared" si="229"/>
        <v>141.96168803359376</v>
      </c>
      <c r="B866">
        <f t="shared" si="246"/>
        <v>22.593904380216014</v>
      </c>
      <c r="C866" t="str">
        <f t="shared" si="230"/>
        <v>-1.968707364566-1788.20345407266i</v>
      </c>
      <c r="D866" t="str">
        <f t="shared" si="231"/>
        <v>3.9749999949932-704.415546281048i</v>
      </c>
      <c r="E866" t="str">
        <f t="shared" si="232"/>
        <v>162.469397302582+0.00189058046617594i</v>
      </c>
      <c r="F866" t="str">
        <f t="shared" si="233"/>
        <v>2.42492492461216-6610.50495628052i</v>
      </c>
      <c r="G866" t="str">
        <f t="shared" si="234"/>
        <v>0.99999999987102-0.0000113569350412227i</v>
      </c>
      <c r="H866" t="str">
        <f t="shared" si="235"/>
        <v>384.003014490536+2.38482699754726i</v>
      </c>
      <c r="I866" t="str">
        <f t="shared" si="236"/>
        <v>47.1003632136543-7161.06771063771i</v>
      </c>
      <c r="K866" t="str">
        <f t="shared" si="237"/>
        <v>0.0312485494397905-0.000211102588304937i</v>
      </c>
      <c r="L866" t="str">
        <f t="shared" si="238"/>
        <v>0.00005-12.489634844089i</v>
      </c>
      <c r="M866" t="str">
        <f t="shared" si="239"/>
        <v>0.00133333333333333-7.34684402593471i</v>
      </c>
      <c r="N866">
        <f t="shared" si="240"/>
        <v>89.936920724956821</v>
      </c>
      <c r="O866">
        <f t="shared" si="241"/>
        <v>65.048343852422747</v>
      </c>
      <c r="P866" s="3">
        <f t="shared" si="242"/>
        <v>65.048343852422747</v>
      </c>
      <c r="Q866" s="3">
        <f t="shared" si="243"/>
        <v>-90.063079275043179</v>
      </c>
      <c r="R866">
        <f t="shared" si="244"/>
        <v>89.936920724956821</v>
      </c>
      <c r="S866">
        <f t="shared" si="245"/>
        <v>2.2593904380216013E-2</v>
      </c>
      <c r="T866">
        <f t="shared" si="228"/>
        <v>65.048343852422747</v>
      </c>
    </row>
    <row r="867" spans="1:20" x14ac:dyDescent="0.25">
      <c r="A867">
        <f t="shared" si="229"/>
        <v>142.50114244812141</v>
      </c>
      <c r="B867">
        <f t="shared" si="246"/>
        <v>22.679761216860836</v>
      </c>
      <c r="C867" t="str">
        <f t="shared" si="230"/>
        <v>-1.96870650027946-1781.43388353172i</v>
      </c>
      <c r="D867" t="str">
        <f t="shared" si="231"/>
        <v>3.9749999949551-701.748901529442i</v>
      </c>
      <c r="E867" t="str">
        <f t="shared" si="232"/>
        <v>162.469396239216+0.0018977732490141i</v>
      </c>
      <c r="F867" t="str">
        <f t="shared" si="233"/>
        <v>2.42492492460978-6585.48013198869i</v>
      </c>
      <c r="G867" t="str">
        <f t="shared" si="234"/>
        <v>0.999999999870038-0.0000114000913943681i</v>
      </c>
      <c r="H867" t="str">
        <f t="shared" si="235"/>
        <v>384.003037444314+2.39388939304398i</v>
      </c>
      <c r="I867" t="str">
        <f t="shared" si="236"/>
        <v>47.1003643549691-7133.95897060681i</v>
      </c>
      <c r="K867" t="str">
        <f t="shared" si="237"/>
        <v>0.0312485383951125-0.000211904701948383i</v>
      </c>
      <c r="L867" t="str">
        <f t="shared" si="238"/>
        <v>0.00005-12.4423538992718i</v>
      </c>
      <c r="M867" t="str">
        <f t="shared" si="239"/>
        <v>0.00133333333333333-7.319031705454i</v>
      </c>
      <c r="N867">
        <f t="shared" si="240"/>
        <v>89.936681047391971</v>
      </c>
      <c r="O867">
        <f t="shared" si="241"/>
        <v>65.015399474037679</v>
      </c>
      <c r="P867" s="3">
        <f t="shared" si="242"/>
        <v>65.015399474037679</v>
      </c>
      <c r="Q867" s="3">
        <f t="shared" si="243"/>
        <v>-90.063318952608029</v>
      </c>
      <c r="R867">
        <f t="shared" si="244"/>
        <v>89.936681047391971</v>
      </c>
      <c r="S867">
        <f t="shared" si="245"/>
        <v>2.2679761216860835E-2</v>
      </c>
      <c r="T867">
        <f t="shared" si="228"/>
        <v>65.015399474037679</v>
      </c>
    </row>
    <row r="868" spans="1:20" x14ac:dyDescent="0.25">
      <c r="A868">
        <f t="shared" si="229"/>
        <v>143.04264678942428</v>
      </c>
      <c r="B868">
        <f t="shared" si="246"/>
        <v>22.765944309484908</v>
      </c>
      <c r="C868" t="str">
        <f t="shared" si="230"/>
        <v>-1.96870562941247-1774.68993951534i</v>
      </c>
      <c r="D868" t="str">
        <f t="shared" si="231"/>
        <v>3.97499999491668-699.092351671375i</v>
      </c>
      <c r="E868" t="str">
        <f t="shared" si="232"/>
        <v>162.469395167753+0.00190499346257267i</v>
      </c>
      <c r="F868" t="str">
        <f t="shared" si="233"/>
        <v>2.42492492460738-6560.55004203944i</v>
      </c>
      <c r="G868" t="str">
        <f t="shared" si="234"/>
        <v>0.999999999869048-0.0000114434117416554i</v>
      </c>
      <c r="H868" t="str">
        <f t="shared" si="235"/>
        <v>384.003060572876+2.40298622624903i</v>
      </c>
      <c r="I868" t="str">
        <f t="shared" si="236"/>
        <v>47.1003655049746-7106.95285497079i</v>
      </c>
      <c r="K868" t="str">
        <f t="shared" si="237"/>
        <v>0.0312485272663434-0.000212709862751834i</v>
      </c>
      <c r="L868" t="str">
        <f t="shared" si="238"/>
        <v>0.00005-12.3952519418926i</v>
      </c>
      <c r="M868" t="str">
        <f t="shared" si="239"/>
        <v>0.00133333333333333-7.29132467170154i</v>
      </c>
      <c r="N868">
        <f t="shared" si="240"/>
        <v>89.936440459323336</v>
      </c>
      <c r="O868">
        <f t="shared" si="241"/>
        <v>64.982455091453787</v>
      </c>
      <c r="P868" s="3">
        <f t="shared" si="242"/>
        <v>64.982455091453787</v>
      </c>
      <c r="Q868" s="3">
        <f t="shared" si="243"/>
        <v>-90.063559540676664</v>
      </c>
      <c r="R868">
        <f t="shared" si="244"/>
        <v>89.936440459323336</v>
      </c>
      <c r="S868">
        <f t="shared" si="245"/>
        <v>2.276594430948491E-2</v>
      </c>
      <c r="T868">
        <f t="shared" si="228"/>
        <v>64.982455091453787</v>
      </c>
    </row>
    <row r="869" spans="1:20" x14ac:dyDescent="0.25">
      <c r="A869">
        <f t="shared" si="229"/>
        <v>143.5862088472241</v>
      </c>
      <c r="B869">
        <f t="shared" si="246"/>
        <v>22.852454897860952</v>
      </c>
      <c r="C869" t="str">
        <f t="shared" si="230"/>
        <v>-1.96870475191508-1767.97152500966i</v>
      </c>
      <c r="D869" t="str">
        <f t="shared" si="231"/>
        <v>3.97499999487796-696.445858491489i</v>
      </c>
      <c r="E869" t="str">
        <f t="shared" si="232"/>
        <v>162.469394088134+0.00191224121220764i</v>
      </c>
      <c r="F869" t="str">
        <f t="shared" si="233"/>
        <v>2.42492492460496-6535.71432780506i</v>
      </c>
      <c r="G869" t="str">
        <f t="shared" si="234"/>
        <v>0.999999999868051-0.0000114868967062622i</v>
      </c>
      <c r="H869" t="str">
        <f t="shared" si="235"/>
        <v>384.003083877549+2.41211762803261i</v>
      </c>
      <c r="I869" t="str">
        <f t="shared" si="236"/>
        <v>47.1003666637366-7080.04897523753i</v>
      </c>
      <c r="K869" t="str">
        <f t="shared" si="237"/>
        <v>0.0312485160528432-0.000213518082284524i</v>
      </c>
      <c r="L869" t="str">
        <f t="shared" si="238"/>
        <v>0.00005-12.348328294374i</v>
      </c>
      <c r="M869" t="str">
        <f t="shared" si="239"/>
        <v>0.00133333333333333-7.26372252610237i</v>
      </c>
      <c r="N869">
        <f t="shared" si="240"/>
        <v>89.936198957294124</v>
      </c>
      <c r="O869">
        <f t="shared" si="241"/>
        <v>64.94951070463928</v>
      </c>
      <c r="P869" s="3">
        <f t="shared" si="242"/>
        <v>64.94951070463928</v>
      </c>
      <c r="Q869" s="3">
        <f t="shared" si="243"/>
        <v>-90.063801042705876</v>
      </c>
      <c r="R869">
        <f t="shared" si="244"/>
        <v>89.936198957294124</v>
      </c>
      <c r="S869">
        <f t="shared" si="245"/>
        <v>2.285245489786095E-2</v>
      </c>
      <c r="T869">
        <f t="shared" si="228"/>
        <v>64.94951070463928</v>
      </c>
    </row>
    <row r="870" spans="1:20" x14ac:dyDescent="0.25">
      <c r="A870">
        <f t="shared" si="229"/>
        <v>144.13183644084356</v>
      </c>
      <c r="B870">
        <f t="shared" si="246"/>
        <v>22.939294226472825</v>
      </c>
      <c r="C870" t="str">
        <f t="shared" si="230"/>
        <v>-1.96870386773662-1761.27854336799i</v>
      </c>
      <c r="D870" t="str">
        <f t="shared" si="231"/>
        <v>3.97499999483895-693.809383919089i</v>
      </c>
      <c r="E870" t="str">
        <f t="shared" si="232"/>
        <v>162.469393000294+0.00191951660369893i</v>
      </c>
      <c r="F870" t="str">
        <f t="shared" si="233"/>
        <v>2.42492492460252-6510.97263201548i</v>
      </c>
      <c r="G870" t="str">
        <f t="shared" si="234"/>
        <v>0.999999999867047-0.0000115305469137345i</v>
      </c>
      <c r="H870" t="str">
        <f t="shared" si="235"/>
        <v>384.003107359678+2.42128372976235i</v>
      </c>
      <c r="I870" t="str">
        <f t="shared" si="236"/>
        <v>47.1003678313223-7053.24694438579i</v>
      </c>
      <c r="K870" t="str">
        <f t="shared" si="237"/>
        <v>0.0312485047539666-0.000214329372159533i</v>
      </c>
      <c r="L870" t="str">
        <f t="shared" si="238"/>
        <v>0.00005-12.3015822817035i</v>
      </c>
      <c r="M870" t="str">
        <f t="shared" si="239"/>
        <v>0.00133333333333333-7.2362248715903i</v>
      </c>
      <c r="N870">
        <f t="shared" si="240"/>
        <v>89.935956537834386</v>
      </c>
      <c r="O870">
        <f t="shared" si="241"/>
        <v>64.916566313561759</v>
      </c>
      <c r="P870" s="3">
        <f t="shared" si="242"/>
        <v>64.916566313561759</v>
      </c>
      <c r="Q870" s="3">
        <f t="shared" si="243"/>
        <v>-90.064043462165614</v>
      </c>
      <c r="R870">
        <f t="shared" si="244"/>
        <v>89.935956537834386</v>
      </c>
      <c r="S870">
        <f t="shared" si="245"/>
        <v>2.2939294226472826E-2</v>
      </c>
      <c r="T870">
        <f t="shared" si="228"/>
        <v>64.916566313561759</v>
      </c>
    </row>
    <row r="871" spans="1:20" x14ac:dyDescent="0.25">
      <c r="A871">
        <f t="shared" si="229"/>
        <v>144.67953741931876</v>
      </c>
      <c r="B871">
        <f t="shared" si="246"/>
        <v>23.026463544533421</v>
      </c>
      <c r="C871" t="str">
        <f t="shared" si="230"/>
        <v>-1.96870297682629-1754.61089830956i</v>
      </c>
      <c r="D871" t="str">
        <f t="shared" si="231"/>
        <v>3.97499999479966-691.182890027609i</v>
      </c>
      <c r="E871" t="str">
        <f t="shared" si="232"/>
        <v>162.469391904171+0.001926819743231i</v>
      </c>
      <c r="F871" t="str">
        <f t="shared" si="233"/>
        <v>2.42492492460006-6486.32459875313i</v>
      </c>
      <c r="G871" t="str">
        <f t="shared" si="234"/>
        <v>0.999999999866034-0.0000115743629919949i</v>
      </c>
      <c r="H871" t="str">
        <f t="shared" si="235"/>
        <v>384.003131020611+2.43048466330509i</v>
      </c>
      <c r="I871" t="str">
        <f t="shared" si="236"/>
        <v>47.1003690077983-7026.54637685933i</v>
      </c>
      <c r="K871" t="str">
        <f t="shared" si="237"/>
        <v>0.0312484933690639-0.000215143744033957i</v>
      </c>
      <c r="L871" t="str">
        <f t="shared" si="238"/>
        <v>0.00005-12.2550132314241i</v>
      </c>
      <c r="M871" t="str">
        <f t="shared" si="239"/>
        <v>0.00133333333333333-7.20883131260241i</v>
      </c>
      <c r="N871">
        <f t="shared" si="240"/>
        <v>89.935713197461098</v>
      </c>
      <c r="O871">
        <f t="shared" si="241"/>
        <v>64.883621918188823</v>
      </c>
      <c r="P871" s="3">
        <f t="shared" si="242"/>
        <v>64.883621918188823</v>
      </c>
      <c r="Q871" s="3">
        <f t="shared" si="243"/>
        <v>-90.064286802538902</v>
      </c>
      <c r="R871">
        <f t="shared" si="244"/>
        <v>89.935713197461098</v>
      </c>
      <c r="S871">
        <f t="shared" si="245"/>
        <v>2.3026463544533422E-2</v>
      </c>
      <c r="T871">
        <f t="shared" si="228"/>
        <v>64.883621918188823</v>
      </c>
    </row>
    <row r="872" spans="1:20" x14ac:dyDescent="0.25">
      <c r="A872">
        <f t="shared" si="229"/>
        <v>145.22931966151216</v>
      </c>
      <c r="B872">
        <f t="shared" si="246"/>
        <v>23.113964106002648</v>
      </c>
      <c r="C872" t="str">
        <f t="shared" si="230"/>
        <v>-1.96870207913305-1747.96849391811i</v>
      </c>
      <c r="D872" t="str">
        <f t="shared" si="231"/>
        <v>3.97499999476007-688.56633903405i</v>
      </c>
      <c r="E872" t="str">
        <f t="shared" si="232"/>
        <v>162.469390799705+0.00193415073739608i</v>
      </c>
      <c r="F872" t="str">
        <f t="shared" si="233"/>
        <v>2.42492492459759-6461.76987344776i</v>
      </c>
      <c r="G872" t="str">
        <f t="shared" si="234"/>
        <v>0.999999999865014-0.0000116183455713527i</v>
      </c>
      <c r="H872" t="str">
        <f t="shared" si="235"/>
        <v>384.00315486171+2.4397205610289i</v>
      </c>
      <c r="I872" t="str">
        <f t="shared" si="236"/>
        <v>47.1003701932325-6999.94688856151i</v>
      </c>
      <c r="K872" t="str">
        <f t="shared" si="237"/>
        <v>0.0312484818974801-0.000215961209609072i</v>
      </c>
      <c r="L872" t="str">
        <f t="shared" si="238"/>
        <v>0.00005-12.2086204736243i</v>
      </c>
      <c r="M872" t="str">
        <f t="shared" si="239"/>
        <v>0.00133333333333333-7.18154145507313i</v>
      </c>
      <c r="N872">
        <f t="shared" si="240"/>
        <v>89.935468932677963</v>
      </c>
      <c r="O872">
        <f t="shared" si="241"/>
        <v>64.850677518488055</v>
      </c>
      <c r="P872" s="3">
        <f t="shared" si="242"/>
        <v>64.850677518488055</v>
      </c>
      <c r="Q872" s="3">
        <f t="shared" si="243"/>
        <v>-90.064531067322037</v>
      </c>
      <c r="R872">
        <f t="shared" si="244"/>
        <v>89.935468932677963</v>
      </c>
      <c r="S872">
        <f t="shared" si="245"/>
        <v>2.3113964106002648E-2</v>
      </c>
      <c r="T872">
        <f t="shared" si="228"/>
        <v>64.850677518488055</v>
      </c>
    </row>
    <row r="873" spans="1:20" x14ac:dyDescent="0.25">
      <c r="A873">
        <f t="shared" si="229"/>
        <v>145.78119107622592</v>
      </c>
      <c r="B873">
        <f t="shared" si="246"/>
        <v>23.201797169605459</v>
      </c>
      <c r="C873" t="str">
        <f t="shared" si="230"/>
        <v>-1.96870117460491-1741.35123464034i</v>
      </c>
      <c r="D873" t="str">
        <f t="shared" si="231"/>
        <v>3.97499999472017-685.959693298443i</v>
      </c>
      <c r="E873" t="str">
        <f t="shared" si="232"/>
        <v>162.469389686828+0.0019415096932379i</v>
      </c>
      <c r="F873" t="str">
        <f t="shared" si="233"/>
        <v>2.4249249245951-6437.30810287137i</v>
      </c>
      <c r="G873" t="str">
        <f t="shared" si="234"/>
        <v>0.999999999863986-0.0000116624952845118i</v>
      </c>
      <c r="H873" t="str">
        <f t="shared" si="235"/>
        <v>384.003178884348+2.44899155580495i</v>
      </c>
      <c r="I873" t="str">
        <f t="shared" si="236"/>
        <v>47.1003713876934-6973.44809684974i</v>
      </c>
      <c r="K873" t="str">
        <f t="shared" si="237"/>
        <v>0.0312484703385553-0.0002167817806305i</v>
      </c>
      <c r="L873" t="str">
        <f t="shared" si="238"/>
        <v>0.00005-12.1624033409288i</v>
      </c>
      <c r="M873" t="str">
        <f t="shared" si="239"/>
        <v>0.00133333333333333-7.15435490642873i</v>
      </c>
      <c r="N873">
        <f t="shared" si="240"/>
        <v>89.935223739975484</v>
      </c>
      <c r="O873">
        <f t="shared" si="241"/>
        <v>64.817733114426062</v>
      </c>
      <c r="P873" s="3">
        <f t="shared" si="242"/>
        <v>64.817733114426062</v>
      </c>
      <c r="Q873" s="3">
        <f t="shared" si="243"/>
        <v>-90.064776260024516</v>
      </c>
      <c r="R873">
        <f t="shared" si="244"/>
        <v>89.935223739975484</v>
      </c>
      <c r="S873">
        <f t="shared" si="245"/>
        <v>2.3201797169605458E-2</v>
      </c>
      <c r="T873">
        <f t="shared" si="228"/>
        <v>64.817733114426062</v>
      </c>
    </row>
    <row r="874" spans="1:20" x14ac:dyDescent="0.25">
      <c r="A874">
        <f t="shared" si="229"/>
        <v>146.3351596023156</v>
      </c>
      <c r="B874">
        <f t="shared" si="246"/>
        <v>23.289963998849959</v>
      </c>
      <c r="C874" t="str">
        <f t="shared" si="230"/>
        <v>-1.96870026319007-1734.7590252848i</v>
      </c>
      <c r="D874" t="str">
        <f t="shared" si="231"/>
        <v>3.97499999467996-683.362915323317i</v>
      </c>
      <c r="E874" t="str">
        <f t="shared" si="232"/>
        <v>162.469388565479+0.00194889671818508i</v>
      </c>
      <c r="F874" t="str">
        <f t="shared" si="233"/>
        <v>2.42492492459258-6412.93893513319i</v>
      </c>
      <c r="G874" t="str">
        <f t="shared" si="234"/>
        <v>0.999999999862951-0.0000117068127665808i</v>
      </c>
      <c r="H874" t="str">
        <f t="shared" si="235"/>
        <v>384.003203089908+2.45829778100934i</v>
      </c>
      <c r="I874" t="str">
        <f t="shared" si="236"/>
        <v>47.1003725912492-6947.04962053005i</v>
      </c>
      <c r="K874" t="str">
        <f t="shared" si="237"/>
        <v>0.0312484586916245-0.000217605468888377i</v>
      </c>
      <c r="L874" t="str">
        <f t="shared" si="238"/>
        <v>0.00005-12.1163611684885i</v>
      </c>
      <c r="M874" t="str">
        <f t="shared" si="239"/>
        <v>0.00133333333333333-7.12727127558151i</v>
      </c>
      <c r="N874">
        <f t="shared" si="240"/>
        <v>89.934977615830832</v>
      </c>
      <c r="O874">
        <f t="shared" si="241"/>
        <v>64.784788705969902</v>
      </c>
      <c r="P874" s="3">
        <f t="shared" si="242"/>
        <v>64.784788705969902</v>
      </c>
      <c r="Q874" s="3">
        <f t="shared" si="243"/>
        <v>-90.065022384169168</v>
      </c>
      <c r="R874">
        <f t="shared" si="244"/>
        <v>89.934977615830832</v>
      </c>
      <c r="S874">
        <f t="shared" si="245"/>
        <v>2.3289963998849958E-2</v>
      </c>
      <c r="T874">
        <f t="shared" si="228"/>
        <v>64.784788705969902</v>
      </c>
    </row>
    <row r="875" spans="1:20" x14ac:dyDescent="0.25">
      <c r="A875">
        <f t="shared" si="229"/>
        <v>146.89123320880441</v>
      </c>
      <c r="B875">
        <f t="shared" si="246"/>
        <v>23.378465862045591</v>
      </c>
      <c r="C875" t="str">
        <f t="shared" si="230"/>
        <v>-1.96869934483619-1728.19177102036i</v>
      </c>
      <c r="D875" t="str">
        <f t="shared" si="231"/>
        <v>3.97499999463947-680.775967753155i</v>
      </c>
      <c r="E875" t="str">
        <f t="shared" si="232"/>
        <v>162.469387435593+0.0019563119200997i</v>
      </c>
      <c r="F875" t="str">
        <f t="shared" si="233"/>
        <v>2.42492492459007-6388.66201967462i</v>
      </c>
      <c r="G875" t="str">
        <f t="shared" si="234"/>
        <v>0.999999999861907-0.0000117512986550816i</v>
      </c>
      <c r="H875" t="str">
        <f t="shared" si="235"/>
        <v>384.003227479781+2.46763937052513i</v>
      </c>
      <c r="I875" t="str">
        <f t="shared" si="236"/>
        <v>47.1003738039699-6920.7510798515i</v>
      </c>
      <c r="K875" t="str">
        <f t="shared" si="237"/>
        <v>0.0312484469560178-0.000218432286217522i</v>
      </c>
      <c r="L875" t="str">
        <f t="shared" si="238"/>
        <v>0.00005-12.0704932939715i</v>
      </c>
      <c r="M875" t="str">
        <f t="shared" si="239"/>
        <v>0.00133333333333333-7.10029017292437i</v>
      </c>
      <c r="N875">
        <f t="shared" si="240"/>
        <v>89.934730556707876</v>
      </c>
      <c r="O875">
        <f t="shared" si="241"/>
        <v>64.751844293086151</v>
      </c>
      <c r="P875" s="3">
        <f t="shared" si="242"/>
        <v>64.751844293086151</v>
      </c>
      <c r="Q875" s="3">
        <f t="shared" si="243"/>
        <v>-90.065269443292124</v>
      </c>
      <c r="R875">
        <f t="shared" si="244"/>
        <v>89.934730556707876</v>
      </c>
      <c r="S875">
        <f t="shared" si="245"/>
        <v>2.3378465862045592E-2</v>
      </c>
      <c r="T875">
        <f t="shared" si="228"/>
        <v>64.751844293086151</v>
      </c>
    </row>
    <row r="876" spans="1:20" x14ac:dyDescent="0.25">
      <c r="A876">
        <f t="shared" si="229"/>
        <v>147.44941989499787</v>
      </c>
      <c r="B876">
        <f t="shared" si="246"/>
        <v>23.467304032321366</v>
      </c>
      <c r="C876" t="str">
        <f t="shared" si="230"/>
        <v>-1.96869841949005-1721.64937737481i</v>
      </c>
      <c r="D876" t="str">
        <f t="shared" si="231"/>
        <v>3.97499999459864-678.198813373836i</v>
      </c>
      <c r="E876" t="str">
        <f t="shared" si="232"/>
        <v>162.469386297103+0.00196375540729138i</v>
      </c>
      <c r="F876" t="str">
        <f t="shared" si="233"/>
        <v>2.4249249245875-6364.47700726397i</v>
      </c>
      <c r="G876" t="str">
        <f t="shared" si="234"/>
        <v>0.999999999860856-0.0000117959535899585i</v>
      </c>
      <c r="H876" t="str">
        <f t="shared" si="235"/>
        <v>384.003252055371+2.47701645874419i</v>
      </c>
      <c r="I876" t="str">
        <f t="shared" si="236"/>
        <v>47.1003750259242-6894.55209650067i</v>
      </c>
      <c r="K876" t="str">
        <f t="shared" si="237"/>
        <v>0.0312484351310601-0.000219262244497602i</v>
      </c>
      <c r="L876" t="str">
        <f t="shared" si="238"/>
        <v>0.00005-12.0247990575528i</v>
      </c>
      <c r="M876" t="str">
        <f t="shared" si="239"/>
        <v>0.00133333333333333-7.07341121032515i</v>
      </c>
      <c r="N876">
        <f t="shared" si="240"/>
        <v>89.934482559057045</v>
      </c>
      <c r="O876">
        <f t="shared" si="241"/>
        <v>64.71889987574086</v>
      </c>
      <c r="P876" s="3">
        <f t="shared" si="242"/>
        <v>64.71889987574086</v>
      </c>
      <c r="Q876" s="3">
        <f t="shared" si="243"/>
        <v>-90.065517440942955</v>
      </c>
      <c r="R876">
        <f t="shared" si="244"/>
        <v>89.934482559057045</v>
      </c>
      <c r="S876">
        <f t="shared" si="245"/>
        <v>2.3467304032321366E-2</v>
      </c>
      <c r="T876">
        <f t="shared" ref="T876:T939" si="247">P876</f>
        <v>64.71889987574086</v>
      </c>
    </row>
    <row r="877" spans="1:20" x14ac:dyDescent="0.25">
      <c r="A877">
        <f t="shared" ref="A877:A940" si="248">2*PI()*B877</f>
        <v>148.00972769059885</v>
      </c>
      <c r="B877">
        <f t="shared" si="246"/>
        <v>23.556479787644186</v>
      </c>
      <c r="C877" t="str">
        <f t="shared" ref="C877:C940" si="249">IMPRODUCT(D877,E877,$C$40,,K877,$C$41)</f>
        <v>-1.96869748709891-1715.13175023368i</v>
      </c>
      <c r="D877" t="str">
        <f t="shared" ref="D877:D940" si="250">IMDIV(IMPRODUCT($C$37,$C$38,COMPLEX(1,A877/$C$38)),IMSUM(-1*A877*A877/$C$39,COMPLEX(0,1*A877)))</f>
        <v>3.9749999945575-675.631415112137i</v>
      </c>
      <c r="E877" t="str">
        <f t="shared" ref="E877:E940" si="251">IMDIV(IMPRODUCT(IMSUM(F877,G877),$C$29,H877),IMSUM(1,I877))</f>
        <v>162.469385149947+0.0019712272884521i</v>
      </c>
      <c r="F877" t="str">
        <f t="shared" ref="F877:F940" si="252">IMDIV(IMPRODUCT($C$14,$C$15,COMPLEX(1,A877/$C$15)),IMSUM(-1*A877*A877/$C$16,COMPLEX(0,A877)))</f>
        <v>2.42492492458494-6340.38354999181i</v>
      </c>
      <c r="G877" t="str">
        <f t="shared" ref="G877:G940" si="253">IMDIV(1,COMPLEX(1,A877*$C$9*$C$10))</f>
        <v>0.999999999859796-0.0000118407782135878i</v>
      </c>
      <c r="H877" t="str">
        <f t="shared" ref="H877:H940" si="254">IMDIV($C$3,IMSUM(K877,COMPLEX(0,$C$28*A877)))</f>
        <v>384.003276818093+2.48642918056922i</v>
      </c>
      <c r="I877" t="str">
        <f t="shared" ref="I877:I940" si="255">IMPRODUCT(F877,$C$29,H877,$C$31)</f>
        <v>47.1003762571837-6868.45229359648i</v>
      </c>
      <c r="K877" t="str">
        <f t="shared" ref="K877:K940" si="256">IF($C$26&lt;=0,IMDIV(1,IMSUM(IMDIV(1,L877),1/$C$18)),IMDIV(1,IMSUM(IMDIV(1,L877),1/$C$18,IMDIV(1,M877))))</f>
        <v>0.0312484232160712-0.000220095355653307i</v>
      </c>
      <c r="L877" t="str">
        <f t="shared" ref="L877:L940" si="257">IMSUM($C$21/$C$22,IMDIV(1,COMPLEX(0,$C$20*$C$22*A877)))</f>
        <v>0.00005-11.9792778019055i</v>
      </c>
      <c r="M877" t="str">
        <f t="shared" ref="M877:M940" si="258">IMSUM($C$25/$C$26,IMDIV(1,COMPLEX(0,$C$24*$C$26*A877)))</f>
        <v>0.00133333333333333-7.0466340011209i</v>
      </c>
      <c r="N877">
        <f t="shared" ref="N877:N940" si="259">ABS(R877)</f>
        <v>89.934233619315322</v>
      </c>
      <c r="O877">
        <f t="shared" ref="O877:O940" si="260">ABS(P877)</f>
        <v>64.685955453900334</v>
      </c>
      <c r="P877" s="3">
        <f t="shared" ref="P877:P940" si="261">20*LOG10(IMABS(C877))</f>
        <v>64.685955453900334</v>
      </c>
      <c r="Q877" s="3">
        <f t="shared" ref="Q877:Q940" si="262">IMARGUMENT(C877)*180/PI()</f>
        <v>-90.065766380684678</v>
      </c>
      <c r="R877">
        <f t="shared" ref="R877:R940" si="263">IF(Q877&lt;0,Q877+180,Q877-180)</f>
        <v>89.934233619315322</v>
      </c>
      <c r="S877">
        <f t="shared" ref="S877:S940" si="264">B877/1000</f>
        <v>2.3556479787644184E-2</v>
      </c>
      <c r="T877">
        <f t="shared" si="247"/>
        <v>64.685955453900334</v>
      </c>
    </row>
    <row r="878" spans="1:20" x14ac:dyDescent="0.25">
      <c r="A878">
        <f t="shared" si="248"/>
        <v>148.57216465582312</v>
      </c>
      <c r="B878">
        <f t="shared" ref="B878:B941" si="265">B877*(1+B$42)</f>
        <v>23.645994410837233</v>
      </c>
      <c r="C878" t="str">
        <f t="shared" si="249"/>
        <v>-1.96869654760864-1708.63879583869i</v>
      </c>
      <c r="D878" t="str">
        <f t="shared" si="250"/>
        <v>3.97499999451607-673.073736035172i</v>
      </c>
      <c r="E878" t="str">
        <f t="shared" si="251"/>
        <v>162.469383994056+0.00197872767273606i</v>
      </c>
      <c r="F878" t="str">
        <f t="shared" si="252"/>
        <v>2.42492492458235-6316.38130126564i</v>
      </c>
      <c r="G878" t="str">
        <f t="shared" si="253"/>
        <v>0.999999999858728-0.0000118857731707867i</v>
      </c>
      <c r="H878" t="str">
        <f t="shared" si="254"/>
        <v>384.003301769372+2.49587767141554i</v>
      </c>
      <c r="I878" t="str">
        <f t="shared" si="255"/>
        <v>47.1003774978181-6842.45129568449i</v>
      </c>
      <c r="K878" t="str">
        <f t="shared" si="256"/>
        <v>0.0312484112103656-0.000220931631654508i</v>
      </c>
      <c r="L878" t="str">
        <f t="shared" si="257"/>
        <v>0.00005-11.9339288721912i</v>
      </c>
      <c r="M878" t="str">
        <f t="shared" si="258"/>
        <v>0.00133333333333333-7.01995816011248i</v>
      </c>
      <c r="N878">
        <f t="shared" si="259"/>
        <v>89.933983733906203</v>
      </c>
      <c r="O878">
        <f t="shared" si="260"/>
        <v>64.653011027530226</v>
      </c>
      <c r="P878" s="3">
        <f t="shared" si="261"/>
        <v>64.653011027530226</v>
      </c>
      <c r="Q878" s="3">
        <f t="shared" si="262"/>
        <v>-90.066016266093797</v>
      </c>
      <c r="R878">
        <f t="shared" si="263"/>
        <v>89.933983733906203</v>
      </c>
      <c r="S878">
        <f t="shared" si="264"/>
        <v>2.3645994410837232E-2</v>
      </c>
      <c r="T878">
        <f t="shared" si="247"/>
        <v>64.653011027530226</v>
      </c>
    </row>
    <row r="879" spans="1:20" x14ac:dyDescent="0.25">
      <c r="A879">
        <f t="shared" si="248"/>
        <v>149.13673888151524</v>
      </c>
      <c r="B879">
        <f t="shared" si="265"/>
        <v>23.735849189598415</v>
      </c>
      <c r="C879" t="str">
        <f t="shared" si="249"/>
        <v>-1.96869560096567-1702.17042078651i</v>
      </c>
      <c r="D879" t="str">
        <f t="shared" si="250"/>
        <v>3.97499999447432-670.525739349867i</v>
      </c>
      <c r="E879" t="str">
        <f t="shared" si="251"/>
        <v>162.469382829365+0.00198625666970226i</v>
      </c>
      <c r="F879" t="str">
        <f t="shared" si="252"/>
        <v>2.42492492457975-6292.46991580506i</v>
      </c>
      <c r="G879" t="str">
        <f t="shared" si="253"/>
        <v>0.999999999857653-0.0000119309391088229i</v>
      </c>
      <c r="H879" t="str">
        <f t="shared" si="254"/>
        <v>384.003326910643+2.50536206721326i</v>
      </c>
      <c r="I879" t="str">
        <f t="shared" si="255"/>
        <v>47.1003787479-6816.5487287316i</v>
      </c>
      <c r="K879" t="str">
        <f t="shared" si="256"/>
        <v>0.0312483991132528-0.000221771084516446i</v>
      </c>
      <c r="L879" t="str">
        <f t="shared" si="257"/>
        <v>0.00005-11.8887516160502i</v>
      </c>
      <c r="M879" t="str">
        <f t="shared" si="258"/>
        <v>0.00133333333333333-6.99338330355893i</v>
      </c>
      <c r="N879">
        <f t="shared" si="259"/>
        <v>89.933732899239601</v>
      </c>
      <c r="O879">
        <f t="shared" si="260"/>
        <v>64.620066596596047</v>
      </c>
      <c r="P879" s="3">
        <f t="shared" si="261"/>
        <v>64.620066596596047</v>
      </c>
      <c r="Q879" s="3">
        <f t="shared" si="262"/>
        <v>-90.066267100760399</v>
      </c>
      <c r="R879">
        <f t="shared" si="263"/>
        <v>89.933732899239601</v>
      </c>
      <c r="S879">
        <f t="shared" si="264"/>
        <v>2.3735849189598417E-2</v>
      </c>
      <c r="T879">
        <f t="shared" si="247"/>
        <v>64.620066596596047</v>
      </c>
    </row>
    <row r="880" spans="1:20" x14ac:dyDescent="0.25">
      <c r="A880">
        <f t="shared" si="248"/>
        <v>149.70345848926502</v>
      </c>
      <c r="B880">
        <f t="shared" si="265"/>
        <v>23.826045416518891</v>
      </c>
      <c r="C880" t="str">
        <f t="shared" si="249"/>
        <v>-1.96869464711526-1695.72653202741i</v>
      </c>
      <c r="D880" t="str">
        <f t="shared" si="250"/>
        <v>3.97499999443224-667.987388402431i</v>
      </c>
      <c r="E880" t="str">
        <f t="shared" si="251"/>
        <v>162.469381655808+0.0019938143893571i</v>
      </c>
      <c r="F880" t="str">
        <f t="shared" si="252"/>
        <v>2.42492492457712-6268.64904963672i</v>
      </c>
      <c r="G880" t="str">
        <f t="shared" si="253"/>
        <v>0.999999999856569-0.0000119762766774234i</v>
      </c>
      <c r="H880" t="str">
        <f t="shared" si="254"/>
        <v>384.003352243352+2.51488250440897i</v>
      </c>
      <c r="I880" t="str">
        <f t="shared" si="255"/>
        <v>47.1003800074996-6790.74422012064i</v>
      </c>
      <c r="K880" t="str">
        <f t="shared" si="256"/>
        <v>0.031248386924037-0.000222613726299883i</v>
      </c>
      <c r="L880" t="str">
        <f t="shared" si="257"/>
        <v>0.00005-11.8437453835925i</v>
      </c>
      <c r="M880" t="str">
        <f t="shared" si="258"/>
        <v>0.00133333333333333-6.9669090491721i</v>
      </c>
      <c r="N880">
        <f t="shared" si="259"/>
        <v>89.933481111711899</v>
      </c>
      <c r="O880">
        <f t="shared" si="260"/>
        <v>64.587122161063121</v>
      </c>
      <c r="P880" s="3">
        <f t="shared" si="261"/>
        <v>64.587122161063121</v>
      </c>
      <c r="Q880" s="3">
        <f t="shared" si="262"/>
        <v>-90.066518888288101</v>
      </c>
      <c r="R880">
        <f t="shared" si="263"/>
        <v>89.933481111711899</v>
      </c>
      <c r="S880">
        <f t="shared" si="264"/>
        <v>2.3826045416518889E-2</v>
      </c>
      <c r="T880">
        <f t="shared" si="247"/>
        <v>64.587122161063121</v>
      </c>
    </row>
    <row r="881" spans="1:20" x14ac:dyDescent="0.25">
      <c r="A881">
        <f t="shared" si="248"/>
        <v>150.27233163152425</v>
      </c>
      <c r="B881">
        <f t="shared" si="265"/>
        <v>23.916584389101665</v>
      </c>
      <c r="C881" t="str">
        <f t="shared" si="249"/>
        <v>-1.96869368600251-1689.30703686385i</v>
      </c>
      <c r="D881" t="str">
        <f t="shared" si="250"/>
        <v>3.97499999438985-665.45864667784i</v>
      </c>
      <c r="E881" t="str">
        <f t="shared" si="251"/>
        <v>162.469380473313+0.00200140094214411i</v>
      </c>
      <c r="F881" t="str">
        <f t="shared" si="252"/>
        <v>2.42492492457447-6244.91836008953i</v>
      </c>
      <c r="G881" t="str">
        <f t="shared" si="253"/>
        <v>0.999999999855477-0.0000120217865287845i</v>
      </c>
      <c r="H881" t="str">
        <f t="shared" si="254"/>
        <v>384.003377768958+2.524439119968i</v>
      </c>
      <c r="I881" t="str">
        <f t="shared" si="255"/>
        <v>47.1003812766913-6765.03739864518i</v>
      </c>
      <c r="K881" t="str">
        <f t="shared" si="256"/>
        <v>0.0312483746420168-0.000223459569111286i</v>
      </c>
      <c r="L881" t="str">
        <f t="shared" si="257"/>
        <v>0.00005-11.7989095273885i</v>
      </c>
      <c r="M881" t="str">
        <f t="shared" si="258"/>
        <v>0.00133333333333333-6.94053501611089i</v>
      </c>
      <c r="N881">
        <f t="shared" si="259"/>
        <v>89.933228367705738</v>
      </c>
      <c r="O881">
        <f t="shared" si="260"/>
        <v>64.554177720896234</v>
      </c>
      <c r="P881" s="3">
        <f t="shared" si="261"/>
        <v>64.554177720896234</v>
      </c>
      <c r="Q881" s="3">
        <f t="shared" si="262"/>
        <v>-90.066771632294262</v>
      </c>
      <c r="R881">
        <f t="shared" si="263"/>
        <v>89.933228367705738</v>
      </c>
      <c r="S881">
        <f t="shared" si="264"/>
        <v>2.3916584389101665E-2</v>
      </c>
      <c r="T881">
        <f t="shared" si="247"/>
        <v>64.554177720896234</v>
      </c>
    </row>
    <row r="882" spans="1:20" x14ac:dyDescent="0.25">
      <c r="A882">
        <f t="shared" si="248"/>
        <v>150.84336649172403</v>
      </c>
      <c r="B882">
        <f t="shared" si="265"/>
        <v>24.007467409780251</v>
      </c>
      <c r="C882" t="str">
        <f t="shared" si="249"/>
        <v>-1.96869271757251-1682.9118429493i</v>
      </c>
      <c r="D882" t="str">
        <f t="shared" si="250"/>
        <v>3.97499999434712-662.93947779929i</v>
      </c>
      <c r="E882" t="str">
        <f t="shared" si="251"/>
        <v>162.469379281818+0.00200901643890794i</v>
      </c>
      <c r="F882" t="str">
        <f t="shared" si="252"/>
        <v>2.4249249245718-6221.27750578949i</v>
      </c>
      <c r="G882" t="str">
        <f t="shared" si="253"/>
        <v>0.999999999854376-0.0000120674693175806i</v>
      </c>
      <c r="H882" t="str">
        <f t="shared" si="254"/>
        <v>384.00340348893+2.53403205137613i</v>
      </c>
      <c r="I882" t="str">
        <f t="shared" si="255"/>
        <v>47.100382555547-6739.42789450389i</v>
      </c>
      <c r="K882" t="str">
        <f t="shared" si="256"/>
        <v>0.0312483622664859-0.000224308625102998i</v>
      </c>
      <c r="L882" t="str">
        <f t="shared" si="257"/>
        <v>0.00005-11.7542434024591i</v>
      </c>
      <c r="M882" t="str">
        <f t="shared" si="258"/>
        <v>0.00133333333333333-6.91426082497596i</v>
      </c>
      <c r="N882">
        <f t="shared" si="259"/>
        <v>89.932974663590102</v>
      </c>
      <c r="O882">
        <f t="shared" si="260"/>
        <v>64.521233276060443</v>
      </c>
      <c r="P882" s="3">
        <f t="shared" si="261"/>
        <v>64.521233276060443</v>
      </c>
      <c r="Q882" s="3">
        <f t="shared" si="262"/>
        <v>-90.067025336409898</v>
      </c>
      <c r="R882">
        <f t="shared" si="263"/>
        <v>89.932974663590102</v>
      </c>
      <c r="S882">
        <f t="shared" si="264"/>
        <v>2.4007467409780249E-2</v>
      </c>
      <c r="T882">
        <f t="shared" si="247"/>
        <v>64.521233276060443</v>
      </c>
    </row>
    <row r="883" spans="1:20" x14ac:dyDescent="0.25">
      <c r="A883">
        <f t="shared" si="248"/>
        <v>151.41657128439257</v>
      </c>
      <c r="B883">
        <f t="shared" si="265"/>
        <v>24.098695785937416</v>
      </c>
      <c r="C883" t="str">
        <f t="shared" si="249"/>
        <v>-1.96869174176902-1676.54085828668i</v>
      </c>
      <c r="D883" t="str">
        <f t="shared" si="250"/>
        <v>3.97499999430407-660.429845527692i</v>
      </c>
      <c r="E883" t="str">
        <f t="shared" si="251"/>
        <v>162.46937808125+0.00201666099098094i</v>
      </c>
      <c r="F883" t="str">
        <f t="shared" si="252"/>
        <v>2.42492492456911-6197.72614665501i</v>
      </c>
      <c r="G883" t="str">
        <f t="shared" si="253"/>
        <v>0.999999999853267-0.000012113325700974i</v>
      </c>
      <c r="H883" t="str">
        <f t="shared" si="254"/>
        <v>384.003429404748+2.54366143664171i</v>
      </c>
      <c r="I883" t="str">
        <f t="shared" si="255"/>
        <v>47.1003838441405-6713.91533929551i</v>
      </c>
      <c r="K883" t="str">
        <f t="shared" si="256"/>
        <v>0.0312483497967323-0.000225160906473403i</v>
      </c>
      <c r="L883" t="str">
        <f t="shared" si="257"/>
        <v>0.00005-11.7097463662673i</v>
      </c>
      <c r="M883" t="str">
        <f t="shared" si="258"/>
        <v>0.00133333333333333-6.88808609780428i</v>
      </c>
      <c r="N883">
        <f t="shared" si="259"/>
        <v>89.932719995720234</v>
      </c>
      <c r="O883">
        <f t="shared" si="260"/>
        <v>64.488288826519835</v>
      </c>
      <c r="P883" s="3">
        <f t="shared" si="261"/>
        <v>64.488288826519835</v>
      </c>
      <c r="Q883" s="3">
        <f t="shared" si="262"/>
        <v>-90.067280004279766</v>
      </c>
      <c r="R883">
        <f t="shared" si="263"/>
        <v>89.932719995720234</v>
      </c>
      <c r="S883">
        <f t="shared" si="264"/>
        <v>2.4098695785937416E-2</v>
      </c>
      <c r="T883">
        <f t="shared" si="247"/>
        <v>64.488288826519835</v>
      </c>
    </row>
    <row r="884" spans="1:20" x14ac:dyDescent="0.25">
      <c r="A884">
        <f t="shared" si="248"/>
        <v>151.99195425527327</v>
      </c>
      <c r="B884">
        <f t="shared" si="265"/>
        <v>24.190270829923978</v>
      </c>
      <c r="C884" t="str">
        <f t="shared" si="249"/>
        <v>-1.96869075853622-1670.19399122731i</v>
      </c>
      <c r="D884" t="str">
        <f t="shared" si="250"/>
        <v>3.97499999426071-657.929713761149i</v>
      </c>
      <c r="E884" t="str">
        <f t="shared" si="251"/>
        <v>162.469376871543+0.00202433471007861i</v>
      </c>
      <c r="F884" t="str">
        <f t="shared" si="252"/>
        <v>2.4249249245664-6174.26394389191i</v>
      </c>
      <c r="G884" t="str">
        <f t="shared" si="253"/>
        <v>0.99999999985215-0.0000121593563386241i</v>
      </c>
      <c r="H884" t="str">
        <f t="shared" si="254"/>
        <v>384.003455517902+2.55332741429757i</v>
      </c>
      <c r="I884" t="str">
        <f t="shared" si="255"/>
        <v>47.1003851425455-6688.49936601336i</v>
      </c>
      <c r="K884" t="str">
        <f t="shared" si="256"/>
        <v>0.0312483372320388-0.000226016425467107i</v>
      </c>
      <c r="L884" t="str">
        <f t="shared" si="257"/>
        <v>0.00005-11.6654177787082i</v>
      </c>
      <c r="M884" t="str">
        <f t="shared" si="258"/>
        <v>0.00133333333333333-6.86201045806366i</v>
      </c>
      <c r="N884">
        <f t="shared" si="259"/>
        <v>89.932464360437507</v>
      </c>
      <c r="O884">
        <f t="shared" si="260"/>
        <v>64.455344372238969</v>
      </c>
      <c r="P884" s="3">
        <f t="shared" si="261"/>
        <v>64.455344372238969</v>
      </c>
      <c r="Q884" s="3">
        <f t="shared" si="262"/>
        <v>-90.067535639562493</v>
      </c>
      <c r="R884">
        <f t="shared" si="263"/>
        <v>89.932464360437507</v>
      </c>
      <c r="S884">
        <f t="shared" si="264"/>
        <v>2.419027082992398E-2</v>
      </c>
      <c r="T884">
        <f t="shared" si="247"/>
        <v>64.455344372238969</v>
      </c>
    </row>
    <row r="885" spans="1:20" x14ac:dyDescent="0.25">
      <c r="A885">
        <f t="shared" si="248"/>
        <v>152.56952368144331</v>
      </c>
      <c r="B885">
        <f t="shared" si="265"/>
        <v>24.28219385907769</v>
      </c>
      <c r="C885" t="str">
        <f t="shared" si="249"/>
        <v>-1.96868976781754-1663.87115046932i</v>
      </c>
      <c r="D885" t="str">
        <f t="shared" si="250"/>
        <v>3.97499999421701-655.439046534419i</v>
      </c>
      <c r="E885" t="str">
        <f t="shared" si="251"/>
        <v>162.469375652624+0.0020320377084033i</v>
      </c>
      <c r="F885" t="str">
        <f t="shared" si="252"/>
        <v>2.42492492456367-6150.89055998847i</v>
      </c>
      <c r="G885" t="str">
        <f t="shared" si="253"/>
        <v>0.999999999851024-0.0000122055618926972i</v>
      </c>
      <c r="H885" t="str">
        <f t="shared" si="254"/>
        <v>384.003481829895+2.5630301234032i</v>
      </c>
      <c r="I885" t="str">
        <f t="shared" si="255"/>
        <v>47.1003864508378-6663.17960904008i</v>
      </c>
      <c r="K885" t="str">
        <f t="shared" si="256"/>
        <v>0.0312483245716826-0.000226875194375117i</v>
      </c>
      <c r="L885" t="str">
        <f t="shared" si="257"/>
        <v>0.00005-11.6212570021002i</v>
      </c>
      <c r="M885" t="str">
        <f t="shared" si="258"/>
        <v>0.00133333333333333-6.83603353064719i</v>
      </c>
      <c r="N885">
        <f t="shared" si="259"/>
        <v>89.932207754069523</v>
      </c>
      <c r="O885">
        <f t="shared" si="260"/>
        <v>64.422399913181465</v>
      </c>
      <c r="P885" s="3">
        <f t="shared" si="261"/>
        <v>64.422399913181465</v>
      </c>
      <c r="Q885" s="3">
        <f t="shared" si="262"/>
        <v>-90.067792245930477</v>
      </c>
      <c r="R885">
        <f t="shared" si="263"/>
        <v>89.932207754069523</v>
      </c>
      <c r="S885">
        <f t="shared" si="264"/>
        <v>2.4282193859077691E-2</v>
      </c>
      <c r="T885">
        <f t="shared" si="247"/>
        <v>64.422399913181465</v>
      </c>
    </row>
    <row r="886" spans="1:20" x14ac:dyDescent="0.25">
      <c r="A886">
        <f t="shared" si="248"/>
        <v>153.14928787143282</v>
      </c>
      <c r="B886">
        <f t="shared" si="265"/>
        <v>24.374466195742187</v>
      </c>
      <c r="C886" t="str">
        <f t="shared" si="249"/>
        <v>-1.96868876955591-1657.57224505654i</v>
      </c>
      <c r="D886" t="str">
        <f t="shared" si="250"/>
        <v>3.97499999417297-652.957808018417i</v>
      </c>
      <c r="E886" t="str">
        <f t="shared" si="251"/>
        <v>162.469374424426+0.00203977009856993i</v>
      </c>
      <c r="F886" t="str">
        <f t="shared" si="252"/>
        <v>2.42492492456092-6127.60565871072i</v>
      </c>
      <c r="G886" t="str">
        <f t="shared" si="253"/>
        <v>0.99999999984989-0.0000122519430278755i</v>
      </c>
      <c r="H886" t="str">
        <f t="shared" si="254"/>
        <v>384.003508342242+2.57276970354645i</v>
      </c>
      <c r="I886" t="str">
        <f t="shared" si="255"/>
        <v>47.1003877690916-6637.9557041425i</v>
      </c>
      <c r="K886" t="str">
        <f t="shared" si="256"/>
        <v>0.0312483118149354-0.000227737225534999i</v>
      </c>
      <c r="L886" t="str">
        <f t="shared" si="257"/>
        <v>0.00005-11.5772634011758i</v>
      </c>
      <c r="M886" t="str">
        <f t="shared" si="258"/>
        <v>0.00133333333333333-6.81015494186809i</v>
      </c>
      <c r="N886">
        <f t="shared" si="259"/>
        <v>89.931950172929874</v>
      </c>
      <c r="O886">
        <f t="shared" si="260"/>
        <v>64.389455449311015</v>
      </c>
      <c r="P886" s="3">
        <f t="shared" si="261"/>
        <v>64.389455449311015</v>
      </c>
      <c r="Q886" s="3">
        <f t="shared" si="262"/>
        <v>-90.068049827070126</v>
      </c>
      <c r="R886">
        <f t="shared" si="263"/>
        <v>89.931950172929874</v>
      </c>
      <c r="S886">
        <f t="shared" si="264"/>
        <v>2.4374466195742187E-2</v>
      </c>
      <c r="T886">
        <f t="shared" si="247"/>
        <v>64.389455449311015</v>
      </c>
    </row>
    <row r="887" spans="1:20" x14ac:dyDescent="0.25">
      <c r="A887">
        <f t="shared" si="248"/>
        <v>153.73125516534427</v>
      </c>
      <c r="B887">
        <f t="shared" si="265"/>
        <v>24.467089167286009</v>
      </c>
      <c r="C887" t="str">
        <f t="shared" si="249"/>
        <v>-1.96868776369402-1651.29718437712i</v>
      </c>
      <c r="D887" t="str">
        <f t="shared" si="250"/>
        <v>3.97499999412861-650.485962519702i</v>
      </c>
      <c r="E887" t="str">
        <f t="shared" si="251"/>
        <v>162.469373186877+0.00204753199364365i</v>
      </c>
      <c r="F887" t="str">
        <f t="shared" si="252"/>
        <v>2.42492492455815-6104.40890509759i</v>
      </c>
      <c r="G887" t="str">
        <f t="shared" si="253"/>
        <v>0.999999999848747-0.0000122985004113673i</v>
      </c>
      <c r="H887" t="str">
        <f t="shared" si="254"/>
        <v>384.003535056468+2.5825462948458i</v>
      </c>
      <c r="I887" t="str">
        <f t="shared" si="255"/>
        <v>47.1003890973839-6612.82728846631i</v>
      </c>
      <c r="K887" t="str">
        <f t="shared" si="256"/>
        <v>0.0312482989610635-0.000228602531331069i</v>
      </c>
      <c r="L887" t="str">
        <f t="shared" si="257"/>
        <v>0.00005-11.5334363430721i</v>
      </c>
      <c r="M887" t="str">
        <f t="shared" si="258"/>
        <v>0.00133333333333333-6.78437431945418i</v>
      </c>
      <c r="N887">
        <f t="shared" si="259"/>
        <v>89.931691613318264</v>
      </c>
      <c r="O887">
        <f t="shared" si="260"/>
        <v>64.356510980591082</v>
      </c>
      <c r="P887" s="3">
        <f t="shared" si="261"/>
        <v>64.356510980591082</v>
      </c>
      <c r="Q887" s="3">
        <f t="shared" si="262"/>
        <v>-90.068308386681736</v>
      </c>
      <c r="R887">
        <f t="shared" si="263"/>
        <v>89.931691613318264</v>
      </c>
      <c r="S887">
        <f t="shared" si="264"/>
        <v>2.4467089167286009E-2</v>
      </c>
      <c r="T887">
        <f t="shared" si="247"/>
        <v>64.356510980591082</v>
      </c>
    </row>
    <row r="888" spans="1:20" x14ac:dyDescent="0.25">
      <c r="A888">
        <f t="shared" si="248"/>
        <v>154.31543393497259</v>
      </c>
      <c r="B888">
        <f t="shared" si="265"/>
        <v>24.560064106121697</v>
      </c>
      <c r="C888" t="str">
        <f t="shared" si="249"/>
        <v>-1.96868675017387-1645.04587816218i</v>
      </c>
      <c r="D888" t="str">
        <f t="shared" si="250"/>
        <v>3.97499999408388-648.023474479936i</v>
      </c>
      <c r="E888" t="str">
        <f t="shared" si="251"/>
        <v>162.469371939906+0.00205532350713946i</v>
      </c>
      <c r="F888" t="str">
        <f t="shared" si="252"/>
        <v>2.42492492455535-6081.29996545592i</v>
      </c>
      <c r="G888" t="str">
        <f t="shared" si="253"/>
        <v>0.999999999847595-0.0000123452347129163i</v>
      </c>
      <c r="H888" t="str">
        <f t="shared" si="254"/>
        <v>384.003561974111+2.5923600379522i</v>
      </c>
      <c r="I888" t="str">
        <f t="shared" si="255"/>
        <v>47.1003904357896-6587.79400053076i</v>
      </c>
      <c r="K888" t="str">
        <f t="shared" si="256"/>
        <v>0.0312482860093273-0.000229471124194559i</v>
      </c>
      <c r="L888" t="str">
        <f t="shared" si="257"/>
        <v>0.00005-11.4897751973223i</v>
      </c>
      <c r="M888" t="str">
        <f t="shared" si="258"/>
        <v>0.00133333333333333-6.7586912925425i</v>
      </c>
      <c r="N888">
        <f t="shared" si="259"/>
        <v>89.931432071520319</v>
      </c>
      <c r="O888">
        <f t="shared" si="260"/>
        <v>64.323566506984633</v>
      </c>
      <c r="P888" s="3">
        <f t="shared" si="261"/>
        <v>64.323566506984633</v>
      </c>
      <c r="Q888" s="3">
        <f t="shared" si="262"/>
        <v>-90.068567928479681</v>
      </c>
      <c r="R888">
        <f t="shared" si="263"/>
        <v>89.931432071520319</v>
      </c>
      <c r="S888">
        <f t="shared" si="264"/>
        <v>2.4560064106121698E-2</v>
      </c>
      <c r="T888">
        <f t="shared" si="247"/>
        <v>64.323566506984633</v>
      </c>
    </row>
    <row r="889" spans="1:20" x14ac:dyDescent="0.25">
      <c r="A889">
        <f t="shared" si="248"/>
        <v>154.90183258392548</v>
      </c>
      <c r="B889">
        <f t="shared" si="265"/>
        <v>24.65339234972496</v>
      </c>
      <c r="C889" t="str">
        <f t="shared" si="249"/>
        <v>-1.96868572893731-1638.81823648462i</v>
      </c>
      <c r="D889" t="str">
        <f t="shared" si="250"/>
        <v>3.97499999403886-645.570308475415i</v>
      </c>
      <c r="E889" t="str">
        <f t="shared" si="251"/>
        <v>162.469370683442+0.0020631447530135i</v>
      </c>
      <c r="F889" t="str">
        <f t="shared" si="252"/>
        <v>2.42492492455255-6058.27850735595i</v>
      </c>
      <c r="G889" t="str">
        <f t="shared" si="253"/>
        <v>0.999999999846435-0.000012392146604811i</v>
      </c>
      <c r="H889" t="str">
        <f t="shared" si="254"/>
        <v>384.00358909672+2.60221107405127i</v>
      </c>
      <c r="I889" t="str">
        <f t="shared" si="255"/>
        <v>47.1003917843876-6562.8554802237i</v>
      </c>
      <c r="K889" t="str">
        <f t="shared" si="256"/>
        <v>0.031248272958982-0.000230343016603804i</v>
      </c>
      <c r="L889" t="str">
        <f t="shared" si="257"/>
        <v>0.00005-11.446279335846i</v>
      </c>
      <c r="M889" t="str">
        <f t="shared" si="258"/>
        <v>0.00133333333333333-6.73310549167414i</v>
      </c>
      <c r="N889">
        <f t="shared" si="259"/>
        <v>89.931171543807636</v>
      </c>
      <c r="O889">
        <f t="shared" si="260"/>
        <v>64.290622028454607</v>
      </c>
      <c r="P889" s="3">
        <f t="shared" si="261"/>
        <v>64.290622028454607</v>
      </c>
      <c r="Q889" s="3">
        <f t="shared" si="262"/>
        <v>-90.068828456192364</v>
      </c>
      <c r="R889">
        <f t="shared" si="263"/>
        <v>89.931171543807636</v>
      </c>
      <c r="S889">
        <f t="shared" si="264"/>
        <v>2.465339234972496E-2</v>
      </c>
      <c r="T889">
        <f t="shared" si="247"/>
        <v>64.290622028454607</v>
      </c>
    </row>
    <row r="890" spans="1:20" x14ac:dyDescent="0.25">
      <c r="A890">
        <f t="shared" si="248"/>
        <v>155.49045954774442</v>
      </c>
      <c r="B890">
        <f t="shared" si="265"/>
        <v>24.747075240653917</v>
      </c>
      <c r="C890" t="str">
        <f t="shared" si="249"/>
        <v>-1.96868469992546-1632.61416975769i</v>
      </c>
      <c r="D890" t="str">
        <f t="shared" si="250"/>
        <v>3.97499999399347-643.126429216511i</v>
      </c>
      <c r="E890" t="str">
        <f t="shared" si="251"/>
        <v>162.469369417411+0.00207099584568316i</v>
      </c>
      <c r="F890" t="str">
        <f t="shared" si="252"/>
        <v>2.42492492454971-6035.34419962618i</v>
      </c>
      <c r="G890" t="str">
        <f t="shared" si="253"/>
        <v>0.999999999845265-0.0000124392367618948i</v>
      </c>
      <c r="H890" t="str">
        <f t="shared" si="254"/>
        <v>384.003616425852+2.61209954486512i</v>
      </c>
      <c r="I890" t="str">
        <f t="shared" si="255"/>
        <v>47.1003931432536-6538.01136879597i</v>
      </c>
      <c r="K890" t="str">
        <f t="shared" si="256"/>
        <v>0.031248259809277-0.00023121822108441i</v>
      </c>
      <c r="L890" t="str">
        <f t="shared" si="257"/>
        <v>0.00005-11.4029481329409i</v>
      </c>
      <c r="M890" t="str">
        <f t="shared" si="258"/>
        <v>0.00133333333333333-6.70761654878877i</v>
      </c>
      <c r="N890">
        <f t="shared" si="259"/>
        <v>89.930910026437687</v>
      </c>
      <c r="O890">
        <f t="shared" si="260"/>
        <v>64.2576775449634</v>
      </c>
      <c r="P890" s="3">
        <f t="shared" si="261"/>
        <v>64.2576775449634</v>
      </c>
      <c r="Q890" s="3">
        <f t="shared" si="262"/>
        <v>-90.069089973562313</v>
      </c>
      <c r="R890">
        <f t="shared" si="263"/>
        <v>89.930910026437687</v>
      </c>
      <c r="S890">
        <f t="shared" si="264"/>
        <v>2.4747075240653917E-2</v>
      </c>
      <c r="T890">
        <f t="shared" si="247"/>
        <v>64.2576775449634</v>
      </c>
    </row>
    <row r="891" spans="1:20" x14ac:dyDescent="0.25">
      <c r="A891">
        <f t="shared" si="248"/>
        <v>156.08132329402585</v>
      </c>
      <c r="B891">
        <f t="shared" si="265"/>
        <v>24.841114126568403</v>
      </c>
      <c r="C891" t="str">
        <f t="shared" si="249"/>
        <v>-1.96868366307922-1626.4335887338i</v>
      </c>
      <c r="D891" t="str">
        <f t="shared" si="250"/>
        <v>3.97499999394771-640.691801547202i</v>
      </c>
      <c r="E891" t="str">
        <f t="shared" si="251"/>
        <v>162.469368141741+0.002078876900002i</v>
      </c>
      <c r="F891" t="str">
        <f t="shared" si="252"/>
        <v>2.42492492454685-6012.49671234891i</v>
      </c>
      <c r="G891" t="str">
        <f t="shared" si="253"/>
        <v>0.999999999844087-0.0000124865058615753i</v>
      </c>
      <c r="H891" t="str">
        <f t="shared" si="254"/>
        <v>384.003643963086+2.62202559265462i</v>
      </c>
      <c r="I891" t="str">
        <f t="shared" si="255"/>
        <v>47.1003945124669-6513.26130885682i</v>
      </c>
      <c r="K891" t="str">
        <f t="shared" si="256"/>
        <v>0.0312482465594555-0.000232096750209433i</v>
      </c>
      <c r="L891" t="str">
        <f t="shared" si="257"/>
        <v>0.00005-11.3597809652728i</v>
      </c>
      <c r="M891" t="str">
        <f t="shared" si="258"/>
        <v>0.00133333333333333-6.68222409721932i</v>
      </c>
      <c r="N891">
        <f t="shared" si="259"/>
        <v>89.930647515653732</v>
      </c>
      <c r="O891">
        <f t="shared" si="260"/>
        <v>64.224733056473156</v>
      </c>
      <c r="P891" s="3">
        <f t="shared" si="261"/>
        <v>64.224733056473156</v>
      </c>
      <c r="Q891" s="3">
        <f t="shared" si="262"/>
        <v>-90.069352484346268</v>
      </c>
      <c r="R891">
        <f t="shared" si="263"/>
        <v>89.930647515653732</v>
      </c>
      <c r="S891">
        <f t="shared" si="264"/>
        <v>2.4841114126568403E-2</v>
      </c>
      <c r="T891">
        <f t="shared" si="247"/>
        <v>64.224733056473156</v>
      </c>
    </row>
    <row r="892" spans="1:20" x14ac:dyDescent="0.25">
      <c r="A892">
        <f t="shared" si="248"/>
        <v>156.67443232254314</v>
      </c>
      <c r="B892">
        <f t="shared" si="265"/>
        <v>24.935510360249364</v>
      </c>
      <c r="C892" t="str">
        <f t="shared" si="249"/>
        <v>-1.96868261833885-1620.27640450325i</v>
      </c>
      <c r="D892" t="str">
        <f t="shared" si="250"/>
        <v>3.97499999390164-638.266390444558i</v>
      </c>
      <c r="E892" t="str">
        <f t="shared" si="251"/>
        <v>162.469366856359+0.0020867880312905i</v>
      </c>
      <c r="F892" t="str">
        <f t="shared" si="252"/>
        <v>2.42492492454397-5989.73571685543i</v>
      </c>
      <c r="G892" t="str">
        <f t="shared" si="253"/>
        <v>0.9999999998429-0.0000125339545838344i</v>
      </c>
      <c r="H892" t="str">
        <f t="shared" si="254"/>
        <v>384.003671710002+2.63198936022126i</v>
      </c>
      <c r="I892" t="str">
        <f t="shared" si="255"/>
        <v>47.1003958921064-6488.60494436832i</v>
      </c>
      <c r="K892" t="str">
        <f t="shared" si="256"/>
        <v>0.0312482332087557-0.000232978616599565i</v>
      </c>
      <c r="L892" t="str">
        <f t="shared" si="257"/>
        <v>0.00005-11.3167772118677i</v>
      </c>
      <c r="M892" t="str">
        <f t="shared" si="258"/>
        <v>0.00133333333333333-6.65692777168692i</v>
      </c>
      <c r="N892">
        <f t="shared" si="259"/>
        <v>89.930384007684864</v>
      </c>
      <c r="O892">
        <f t="shared" si="260"/>
        <v>64.191788562946002</v>
      </c>
      <c r="P892" s="3">
        <f t="shared" si="261"/>
        <v>64.191788562946002</v>
      </c>
      <c r="Q892" s="3">
        <f t="shared" si="262"/>
        <v>-90.069615992315136</v>
      </c>
      <c r="R892">
        <f t="shared" si="263"/>
        <v>89.930384007684864</v>
      </c>
      <c r="S892">
        <f t="shared" si="264"/>
        <v>2.4935510360249363E-2</v>
      </c>
      <c r="T892">
        <f t="shared" si="247"/>
        <v>64.191788562946002</v>
      </c>
    </row>
    <row r="893" spans="1:20" x14ac:dyDescent="0.25">
      <c r="A893">
        <f t="shared" si="248"/>
        <v>157.26979516536881</v>
      </c>
      <c r="B893">
        <f t="shared" si="265"/>
        <v>25.030265299618311</v>
      </c>
      <c r="C893" t="str">
        <f t="shared" si="249"/>
        <v>-1.96868156564447-1614.14252849289i</v>
      </c>
      <c r="D893" t="str">
        <f t="shared" si="250"/>
        <v>3.97499999385519-635.850161018219i</v>
      </c>
      <c r="E893" t="str">
        <f t="shared" si="251"/>
        <v>162.469365561192+0.0020947293553016i</v>
      </c>
      <c r="F893" t="str">
        <f t="shared" si="252"/>
        <v>2.42492492454107-5967.06088572111i</v>
      </c>
      <c r="G893" t="str">
        <f t="shared" si="253"/>
        <v>0.999999999841704-0.0000125815836112379i</v>
      </c>
      <c r="H893" t="str">
        <f t="shared" si="254"/>
        <v>384.003699668198+2.64199099090928i</v>
      </c>
      <c r="I893" t="str">
        <f t="shared" si="255"/>
        <v>47.1003972822508-6464.04192064034i</v>
      </c>
      <c r="K893" t="str">
        <f t="shared" si="256"/>
        <v>0.0312482197564096-0.000233863832923306i</v>
      </c>
      <c r="L893" t="str">
        <f t="shared" si="257"/>
        <v>0.00005-11.2739362541022i</v>
      </c>
      <c r="M893" t="str">
        <f t="shared" si="258"/>
        <v>0.00133333333333333-6.63172720829537i</v>
      </c>
      <c r="N893">
        <f t="shared" si="259"/>
        <v>89.93011949874581</v>
      </c>
      <c r="O893">
        <f t="shared" si="260"/>
        <v>64.15884406434364</v>
      </c>
      <c r="P893" s="3">
        <f t="shared" si="261"/>
        <v>64.15884406434364</v>
      </c>
      <c r="Q893" s="3">
        <f t="shared" si="262"/>
        <v>-90.06988050125419</v>
      </c>
      <c r="R893">
        <f t="shared" si="263"/>
        <v>89.93011949874581</v>
      </c>
      <c r="S893">
        <f t="shared" si="264"/>
        <v>2.5030265299618312E-2</v>
      </c>
      <c r="T893">
        <f t="shared" si="247"/>
        <v>64.15884406434364</v>
      </c>
    </row>
    <row r="894" spans="1:20" x14ac:dyDescent="0.25">
      <c r="A894">
        <f t="shared" si="248"/>
        <v>157.86742038699722</v>
      </c>
      <c r="B894">
        <f t="shared" si="265"/>
        <v>25.12538030775686</v>
      </c>
      <c r="C894" t="str">
        <f t="shared" si="249"/>
        <v>-1.96868050493532-1608.03187246482i</v>
      </c>
      <c r="D894" t="str">
        <f t="shared" si="250"/>
        <v>3.97499999380842-633.44307850992i</v>
      </c>
      <c r="E894" t="str">
        <f t="shared" si="251"/>
        <v>162.469364256164+0.00210270098827119i</v>
      </c>
      <c r="F894" t="str">
        <f t="shared" si="252"/>
        <v>2.42492492453815-5944.47189276095i</v>
      </c>
      <c r="G894" t="str">
        <f t="shared" si="253"/>
        <v>0.999999999840498-0.0000126293936289454i</v>
      </c>
      <c r="H894" t="str">
        <f t="shared" si="254"/>
        <v>384.003727839283+2.65203062860776i</v>
      </c>
      <c r="I894" t="str">
        <f t="shared" si="255"/>
        <v>47.1003986829807-6439.5718843256i</v>
      </c>
      <c r="K894" t="str">
        <f t="shared" si="256"/>
        <v>0.0312482062016432-0.000234752411897144i</v>
      </c>
      <c r="L894" t="str">
        <f t="shared" si="257"/>
        <v>0.00005-11.2312574756945i</v>
      </c>
      <c r="M894" t="str">
        <f t="shared" si="258"/>
        <v>0.00133333333333333-6.60662204452618i</v>
      </c>
      <c r="N894">
        <f t="shared" si="259"/>
        <v>89.929853985037042</v>
      </c>
      <c r="O894">
        <f t="shared" si="260"/>
        <v>64.125899560627246</v>
      </c>
      <c r="P894" s="3">
        <f t="shared" si="261"/>
        <v>64.125899560627246</v>
      </c>
      <c r="Q894" s="3">
        <f t="shared" si="262"/>
        <v>-90.070146014962958</v>
      </c>
      <c r="R894">
        <f t="shared" si="263"/>
        <v>89.929853985037042</v>
      </c>
      <c r="S894">
        <f t="shared" si="264"/>
        <v>2.5125380307756861E-2</v>
      </c>
      <c r="T894">
        <f t="shared" si="247"/>
        <v>64.125899560627246</v>
      </c>
    </row>
    <row r="895" spans="1:20" x14ac:dyDescent="0.25">
      <c r="A895">
        <f t="shared" si="248"/>
        <v>158.46731658446782</v>
      </c>
      <c r="B895">
        <f t="shared" si="265"/>
        <v>25.220856752926338</v>
      </c>
      <c r="C895" t="str">
        <f t="shared" si="249"/>
        <v>-1.96867943615038-1601.9443485152i</v>
      </c>
      <c r="D895" t="str">
        <f t="shared" si="250"/>
        <v>3.97499999376126-631.045108292964i</v>
      </c>
      <c r="E895" t="str">
        <f t="shared" si="251"/>
        <v>162.469362941199+0.00211070304688934i</v>
      </c>
      <c r="F895" t="str">
        <f t="shared" si="252"/>
        <v>2.42492492453519-5921.96841302463i</v>
      </c>
      <c r="G895" t="str">
        <f t="shared" si="253"/>
        <v>0.999999999839284-0.0000126773853247199i</v>
      </c>
      <c r="H895" t="str">
        <f t="shared" si="254"/>
        <v>384.003756224877+2.66210841775266i</v>
      </c>
      <c r="I895" t="str">
        <f t="shared" si="255"/>
        <v>47.1004000943761-6415.19448341432i</v>
      </c>
      <c r="K895" t="str">
        <f t="shared" si="256"/>
        <v>0.0312481925436771-0.000235644366285743i</v>
      </c>
      <c r="L895" t="str">
        <f t="shared" si="257"/>
        <v>0.00005-11.1887402626963i</v>
      </c>
      <c r="M895" t="str">
        <f t="shared" si="258"/>
        <v>0.00133333333333333-6.58161191923309i</v>
      </c>
      <c r="N895">
        <f t="shared" si="259"/>
        <v>89.929587462744578</v>
      </c>
      <c r="O895">
        <f t="shared" si="260"/>
        <v>64.092955051757883</v>
      </c>
      <c r="P895" s="3">
        <f t="shared" si="261"/>
        <v>64.092955051757883</v>
      </c>
      <c r="Q895" s="3">
        <f t="shared" si="262"/>
        <v>-90.070412537255422</v>
      </c>
      <c r="R895">
        <f t="shared" si="263"/>
        <v>89.929587462744578</v>
      </c>
      <c r="S895">
        <f t="shared" si="264"/>
        <v>2.5220856752926339E-2</v>
      </c>
      <c r="T895">
        <f t="shared" si="247"/>
        <v>64.092955051757883</v>
      </c>
    </row>
    <row r="896" spans="1:20" x14ac:dyDescent="0.25">
      <c r="A896">
        <f t="shared" si="248"/>
        <v>159.06949238748879</v>
      </c>
      <c r="B896">
        <f t="shared" si="265"/>
        <v>25.31669600858746</v>
      </c>
      <c r="C896" t="str">
        <f t="shared" si="249"/>
        <v>-1.96867835922833-1595.879869073i</v>
      </c>
      <c r="D896" t="str">
        <f t="shared" si="250"/>
        <v>3.97499999371375-628.65621587175i</v>
      </c>
      <c r="E896" t="str">
        <f t="shared" si="251"/>
        <v>162.469361616224+0.00211873564828755i</v>
      </c>
      <c r="F896" t="str">
        <f t="shared" si="252"/>
        <v>2.42492492453223-5899.5501227921i</v>
      </c>
      <c r="G896" t="str">
        <f t="shared" si="253"/>
        <v>0.99999999983806-0.0000127255593889383i</v>
      </c>
      <c r="H896" t="str">
        <f t="shared" si="254"/>
        <v>384.003784826614+2.67222450332888i</v>
      </c>
      <c r="I896" t="str">
        <f t="shared" si="255"/>
        <v>47.1004015165187-6390.90936722947i</v>
      </c>
      <c r="K896" t="str">
        <f t="shared" si="256"/>
        <v>0.0312481787817255-0.000236539708902115i</v>
      </c>
      <c r="L896" t="str">
        <f t="shared" si="257"/>
        <v>0.00005-11.146384003483i</v>
      </c>
      <c r="M896" t="str">
        <f t="shared" si="258"/>
        <v>0.00133333333333333-6.55669647263709i</v>
      </c>
      <c r="N896">
        <f t="shared" si="259"/>
        <v>89.929319928040016</v>
      </c>
      <c r="O896">
        <f t="shared" si="260"/>
        <v>64.060010537696542</v>
      </c>
      <c r="P896" s="3">
        <f t="shared" si="261"/>
        <v>64.060010537696542</v>
      </c>
      <c r="Q896" s="3">
        <f t="shared" si="262"/>
        <v>-90.070680071959984</v>
      </c>
      <c r="R896">
        <f t="shared" si="263"/>
        <v>89.929319928040016</v>
      </c>
      <c r="S896">
        <f t="shared" si="264"/>
        <v>2.531669600858746E-2</v>
      </c>
      <c r="T896">
        <f t="shared" si="247"/>
        <v>64.060010537696542</v>
      </c>
    </row>
    <row r="897" spans="1:20" x14ac:dyDescent="0.25">
      <c r="A897">
        <f t="shared" si="248"/>
        <v>159.67395645856126</v>
      </c>
      <c r="B897">
        <f t="shared" si="265"/>
        <v>25.412899453420092</v>
      </c>
      <c r="C897" t="str">
        <f t="shared" si="249"/>
        <v>-1.96867727410716-1589.83834689861i</v>
      </c>
      <c r="D897" t="str">
        <f t="shared" si="250"/>
        <v>3.9749999936659-626.276366881258i</v>
      </c>
      <c r="E897" t="str">
        <f t="shared" si="251"/>
        <v>162.469360281161+0.00212679891007354i</v>
      </c>
      <c r="F897" t="str">
        <f t="shared" si="252"/>
        <v>2.42492492452925-5877.21669956873i</v>
      </c>
      <c r="G897" t="str">
        <f t="shared" si="253"/>
        <v>0.999999999836827-0.0000127739165146005i</v>
      </c>
      <c r="H897" t="str">
        <f t="shared" si="254"/>
        <v>384.003813646142+2.68237903087242i</v>
      </c>
      <c r="I897" t="str">
        <f t="shared" si="255"/>
        <v>47.1004029494907-6366.71618642155i</v>
      </c>
      <c r="K897" t="str">
        <f t="shared" si="256"/>
        <v>0.0312481649149967-0.000237438452607808i</v>
      </c>
      <c r="L897" t="str">
        <f t="shared" si="257"/>
        <v>0.00005-11.1041880887458i</v>
      </c>
      <c r="M897" t="str">
        <f t="shared" si="258"/>
        <v>0.00133333333333333-6.53187534632104i</v>
      </c>
      <c r="N897">
        <f t="shared" si="259"/>
        <v>89.929051377080484</v>
      </c>
      <c r="O897">
        <f t="shared" si="260"/>
        <v>64.027066018403502</v>
      </c>
      <c r="P897" s="3">
        <f t="shared" si="261"/>
        <v>64.027066018403502</v>
      </c>
      <c r="Q897" s="3">
        <f t="shared" si="262"/>
        <v>-90.070948622919516</v>
      </c>
      <c r="R897">
        <f t="shared" si="263"/>
        <v>89.929051377080484</v>
      </c>
      <c r="S897">
        <f t="shared" si="264"/>
        <v>2.5412899453420092E-2</v>
      </c>
      <c r="T897">
        <f t="shared" si="247"/>
        <v>64.027066018403502</v>
      </c>
    </row>
    <row r="898" spans="1:20" x14ac:dyDescent="0.25">
      <c r="A898">
        <f t="shared" si="248"/>
        <v>160.28071749310382</v>
      </c>
      <c r="B898">
        <f t="shared" si="265"/>
        <v>25.509468471343091</v>
      </c>
      <c r="C898" t="str">
        <f t="shared" si="249"/>
        <v>-1.96867618072421-1583.81969508271i</v>
      </c>
      <c r="D898" t="str">
        <f t="shared" si="250"/>
        <v>3.97499999361766-623.905527086556i</v>
      </c>
      <c r="E898" t="str">
        <f t="shared" si="251"/>
        <v>162.469358935934+0.00213489295032713i</v>
      </c>
      <c r="F898" t="str">
        <f t="shared" si="252"/>
        <v>2.42492492452623-5854.96782208067i</v>
      </c>
      <c r="G898" t="str">
        <f t="shared" si="253"/>
        <v>0.999999999835585-0.0000128224573973401i</v>
      </c>
      <c r="H898" t="str">
        <f t="shared" si="254"/>
        <v>384.003842685116+2.69257214647232i</v>
      </c>
      <c r="I898" t="str">
        <f t="shared" si="255"/>
        <v>47.1004043933729-6342.61459296341i</v>
      </c>
      <c r="K898" t="str">
        <f t="shared" si="256"/>
        <v>0.0312481509426933-0.000238340610313084i</v>
      </c>
      <c r="L898" t="str">
        <f t="shared" si="257"/>
        <v>0.00005-11.0621519114822i</v>
      </c>
      <c r="M898" t="str">
        <f t="shared" si="258"/>
        <v>0.00133333333333333-6.5071481832248i</v>
      </c>
      <c r="N898">
        <f t="shared" si="259"/>
        <v>89.928781806008502</v>
      </c>
      <c r="O898">
        <f t="shared" si="260"/>
        <v>63.994121493838946</v>
      </c>
      <c r="P898" s="3">
        <f t="shared" si="261"/>
        <v>63.994121493838946</v>
      </c>
      <c r="Q898" s="3">
        <f t="shared" si="262"/>
        <v>-90.071218193991498</v>
      </c>
      <c r="R898">
        <f t="shared" si="263"/>
        <v>89.928781806008502</v>
      </c>
      <c r="S898">
        <f t="shared" si="264"/>
        <v>2.550946847134309E-2</v>
      </c>
      <c r="T898">
        <f t="shared" si="247"/>
        <v>63.994121493838946</v>
      </c>
    </row>
    <row r="899" spans="1:20" x14ac:dyDescent="0.25">
      <c r="A899">
        <f t="shared" si="248"/>
        <v>160.88978421957762</v>
      </c>
      <c r="B899">
        <f t="shared" si="265"/>
        <v>25.606404451534196</v>
      </c>
      <c r="C899" t="str">
        <f t="shared" si="249"/>
        <v>-1.96867507901707-1577.82382704499i</v>
      </c>
      <c r="D899" t="str">
        <f t="shared" si="250"/>
        <v>3.97499999356906-621.543662382323i</v>
      </c>
      <c r="E899" t="str">
        <f t="shared" si="251"/>
        <v>162.469357580465+0.00214301788758178i</v>
      </c>
      <c r="F899" t="str">
        <f t="shared" si="252"/>
        <v>2.42492492452319-5832.80317027039i</v>
      </c>
      <c r="G899" t="str">
        <f t="shared" si="253"/>
        <v>0.999999999834333-0.0000128711827354339i</v>
      </c>
      <c r="H899" t="str">
        <f t="shared" si="254"/>
        <v>384.003871945209+2.70280399677304i</v>
      </c>
      <c r="I899" t="str">
        <f t="shared" si="255"/>
        <v>47.1004058482504-6318.60424014562i</v>
      </c>
      <c r="K899" t="str">
        <f t="shared" si="256"/>
        <v>0.0312481368640115-0.000239246194977116i</v>
      </c>
      <c r="L899" t="str">
        <f t="shared" si="257"/>
        <v>0.00005-11.0202748669876i</v>
      </c>
      <c r="M899" t="str">
        <f t="shared" si="258"/>
        <v>0.00133333333333333-6.48251462763977i</v>
      </c>
      <c r="N899">
        <f t="shared" si="259"/>
        <v>89.928511210951982</v>
      </c>
      <c r="O899">
        <f t="shared" si="260"/>
        <v>63.961176963962821</v>
      </c>
      <c r="P899" s="3">
        <f t="shared" si="261"/>
        <v>63.961176963962821</v>
      </c>
      <c r="Q899" s="3">
        <f t="shared" si="262"/>
        <v>-90.071488789048018</v>
      </c>
      <c r="R899">
        <f t="shared" si="263"/>
        <v>89.928511210951982</v>
      </c>
      <c r="S899">
        <f t="shared" si="264"/>
        <v>2.5606404451534195E-2</v>
      </c>
      <c r="T899">
        <f t="shared" si="247"/>
        <v>63.961176963962821</v>
      </c>
    </row>
    <row r="900" spans="1:20" x14ac:dyDescent="0.25">
      <c r="A900">
        <f t="shared" si="248"/>
        <v>161.50116539961201</v>
      </c>
      <c r="B900">
        <f t="shared" si="265"/>
        <v>25.703708788450026</v>
      </c>
      <c r="C900" t="str">
        <f t="shared" si="249"/>
        <v>-1.96867396892208-1571.85065653288i</v>
      </c>
      <c r="D900" t="str">
        <f t="shared" si="250"/>
        <v>3.9749999935201-619.190738792342i</v>
      </c>
      <c r="E900" t="str">
        <f t="shared" si="251"/>
        <v>162.469356214677+0.00215117384083198i</v>
      </c>
      <c r="F900" t="str">
        <f t="shared" si="252"/>
        <v>2.42492492452013-5810.72242529196i</v>
      </c>
      <c r="G900" t="str">
        <f t="shared" si="253"/>
        <v>0.999999999833071-0.0000129200932298123i</v>
      </c>
      <c r="H900" t="str">
        <f t="shared" si="254"/>
        <v>384.003901428104+2.71307472897623i</v>
      </c>
      <c r="I900" t="str">
        <f t="shared" si="255"/>
        <v>47.100407314206-6294.68478257119i</v>
      </c>
      <c r="K900" t="str">
        <f t="shared" si="256"/>
        <v>0.0312481226781414-0.000240155219608145i</v>
      </c>
      <c r="L900" t="str">
        <f t="shared" si="257"/>
        <v>0.00005-10.9785563528468i</v>
      </c>
      <c r="M900" t="str">
        <f t="shared" si="258"/>
        <v>0.00133333333333333-6.45797432520399i</v>
      </c>
      <c r="N900">
        <f t="shared" si="259"/>
        <v>89.92823958802424</v>
      </c>
      <c r="O900">
        <f t="shared" si="260"/>
        <v>63.928232428734731</v>
      </c>
      <c r="P900" s="3">
        <f t="shared" si="261"/>
        <v>63.928232428734731</v>
      </c>
      <c r="Q900" s="3">
        <f t="shared" si="262"/>
        <v>-90.07176041197576</v>
      </c>
      <c r="R900">
        <f t="shared" si="263"/>
        <v>89.92823958802424</v>
      </c>
      <c r="S900">
        <f t="shared" si="264"/>
        <v>2.5703708788450026E-2</v>
      </c>
      <c r="T900">
        <f t="shared" si="247"/>
        <v>63.928232428734731</v>
      </c>
    </row>
    <row r="901" spans="1:20" x14ac:dyDescent="0.25">
      <c r="A901">
        <f t="shared" si="248"/>
        <v>162.11486982813054</v>
      </c>
      <c r="B901">
        <f t="shared" si="265"/>
        <v>25.801382881846138</v>
      </c>
      <c r="C901" t="str">
        <f t="shared" si="249"/>
        <v>-1.96867285037538-1565.9000976203i</v>
      </c>
      <c r="D901" t="str">
        <f t="shared" si="250"/>
        <v>3.97499999347075-616.846722469013i</v>
      </c>
      <c r="E901" t="str">
        <f t="shared" si="251"/>
        <v>162.469354838491+0.00215936092957451i</v>
      </c>
      <c r="F901" t="str">
        <f t="shared" si="252"/>
        <v>2.42492492451705-5788.72526950638i</v>
      </c>
      <c r="G901" t="str">
        <f t="shared" si="253"/>
        <v>0.9999999998318-0.000012969189584069i</v>
      </c>
      <c r="H901" t="str">
        <f t="shared" si="254"/>
        <v>384.003931135497+2.72338449084311i</v>
      </c>
      <c r="I901" t="str">
        <f t="shared" si="255"/>
        <v>47.1004087913238-6270.85587615064i</v>
      </c>
      <c r="K901" t="str">
        <f t="shared" si="256"/>
        <v>0.0312481083842672-0.000241067697263694i</v>
      </c>
      <c r="L901" t="str">
        <f t="shared" si="257"/>
        <v>0.00005-10.9369957689249i</v>
      </c>
      <c r="M901" t="str">
        <f t="shared" si="258"/>
        <v>0.00133333333333333-6.43352692289697i</v>
      </c>
      <c r="N901">
        <f t="shared" si="259"/>
        <v>89.927966933323788</v>
      </c>
      <c r="O901">
        <f t="shared" si="260"/>
        <v>63.895287888113813</v>
      </c>
      <c r="P901" s="3">
        <f t="shared" si="261"/>
        <v>63.895287888113813</v>
      </c>
      <c r="Q901" s="3">
        <f t="shared" si="262"/>
        <v>-90.072033066676212</v>
      </c>
      <c r="R901">
        <f t="shared" si="263"/>
        <v>89.927966933323788</v>
      </c>
      <c r="S901">
        <f t="shared" si="264"/>
        <v>2.5801382881846139E-2</v>
      </c>
      <c r="T901">
        <f t="shared" si="247"/>
        <v>63.895287888113813</v>
      </c>
    </row>
    <row r="902" spans="1:20" x14ac:dyDescent="0.25">
      <c r="A902">
        <f t="shared" si="248"/>
        <v>162.73090633347746</v>
      </c>
      <c r="B902">
        <f t="shared" si="265"/>
        <v>25.899428136797155</v>
      </c>
      <c r="C902" t="str">
        <f t="shared" si="249"/>
        <v>-1.96867172331261-1559.97206470646i</v>
      </c>
      <c r="D902" t="str">
        <f t="shared" si="250"/>
        <v>3.97499999342105-614.511579692882i</v>
      </c>
      <c r="E902" t="str">
        <f t="shared" si="251"/>
        <v>162.469353451827+0.00216757927375384i</v>
      </c>
      <c r="F902" t="str">
        <f t="shared" si="252"/>
        <v>2.42492492451396-5766.81138647726i</v>
      </c>
      <c r="G902" t="str">
        <f t="shared" si="253"/>
        <v>0.999999999830519-0.0000130184725044718i</v>
      </c>
      <c r="H902" t="str">
        <f t="shared" si="254"/>
        <v>384.003961069101+2.73373343069651i</v>
      </c>
      <c r="I902" t="str">
        <f t="shared" si="255"/>
        <v>47.1004102796897-6247.11717809727i</v>
      </c>
      <c r="K902" t="str">
        <f t="shared" si="256"/>
        <v>0.0312480939815664-0.000241983641050732i</v>
      </c>
      <c r="L902" t="str">
        <f t="shared" si="257"/>
        <v>0.00005-10.8955925173589i</v>
      </c>
      <c r="M902" t="str">
        <f t="shared" si="258"/>
        <v>0.00133333333333333-6.40917206903466i</v>
      </c>
      <c r="N902">
        <f t="shared" si="259"/>
        <v>89.927693242934424</v>
      </c>
      <c r="O902">
        <f t="shared" si="260"/>
        <v>63.862343342058992</v>
      </c>
      <c r="P902" s="3">
        <f t="shared" si="261"/>
        <v>63.862343342058992</v>
      </c>
      <c r="Q902" s="3">
        <f t="shared" si="262"/>
        <v>-90.072306757065576</v>
      </c>
      <c r="R902">
        <f t="shared" si="263"/>
        <v>89.927693242934424</v>
      </c>
      <c r="S902">
        <f t="shared" si="264"/>
        <v>2.5899428136797156E-2</v>
      </c>
      <c r="T902">
        <f t="shared" si="247"/>
        <v>63.862343342058992</v>
      </c>
    </row>
    <row r="903" spans="1:20" x14ac:dyDescent="0.25">
      <c r="A903">
        <f t="shared" si="248"/>
        <v>163.34928377754466</v>
      </c>
      <c r="B903">
        <f t="shared" si="265"/>
        <v>25.997845963716983</v>
      </c>
      <c r="C903" t="str">
        <f t="shared" si="249"/>
        <v>-1.96867058766919-1554.06647251464i</v>
      </c>
      <c r="D903" t="str">
        <f t="shared" si="250"/>
        <v>3.97499999337094-612.185276872126i</v>
      </c>
      <c r="E903" t="str">
        <f t="shared" si="251"/>
        <v>162.469352054606+0.00217582899378084i</v>
      </c>
      <c r="F903" t="str">
        <f t="shared" si="252"/>
        <v>2.42492492451081-5744.98046096595i</v>
      </c>
      <c r="G903" t="str">
        <f t="shared" si="253"/>
        <v>0.999999999829229-0.000013067942699972i</v>
      </c>
      <c r="H903" t="str">
        <f t="shared" si="254"/>
        <v>384.003991230633+2.74412169742295i</v>
      </c>
      <c r="I903" t="str">
        <f t="shared" si="255"/>
        <v>47.1004117793883-6223.46834692177i</v>
      </c>
      <c r="K903" t="str">
        <f t="shared" si="256"/>
        <v>0.031248079469211-0.000242903064125878i</v>
      </c>
      <c r="L903" t="str">
        <f t="shared" si="257"/>
        <v>0.00005-10.8543460025492i</v>
      </c>
      <c r="M903" t="str">
        <f t="shared" si="258"/>
        <v>0.00133333333333333-6.38490941326424i</v>
      </c>
      <c r="N903">
        <f t="shared" si="259"/>
        <v>89.927418512925101</v>
      </c>
      <c r="O903">
        <f t="shared" si="260"/>
        <v>63.829398790529027</v>
      </c>
      <c r="P903" s="3">
        <f t="shared" si="261"/>
        <v>63.829398790529027</v>
      </c>
      <c r="Q903" s="3">
        <f t="shared" si="262"/>
        <v>-90.072581487074899</v>
      </c>
      <c r="R903">
        <f t="shared" si="263"/>
        <v>89.927418512925101</v>
      </c>
      <c r="S903">
        <f t="shared" si="264"/>
        <v>2.5997845963716983E-2</v>
      </c>
      <c r="T903">
        <f t="shared" si="247"/>
        <v>63.829398790529027</v>
      </c>
    </row>
    <row r="904" spans="1:20" x14ac:dyDescent="0.25">
      <c r="A904">
        <f t="shared" si="248"/>
        <v>163.97001105589933</v>
      </c>
      <c r="B904">
        <f t="shared" si="265"/>
        <v>26.096637778379108</v>
      </c>
      <c r="C904" t="str">
        <f t="shared" si="249"/>
        <v>-1.96866944337927-1548.18323609091i</v>
      </c>
      <c r="D904" t="str">
        <f t="shared" si="250"/>
        <v>3.97499999332048-609.867780542108i</v>
      </c>
      <c r="E904" t="str">
        <f t="shared" si="251"/>
        <v>162.469350646748+0.0021841102105751i</v>
      </c>
      <c r="F904" t="str">
        <f t="shared" si="252"/>
        <v>2.42492492450767-5723.23217892734i</v>
      </c>
      <c r="G904" t="str">
        <f t="shared" si="253"/>
        <v>0.999999999827929-0.0000131176008822147i</v>
      </c>
      <c r="H904" t="str">
        <f t="shared" si="254"/>
        <v>384.004021621833+2.75454944047482i</v>
      </c>
      <c r="I904" t="str">
        <f t="shared" si="255"/>
        <v>47.1004132905057-6199.90904242792i</v>
      </c>
      <c r="K904" t="str">
        <f t="shared" si="256"/>
        <v>0.0312480648463659-0.000243825979695562i</v>
      </c>
      <c r="L904" t="str">
        <f t="shared" si="257"/>
        <v>0.00005-10.8132556311509i</v>
      </c>
      <c r="M904" t="str">
        <f t="shared" si="258"/>
        <v>0.00133333333333333-6.36073860655934i</v>
      </c>
      <c r="N904">
        <f t="shared" si="259"/>
        <v>89.927142739349861</v>
      </c>
      <c r="O904">
        <f t="shared" si="260"/>
        <v>63.796454233482208</v>
      </c>
      <c r="P904" s="3">
        <f t="shared" si="261"/>
        <v>63.796454233482208</v>
      </c>
      <c r="Q904" s="3">
        <f t="shared" si="262"/>
        <v>-90.072857260650139</v>
      </c>
      <c r="R904">
        <f t="shared" si="263"/>
        <v>89.927142739349861</v>
      </c>
      <c r="S904">
        <f t="shared" si="264"/>
        <v>2.6096637778379107E-2</v>
      </c>
      <c r="T904">
        <f t="shared" si="247"/>
        <v>63.796454233482208</v>
      </c>
    </row>
    <row r="905" spans="1:20" x14ac:dyDescent="0.25">
      <c r="A905">
        <f t="shared" si="248"/>
        <v>164.59309709791177</v>
      </c>
      <c r="B905">
        <f t="shared" si="265"/>
        <v>26.19580500193695</v>
      </c>
      <c r="C905" t="str">
        <f t="shared" si="249"/>
        <v>-1.96866829037766-1542.32227080292i</v>
      </c>
      <c r="D905" t="str">
        <f t="shared" si="250"/>
        <v>3.9749999932696-607.559057364855i</v>
      </c>
      <c r="E905" t="str">
        <f t="shared" si="251"/>
        <v>162.469349228171+0.00219242304550008i</v>
      </c>
      <c r="F905" t="str">
        <f t="shared" si="252"/>
        <v>2.42492492450448-5701.56622750501i</v>
      </c>
      <c r="G905" t="str">
        <f t="shared" si="253"/>
        <v>0.999999999826618-0.0000131674477655499i</v>
      </c>
      <c r="H905" t="str">
        <f t="shared" si="254"/>
        <v>384.004052244448+2.76501680987272i</v>
      </c>
      <c r="I905" t="str">
        <f t="shared" si="255"/>
        <v>47.1004148131304-6176.4389257071i</v>
      </c>
      <c r="K905" t="str">
        <f t="shared" si="256"/>
        <v>0.0312480501121901-0.00024475240101625i</v>
      </c>
      <c r="L905" t="str">
        <f t="shared" si="257"/>
        <v>0.00005-10.772320812065i</v>
      </c>
      <c r="M905" t="str">
        <f t="shared" si="258"/>
        <v>0.00133333333333333-6.3366593012147i</v>
      </c>
      <c r="N905">
        <f t="shared" si="259"/>
        <v>89.926865918247827</v>
      </c>
      <c r="O905">
        <f t="shared" si="260"/>
        <v>63.763509670876424</v>
      </c>
      <c r="P905" s="3">
        <f t="shared" si="261"/>
        <v>63.763509670876424</v>
      </c>
      <c r="Q905" s="3">
        <f t="shared" si="262"/>
        <v>-90.073134081752173</v>
      </c>
      <c r="R905">
        <f t="shared" si="263"/>
        <v>89.926865918247827</v>
      </c>
      <c r="S905">
        <f t="shared" si="264"/>
        <v>2.619580500193695E-2</v>
      </c>
      <c r="T905">
        <f t="shared" si="247"/>
        <v>63.763509670876424</v>
      </c>
    </row>
    <row r="906" spans="1:20" x14ac:dyDescent="0.25">
      <c r="A906">
        <f t="shared" si="248"/>
        <v>165.21855086688382</v>
      </c>
      <c r="B906">
        <f t="shared" si="265"/>
        <v>26.295349060944311</v>
      </c>
      <c r="C906" t="str">
        <f t="shared" si="249"/>
        <v>-1.96866712859763-1536.48349233874i</v>
      </c>
      <c r="D906" t="str">
        <f t="shared" si="250"/>
        <v>3.97499999321835-605.259074128618i</v>
      </c>
      <c r="E906" t="str">
        <f t="shared" si="251"/>
        <v>162.469347798794+0.00220076762042651i</v>
      </c>
      <c r="F906" t="str">
        <f t="shared" si="252"/>
        <v>2.42492492450129-5679.98229502704i</v>
      </c>
      <c r="G906" t="str">
        <f t="shared" si="253"/>
        <v>0.999999999825298-0.0000132174840670416i</v>
      </c>
      <c r="H906" t="str">
        <f t="shared" si="254"/>
        <v>384.00408310024+2.77552395620721i</v>
      </c>
      <c r="I906" t="str">
        <f t="shared" si="255"/>
        <v>47.1004163473488-6153.05765913387i</v>
      </c>
      <c r="K906" t="str">
        <f t="shared" si="256"/>
        <v>0.0312480352658361-0.000245682341394592i</v>
      </c>
      <c r="L906" t="str">
        <f t="shared" si="257"/>
        <v>0.00005-10.7315409564306i</v>
      </c>
      <c r="M906" t="str">
        <f t="shared" si="258"/>
        <v>0.00133333333333333-6.31267115084152i</v>
      </c>
      <c r="N906">
        <f t="shared" si="259"/>
        <v>89.926588045643129</v>
      </c>
      <c r="O906">
        <f t="shared" si="260"/>
        <v>63.730565102669473</v>
      </c>
      <c r="P906" s="3">
        <f t="shared" si="261"/>
        <v>63.730565102669473</v>
      </c>
      <c r="Q906" s="3">
        <f t="shared" si="262"/>
        <v>-90.073411954356871</v>
      </c>
      <c r="R906">
        <f t="shared" si="263"/>
        <v>89.926588045643129</v>
      </c>
      <c r="S906">
        <f t="shared" si="264"/>
        <v>2.6295349060944311E-2</v>
      </c>
      <c r="T906">
        <f t="shared" si="247"/>
        <v>63.730565102669473</v>
      </c>
    </row>
    <row r="907" spans="1:20" x14ac:dyDescent="0.25">
      <c r="A907">
        <f t="shared" si="248"/>
        <v>165.84638136017799</v>
      </c>
      <c r="B907">
        <f t="shared" si="265"/>
        <v>26.3952713873759</v>
      </c>
      <c r="C907" t="str">
        <f t="shared" si="249"/>
        <v>-1.96866595797265-1530.66681670559i</v>
      </c>
      <c r="D907" t="str">
        <f t="shared" si="250"/>
        <v>3.97499999316672-602.967797747363i</v>
      </c>
      <c r="E907" t="str">
        <f t="shared" si="251"/>
        <v>162.469346358535+0.00220914405768889i</v>
      </c>
      <c r="F907" t="str">
        <f t="shared" si="252"/>
        <v>2.42492492449806-5658.48007100129i</v>
      </c>
      <c r="G907" t="str">
        <f t="shared" si="253"/>
        <v>0.999999999823968-0.0000132677105064787i</v>
      </c>
      <c r="H907" t="str">
        <f t="shared" si="254"/>
        <v>384.004114190983+2.7860710306414i</v>
      </c>
      <c r="I907" t="str">
        <f t="shared" si="255"/>
        <v>47.10041789325-6129.76490636081i</v>
      </c>
      <c r="K907" t="str">
        <f t="shared" si="256"/>
        <v>0.0312480203064501-0.000246615814187643i</v>
      </c>
      <c r="L907" t="str">
        <f t="shared" si="257"/>
        <v>0.00005-10.6909154776156i</v>
      </c>
      <c r="M907" t="str">
        <f t="shared" si="258"/>
        <v>0.00133333333333333-6.28877381036212i</v>
      </c>
      <c r="N907">
        <f t="shared" si="259"/>
        <v>89.926309117544832</v>
      </c>
      <c r="O907">
        <f t="shared" si="260"/>
        <v>63.697620528818753</v>
      </c>
      <c r="P907" s="3">
        <f t="shared" si="261"/>
        <v>63.697620528818753</v>
      </c>
      <c r="Q907" s="3">
        <f t="shared" si="262"/>
        <v>-90.073690882455168</v>
      </c>
      <c r="R907">
        <f t="shared" si="263"/>
        <v>89.926309117544832</v>
      </c>
      <c r="S907">
        <f t="shared" si="264"/>
        <v>2.63952713873759E-2</v>
      </c>
      <c r="T907">
        <f t="shared" si="247"/>
        <v>63.697620528818753</v>
      </c>
    </row>
    <row r="908" spans="1:20" x14ac:dyDescent="0.25">
      <c r="A908">
        <f t="shared" si="248"/>
        <v>166.47659760934667</v>
      </c>
      <c r="B908">
        <f t="shared" si="265"/>
        <v>26.495573418647929</v>
      </c>
      <c r="C908" t="str">
        <f t="shared" si="249"/>
        <v>-1.96866477843504-1524.87216022861i</v>
      </c>
      <c r="D908" t="str">
        <f t="shared" si="250"/>
        <v>3.97499999311468-600.685195260307i</v>
      </c>
      <c r="E908" t="str">
        <f t="shared" si="251"/>
        <v>162.469344907311+0.00221755248011846i</v>
      </c>
      <c r="F908" t="str">
        <f t="shared" si="252"/>
        <v>2.42492492449481-5637.05924611104i</v>
      </c>
      <c r="G908" t="str">
        <f t="shared" si="253"/>
        <v>0.999999999822627-0.0000133181278063854i</v>
      </c>
      <c r="H908" t="str">
        <f t="shared" si="254"/>
        <v>384.004145518471+2.79665818491279i</v>
      </c>
      <c r="I908" t="str">
        <f t="shared" si="255"/>
        <v>47.1004194509218-6106.56033231392i</v>
      </c>
      <c r="K908" t="str">
        <f t="shared" si="256"/>
        <v>0.0312480052331713-0.000247552832803024i</v>
      </c>
      <c r="L908" t="str">
        <f t="shared" si="257"/>
        <v>0.00005-10.650443791209i</v>
      </c>
      <c r="M908" t="str">
        <f t="shared" si="258"/>
        <v>0.00133333333333333-6.2649669360053i</v>
      </c>
      <c r="N908">
        <f t="shared" si="259"/>
        <v>89.926029129946897</v>
      </c>
      <c r="O908">
        <f t="shared" si="260"/>
        <v>63.66467594928114</v>
      </c>
      <c r="P908" s="3">
        <f t="shared" si="261"/>
        <v>63.66467594928114</v>
      </c>
      <c r="Q908" s="3">
        <f t="shared" si="262"/>
        <v>-90.073970870053103</v>
      </c>
      <c r="R908">
        <f t="shared" si="263"/>
        <v>89.926029129946897</v>
      </c>
      <c r="S908">
        <f t="shared" si="264"/>
        <v>2.649557341864793E-2</v>
      </c>
      <c r="T908">
        <f t="shared" si="247"/>
        <v>63.66467594928114</v>
      </c>
    </row>
    <row r="909" spans="1:20" x14ac:dyDescent="0.25">
      <c r="A909">
        <f t="shared" si="248"/>
        <v>167.10920868026218</v>
      </c>
      <c r="B909">
        <f t="shared" si="265"/>
        <v>26.596256597638792</v>
      </c>
      <c r="C909" t="str">
        <f t="shared" si="249"/>
        <v>-1.96866358991717-1519.09943954974i</v>
      </c>
      <c r="D909" t="str">
        <f t="shared" si="250"/>
        <v>3.97499999306227-598.411233831453i</v>
      </c>
      <c r="E909" t="str">
        <f t="shared" si="251"/>
        <v>162.469343445038+0.00222599301102505i</v>
      </c>
      <c r="F909" t="str">
        <f t="shared" si="252"/>
        <v>2.42492492449154-5615.71951221057i</v>
      </c>
      <c r="G909" t="str">
        <f t="shared" si="253"/>
        <v>0.999999999821277-0.0000133687366920317i</v>
      </c>
      <c r="H909" t="str">
        <f t="shared" si="254"/>
        <v>384.004177084502+2.80728557133573i</v>
      </c>
      <c r="I909" t="str">
        <f t="shared" si="255"/>
        <v>47.1004210204549-6083.44360318758i</v>
      </c>
      <c r="K909" t="str">
        <f t="shared" si="256"/>
        <v>0.031247990045133-0.000248493410699141i</v>
      </c>
      <c r="L909" t="str">
        <f t="shared" si="257"/>
        <v>0.00005-10.610125315012i</v>
      </c>
      <c r="M909" t="str">
        <f t="shared" si="258"/>
        <v>0.00133333333333333-6.24125018530118i</v>
      </c>
      <c r="N909">
        <f t="shared" si="259"/>
        <v>89.925748078828093</v>
      </c>
      <c r="O909">
        <f t="shared" si="260"/>
        <v>63.631731364013426</v>
      </c>
      <c r="P909" s="3">
        <f t="shared" si="261"/>
        <v>63.631731364013426</v>
      </c>
      <c r="Q909" s="3">
        <f t="shared" si="262"/>
        <v>-90.074251921171907</v>
      </c>
      <c r="R909">
        <f t="shared" si="263"/>
        <v>89.925748078828093</v>
      </c>
      <c r="S909">
        <f t="shared" si="264"/>
        <v>2.6596256597638791E-2</v>
      </c>
      <c r="T909">
        <f t="shared" si="247"/>
        <v>63.631731364013426</v>
      </c>
    </row>
    <row r="910" spans="1:20" x14ac:dyDescent="0.25">
      <c r="A910">
        <f t="shared" si="248"/>
        <v>167.74422367324718</v>
      </c>
      <c r="B910">
        <f t="shared" si="265"/>
        <v>26.69732237270982</v>
      </c>
      <c r="C910" t="str">
        <f t="shared" si="249"/>
        <v>-1.96866239235062-1513.34857162646i</v>
      </c>
      <c r="D910" t="str">
        <f t="shared" si="250"/>
        <v>3.97499999300944-596.145880749096i</v>
      </c>
      <c r="E910" t="str">
        <f t="shared" si="251"/>
        <v>162.469341971633+0.00223446577421318i</v>
      </c>
      <c r="F910" t="str">
        <f t="shared" si="252"/>
        <v>2.42492492448824-5594.4605623206i</v>
      </c>
      <c r="G910" t="str">
        <f t="shared" si="253"/>
        <v>0.999999999819916-0.0000134195378914432i</v>
      </c>
      <c r="H910" t="str">
        <f t="shared" si="254"/>
        <v>384.004208890896+2.81795334280341i</v>
      </c>
      <c r="I910" t="str">
        <f t="shared" si="255"/>
        <v>47.1004226019387-6060.41438643989i</v>
      </c>
      <c r="K910" t="str">
        <f t="shared" si="256"/>
        <v>0.0312479747414614-0.000249437561385355i</v>
      </c>
      <c r="L910" t="str">
        <f t="shared" si="257"/>
        <v>0.00005-10.5699594690297i</v>
      </c>
      <c r="M910" t="str">
        <f t="shared" si="258"/>
        <v>0.00133333333333333-6.2176232170763i</v>
      </c>
      <c r="N910">
        <f t="shared" si="259"/>
        <v>89.92546596015201</v>
      </c>
      <c r="O910">
        <f t="shared" si="260"/>
        <v>63.598786772972019</v>
      </c>
      <c r="P910" s="3">
        <f t="shared" si="261"/>
        <v>63.598786772972019</v>
      </c>
      <c r="Q910" s="3">
        <f t="shared" si="262"/>
        <v>-90.07453403984799</v>
      </c>
      <c r="R910">
        <f t="shared" si="263"/>
        <v>89.92546596015201</v>
      </c>
      <c r="S910">
        <f t="shared" si="264"/>
        <v>2.669732237270982E-2</v>
      </c>
      <c r="T910">
        <f t="shared" si="247"/>
        <v>63.598786772972019</v>
      </c>
    </row>
    <row r="911" spans="1:20" x14ac:dyDescent="0.25">
      <c r="A911">
        <f t="shared" si="248"/>
        <v>168.38165172320555</v>
      </c>
      <c r="B911">
        <f t="shared" si="265"/>
        <v>26.79877219772612</v>
      </c>
      <c r="C911" t="str">
        <f t="shared" si="249"/>
        <v>-1.96866118566661-1507.61947373058i</v>
      </c>
      <c r="D911" t="str">
        <f t="shared" si="250"/>
        <v>3.97499999295619-593.889103425373i</v>
      </c>
      <c r="E911" t="str">
        <f t="shared" si="251"/>
        <v>162.469340487009+0.00224297089397817i</v>
      </c>
      <c r="F911" t="str">
        <f t="shared" si="252"/>
        <v>2.4249249244849-5573.28209062399i</v>
      </c>
      <c r="G911" t="str">
        <f t="shared" si="253"/>
        <v>0.999999999818545-0.0000134705321354121i</v>
      </c>
      <c r="H911" t="str">
        <f t="shared" si="254"/>
        <v>384.004240939481+2.82866165279024i</v>
      </c>
      <c r="I911" t="str">
        <f t="shared" si="255"/>
        <v>47.1004241954652-6037.4723507878i</v>
      </c>
      <c r="K911" t="str">
        <f t="shared" si="256"/>
        <v>0.0312479593212763-0.000250385298422185i</v>
      </c>
      <c r="L911" t="str">
        <f t="shared" si="257"/>
        <v>0.00005-10.5299456754629i</v>
      </c>
      <c r="M911" t="str">
        <f t="shared" si="258"/>
        <v>0.00133333333333333-6.19408569144875i</v>
      </c>
      <c r="N911">
        <f t="shared" si="259"/>
        <v>89.925182769866922</v>
      </c>
      <c r="O911">
        <f t="shared" si="260"/>
        <v>63.56584217611281</v>
      </c>
      <c r="P911" s="3">
        <f t="shared" si="261"/>
        <v>63.56584217611281</v>
      </c>
      <c r="Q911" s="3">
        <f t="shared" si="262"/>
        <v>-90.074817230133078</v>
      </c>
      <c r="R911">
        <f t="shared" si="263"/>
        <v>89.925182769866922</v>
      </c>
      <c r="S911">
        <f t="shared" si="264"/>
        <v>2.6798772197726119E-2</v>
      </c>
      <c r="T911">
        <f t="shared" si="247"/>
        <v>63.56584217611281</v>
      </c>
    </row>
    <row r="912" spans="1:20" x14ac:dyDescent="0.25">
      <c r="A912">
        <f t="shared" si="248"/>
        <v>169.02150199975372</v>
      </c>
      <c r="B912">
        <f t="shared" si="265"/>
        <v>26.90060753207748</v>
      </c>
      <c r="C912" t="str">
        <f t="shared" si="249"/>
        <v>-1.96865996979552-1501.91206344716i</v>
      </c>
      <c r="D912" t="str">
        <f t="shared" si="250"/>
        <v>3.97499999290257-591.640869395788i</v>
      </c>
      <c r="E912" t="str">
        <f t="shared" si="251"/>
        <v>162.469338991084+0.00225150849510412i</v>
      </c>
      <c r="F912" t="str">
        <f t="shared" si="252"/>
        <v>2.42492492448155-5552.18379246136i</v>
      </c>
      <c r="G912" t="str">
        <f t="shared" si="253"/>
        <v>0.999999999817163-0.000013521720157508i</v>
      </c>
      <c r="H912" t="str">
        <f t="shared" si="254"/>
        <v>384.0042732321+2.83941065535382i</v>
      </c>
      <c r="I912" t="str">
        <f t="shared" si="255"/>
        <v>47.1004258011252-6014.61716620243i</v>
      </c>
      <c r="K912" t="str">
        <f t="shared" si="256"/>
        <v>0.0312479437836909-0.00025133663542149i</v>
      </c>
      <c r="L912" t="str">
        <f t="shared" si="257"/>
        <v>0.00005-10.4900833586999i</v>
      </c>
      <c r="M912" t="str">
        <f t="shared" si="258"/>
        <v>0.00133333333333333-6.17063726982344i</v>
      </c>
      <c r="N912">
        <f t="shared" si="259"/>
        <v>89.924898503905737</v>
      </c>
      <c r="O912">
        <f t="shared" si="260"/>
        <v>63.532897573391828</v>
      </c>
      <c r="P912" s="3">
        <f t="shared" si="261"/>
        <v>63.532897573391828</v>
      </c>
      <c r="Q912" s="3">
        <f t="shared" si="262"/>
        <v>-90.075101496094263</v>
      </c>
      <c r="R912">
        <f t="shared" si="263"/>
        <v>89.924898503905737</v>
      </c>
      <c r="S912">
        <f t="shared" si="264"/>
        <v>2.6900607532077479E-2</v>
      </c>
      <c r="T912">
        <f t="shared" si="247"/>
        <v>63.532897573391828</v>
      </c>
    </row>
    <row r="913" spans="1:20" x14ac:dyDescent="0.25">
      <c r="A913">
        <f t="shared" si="248"/>
        <v>169.66378370735279</v>
      </c>
      <c r="B913">
        <f t="shared" si="265"/>
        <v>27.002829840699373</v>
      </c>
      <c r="C913" t="str">
        <f t="shared" si="249"/>
        <v>-1.96865874466768-1496.22625867314i</v>
      </c>
      <c r="D913" t="str">
        <f t="shared" si="250"/>
        <v>3.97499999284852-589.401146318737i</v>
      </c>
      <c r="E913" t="str">
        <f t="shared" si="251"/>
        <v>162.46933748377+0.0022600787028742i</v>
      </c>
      <c r="F913" t="str">
        <f t="shared" si="252"/>
        <v>2.42492492447818-5531.1653643266i</v>
      </c>
      <c r="G913" t="str">
        <f t="shared" si="253"/>
        <v>0.999999999815771-0.0000135731026940876i</v>
      </c>
      <c r="H913" t="str">
        <f t="shared" si="254"/>
        <v>384.004305770614+2.85020050513742i</v>
      </c>
      <c r="I913" t="str">
        <f t="shared" si="255"/>
        <v>47.100427419012-5991.84850390434i</v>
      </c>
      <c r="K913" t="str">
        <f t="shared" si="256"/>
        <v>0.0312479281278114-0.000252291586046675i</v>
      </c>
      <c r="L913" t="str">
        <f t="shared" si="257"/>
        <v>0.00005-10.4503719453077i</v>
      </c>
      <c r="M913" t="str">
        <f t="shared" si="258"/>
        <v>0.00133333333333333-6.14727761488687i</v>
      </c>
      <c r="N913">
        <f t="shared" si="259"/>
        <v>89.924613158186062</v>
      </c>
      <c r="O913">
        <f t="shared" si="260"/>
        <v>63.499952964764162</v>
      </c>
      <c r="P913" s="3">
        <f t="shared" si="261"/>
        <v>63.499952964764162</v>
      </c>
      <c r="Q913" s="3">
        <f t="shared" si="262"/>
        <v>-90.075386841813938</v>
      </c>
      <c r="R913">
        <f t="shared" si="263"/>
        <v>89.924613158186062</v>
      </c>
      <c r="S913">
        <f t="shared" si="264"/>
        <v>2.7002829840699374E-2</v>
      </c>
      <c r="T913">
        <f t="shared" si="247"/>
        <v>63.499952964764162</v>
      </c>
    </row>
    <row r="914" spans="1:20" x14ac:dyDescent="0.25">
      <c r="A914">
        <f t="shared" si="248"/>
        <v>170.30850608544074</v>
      </c>
      <c r="B914">
        <f t="shared" si="265"/>
        <v>27.105440594094031</v>
      </c>
      <c r="C914" t="str">
        <f t="shared" si="249"/>
        <v>-1.96865751021252-1490.56197761634i</v>
      </c>
      <c r="D914" t="str">
        <f t="shared" si="250"/>
        <v>3.97499999279407-587.169901975053i</v>
      </c>
      <c r="E914" t="str">
        <f t="shared" si="251"/>
        <v>162.46933596498+0.00226868164306374i</v>
      </c>
      <c r="F914" t="str">
        <f t="shared" si="252"/>
        <v>2.42492492447478-5510.22650386254i</v>
      </c>
      <c r="G914" t="str">
        <f t="shared" si="253"/>
        <v>0.999999999814368-0.0000136246804843061i</v>
      </c>
      <c r="H914" t="str">
        <f t="shared" si="254"/>
        <v>384.004338556893+2.861031357372i</v>
      </c>
      <c r="I914" t="str">
        <f t="shared" si="255"/>
        <v>47.1004290492178-5969.16603635859i</v>
      </c>
      <c r="K914" t="str">
        <f t="shared" si="256"/>
        <v>0.0312479123527373-0.000253250164012872i</v>
      </c>
      <c r="L914" t="str">
        <f t="shared" si="257"/>
        <v>0.00005-10.4108108640244i</v>
      </c>
      <c r="M914" t="str">
        <f t="shared" si="258"/>
        <v>0.00133333333333333-6.12400639060257i</v>
      </c>
      <c r="N914">
        <f t="shared" si="259"/>
        <v>89.924326728609941</v>
      </c>
      <c r="O914">
        <f t="shared" si="260"/>
        <v>63.467008350185033</v>
      </c>
      <c r="P914" s="3">
        <f t="shared" si="261"/>
        <v>63.467008350185033</v>
      </c>
      <c r="Q914" s="3">
        <f t="shared" si="262"/>
        <v>-90.075673271390059</v>
      </c>
      <c r="R914">
        <f t="shared" si="263"/>
        <v>89.924326728609941</v>
      </c>
      <c r="S914">
        <f t="shared" si="264"/>
        <v>2.7105440594094029E-2</v>
      </c>
      <c r="T914">
        <f t="shared" si="247"/>
        <v>63.467008350185033</v>
      </c>
    </row>
    <row r="915" spans="1:20" x14ac:dyDescent="0.25">
      <c r="A915">
        <f t="shared" si="248"/>
        <v>170.9556784085654</v>
      </c>
      <c r="B915">
        <f t="shared" si="265"/>
        <v>27.208441268351589</v>
      </c>
      <c r="C915" t="str">
        <f t="shared" si="249"/>
        <v>-1.96865626635893-1484.91913879416i</v>
      </c>
      <c r="D915" t="str">
        <f t="shared" si="250"/>
        <v>3.97499999273922-584.947104267537i</v>
      </c>
      <c r="E915" t="str">
        <f t="shared" si="251"/>
        <v>162.469334434628+0.00227731744195539i</v>
      </c>
      <c r="F915" t="str">
        <f t="shared" si="252"/>
        <v>2.42492492447136-5489.36690985668i</v>
      </c>
      <c r="G915" t="str">
        <f t="shared" si="253"/>
        <v>0.999999999812955-0.0000136764542701271i</v>
      </c>
      <c r="H915" t="str">
        <f t="shared" si="254"/>
        <v>384.004371592827+2.8719033678786i</v>
      </c>
      <c r="I915" t="str">
        <f t="shared" si="255"/>
        <v>47.1004306918372-5946.56943727038i</v>
      </c>
      <c r="K915" t="str">
        <f t="shared" si="256"/>
        <v>0.0312478964575611-0.00025421238308714i</v>
      </c>
      <c r="L915" t="str">
        <f t="shared" si="257"/>
        <v>0.00005-10.3713995457505i</v>
      </c>
      <c r="M915" t="str">
        <f t="shared" si="258"/>
        <v>0.00133333333333333-6.10082326220618i</v>
      </c>
      <c r="N915">
        <f t="shared" si="259"/>
        <v>89.924039211063956</v>
      </c>
      <c r="O915">
        <f t="shared" si="260"/>
        <v>63.434063729609008</v>
      </c>
      <c r="P915" s="3">
        <f t="shared" si="261"/>
        <v>63.434063729609008</v>
      </c>
      <c r="Q915" s="3">
        <f t="shared" si="262"/>
        <v>-90.075960788936044</v>
      </c>
      <c r="R915">
        <f t="shared" si="263"/>
        <v>89.924039211063956</v>
      </c>
      <c r="S915">
        <f t="shared" si="264"/>
        <v>2.7208441268351587E-2</v>
      </c>
      <c r="T915">
        <f t="shared" si="247"/>
        <v>63.434063729609008</v>
      </c>
    </row>
    <row r="916" spans="1:20" x14ac:dyDescent="0.25">
      <c r="A916">
        <f t="shared" si="248"/>
        <v>171.60530998651797</v>
      </c>
      <c r="B916">
        <f t="shared" si="265"/>
        <v>27.311833345171326</v>
      </c>
      <c r="C916" t="str">
        <f t="shared" si="249"/>
        <v>-1.96865501303542-1479.29766103246i</v>
      </c>
      <c r="D916" t="str">
        <f t="shared" si="250"/>
        <v>3.97499999268392-582.732721220494i</v>
      </c>
      <c r="E916" t="str">
        <f t="shared" si="251"/>
        <v>162.469332892624+0.00228598622633184i</v>
      </c>
      <c r="F916" t="str">
        <f t="shared" si="252"/>
        <v>2.4249249244679-5468.58628223669i</v>
      </c>
      <c r="G916" t="str">
        <f t="shared" si="253"/>
        <v>0.99999999981153-0.000013728424796334i</v>
      </c>
      <c r="H916" t="str">
        <f t="shared" si="254"/>
        <v>384.004404880314+2.88281669307045i</v>
      </c>
      <c r="I916" t="str">
        <f t="shared" si="255"/>
        <v>47.1004323469637-5924.05838157993i</v>
      </c>
      <c r="K916" t="str">
        <f t="shared" si="256"/>
        <v>0.0312478804413688-0.000255178257088665i</v>
      </c>
      <c r="L916" t="str">
        <f t="shared" si="257"/>
        <v>0.00005-10.3321374235411i</v>
      </c>
      <c r="M916" t="str">
        <f t="shared" si="258"/>
        <v>0.00133333333333333-6.07772789620065i</v>
      </c>
      <c r="N916">
        <f t="shared" si="259"/>
        <v>89.923750601419144</v>
      </c>
      <c r="O916">
        <f t="shared" si="260"/>
        <v>63.4011191029904</v>
      </c>
      <c r="P916" s="3">
        <f t="shared" si="261"/>
        <v>63.4011191029904</v>
      </c>
      <c r="Q916" s="3">
        <f t="shared" si="262"/>
        <v>-90.076249398580856</v>
      </c>
      <c r="R916">
        <f t="shared" si="263"/>
        <v>89.923750601419144</v>
      </c>
      <c r="S916">
        <f t="shared" si="264"/>
        <v>2.7311833345171326E-2</v>
      </c>
      <c r="T916">
        <f t="shared" si="247"/>
        <v>63.4011191029904</v>
      </c>
    </row>
    <row r="917" spans="1:20" x14ac:dyDescent="0.25">
      <c r="A917">
        <f t="shared" si="248"/>
        <v>172.25741016446673</v>
      </c>
      <c r="B917">
        <f t="shared" si="265"/>
        <v>27.415618311882977</v>
      </c>
      <c r="C917" t="str">
        <f t="shared" si="249"/>
        <v>-1.96865375017002-1473.69746346442i</v>
      </c>
      <c r="D917" t="str">
        <f t="shared" si="250"/>
        <v>3.9749999926282-580.526720979283i</v>
      </c>
      <c r="E917" t="str">
        <f t="shared" si="251"/>
        <v>162.469331338881+0.00229468812346713i</v>
      </c>
      <c r="F917" t="str">
        <f t="shared" si="252"/>
        <v>2.42492492446441-5447.88432206632i</v>
      </c>
      <c r="G917" t="str">
        <f t="shared" si="253"/>
        <v>0.999999999810095-0.0000137805928105403i</v>
      </c>
      <c r="H917" t="str">
        <f t="shared" si="254"/>
        <v>384.004438421271+2.89377148995535i</v>
      </c>
      <c r="I917" t="str">
        <f t="shared" si="255"/>
        <v>47.1004340146936-5901.63254545822i</v>
      </c>
      <c r="K917" t="str">
        <f t="shared" si="256"/>
        <v>0.031247864303239-0.000256147799888948i</v>
      </c>
      <c r="L917" t="str">
        <f t="shared" si="257"/>
        <v>0.00005-10.2930239325972i</v>
      </c>
      <c r="M917" t="str">
        <f t="shared" si="258"/>
        <v>0.00133333333333333-6.05471996035129i</v>
      </c>
      <c r="N917">
        <f t="shared" si="259"/>
        <v>89.923460895530866</v>
      </c>
      <c r="O917">
        <f t="shared" si="260"/>
        <v>63.368174470283321</v>
      </c>
      <c r="P917" s="3">
        <f t="shared" si="261"/>
        <v>63.368174470283321</v>
      </c>
      <c r="Q917" s="3">
        <f t="shared" si="262"/>
        <v>-90.076539104469134</v>
      </c>
      <c r="R917">
        <f t="shared" si="263"/>
        <v>89.923460895530866</v>
      </c>
      <c r="S917">
        <f t="shared" si="264"/>
        <v>2.7415618311882977E-2</v>
      </c>
      <c r="T917">
        <f t="shared" si="247"/>
        <v>63.368174470283321</v>
      </c>
    </row>
    <row r="918" spans="1:20" x14ac:dyDescent="0.25">
      <c r="A918">
        <f t="shared" si="248"/>
        <v>172.91198832309172</v>
      </c>
      <c r="B918">
        <f t="shared" si="265"/>
        <v>27.519797661468132</v>
      </c>
      <c r="C918" t="str">
        <f t="shared" si="249"/>
        <v>-1.96865247768989-1468.11846552931i</v>
      </c>
      <c r="D918" t="str">
        <f t="shared" si="250"/>
        <v>3.97499999257207-578.329071809851i</v>
      </c>
      <c r="E918" t="str">
        <f t="shared" si="251"/>
        <v>162.469329773309+0.00230342326115427i</v>
      </c>
      <c r="F918" t="str">
        <f t="shared" si="252"/>
        <v>2.42492492446091-5427.26073154091i</v>
      </c>
      <c r="G918" t="str">
        <f t="shared" si="253"/>
        <v>0.999999999808649-0.0000138329590632004i</v>
      </c>
      <c r="H918" t="str">
        <f t="shared" si="254"/>
        <v>384.004472217627+2.90476791613779i</v>
      </c>
      <c r="I918" t="str">
        <f t="shared" si="255"/>
        <v>47.1004356951221-5879.29160630203i</v>
      </c>
      <c r="K918" t="str">
        <f t="shared" si="256"/>
        <v>0.0312478480422435-0.000257121025412002i</v>
      </c>
      <c r="L918" t="str">
        <f t="shared" si="257"/>
        <v>0.00005-10.2540585102582i</v>
      </c>
      <c r="M918" t="str">
        <f t="shared" si="258"/>
        <v>0.00133333333333333-6.03179912368133i</v>
      </c>
      <c r="N918">
        <f t="shared" si="259"/>
        <v>89.923170089238781</v>
      </c>
      <c r="O918">
        <f t="shared" si="260"/>
        <v>63.335229831441367</v>
      </c>
      <c r="P918" s="3">
        <f t="shared" si="261"/>
        <v>63.335229831441367</v>
      </c>
      <c r="Q918" s="3">
        <f t="shared" si="262"/>
        <v>-90.076829910761219</v>
      </c>
      <c r="R918">
        <f t="shared" si="263"/>
        <v>89.923170089238781</v>
      </c>
      <c r="S918">
        <f t="shared" si="264"/>
        <v>2.7519797661468132E-2</v>
      </c>
      <c r="T918">
        <f t="shared" si="247"/>
        <v>63.335229831441367</v>
      </c>
    </row>
    <row r="919" spans="1:20" x14ac:dyDescent="0.25">
      <c r="A919">
        <f t="shared" si="248"/>
        <v>173.56905387871944</v>
      </c>
      <c r="B919">
        <f t="shared" si="265"/>
        <v>27.624372892581711</v>
      </c>
      <c r="C919" t="str">
        <f t="shared" si="249"/>
        <v>-1.96865119552209-1462.56058697139i</v>
      </c>
      <c r="D919" t="str">
        <f t="shared" si="250"/>
        <v>3.97499999251553-576.13974209828i</v>
      </c>
      <c r="E919" t="str">
        <f t="shared" si="251"/>
        <v>162.469328195818+0.00231219176769437i</v>
      </c>
      <c r="F919" t="str">
        <f t="shared" si="252"/>
        <v>2.42492492445739-5406.71521398322i</v>
      </c>
      <c r="G919" t="str">
        <f t="shared" si="253"/>
        <v>0.999999999807192-0.0000138855243076204i</v>
      </c>
      <c r="H919" t="str">
        <f t="shared" si="254"/>
        <v>384.004506271327+2.91580612982137i</v>
      </c>
      <c r="I919" t="str">
        <f t="shared" si="255"/>
        <v>47.1004373883466-5857.03524272951i</v>
      </c>
      <c r="K919" t="str">
        <f t="shared" si="256"/>
        <v>0.0312478316574472-0.000258097947634561i</v>
      </c>
      <c r="L919" t="str">
        <f t="shared" si="257"/>
        <v>0.00005-10.2152405959935i</v>
      </c>
      <c r="M919" t="str">
        <f t="shared" si="258"/>
        <v>0.00133333333333333-6.00896505646675i</v>
      </c>
      <c r="N919">
        <f t="shared" si="259"/>
        <v>89.922878178366872</v>
      </c>
      <c r="O919">
        <f t="shared" si="260"/>
        <v>63.302285186417954</v>
      </c>
      <c r="P919" s="3">
        <f t="shared" si="261"/>
        <v>63.302285186417954</v>
      </c>
      <c r="Q919" s="3">
        <f t="shared" si="262"/>
        <v>-90.077121821633128</v>
      </c>
      <c r="R919">
        <f t="shared" si="263"/>
        <v>89.922878178366872</v>
      </c>
      <c r="S919">
        <f t="shared" si="264"/>
        <v>2.7624372892581711E-2</v>
      </c>
      <c r="T919">
        <f t="shared" si="247"/>
        <v>63.302285186417954</v>
      </c>
    </row>
    <row r="920" spans="1:20" x14ac:dyDescent="0.25">
      <c r="A920">
        <f t="shared" si="248"/>
        <v>174.22861628345859</v>
      </c>
      <c r="B920">
        <f t="shared" si="265"/>
        <v>27.729345509573523</v>
      </c>
      <c r="C920" t="str">
        <f t="shared" si="249"/>
        <v>-1.96864990359268-1457.02374783868i</v>
      </c>
      <c r="D920" t="str">
        <f t="shared" si="250"/>
        <v>3.97499999245852-573.958700350317i</v>
      </c>
      <c r="E920" t="str">
        <f t="shared" si="251"/>
        <v>162.469326606318+0.00232099377189372i</v>
      </c>
      <c r="F920" t="str">
        <f t="shared" si="252"/>
        <v>2.42492492445382-5386.24747383899i</v>
      </c>
      <c r="G920" t="str">
        <f t="shared" si="253"/>
        <v>0.999999999805724-0.0000139382892999688i</v>
      </c>
      <c r="H920" t="str">
        <f t="shared" si="254"/>
        <v>384.004540584331+2.92688628981098i</v>
      </c>
      <c r="I920" t="str">
        <f t="shared" si="255"/>
        <v>47.1004390944638-5834.86313457529i</v>
      </c>
      <c r="K920" t="str">
        <f t="shared" si="256"/>
        <v>0.0312478151479074-0.000259078580586258i</v>
      </c>
      <c r="L920" t="str">
        <f t="shared" si="257"/>
        <v>0.00005-10.1765696313942i</v>
      </c>
      <c r="M920" t="str">
        <f t="shared" si="258"/>
        <v>0.00133333333333333-5.98621743023186i</v>
      </c>
      <c r="N920">
        <f t="shared" si="259"/>
        <v>89.92258515872328</v>
      </c>
      <c r="O920">
        <f t="shared" si="260"/>
        <v>63.26934053516581</v>
      </c>
      <c r="P920" s="3">
        <f t="shared" si="261"/>
        <v>63.26934053516581</v>
      </c>
      <c r="Q920" s="3">
        <f t="shared" si="262"/>
        <v>-90.07741484127672</v>
      </c>
      <c r="R920">
        <f t="shared" si="263"/>
        <v>89.92258515872328</v>
      </c>
      <c r="S920">
        <f t="shared" si="264"/>
        <v>2.7729345509573525E-2</v>
      </c>
      <c r="T920">
        <f t="shared" si="247"/>
        <v>63.26934053516581</v>
      </c>
    </row>
    <row r="921" spans="1:20" x14ac:dyDescent="0.25">
      <c r="A921">
        <f t="shared" si="248"/>
        <v>174.89068502533573</v>
      </c>
      <c r="B921">
        <f t="shared" si="265"/>
        <v>27.834717022509903</v>
      </c>
      <c r="C921" t="str">
        <f t="shared" si="249"/>
        <v>-1.96864860182746-1451.50786848192i</v>
      </c>
      <c r="D921" t="str">
        <f t="shared" si="250"/>
        <v>3.9749999924011-571.785915190953i</v>
      </c>
      <c r="E921" t="str">
        <f t="shared" si="251"/>
        <v>162.469325004716+0.00232982940307115i</v>
      </c>
      <c r="F921" t="str">
        <f t="shared" si="252"/>
        <v>2.42492492445023-5365.857216673i</v>
      </c>
      <c r="G921" t="str">
        <f t="shared" si="253"/>
        <v>0.999999999804245-0.000013991254799288i</v>
      </c>
      <c r="H921" t="str">
        <f t="shared" si="254"/>
        <v>384.004575158614+2.93800855551509i</v>
      </c>
      <c r="I921" t="str">
        <f t="shared" si="255"/>
        <v>47.1004408135726-5812.77496288626i</v>
      </c>
      <c r="K921" t="str">
        <f t="shared" si="256"/>
        <v>0.0312477985126747-0.000260062938349843i</v>
      </c>
      <c r="L921" t="str">
        <f t="shared" si="257"/>
        <v>0.00005-10.1380450601655i</v>
      </c>
      <c r="M921" t="str">
        <f t="shared" si="258"/>
        <v>0.00133333333333333-5.96355591774443i</v>
      </c>
      <c r="N921">
        <f t="shared" si="259"/>
        <v>89.922291026100226</v>
      </c>
      <c r="O921">
        <f t="shared" si="260"/>
        <v>63.236395877637683</v>
      </c>
      <c r="P921" s="3">
        <f t="shared" si="261"/>
        <v>63.236395877637683</v>
      </c>
      <c r="Q921" s="3">
        <f t="shared" si="262"/>
        <v>-90.077708973899774</v>
      </c>
      <c r="R921">
        <f t="shared" si="263"/>
        <v>89.922291026100226</v>
      </c>
      <c r="S921">
        <f t="shared" si="264"/>
        <v>2.7834717022509902E-2</v>
      </c>
      <c r="T921">
        <f t="shared" si="247"/>
        <v>63.236395877637683</v>
      </c>
    </row>
    <row r="922" spans="1:20" x14ac:dyDescent="0.25">
      <c r="A922">
        <f t="shared" si="248"/>
        <v>175.55526962843203</v>
      </c>
      <c r="B922">
        <f t="shared" si="265"/>
        <v>27.940488947195441</v>
      </c>
      <c r="C922" t="str">
        <f t="shared" si="249"/>
        <v>-1.96864729015149-1446.01286955333i</v>
      </c>
      <c r="D922" t="str">
        <f t="shared" si="250"/>
        <v>3.97499999234324-569.621355363942i</v>
      </c>
      <c r="E922" t="str">
        <f t="shared" si="251"/>
        <v>162.469323390922+0.00233869879106255i</v>
      </c>
      <c r="F922" t="str">
        <f t="shared" si="252"/>
        <v>2.42492492444662-5345.54414916453i</v>
      </c>
      <c r="G922" t="str">
        <f t="shared" si="253"/>
        <v>0.999999999802754-0.0000140444215675044i</v>
      </c>
      <c r="H922" t="str">
        <f t="shared" si="254"/>
        <v>384.004609996165+2.94917308694807i</v>
      </c>
      <c r="I922" t="str">
        <f t="shared" si="255"/>
        <v>47.1004425457716-5790.77040991664i</v>
      </c>
      <c r="K922" t="str">
        <f t="shared" si="256"/>
        <v>0.0312477817507922-0.000261051035061368i</v>
      </c>
      <c r="L922" t="str">
        <f t="shared" si="257"/>
        <v>0.00005-10.0996663281187i</v>
      </c>
      <c r="M922" t="str">
        <f t="shared" si="258"/>
        <v>0.00133333333333333-5.94098019301098i</v>
      </c>
      <c r="N922">
        <f t="shared" si="259"/>
        <v>89.921995776274088</v>
      </c>
      <c r="O922">
        <f t="shared" si="260"/>
        <v>63.203451213785783</v>
      </c>
      <c r="P922" s="3">
        <f t="shared" si="261"/>
        <v>63.203451213785783</v>
      </c>
      <c r="Q922" s="3">
        <f t="shared" si="262"/>
        <v>-90.078004223725912</v>
      </c>
      <c r="R922">
        <f t="shared" si="263"/>
        <v>89.921995776274088</v>
      </c>
      <c r="S922">
        <f t="shared" si="264"/>
        <v>2.794048894719544E-2</v>
      </c>
      <c r="T922">
        <f t="shared" si="247"/>
        <v>63.203451213785783</v>
      </c>
    </row>
    <row r="923" spans="1:20" x14ac:dyDescent="0.25">
      <c r="A923">
        <f t="shared" si="248"/>
        <v>176.22237965302008</v>
      </c>
      <c r="B923">
        <f t="shared" si="265"/>
        <v>28.046662805194785</v>
      </c>
      <c r="C923" t="str">
        <f t="shared" si="249"/>
        <v>-1.96864596848936-1440.53867200549i</v>
      </c>
      <c r="D923" t="str">
        <f t="shared" si="250"/>
        <v>3.97499999228494-567.464989731364i</v>
      </c>
      <c r="E923" t="str">
        <f t="shared" si="251"/>
        <v>162.469321764841+0.00234760206621749i</v>
      </c>
      <c r="F923" t="str">
        <f t="shared" si="252"/>
        <v>2.42492492444298-5325.30797910326i</v>
      </c>
      <c r="G923" t="str">
        <f t="shared" si="253"/>
        <v>0.999999999801252-0.0000140977903694397i</v>
      </c>
      <c r="H923" t="str">
        <f t="shared" si="254"/>
        <v>384.004645098989+2.9603800447325i</v>
      </c>
      <c r="I923" t="str">
        <f t="shared" si="255"/>
        <v>47.1004442911603-5768.8491591235i</v>
      </c>
      <c r="K923" t="str">
        <f t="shared" si="256"/>
        <v>0.0312477648612959-0.000262042884910398i</v>
      </c>
      <c r="L923" t="str">
        <f t="shared" si="257"/>
        <v>0.00005-10.0614328831627i</v>
      </c>
      <c r="M923" t="str">
        <f t="shared" si="258"/>
        <v>0.00133333333333333-5.91848993127214i</v>
      </c>
      <c r="N923">
        <f t="shared" si="259"/>
        <v>89.921699405005242</v>
      </c>
      <c r="O923">
        <f t="shared" si="260"/>
        <v>63.170506543561842</v>
      </c>
      <c r="P923" s="3">
        <f t="shared" si="261"/>
        <v>63.170506543561842</v>
      </c>
      <c r="Q923" s="3">
        <f t="shared" si="262"/>
        <v>-90.078300594994758</v>
      </c>
      <c r="R923">
        <f t="shared" si="263"/>
        <v>89.921699405005242</v>
      </c>
      <c r="S923">
        <f t="shared" si="264"/>
        <v>2.8046662805194786E-2</v>
      </c>
      <c r="T923">
        <f t="shared" si="247"/>
        <v>63.170506543561842</v>
      </c>
    </row>
    <row r="924" spans="1:20" x14ac:dyDescent="0.25">
      <c r="A924">
        <f t="shared" si="248"/>
        <v>176.89202469570156</v>
      </c>
      <c r="B924">
        <f t="shared" si="265"/>
        <v>28.153240123854527</v>
      </c>
      <c r="C924" t="str">
        <f t="shared" si="249"/>
        <v>-1.96864463676506-1435.08519709025i</v>
      </c>
      <c r="D924" t="str">
        <f t="shared" si="250"/>
        <v>3.97499999222618-565.316787273172i</v>
      </c>
      <c r="E924" t="str">
        <f t="shared" si="251"/>
        <v>162.469320126381+0.00235653935940672i</v>
      </c>
      <c r="F924" t="str">
        <f t="shared" si="252"/>
        <v>2.4249249244393-5305.14841538509i</v>
      </c>
      <c r="G924" t="str">
        <f t="shared" si="253"/>
        <v>0.999999999799739-0.0000141513619728221i</v>
      </c>
      <c r="H924" t="str">
        <f t="shared" si="254"/>
        <v>384.004680469105+2.97162959010148i</v>
      </c>
      <c r="I924" t="str">
        <f t="shared" si="255"/>
        <v>47.1004460498392-5747.01089516228i</v>
      </c>
      <c r="K924" t="str">
        <f t="shared" si="256"/>
        <v>0.0312477478432143-0.000263038502140206i</v>
      </c>
      <c r="L924" t="str">
        <f t="shared" si="257"/>
        <v>0.00005-10.0233441752965i</v>
      </c>
      <c r="M924" t="str">
        <f t="shared" si="258"/>
        <v>0.00133333333333333-5.89608480899795i</v>
      </c>
      <c r="N924">
        <f t="shared" si="259"/>
        <v>89.92140190803795</v>
      </c>
      <c r="O924">
        <f t="shared" si="260"/>
        <v>63.137561866917473</v>
      </c>
      <c r="P924" s="3">
        <f t="shared" si="261"/>
        <v>63.137561866917473</v>
      </c>
      <c r="Q924" s="3">
        <f t="shared" si="262"/>
        <v>-90.07859809196205</v>
      </c>
      <c r="R924">
        <f t="shared" si="263"/>
        <v>89.92140190803795</v>
      </c>
      <c r="S924">
        <f t="shared" si="264"/>
        <v>2.8153240123854527E-2</v>
      </c>
      <c r="T924">
        <f t="shared" si="247"/>
        <v>63.137561866917473</v>
      </c>
    </row>
    <row r="925" spans="1:20" x14ac:dyDescent="0.25">
      <c r="A925">
        <f t="shared" si="248"/>
        <v>177.56421438954524</v>
      </c>
      <c r="B925">
        <f t="shared" si="265"/>
        <v>28.260222436325176</v>
      </c>
      <c r="C925" t="str">
        <f t="shared" si="249"/>
        <v>-1.9686432949019-1429.65236635755i</v>
      </c>
      <c r="D925" t="str">
        <f t="shared" si="250"/>
        <v>3.97499999216701-563.17671708676i</v>
      </c>
      <c r="E925" t="str">
        <f t="shared" si="251"/>
        <v>162.469318475447+0.00236551080202528i</v>
      </c>
      <c r="F925" t="str">
        <f t="shared" si="252"/>
        <v>2.42492492443561-5285.06516800797i</v>
      </c>
      <c r="G925" t="str">
        <f t="shared" si="253"/>
        <v>0.999999999798214-0.0000142051371482972i</v>
      </c>
      <c r="H925" t="str">
        <f t="shared" si="254"/>
        <v>384.00471610855+2.98292188490091i</v>
      </c>
      <c r="I925" t="str">
        <f t="shared" si="255"/>
        <v>47.1004478219096-5725.25530388231i</v>
      </c>
      <c r="K925" t="str">
        <f t="shared" si="256"/>
        <v>0.0312477306955686-0.000264037901047974i</v>
      </c>
      <c r="L925" t="str">
        <f t="shared" si="257"/>
        <v>0.00005-9.9853996566014i</v>
      </c>
      <c r="M925" t="str">
        <f t="shared" si="258"/>
        <v>0.00133333333333333-5.8737645038832i</v>
      </c>
      <c r="N925">
        <f t="shared" si="259"/>
        <v>89.921103281100486</v>
      </c>
      <c r="O925">
        <f t="shared" si="260"/>
        <v>63.104617183803825</v>
      </c>
      <c r="P925" s="3">
        <f t="shared" si="261"/>
        <v>63.104617183803825</v>
      </c>
      <c r="Q925" s="3">
        <f t="shared" si="262"/>
        <v>-90.078896718899514</v>
      </c>
      <c r="R925">
        <f t="shared" si="263"/>
        <v>89.921103281100486</v>
      </c>
      <c r="S925">
        <f t="shared" si="264"/>
        <v>2.8260222436325175E-2</v>
      </c>
      <c r="T925">
        <f t="shared" si="247"/>
        <v>63.104617183803825</v>
      </c>
    </row>
    <row r="926" spans="1:20" x14ac:dyDescent="0.25">
      <c r="A926">
        <f t="shared" si="248"/>
        <v>178.23895840422551</v>
      </c>
      <c r="B926">
        <f t="shared" si="265"/>
        <v>28.367611281583212</v>
      </c>
      <c r="C926" t="str">
        <f t="shared" si="249"/>
        <v>-1.96864194282277-1424.24010165428i</v>
      </c>
      <c r="D926" t="str">
        <f t="shared" si="250"/>
        <v>3.97499999210735-561.044748386491i</v>
      </c>
      <c r="E926" t="str">
        <f t="shared" si="251"/>
        <v>162.469316811944+0.00237451652598585i</v>
      </c>
      <c r="F926" t="str">
        <f t="shared" si="252"/>
        <v>2.42492492443188-5265.05794806758i</v>
      </c>
      <c r="G926" t="str">
        <f t="shared" si="253"/>
        <v>0.999999999796678-0.0000142591166694388i</v>
      </c>
      <c r="H926" t="str">
        <f t="shared" si="254"/>
        <v>384.004752019373+2.99425709159188i</v>
      </c>
      <c r="I926" t="str">
        <f t="shared" si="255"/>
        <v>47.1004496074729-5703.58207232199i</v>
      </c>
      <c r="K926" t="str">
        <f t="shared" si="256"/>
        <v>0.0312477134173726-0.000265041095985001i</v>
      </c>
      <c r="L926" t="str">
        <f t="shared" si="257"/>
        <v>0.00005-9.94759878123278i</v>
      </c>
      <c r="M926" t="str">
        <f t="shared" si="258"/>
        <v>0.00133333333333333-5.85152869484282i</v>
      </c>
      <c r="N926">
        <f t="shared" si="259"/>
        <v>89.920803519904837</v>
      </c>
      <c r="O926">
        <f t="shared" si="260"/>
        <v>63.071672494171551</v>
      </c>
      <c r="P926" s="3">
        <f t="shared" si="261"/>
        <v>63.071672494171551</v>
      </c>
      <c r="Q926" s="3">
        <f t="shared" si="262"/>
        <v>-90.079196480095163</v>
      </c>
      <c r="R926">
        <f t="shared" si="263"/>
        <v>89.920803519904837</v>
      </c>
      <c r="S926">
        <f t="shared" si="264"/>
        <v>2.8367611281583213E-2</v>
      </c>
      <c r="T926">
        <f t="shared" si="247"/>
        <v>63.071672494171551</v>
      </c>
    </row>
    <row r="927" spans="1:20" x14ac:dyDescent="0.25">
      <c r="A927">
        <f t="shared" si="248"/>
        <v>178.91626644616156</v>
      </c>
      <c r="B927">
        <f t="shared" si="265"/>
        <v>28.475408204453228</v>
      </c>
      <c r="C927" t="str">
        <f t="shared" si="249"/>
        <v>-1.96864058045004-1418.8483251232i</v>
      </c>
      <c r="D927" t="str">
        <f t="shared" si="250"/>
        <v>3.97499999204725-558.920850503286i</v>
      </c>
      <c r="E927" t="str">
        <f t="shared" si="251"/>
        <v>162.469315135776+0.00238355666373069i</v>
      </c>
      <c r="F927" t="str">
        <f t="shared" si="252"/>
        <v>2.42492492442812-5245.12646775341i</v>
      </c>
      <c r="G927" t="str">
        <f t="shared" si="253"/>
        <v>0.999999999795129-0.0000143133013127605i</v>
      </c>
      <c r="H927" t="str">
        <f t="shared" si="254"/>
        <v>384.004788203641+3.00563537325303i</v>
      </c>
      <c r="I927" t="str">
        <f t="shared" si="255"/>
        <v>47.1004514066332-5681.9908887047i</v>
      </c>
      <c r="K927" t="str">
        <f t="shared" si="256"/>
        <v>0.0312476960076325-0.000266048101356904i</v>
      </c>
      <c r="L927" t="str">
        <f t="shared" si="257"/>
        <v>0.00005-9.90994100541221i</v>
      </c>
      <c r="M927" t="str">
        <f t="shared" si="258"/>
        <v>0.00133333333333333-5.82937706200716i</v>
      </c>
      <c r="N927">
        <f t="shared" si="259"/>
        <v>89.920502620146834</v>
      </c>
      <c r="O927">
        <f t="shared" si="260"/>
        <v>63.038727797971042</v>
      </c>
      <c r="P927" s="3">
        <f t="shared" si="261"/>
        <v>63.038727797971042</v>
      </c>
      <c r="Q927" s="3">
        <f t="shared" si="262"/>
        <v>-90.079497379853166</v>
      </c>
      <c r="R927">
        <f t="shared" si="263"/>
        <v>89.920502620146834</v>
      </c>
      <c r="S927">
        <f t="shared" si="264"/>
        <v>2.8475408204453226E-2</v>
      </c>
      <c r="T927">
        <f t="shared" si="247"/>
        <v>63.038727797971042</v>
      </c>
    </row>
    <row r="928" spans="1:20" x14ac:dyDescent="0.25">
      <c r="A928">
        <f t="shared" si="248"/>
        <v>179.596148258657</v>
      </c>
      <c r="B928">
        <f t="shared" si="265"/>
        <v>28.583614755630151</v>
      </c>
      <c r="C928" t="str">
        <f t="shared" si="249"/>
        <v>-1.9686392077052-1413.47695920181i</v>
      </c>
      <c r="D928" t="str">
        <f t="shared" si="250"/>
        <v>3.9749999919867-556.80499288416i</v>
      </c>
      <c r="E928" t="str">
        <f t="shared" si="251"/>
        <v>162.469313446849+0.00239263134822719i</v>
      </c>
      <c r="F928" t="str">
        <f t="shared" si="252"/>
        <v>2.42492492442434-5225.2704403444i</v>
      </c>
      <c r="G928" t="str">
        <f t="shared" si="253"/>
        <v>0.999999999793569-0.0000143676918577267i</v>
      </c>
      <c r="H928" t="str">
        <f t="shared" si="254"/>
        <v>384.004824663439+3.01705689358275i</v>
      </c>
      <c r="I928" t="str">
        <f t="shared" si="255"/>
        <v>47.100453219493-5660.48144243402i</v>
      </c>
      <c r="K928" t="str">
        <f t="shared" si="256"/>
        <v>0.0312476784653468-0.000267058931623812i</v>
      </c>
      <c r="L928" t="str">
        <f t="shared" si="257"/>
        <v>0.00005-9.87242578741996i</v>
      </c>
      <c r="M928" t="str">
        <f t="shared" si="258"/>
        <v>0.00133333333333333-5.80730928671766i</v>
      </c>
      <c r="N928">
        <f t="shared" si="259"/>
        <v>89.920200577506009</v>
      </c>
      <c r="O928">
        <f t="shared" si="260"/>
        <v>63.005783095152374</v>
      </c>
      <c r="P928" s="3">
        <f t="shared" si="261"/>
        <v>63.005783095152374</v>
      </c>
      <c r="Q928" s="3">
        <f t="shared" si="262"/>
        <v>-90.079799422493991</v>
      </c>
      <c r="R928">
        <f t="shared" si="263"/>
        <v>89.920200577506009</v>
      </c>
      <c r="S928">
        <f t="shared" si="264"/>
        <v>2.8583614755630152E-2</v>
      </c>
      <c r="T928">
        <f t="shared" si="247"/>
        <v>63.005783095152374</v>
      </c>
    </row>
    <row r="929" spans="1:20" x14ac:dyDescent="0.25">
      <c r="A929">
        <f t="shared" si="248"/>
        <v>180.27861362203987</v>
      </c>
      <c r="B929">
        <f t="shared" si="265"/>
        <v>28.692232491701546</v>
      </c>
      <c r="C929" t="str">
        <f t="shared" si="249"/>
        <v>-1.96863782450926-1408.1259266212i</v>
      </c>
      <c r="D929" t="str">
        <f t="shared" si="250"/>
        <v>3.97499999192569-554.697145091788i</v>
      </c>
      <c r="E929" t="str">
        <f t="shared" si="251"/>
        <v>162.469311745063+0.00240174071297825i</v>
      </c>
      <c r="F929" t="str">
        <f t="shared" si="252"/>
        <v>2.42492492442053-5205.48958020491i</v>
      </c>
      <c r="G929" t="str">
        <f t="shared" si="253"/>
        <v>0.999999999791997-0.0000144222890867633i</v>
      </c>
      <c r="H929" t="str">
        <f t="shared" si="254"/>
        <v>384.004861400861+3.0285218169017i</v>
      </c>
      <c r="I929" t="str">
        <f t="shared" si="255"/>
        <v>47.1004550461565-5639.05342408927i</v>
      </c>
      <c r="K929" t="str">
        <f t="shared" si="256"/>
        <v>0.0312476607895068-0.000268073601300588i</v>
      </c>
      <c r="L929" t="str">
        <f t="shared" si="257"/>
        <v>0.00005-9.83505258758722i</v>
      </c>
      <c r="M929" t="str">
        <f t="shared" si="258"/>
        <v>0.00133333333333333-5.78532505152186i</v>
      </c>
      <c r="N929">
        <f t="shared" si="259"/>
        <v>89.919897387645577</v>
      </c>
      <c r="O929">
        <f t="shared" si="260"/>
        <v>62.972838385665106</v>
      </c>
      <c r="P929" s="3">
        <f t="shared" si="261"/>
        <v>62.972838385665106</v>
      </c>
      <c r="Q929" s="3">
        <f t="shared" si="262"/>
        <v>-90.080102612354423</v>
      </c>
      <c r="R929">
        <f t="shared" si="263"/>
        <v>89.919897387645577</v>
      </c>
      <c r="S929">
        <f t="shared" si="264"/>
        <v>2.8692232491701546E-2</v>
      </c>
      <c r="T929">
        <f t="shared" si="247"/>
        <v>62.972838385665106</v>
      </c>
    </row>
    <row r="930" spans="1:20" x14ac:dyDescent="0.25">
      <c r="A930">
        <f t="shared" si="248"/>
        <v>180.96367235380364</v>
      </c>
      <c r="B930">
        <f t="shared" si="265"/>
        <v>28.801262975170012</v>
      </c>
      <c r="C930" t="str">
        <f t="shared" si="249"/>
        <v>-1.96863643078279-1402.79515040498i</v>
      </c>
      <c r="D930" t="str">
        <f t="shared" si="250"/>
        <v>3.9749999918642-552.597276804073i</v>
      </c>
      <c r="E930" t="str">
        <f t="shared" si="251"/>
        <v>162.469310030321+0.00241088489201355i</v>
      </c>
      <c r="F930" t="str">
        <f t="shared" si="252"/>
        <v>2.42492492441669-5185.78360278064i</v>
      </c>
      <c r="G930" t="str">
        <f t="shared" si="253"/>
        <v>0.999999999790414-0.0000144770937852701i</v>
      </c>
      <c r="H930" t="str">
        <f t="shared" si="254"/>
        <v>384.004898418021+3.04003030815514i</v>
      </c>
      <c r="I930" t="str">
        <f t="shared" si="255"/>
        <v>47.1004568867294-5617.70652542122i</v>
      </c>
      <c r="K930" t="str">
        <f t="shared" si="256"/>
        <v>0.0312476429790958-0.000269092124957023i</v>
      </c>
      <c r="L930" t="str">
        <f t="shared" si="257"/>
        <v>0.00005-9.7978208682877i</v>
      </c>
      <c r="M930" t="str">
        <f t="shared" si="258"/>
        <v>0.00133333333333333-5.76342404016922i</v>
      </c>
      <c r="N930">
        <f t="shared" si="259"/>
        <v>89.919593046212256</v>
      </c>
      <c r="O930">
        <f t="shared" si="260"/>
        <v>62.939893669458542</v>
      </c>
      <c r="P930" s="3">
        <f t="shared" si="261"/>
        <v>62.939893669458542</v>
      </c>
      <c r="Q930" s="3">
        <f t="shared" si="262"/>
        <v>-90.080406953787744</v>
      </c>
      <c r="R930">
        <f t="shared" si="263"/>
        <v>89.919593046212256</v>
      </c>
      <c r="S930">
        <f t="shared" si="264"/>
        <v>2.8801262975170012E-2</v>
      </c>
      <c r="T930">
        <f t="shared" si="247"/>
        <v>62.939893669458542</v>
      </c>
    </row>
    <row r="931" spans="1:20" x14ac:dyDescent="0.25">
      <c r="A931">
        <f t="shared" si="248"/>
        <v>181.65133430874809</v>
      </c>
      <c r="B931">
        <f t="shared" si="265"/>
        <v>28.910707774475657</v>
      </c>
      <c r="C931" t="str">
        <f t="shared" si="249"/>
        <v>-1.96863502644565-1397.48455386813i</v>
      </c>
      <c r="D931" t="str">
        <f t="shared" si="250"/>
        <v>3.97499999180226-550.505357813707i</v>
      </c>
      <c r="E931" t="str">
        <f t="shared" si="251"/>
        <v>162.469308302525+0.00242006401990628i</v>
      </c>
      <c r="F931" t="str">
        <f t="shared" si="252"/>
        <v>2.42492492441282-5166.1522245945i</v>
      </c>
      <c r="G931" t="str">
        <f t="shared" si="253"/>
        <v>0.999999999788818-0.0000145321067416309i</v>
      </c>
      <c r="H931" t="str">
        <f t="shared" si="254"/>
        <v>384.004935717053+3.05158253291524i</v>
      </c>
      <c r="I931" t="str">
        <f t="shared" si="255"/>
        <v>47.1004587413176-5596.44043934765i</v>
      </c>
      <c r="K931" t="str">
        <f t="shared" si="256"/>
        <v>0.0312476250330893-0.000270114517218045i</v>
      </c>
      <c r="L931" t="str">
        <f t="shared" si="257"/>
        <v>0.00005-9.76073009393073i</v>
      </c>
      <c r="M931" t="str">
        <f t="shared" si="258"/>
        <v>0.00133333333333333-5.74160593760631i</v>
      </c>
      <c r="N931">
        <f t="shared" si="259"/>
        <v>89.919287548836351</v>
      </c>
      <c r="O931">
        <f t="shared" si="260"/>
        <v>62.9069489464814</v>
      </c>
      <c r="P931" s="3">
        <f t="shared" si="261"/>
        <v>62.9069489464814</v>
      </c>
      <c r="Q931" s="3">
        <f t="shared" si="262"/>
        <v>-90.080712451163649</v>
      </c>
      <c r="R931">
        <f t="shared" si="263"/>
        <v>89.919287548836351</v>
      </c>
      <c r="S931">
        <f t="shared" si="264"/>
        <v>2.8910707774475658E-2</v>
      </c>
      <c r="T931">
        <f t="shared" si="247"/>
        <v>62.9069489464814</v>
      </c>
    </row>
    <row r="932" spans="1:20" x14ac:dyDescent="0.25">
      <c r="A932">
        <f t="shared" si="248"/>
        <v>182.34160937912134</v>
      </c>
      <c r="B932">
        <f t="shared" si="265"/>
        <v>29.020568464018666</v>
      </c>
      <c r="C932" t="str">
        <f t="shared" si="249"/>
        <v>-1.96863361141688-1392.19406061597i</v>
      </c>
      <c r="D932" t="str">
        <f t="shared" si="250"/>
        <v>3.97499999173984-548.421358027731i</v>
      </c>
      <c r="E932" t="str">
        <f t="shared" si="251"/>
        <v>162.469306561576+0.00242927823176007i</v>
      </c>
      <c r="F932" t="str">
        <f t="shared" si="252"/>
        <v>2.42492492440893-5146.59516324251i</v>
      </c>
      <c r="G932" t="str">
        <f t="shared" si="253"/>
        <v>0.99999999978721-0.0000145873287472257i</v>
      </c>
      <c r="H932" t="str">
        <f t="shared" si="254"/>
        <v>384.0049733001+3.06317865738347i</v>
      </c>
      <c r="I932" t="str">
        <f t="shared" si="255"/>
        <v>47.100460610027-5575.2548599487i</v>
      </c>
      <c r="K932" t="str">
        <f t="shared" si="256"/>
        <v>0.0312476069504553-0.000271140792763921i</v>
      </c>
      <c r="L932" t="str">
        <f t="shared" si="257"/>
        <v>0.00005-9.72377973095316i</v>
      </c>
      <c r="M932" t="str">
        <f t="shared" si="258"/>
        <v>0.00133333333333333-5.71987042997241i</v>
      </c>
      <c r="N932">
        <f t="shared" si="259"/>
        <v>89.918980891131696</v>
      </c>
      <c r="O932">
        <f t="shared" si="260"/>
        <v>62.874004216682366</v>
      </c>
      <c r="P932" s="3">
        <f t="shared" si="261"/>
        <v>62.874004216682366</v>
      </c>
      <c r="Q932" s="3">
        <f t="shared" si="262"/>
        <v>-90.081019108868304</v>
      </c>
      <c r="R932">
        <f t="shared" si="263"/>
        <v>89.918980891131696</v>
      </c>
      <c r="S932">
        <f t="shared" si="264"/>
        <v>2.9020568464018667E-2</v>
      </c>
      <c r="T932">
        <f t="shared" si="247"/>
        <v>62.874004216682366</v>
      </c>
    </row>
    <row r="933" spans="1:20" x14ac:dyDescent="0.25">
      <c r="A933">
        <f t="shared" si="248"/>
        <v>183.03450749476201</v>
      </c>
      <c r="B933">
        <f t="shared" si="265"/>
        <v>29.130846624181938</v>
      </c>
      <c r="C933" t="str">
        <f t="shared" si="249"/>
        <v>-1.96863218561533-1386.92359454293i</v>
      </c>
      <c r="D933" t="str">
        <f t="shared" si="250"/>
        <v>3.97499999167694-546.345247467106i</v>
      </c>
      <c r="E933" t="str">
        <f t="shared" si="251"/>
        <v>162.469304807372+0.00243852766321195i</v>
      </c>
      <c r="F933" t="str">
        <f t="shared" si="252"/>
        <v>2.424924924405-5127.11213738977i</v>
      </c>
      <c r="G933" t="str">
        <f t="shared" si="253"/>
        <v>0.99999999978559-0.0000146427605964414i</v>
      </c>
      <c r="H933" t="str">
        <f t="shared" si="254"/>
        <v>384.005011169327+3.07481884839316i</v>
      </c>
      <c r="I933" t="str">
        <f t="shared" si="255"/>
        <v>47.1004624929665-5554.14948246272i</v>
      </c>
      <c r="K933" t="str">
        <f t="shared" si="256"/>
        <v>0.0312475887301536-0.000272170966330478i</v>
      </c>
      <c r="L933" t="str">
        <f t="shared" si="257"/>
        <v>0.00005-9.68696924781141i</v>
      </c>
      <c r="M933" t="str">
        <f t="shared" si="258"/>
        <v>0.00133333333333333-5.69821720459495i</v>
      </c>
      <c r="N933">
        <f t="shared" si="259"/>
        <v>89.918673068695355</v>
      </c>
      <c r="O933">
        <f t="shared" si="260"/>
        <v>62.841059480009164</v>
      </c>
      <c r="P933" s="3">
        <f t="shared" si="261"/>
        <v>62.841059480009164</v>
      </c>
      <c r="Q933" s="3">
        <f t="shared" si="262"/>
        <v>-90.081326931304645</v>
      </c>
      <c r="R933">
        <f t="shared" si="263"/>
        <v>89.918673068695355</v>
      </c>
      <c r="S933">
        <f t="shared" si="264"/>
        <v>2.9130846624181937E-2</v>
      </c>
      <c r="T933">
        <f t="shared" si="247"/>
        <v>62.841059480009164</v>
      </c>
    </row>
    <row r="934" spans="1:20" x14ac:dyDescent="0.25">
      <c r="A934">
        <f t="shared" si="248"/>
        <v>183.73003862324211</v>
      </c>
      <c r="B934">
        <f t="shared" si="265"/>
        <v>29.241543841353831</v>
      </c>
      <c r="C934" t="str">
        <f t="shared" si="249"/>
        <v>-1.96863074895877-1381.67307983164i</v>
      </c>
      <c r="D934" t="str">
        <f t="shared" si="250"/>
        <v>3.97499999161357-544.276996266289i</v>
      </c>
      <c r="E934" t="str">
        <f t="shared" si="251"/>
        <v>162.469303039814+0.00244781245045579i</v>
      </c>
      <c r="F934" t="str">
        <f t="shared" si="252"/>
        <v>2.42492492440104-5107.70286676643i</v>
      </c>
      <c r="G934" t="str">
        <f t="shared" si="253"/>
        <v>0.999999999783957-0.0000146984030866839i</v>
      </c>
      <c r="H934" t="str">
        <f t="shared" si="254"/>
        <v>384.00504932691+3.08650327341157i</v>
      </c>
      <c r="I934" t="str">
        <f t="shared" si="255"/>
        <v>47.1004643902428-5533.12400328175i</v>
      </c>
      <c r="K934" t="str">
        <f t="shared" si="256"/>
        <v>0.0312475703711365-0.000273205052709294i</v>
      </c>
      <c r="L934" t="str">
        <f t="shared" si="257"/>
        <v>0.00005-9.65029811497449i</v>
      </c>
      <c r="M934" t="str">
        <f t="shared" si="258"/>
        <v>0.00133333333333333-5.676645949985i</v>
      </c>
      <c r="N934">
        <f t="shared" si="259"/>
        <v>89.918364077107952</v>
      </c>
      <c r="O934">
        <f t="shared" si="260"/>
        <v>62.808114736409813</v>
      </c>
      <c r="P934" s="3">
        <f t="shared" si="261"/>
        <v>62.808114736409813</v>
      </c>
      <c r="Q934" s="3">
        <f t="shared" si="262"/>
        <v>-90.081635922892048</v>
      </c>
      <c r="R934">
        <f t="shared" si="263"/>
        <v>89.918364077107952</v>
      </c>
      <c r="S934">
        <f t="shared" si="264"/>
        <v>2.9241543841353832E-2</v>
      </c>
      <c r="T934">
        <f t="shared" si="247"/>
        <v>62.808114736409813</v>
      </c>
    </row>
    <row r="935" spans="1:20" x14ac:dyDescent="0.25">
      <c r="A935">
        <f t="shared" si="248"/>
        <v>184.42821277001042</v>
      </c>
      <c r="B935">
        <f t="shared" si="265"/>
        <v>29.352661707950976</v>
      </c>
      <c r="C935" t="str">
        <f t="shared" si="249"/>
        <v>-1.96862930136469-1376.44244095166i</v>
      </c>
      <c r="D935" t="str">
        <f t="shared" si="250"/>
        <v>3.97499999154972-542.216574672791i</v>
      </c>
      <c r="E935" t="str">
        <f t="shared" si="251"/>
        <v>162.469301258799+0.00245713273022457i</v>
      </c>
      <c r="F935" t="str">
        <f t="shared" si="252"/>
        <v>2.42492492439705-5088.36707216362i</v>
      </c>
      <c r="G935" t="str">
        <f t="shared" si="253"/>
        <v>0.999999999782312-0.000014754257018389i</v>
      </c>
      <c r="H935" t="str">
        <f t="shared" si="254"/>
        <v>384.005087775048+3.09823210054269i</v>
      </c>
      <c r="I935" t="str">
        <f t="shared" si="255"/>
        <v>47.1004663019663-5512.17811994727i</v>
      </c>
      <c r="K935" t="str">
        <f t="shared" si="256"/>
        <v>0.0312475518723479-0.000274243066747922i</v>
      </c>
      <c r="L935" t="str">
        <f t="shared" si="257"/>
        <v>0.00005-9.61376580491584i</v>
      </c>
      <c r="M935" t="str">
        <f t="shared" si="258"/>
        <v>0.00133333333333333-5.65515635583285i</v>
      </c>
      <c r="N935">
        <f t="shared" si="259"/>
        <v>89.918053911933214</v>
      </c>
      <c r="O935">
        <f t="shared" si="260"/>
        <v>62.775169985831418</v>
      </c>
      <c r="P935" s="3">
        <f t="shared" si="261"/>
        <v>62.775169985831418</v>
      </c>
      <c r="Q935" s="3">
        <f t="shared" si="262"/>
        <v>-90.081946088066786</v>
      </c>
      <c r="R935">
        <f t="shared" si="263"/>
        <v>89.918053911933214</v>
      </c>
      <c r="S935">
        <f t="shared" si="264"/>
        <v>2.9352661707950974E-2</v>
      </c>
      <c r="T935">
        <f t="shared" si="247"/>
        <v>62.775169985831418</v>
      </c>
    </row>
    <row r="936" spans="1:20" x14ac:dyDescent="0.25">
      <c r="A936">
        <f t="shared" si="248"/>
        <v>185.12903997853647</v>
      </c>
      <c r="B936">
        <f t="shared" si="265"/>
        <v>29.46420182244119</v>
      </c>
      <c r="C936" t="str">
        <f t="shared" si="249"/>
        <v>-1.96862784274996-1371.2316026585i</v>
      </c>
      <c r="D936" t="str">
        <f t="shared" si="250"/>
        <v>3.97499999148537-540.163953046754i</v>
      </c>
      <c r="E936" t="str">
        <f t="shared" si="251"/>
        <v>162.469299464226+0.002466488639787i</v>
      </c>
      <c r="F936" t="str">
        <f t="shared" si="252"/>
        <v>2.42492492439303-5069.10447542941i</v>
      </c>
      <c r="G936" t="str">
        <f t="shared" si="253"/>
        <v>0.999999999780654-0.0000148103231950343i</v>
      </c>
      <c r="H936" t="str">
        <f t="shared" si="254"/>
        <v>384.005126515953+3.1100054985294i</v>
      </c>
      <c r="I936" t="str">
        <f t="shared" si="255"/>
        <v>47.1004682282468-5491.31153114566i</v>
      </c>
      <c r="K936" t="str">
        <f t="shared" si="256"/>
        <v>0.0312475332327239-0.000275285023350093i</v>
      </c>
      <c r="L936" t="str">
        <f t="shared" si="257"/>
        <v>0.00005-9.57737179210581i</v>
      </c>
      <c r="M936" t="str">
        <f t="shared" si="258"/>
        <v>0.00133333333333333-5.63374811300343i</v>
      </c>
      <c r="N936">
        <f t="shared" si="259"/>
        <v>89.917742568718168</v>
      </c>
      <c r="O936">
        <f t="shared" si="260"/>
        <v>62.742225228220889</v>
      </c>
      <c r="P936" s="3">
        <f t="shared" si="261"/>
        <v>62.742225228220889</v>
      </c>
      <c r="Q936" s="3">
        <f t="shared" si="262"/>
        <v>-90.082257431281832</v>
      </c>
      <c r="R936">
        <f t="shared" si="263"/>
        <v>89.917742568718168</v>
      </c>
      <c r="S936">
        <f t="shared" si="264"/>
        <v>2.946420182244119E-2</v>
      </c>
      <c r="T936">
        <f t="shared" si="247"/>
        <v>62.742225228220889</v>
      </c>
    </row>
    <row r="937" spans="1:20" x14ac:dyDescent="0.25">
      <c r="A937">
        <f t="shared" si="248"/>
        <v>185.83253033045492</v>
      </c>
      <c r="B937">
        <f t="shared" si="265"/>
        <v>29.576165789366467</v>
      </c>
      <c r="C937" t="str">
        <f t="shared" si="249"/>
        <v>-1.96862637303038-1366.04048999249i</v>
      </c>
      <c r="D937" t="str">
        <f t="shared" si="250"/>
        <v>3.97499999142053-538.119101860526i</v>
      </c>
      <c r="E937" t="str">
        <f t="shared" si="251"/>
        <v>162.46929765599+0.00247588031698281i</v>
      </c>
      <c r="F937" t="str">
        <f t="shared" si="252"/>
        <v>2.42492492438898-5049.9147994649i</v>
      </c>
      <c r="G937" t="str">
        <f t="shared" si="253"/>
        <v>0.999999999778984-0.0000148666024231506i</v>
      </c>
      <c r="H937" t="str">
        <f t="shared" si="254"/>
        <v>384.005165551853+3.12182363675592i</v>
      </c>
      <c r="I937" t="str">
        <f t="shared" si="255"/>
        <v>47.1004701691944-5470.52393670405i</v>
      </c>
      <c r="K937" t="str">
        <f t="shared" si="256"/>
        <v>0.0312475144511925-0.000276330937475924i</v>
      </c>
      <c r="L937" t="str">
        <f t="shared" si="257"/>
        <v>0.00005-9.54111555300439i</v>
      </c>
      <c r="M937" t="str">
        <f t="shared" si="258"/>
        <v>0.00133333333333333-5.61242091353202i</v>
      </c>
      <c r="N937">
        <f t="shared" si="259"/>
        <v>89.91743004299299</v>
      </c>
      <c r="O937">
        <f t="shared" si="260"/>
        <v>62.709280463524593</v>
      </c>
      <c r="P937" s="3">
        <f t="shared" si="261"/>
        <v>62.709280463524593</v>
      </c>
      <c r="Q937" s="3">
        <f t="shared" si="262"/>
        <v>-90.08256995700701</v>
      </c>
      <c r="R937">
        <f t="shared" si="263"/>
        <v>89.91743004299299</v>
      </c>
      <c r="S937">
        <f t="shared" si="264"/>
        <v>2.9576165789366466E-2</v>
      </c>
      <c r="T937">
        <f t="shared" si="247"/>
        <v>62.709280463524593</v>
      </c>
    </row>
    <row r="938" spans="1:20" x14ac:dyDescent="0.25">
      <c r="A938">
        <f t="shared" si="248"/>
        <v>186.53869394571063</v>
      </c>
      <c r="B938">
        <f t="shared" si="265"/>
        <v>29.688555219366059</v>
      </c>
      <c r="C938" t="str">
        <f t="shared" si="249"/>
        <v>-1.96862489212175-1360.86902827776i</v>
      </c>
      <c r="D938" t="str">
        <f t="shared" si="250"/>
        <v>3.97499999135519-536.081991698239i</v>
      </c>
      <c r="E938" t="str">
        <f t="shared" si="251"/>
        <v>162.469295833989+0.00248530790017865i</v>
      </c>
      <c r="F938" t="str">
        <f t="shared" si="252"/>
        <v>2.42492492438489-5030.79776822016i</v>
      </c>
      <c r="G938" t="str">
        <f t="shared" si="253"/>
        <v>0.999999999777301-0.0000149230955123335i</v>
      </c>
      <c r="H938" t="str">
        <f t="shared" si="254"/>
        <v>384.005204884995+3.13368668525041i</v>
      </c>
      <c r="I938" t="str">
        <f t="shared" si="255"/>
        <v>47.1004721249219-5449.81503758592i</v>
      </c>
      <c r="K938" t="str">
        <f t="shared" si="256"/>
        <v>0.0312474955266735-0.000277380824142138i</v>
      </c>
      <c r="L938" t="str">
        <f t="shared" si="257"/>
        <v>0.00005-9.50499656605341i</v>
      </c>
      <c r="M938" t="str">
        <f t="shared" si="258"/>
        <v>0.00133333333333333-5.59117445061967i</v>
      </c>
      <c r="N938">
        <f t="shared" si="259"/>
        <v>89.917116330270929</v>
      </c>
      <c r="O938">
        <f t="shared" si="260"/>
        <v>62.676335691688763</v>
      </c>
      <c r="P938" s="3">
        <f t="shared" si="261"/>
        <v>62.676335691688763</v>
      </c>
      <c r="Q938" s="3">
        <f t="shared" si="262"/>
        <v>-90.082883669729071</v>
      </c>
      <c r="R938">
        <f t="shared" si="263"/>
        <v>89.917116330270929</v>
      </c>
      <c r="S938">
        <f t="shared" si="264"/>
        <v>2.9688555219366058E-2</v>
      </c>
      <c r="T938">
        <f t="shared" si="247"/>
        <v>62.676335691688763</v>
      </c>
    </row>
    <row r="939" spans="1:20" x14ac:dyDescent="0.25">
      <c r="A939">
        <f t="shared" si="248"/>
        <v>187.24754098270435</v>
      </c>
      <c r="B939">
        <f t="shared" si="265"/>
        <v>29.801371729199651</v>
      </c>
      <c r="C939" t="str">
        <f t="shared" si="249"/>
        <v>-1.96862339993866-1355.71714312108i</v>
      </c>
      <c r="D939" t="str">
        <f t="shared" si="250"/>
        <v>3.97499999128938-534.052593255381i</v>
      </c>
      <c r="E939" t="str">
        <f t="shared" si="251"/>
        <v>162.469293998116+0.00249477152831771i</v>
      </c>
      <c r="F939" t="str">
        <f t="shared" si="252"/>
        <v>2.42492492438078-5011.7531066903i</v>
      </c>
      <c r="G939" t="str">
        <f t="shared" si="253"/>
        <v>0.999999999775605-0.0000149798032752549i</v>
      </c>
      <c r="H939" t="str">
        <f t="shared" si="254"/>
        <v>384.005244517642+3.14559481468719i</v>
      </c>
      <c r="I939" t="str">
        <f t="shared" si="255"/>
        <v>47.1004740955409-5429.18453588683i</v>
      </c>
      <c r="K939" t="str">
        <f t="shared" si="256"/>
        <v>0.0312474764580785-0.000278434698422268i</v>
      </c>
      <c r="L939" t="str">
        <f t="shared" si="257"/>
        <v>0.00005-9.46901431166911i</v>
      </c>
      <c r="M939" t="str">
        <f t="shared" si="258"/>
        <v>0.00133333333333333-5.57000841862887i</v>
      </c>
      <c r="N939">
        <f t="shared" si="259"/>
        <v>89.916801426048295</v>
      </c>
      <c r="O939">
        <f t="shared" si="260"/>
        <v>62.64339091265893</v>
      </c>
      <c r="P939" s="3">
        <f t="shared" si="261"/>
        <v>62.64339091265893</v>
      </c>
      <c r="Q939" s="3">
        <f t="shared" si="262"/>
        <v>-90.083198573951705</v>
      </c>
      <c r="R939">
        <f t="shared" si="263"/>
        <v>89.916801426048295</v>
      </c>
      <c r="S939">
        <f t="shared" si="264"/>
        <v>2.9801371729199652E-2</v>
      </c>
      <c r="T939">
        <f t="shared" si="247"/>
        <v>62.64339091265893</v>
      </c>
    </row>
    <row r="940" spans="1:20" x14ac:dyDescent="0.25">
      <c r="A940">
        <f t="shared" si="248"/>
        <v>187.95908163843862</v>
      </c>
      <c r="B940">
        <f t="shared" si="265"/>
        <v>29.91461694177061</v>
      </c>
      <c r="C940" t="str">
        <f t="shared" si="249"/>
        <v>-1.96862189639542-1350.58476041087i</v>
      </c>
      <c r="D940" t="str">
        <f t="shared" si="250"/>
        <v>3.97499999122304-532.030877338367i</v>
      </c>
      <c r="E940" t="str">
        <f t="shared" si="251"/>
        <v>162.469292148268+0.00250427134088165i</v>
      </c>
      <c r="F940" t="str">
        <f t="shared" si="252"/>
        <v>2.42492492437663-4992.78054091141i</v>
      </c>
      <c r="G940" t="str">
        <f t="shared" si="253"/>
        <v>0.999999999773897-0.0000150367265276752i</v>
      </c>
      <c r="H940" t="str">
        <f t="shared" si="254"/>
        <v>384.005284452074+3.15754819638944i</v>
      </c>
      <c r="I940" t="str">
        <f t="shared" si="255"/>
        <v>47.1004760811652-5408.63213483001i</v>
      </c>
      <c r="K940" t="str">
        <f t="shared" si="256"/>
        <v>0.0312474572443108-0.000279492575446875i</v>
      </c>
      <c r="L940" t="str">
        <f t="shared" si="257"/>
        <v>0.00005-9.43316827223463i</v>
      </c>
      <c r="M940" t="str">
        <f t="shared" si="258"/>
        <v>0.00133333333333333-5.54892251307917i</v>
      </c>
      <c r="N940">
        <f t="shared" si="259"/>
        <v>89.916485325804302</v>
      </c>
      <c r="O940">
        <f t="shared" si="260"/>
        <v>62.610446126380438</v>
      </c>
      <c r="P940" s="3">
        <f t="shared" si="261"/>
        <v>62.610446126380438</v>
      </c>
      <c r="Q940" s="3">
        <f t="shared" si="262"/>
        <v>-90.083514674195698</v>
      </c>
      <c r="R940">
        <f t="shared" si="263"/>
        <v>89.916485325804302</v>
      </c>
      <c r="S940">
        <f t="shared" si="264"/>
        <v>2.9914616941770611E-2</v>
      </c>
      <c r="T940">
        <f t="shared" ref="T940:T1003" si="266">P940</f>
        <v>62.610446126380438</v>
      </c>
    </row>
    <row r="941" spans="1:20" x14ac:dyDescent="0.25">
      <c r="A941">
        <f t="shared" ref="A941:A1004" si="267">2*PI()*B941</f>
        <v>188.6733261486647</v>
      </c>
      <c r="B941">
        <f t="shared" si="265"/>
        <v>30.02829248614934</v>
      </c>
      <c r="C941" t="str">
        <f t="shared" ref="C941:C1004" si="268">IMPRODUCT(D941,E941,$C$40,,K941,$C$41)</f>
        <v>-1.96862038140559-1345.47180631606i</v>
      </c>
      <c r="D941" t="str">
        <f t="shared" ref="D941:D1004" si="269">IMDIV(IMPRODUCT($C$37,$C$38,COMPLEX(1,A941/$C$38)),IMSUM(-1*A941*A941/$C$39,COMPLEX(0,1*A941)))</f>
        <v>3.97499999115621-530.016814864141i</v>
      </c>
      <c r="E941" t="str">
        <f t="shared" ref="E941:E1004" si="270">IMDIV(IMPRODUCT(IMSUM(F941,G941),$C$29,H941),IMSUM(1,I941))</f>
        <v>162.469290284336+0.00251380747792159i</v>
      </c>
      <c r="F941" t="str">
        <f t="shared" ref="F941:F1004" si="271">IMDIV(IMPRODUCT($C$14,$C$15,COMPLEX(1,A941/$C$15)),IMSUM(-1*A941*A941/$C$16,COMPLEX(0,A941)))</f>
        <v>2.42492492437246-4973.87979795682i</v>
      </c>
      <c r="G941" t="str">
        <f t="shared" ref="G941:G1004" si="272">IMDIV(1,COMPLEX(1,A941*$C$9*$C$10))</f>
        <v>0.999999999772175-0.0000150938660884544i</v>
      </c>
      <c r="H941" t="str">
        <f t="shared" ref="H941:H1004" si="273">IMDIV($C$3,IMSUM(K941,COMPLEX(0,$C$28*A941)))</f>
        <v>384.005324690592+3.1695470023315i</v>
      </c>
      <c r="I941" t="str">
        <f t="shared" ref="I941:I1004" si="274">IMPRODUCT(F941,$C$29,H941,$C$31)</f>
        <v>47.1004780819098-5388.15753876237i</v>
      </c>
      <c r="K941" t="str">
        <f t="shared" ref="K941:K1004" si="275">IF($C$26&lt;=0,IMDIV(1,IMSUM(IMDIV(1,L941),1/$C$18)),IMDIV(1,IMSUM(IMDIV(1,L941),1/$C$18,IMDIV(1,M941))))</f>
        <v>0.0312474378842652-0.00028055447040376i</v>
      </c>
      <c r="L941" t="str">
        <f t="shared" ref="L941:L1004" si="276">IMSUM($C$21/$C$22,IMDIV(1,COMPLEX(0,$C$20*$C$22*A941)))</f>
        <v>0.00005-9.39745793209263i</v>
      </c>
      <c r="M941" t="str">
        <f t="shared" ref="M941:M1004" si="277">IMSUM($C$25/$C$26,IMDIV(1,COMPLEX(0,$C$24*$C$26*A941)))</f>
        <v>0.00133333333333333-5.52791643064272i</v>
      </c>
      <c r="N941">
        <f t="shared" ref="N941:N1004" si="278">ABS(R941)</f>
        <v>89.916168025001127</v>
      </c>
      <c r="O941">
        <f t="shared" ref="O941:O1004" si="279">ABS(P941)</f>
        <v>62.577501332797922</v>
      </c>
      <c r="P941" s="3">
        <f t="shared" ref="P941:P1004" si="280">20*LOG10(IMABS(C941))</f>
        <v>62.577501332797922</v>
      </c>
      <c r="Q941" s="3">
        <f t="shared" ref="Q941:Q1004" si="281">IMARGUMENT(C941)*180/PI()</f>
        <v>-90.083831974998873</v>
      </c>
      <c r="R941">
        <f t="shared" ref="R941:R1004" si="282">IF(Q941&lt;0,Q941+180,Q941-180)</f>
        <v>89.916168025001127</v>
      </c>
      <c r="S941">
        <f t="shared" ref="S941:S1004" si="283">B941/1000</f>
        <v>3.0028292486149341E-2</v>
      </c>
      <c r="T941">
        <f t="shared" si="266"/>
        <v>62.577501332797922</v>
      </c>
    </row>
    <row r="942" spans="1:20" x14ac:dyDescent="0.25">
      <c r="A942">
        <f t="shared" si="267"/>
        <v>189.39028478802965</v>
      </c>
      <c r="B942">
        <f t="shared" ref="B942:B1005" si="284">B941*(1+B$42)</f>
        <v>30.142399997596709</v>
      </c>
      <c r="C942" t="str">
        <f t="shared" si="268"/>
        <v>-1.96861885488191-1340.37820728512i</v>
      </c>
      <c r="D942" t="str">
        <f t="shared" si="269"/>
        <v>3.97499999108887-528.010376859737i</v>
      </c>
      <c r="E942" t="str">
        <f t="shared" si="270"/>
        <v>162.469288406214+0.00252338008004911i</v>
      </c>
      <c r="F942" t="str">
        <f t="shared" si="271"/>
        <v>2.42492492436826-4955.05060593297i</v>
      </c>
      <c r="G942" t="str">
        <f t="shared" si="272"/>
        <v>0.999999999770441-0.0000151512227795643i</v>
      </c>
      <c r="H942" t="str">
        <f t="shared" si="273"/>
        <v>384.005365235507+3.18159140514129i</v>
      </c>
      <c r="I942" t="str">
        <f t="shared" si="274"/>
        <v>47.1004800978882-5367.7604531499i</v>
      </c>
      <c r="K942" t="str">
        <f t="shared" si="275"/>
        <v>0.0312474183768286-0.000281620398538178i</v>
      </c>
      <c r="L942" t="str">
        <f t="shared" si="276"/>
        <v>0.00005-9.36188277753797i</v>
      </c>
      <c r="M942" t="str">
        <f t="shared" si="277"/>
        <v>0.00133333333333333-5.50698986913999i</v>
      </c>
      <c r="N942">
        <f t="shared" si="278"/>
        <v>89.915849519083764</v>
      </c>
      <c r="O942">
        <f t="shared" si="279"/>
        <v>62.544556531856003</v>
      </c>
      <c r="P942" s="3">
        <f t="shared" si="280"/>
        <v>62.544556531856003</v>
      </c>
      <c r="Q942" s="3">
        <f t="shared" si="281"/>
        <v>-90.084150480916236</v>
      </c>
      <c r="R942">
        <f t="shared" si="282"/>
        <v>89.915849519083764</v>
      </c>
      <c r="S942">
        <f t="shared" si="283"/>
        <v>3.0142399997596707E-2</v>
      </c>
      <c r="T942">
        <f t="shared" si="266"/>
        <v>62.544556531856003</v>
      </c>
    </row>
    <row r="943" spans="1:20" x14ac:dyDescent="0.25">
      <c r="A943">
        <f t="shared" si="267"/>
        <v>190.10996787022415</v>
      </c>
      <c r="B943">
        <f t="shared" si="284"/>
        <v>30.256941117587576</v>
      </c>
      <c r="C943" t="str">
        <f t="shared" si="268"/>
        <v>-1.96861731673659-1335.3038900449i</v>
      </c>
      <c r="D943" t="str">
        <f t="shared" si="269"/>
        <v>3.97499999102103-526.011534461871i</v>
      </c>
      <c r="E943" t="str">
        <f t="shared" si="270"/>
        <v>162.469286513795+0.00253298928843055i</v>
      </c>
      <c r="F943" t="str">
        <f t="shared" si="271"/>
        <v>2.42492492436402-4936.29269397564i</v>
      </c>
      <c r="G943" t="str">
        <f t="shared" si="272"/>
        <v>0.999999999768693-0.0000152087974261i</v>
      </c>
      <c r="H943" t="str">
        <f t="shared" si="273"/>
        <v>384.005406089158+3.19368157810306i</v>
      </c>
      <c r="I943" t="str">
        <f t="shared" si="274"/>
        <v>47.1004821292178-5347.44058457376i</v>
      </c>
      <c r="K943" t="str">
        <f t="shared" si="275"/>
        <v>0.0312473987208786-0.00028269037515305i</v>
      </c>
      <c r="L943" t="str">
        <f t="shared" si="276"/>
        <v>0.00005-9.32644229681015i</v>
      </c>
      <c r="M943" t="str">
        <f t="shared" si="277"/>
        <v>0.00133333333333333-5.48614252753536i</v>
      </c>
      <c r="N943">
        <f t="shared" si="278"/>
        <v>89.915529803479942</v>
      </c>
      <c r="O943">
        <f t="shared" si="279"/>
        <v>62.511611723498504</v>
      </c>
      <c r="P943" s="3">
        <f t="shared" si="280"/>
        <v>62.511611723498504</v>
      </c>
      <c r="Q943" s="3">
        <f t="shared" si="281"/>
        <v>-90.084470196520058</v>
      </c>
      <c r="R943">
        <f t="shared" si="282"/>
        <v>89.915529803479942</v>
      </c>
      <c r="S943">
        <f t="shared" si="283"/>
        <v>3.0256941117587578E-2</v>
      </c>
      <c r="T943">
        <f t="shared" si="266"/>
        <v>62.511611723498504</v>
      </c>
    </row>
    <row r="944" spans="1:20" x14ac:dyDescent="0.25">
      <c r="A944">
        <f t="shared" si="267"/>
        <v>190.832385748131</v>
      </c>
      <c r="B944">
        <f t="shared" si="284"/>
        <v>30.37191749383441</v>
      </c>
      <c r="C944" t="str">
        <f t="shared" si="268"/>
        <v>-1.9686157668814-1330.24878159966i</v>
      </c>
      <c r="D944" t="str">
        <f t="shared" si="269"/>
        <v>3.97499999095265-524.020258916522i</v>
      </c>
      <c r="E944" t="str">
        <f t="shared" si="270"/>
        <v>162.469284606969+0.00254263524481306i</v>
      </c>
      <c r="F944" t="str">
        <f t="shared" si="271"/>
        <v>2.42492492435975-4917.60579224592i</v>
      </c>
      <c r="G944" t="str">
        <f t="shared" si="272"/>
        <v>0.999999999766931-0.0000152665908562923i</v>
      </c>
      <c r="H944" t="str">
        <f t="shared" si="273"/>
        <v>384.00544725389+3.20581769515965i</v>
      </c>
      <c r="I944" t="str">
        <f t="shared" si="274"/>
        <v>47.1004841760149-5327.19764072571i</v>
      </c>
      <c r="K944" t="str">
        <f t="shared" si="275"/>
        <v>0.0312473789152852-0.000283764415609197i</v>
      </c>
      <c r="L944" t="str">
        <f t="shared" si="276"/>
        <v>0.00005-9.29113598008578i</v>
      </c>
      <c r="M944" t="str">
        <f t="shared" si="277"/>
        <v>0.00133333333333333-5.46537410593282i</v>
      </c>
      <c r="N944">
        <f t="shared" si="278"/>
        <v>89.915208873600136</v>
      </c>
      <c r="O944">
        <f t="shared" si="279"/>
        <v>62.478666907669087</v>
      </c>
      <c r="P944" s="3">
        <f t="shared" si="280"/>
        <v>62.478666907669087</v>
      </c>
      <c r="Q944" s="3">
        <f t="shared" si="281"/>
        <v>-90.084791126399864</v>
      </c>
      <c r="R944">
        <f t="shared" si="282"/>
        <v>89.915208873600136</v>
      </c>
      <c r="S944">
        <f t="shared" si="283"/>
        <v>3.0371917493834409E-2</v>
      </c>
      <c r="T944">
        <f t="shared" si="266"/>
        <v>62.478666907669087</v>
      </c>
    </row>
    <row r="945" spans="1:20" x14ac:dyDescent="0.25">
      <c r="A945">
        <f t="shared" si="267"/>
        <v>191.55754881397391</v>
      </c>
      <c r="B945">
        <f t="shared" si="284"/>
        <v>30.48733078031098</v>
      </c>
      <c r="C945" t="str">
        <f t="shared" si="268"/>
        <v>-1.96861420522688-1325.21280922995i</v>
      </c>
      <c r="D945" t="str">
        <f t="shared" si="269"/>
        <v>3.97499999088376-522.036521578523i</v>
      </c>
      <c r="E945" t="str">
        <f t="shared" si="270"/>
        <v>162.469282685626+0.00255231809150216i</v>
      </c>
      <c r="F945" t="str">
        <f t="shared" si="271"/>
        <v>2.42492492435545-4898.98963192649i</v>
      </c>
      <c r="G945" t="str">
        <f t="shared" si="272"/>
        <v>0.999999999765157-0.000015324603901519i</v>
      </c>
      <c r="H945" t="str">
        <f t="shared" si="273"/>
        <v>384.005488732076+3.21799993091504i</v>
      </c>
      <c r="I945" t="str">
        <f t="shared" si="274"/>
        <v>47.1004862383973-5307.03133040429i</v>
      </c>
      <c r="K945" t="str">
        <f t="shared" si="275"/>
        <v>0.031247358958909-0.000284842535325526i</v>
      </c>
      <c r="L945" t="str">
        <f t="shared" si="276"/>
        <v>0.00005-9.25596331947182i</v>
      </c>
      <c r="M945" t="str">
        <f t="shared" si="277"/>
        <v>0.00133333333333333-5.44468430557165i</v>
      </c>
      <c r="N945">
        <f t="shared" si="278"/>
        <v>89.914886724837501</v>
      </c>
      <c r="O945">
        <f t="shared" si="279"/>
        <v>62.445722084310731</v>
      </c>
      <c r="P945" s="3">
        <f t="shared" si="280"/>
        <v>62.445722084310731</v>
      </c>
      <c r="Q945" s="3">
        <f t="shared" si="281"/>
        <v>-90.085113275162499</v>
      </c>
      <c r="R945">
        <f t="shared" si="282"/>
        <v>89.914886724837501</v>
      </c>
      <c r="S945">
        <f t="shared" si="283"/>
        <v>3.0487330780310979E-2</v>
      </c>
      <c r="T945">
        <f t="shared" si="266"/>
        <v>62.445722084310731</v>
      </c>
    </row>
    <row r="946" spans="1:20" x14ac:dyDescent="0.25">
      <c r="A946">
        <f t="shared" si="267"/>
        <v>192.28546749946702</v>
      </c>
      <c r="B946">
        <f t="shared" si="284"/>
        <v>30.603182637276163</v>
      </c>
      <c r="C946" t="str">
        <f t="shared" si="268"/>
        <v>-1.96861263168346-1320.19590049164i</v>
      </c>
      <c r="D946" t="str">
        <f t="shared" si="269"/>
        <v>3.97499999081435-520.060293911148i</v>
      </c>
      <c r="E946" t="str">
        <f t="shared" si="270"/>
        <v>162.469280749657+0.00256203797137577i</v>
      </c>
      <c r="F946" t="str">
        <f t="shared" si="271"/>
        <v>2.42492492435111-4880.44394521762i</v>
      </c>
      <c r="G946" t="str">
        <f t="shared" si="272"/>
        <v>0.999999999763368-0.0000153828373963173i</v>
      </c>
      <c r="H946" t="str">
        <f t="shared" si="273"/>
        <v>384.0055305261+3.23022846063695i</v>
      </c>
      <c r="I946" t="str">
        <f t="shared" si="274"/>
        <v>47.1004883164838-5286.94136351031i</v>
      </c>
      <c r="K946" t="str">
        <f t="shared" si="275"/>
        <v>0.0312473388506025-0.000285924749779278i</v>
      </c>
      <c r="L946" t="str">
        <f t="shared" si="276"/>
        <v>0.00005-9.22092380899764i</v>
      </c>
      <c r="M946" t="str">
        <f t="shared" si="277"/>
        <v>0.00133333333333333-5.42407282882212i</v>
      </c>
      <c r="N946">
        <f t="shared" si="278"/>
        <v>89.914563352567711</v>
      </c>
      <c r="O946">
        <f t="shared" si="279"/>
        <v>62.412777253366265</v>
      </c>
      <c r="P946" s="3">
        <f t="shared" si="280"/>
        <v>62.412777253366265</v>
      </c>
      <c r="Q946" s="3">
        <f t="shared" si="281"/>
        <v>-90.085436647432289</v>
      </c>
      <c r="R946">
        <f t="shared" si="282"/>
        <v>89.914563352567711</v>
      </c>
      <c r="S946">
        <f t="shared" si="283"/>
        <v>3.0603182637276162E-2</v>
      </c>
      <c r="T946">
        <f t="shared" si="266"/>
        <v>62.412777253366265</v>
      </c>
    </row>
    <row r="947" spans="1:20" x14ac:dyDescent="0.25">
      <c r="A947">
        <f t="shared" si="267"/>
        <v>193.01615227596497</v>
      </c>
      <c r="B947">
        <f t="shared" si="284"/>
        <v>30.719474731297812</v>
      </c>
      <c r="C947" t="str">
        <f t="shared" si="268"/>
        <v>-1.96861104616062-1315.19798321482i</v>
      </c>
      <c r="D947" t="str">
        <f t="shared" si="269"/>
        <v>3.9749999907444-518.091547485698i</v>
      </c>
      <c r="E947" t="str">
        <f t="shared" si="270"/>
        <v>162.469278798949+0.00257179502788941i</v>
      </c>
      <c r="F947" t="str">
        <f t="shared" si="271"/>
        <v>2.42492492434674-4861.96846533339i</v>
      </c>
      <c r="G947" t="str">
        <f t="shared" si="272"/>
        <v>0.999999999761567-0.0000154412921783955i</v>
      </c>
      <c r="H947" t="str">
        <f t="shared" si="273"/>
        <v>384.005572638367+3.24250346025927i</v>
      </c>
      <c r="I947" t="str">
        <f t="shared" si="274"/>
        <v>47.1004904103939-5266.92745104285i</v>
      </c>
      <c r="K947" t="str">
        <f t="shared" si="275"/>
        <v>0.0312473185892092-0.000287011074506228i</v>
      </c>
      <c r="L947" t="str">
        <f t="shared" si="276"/>
        <v>0.00005-9.18601694460812i</v>
      </c>
      <c r="M947" t="str">
        <f t="shared" si="277"/>
        <v>0.00133333333333333-5.40353937918124i</v>
      </c>
      <c r="N947">
        <f t="shared" si="278"/>
        <v>89.914238752148918</v>
      </c>
      <c r="O947">
        <f t="shared" si="279"/>
        <v>62.379832414777965</v>
      </c>
      <c r="P947" s="3">
        <f t="shared" si="280"/>
        <v>62.379832414777965</v>
      </c>
      <c r="Q947" s="3">
        <f t="shared" si="281"/>
        <v>-90.085761247851082</v>
      </c>
      <c r="R947">
        <f t="shared" si="282"/>
        <v>89.914238752148918</v>
      </c>
      <c r="S947">
        <f t="shared" si="283"/>
        <v>3.0719474731297811E-2</v>
      </c>
      <c r="T947">
        <f t="shared" si="266"/>
        <v>62.379832414777965</v>
      </c>
    </row>
    <row r="948" spans="1:20" x14ac:dyDescent="0.25">
      <c r="A948">
        <f t="shared" si="267"/>
        <v>193.74961365461365</v>
      </c>
      <c r="B948">
        <f t="shared" si="284"/>
        <v>30.836208735276745</v>
      </c>
      <c r="C948" t="str">
        <f t="shared" si="268"/>
        <v>-1.968609448567-1310.21898550275i</v>
      </c>
      <c r="D948" t="str">
        <f t="shared" si="269"/>
        <v>3.97499999067392-516.130253981093i</v>
      </c>
      <c r="E948" t="str">
        <f t="shared" si="270"/>
        <v>162.469276833391+0.00258158940507243i</v>
      </c>
      <c r="F948" t="str">
        <f t="shared" si="271"/>
        <v>2.42492492434233-4843.56292649781i</v>
      </c>
      <c r="G948" t="str">
        <f t="shared" si="272"/>
        <v>0.999999999759751-0.0000154999690886452i</v>
      </c>
      <c r="H948" t="str">
        <f t="shared" si="273"/>
        <v>384.005615071303+3.25482510638464i</v>
      </c>
      <c r="I948" t="str">
        <f t="shared" si="274"/>
        <v>47.100492520248-5246.9893050951i</v>
      </c>
      <c r="K948" t="str">
        <f t="shared" si="275"/>
        <v>0.0312472981735637-0.000288101525100907i</v>
      </c>
      <c r="L948" t="str">
        <f t="shared" si="276"/>
        <v>0.00005-9.15124222415631i</v>
      </c>
      <c r="M948" t="str">
        <f t="shared" si="277"/>
        <v>0.00133333333333333-5.3830836612684i</v>
      </c>
      <c r="N948">
        <f t="shared" si="278"/>
        <v>89.913912918921838</v>
      </c>
      <c r="O948">
        <f t="shared" si="279"/>
        <v>62.346887568487482</v>
      </c>
      <c r="P948" s="3">
        <f t="shared" si="280"/>
        <v>62.346887568487482</v>
      </c>
      <c r="Q948" s="3">
        <f t="shared" si="281"/>
        <v>-90.086087081078162</v>
      </c>
      <c r="R948">
        <f t="shared" si="282"/>
        <v>89.913912918921838</v>
      </c>
      <c r="S948">
        <f t="shared" si="283"/>
        <v>3.0836208735276746E-2</v>
      </c>
      <c r="T948">
        <f t="shared" si="266"/>
        <v>62.346887568487482</v>
      </c>
    </row>
    <row r="949" spans="1:20" x14ac:dyDescent="0.25">
      <c r="A949">
        <f t="shared" si="267"/>
        <v>194.48586218650121</v>
      </c>
      <c r="B949">
        <f t="shared" si="284"/>
        <v>30.953386328470799</v>
      </c>
      <c r="C949" t="str">
        <f t="shared" si="268"/>
        <v>-1.96860783881088-1305.25883573089i</v>
      </c>
      <c r="D949" t="str">
        <f t="shared" si="269"/>
        <v>3.97499999060292-514.176385183471i</v>
      </c>
      <c r="E949" t="str">
        <f t="shared" si="270"/>
        <v>162.469274852869+0.00259142124753019i</v>
      </c>
      <c r="F949" t="str">
        <f t="shared" si="271"/>
        <v>2.42492492433791-4825.22706394104i</v>
      </c>
      <c r="G949" t="str">
        <f t="shared" si="272"/>
        <v>0.999999999757922-0.0000155588689711536i</v>
      </c>
      <c r="H949" t="str">
        <f t="shared" si="273"/>
        <v>384.005657827349+3.26719357628701i</v>
      </c>
      <c r="I949" t="str">
        <f t="shared" si="274"/>
        <v>47.100494646168-5227.12663885014i</v>
      </c>
      <c r="K949" t="str">
        <f t="shared" si="275"/>
        <v>0.0312472776024919-0.00028919611721683i</v>
      </c>
      <c r="L949" t="str">
        <f t="shared" si="276"/>
        <v>0.00005-9.11659914739617i</v>
      </c>
      <c r="M949" t="str">
        <f t="shared" si="277"/>
        <v>0.00133333333333333-5.3627053808213i</v>
      </c>
      <c r="N949">
        <f t="shared" si="278"/>
        <v>89.913585848209451</v>
      </c>
      <c r="O949">
        <f t="shared" si="279"/>
        <v>62.313942714436273</v>
      </c>
      <c r="P949" s="3">
        <f t="shared" si="280"/>
        <v>62.313942714436273</v>
      </c>
      <c r="Q949" s="3">
        <f t="shared" si="281"/>
        <v>-90.086414151790549</v>
      </c>
      <c r="R949">
        <f t="shared" si="282"/>
        <v>89.913585848209451</v>
      </c>
      <c r="S949">
        <f t="shared" si="283"/>
        <v>3.0953386328470799E-2</v>
      </c>
      <c r="T949">
        <f t="shared" si="266"/>
        <v>62.313942714436273</v>
      </c>
    </row>
    <row r="950" spans="1:20" x14ac:dyDescent="0.25">
      <c r="A950">
        <f t="shared" si="267"/>
        <v>195.22490846280991</v>
      </c>
      <c r="B950">
        <f t="shared" si="284"/>
        <v>31.07100919651899</v>
      </c>
      <c r="C950" t="str">
        <f t="shared" si="268"/>
        <v>-1.96860621679967-1300.31746254582i</v>
      </c>
      <c r="D950" t="str">
        <f t="shared" si="269"/>
        <v>3.97499999053136-512.22991298577i</v>
      </c>
      <c r="E950" t="str">
        <f t="shared" si="270"/>
        <v>162.46927285727+0.0026012907004562i</v>
      </c>
      <c r="F950" t="str">
        <f t="shared" si="271"/>
        <v>2.42492492433343-4806.96061389552i</v>
      </c>
      <c r="G950" t="str">
        <f t="shared" si="272"/>
        <v>0.999999999756078-0.0000156179926732152i</v>
      </c>
      <c r="H950" t="str">
        <f t="shared" si="273"/>
        <v>384.005700908965+3.27960904791412i</v>
      </c>
      <c r="I950" t="str">
        <f t="shared" si="274"/>
        <v>47.1004967882755-5207.33916657681i</v>
      </c>
      <c r="K950" t="str">
        <f t="shared" si="275"/>
        <v>0.0312472568748108-0.000290294866566711i</v>
      </c>
      <c r="L950" t="str">
        <f t="shared" si="276"/>
        <v>0.00005-9.08208721597547i</v>
      </c>
      <c r="M950" t="str">
        <f t="shared" si="277"/>
        <v>0.00133333333333333-5.34240424469147i</v>
      </c>
      <c r="N950">
        <f t="shared" si="278"/>
        <v>89.913257535317157</v>
      </c>
      <c r="O950">
        <f t="shared" si="279"/>
        <v>62.280997852565235</v>
      </c>
      <c r="P950" s="3">
        <f t="shared" si="280"/>
        <v>62.280997852565235</v>
      </c>
      <c r="Q950" s="3">
        <f t="shared" si="281"/>
        <v>-90.086742464682843</v>
      </c>
      <c r="R950">
        <f t="shared" si="282"/>
        <v>89.913257535317157</v>
      </c>
      <c r="S950">
        <f t="shared" si="283"/>
        <v>3.1071009196518989E-2</v>
      </c>
      <c r="T950">
        <f t="shared" si="266"/>
        <v>62.280997852565235</v>
      </c>
    </row>
    <row r="951" spans="1:20" x14ac:dyDescent="0.25">
      <c r="A951">
        <f t="shared" si="267"/>
        <v>195.96676311496861</v>
      </c>
      <c r="B951">
        <f t="shared" si="284"/>
        <v>31.189079031465763</v>
      </c>
      <c r="C951" t="str">
        <f t="shared" si="268"/>
        <v>-1.96860458243999-1295.39479486424i</v>
      </c>
      <c r="D951" t="str">
        <f t="shared" si="269"/>
        <v>3.97499999045926-510.290809387334i</v>
      </c>
      <c r="E951" t="str">
        <f t="shared" si="270"/>
        <v>162.469270846479+0.00261119790962355i</v>
      </c>
      <c r="F951" t="str">
        <f t="shared" si="271"/>
        <v>2.42492492432892-4788.76331359224i</v>
      </c>
      <c r="G951" t="str">
        <f t="shared" si="272"/>
        <v>0.999999999754221-0.0000156773410453443i</v>
      </c>
      <c r="H951" t="str">
        <f t="shared" si="273"/>
        <v>384.005744318629+3.29207169989015i</v>
      </c>
      <c r="I951" t="str">
        <f t="shared" si="274"/>
        <v>47.1004989466942-5187.62660362568i</v>
      </c>
      <c r="K951" t="str">
        <f t="shared" si="275"/>
        <v>0.0312472359893283-0.000291397788922683i</v>
      </c>
      <c r="L951" t="str">
        <f t="shared" si="276"/>
        <v>0.00005-9.04770593342849i</v>
      </c>
      <c r="M951" t="str">
        <f t="shared" si="277"/>
        <v>0.00133333333333333-5.32217996084027i</v>
      </c>
      <c r="N951">
        <f t="shared" si="278"/>
        <v>89.912927975532511</v>
      </c>
      <c r="O951">
        <f t="shared" si="279"/>
        <v>62.24805298281489</v>
      </c>
      <c r="P951" s="3">
        <f t="shared" si="280"/>
        <v>62.24805298281489</v>
      </c>
      <c r="Q951" s="3">
        <f t="shared" si="281"/>
        <v>-90.087072024467489</v>
      </c>
      <c r="R951">
        <f t="shared" si="282"/>
        <v>89.912927975532511</v>
      </c>
      <c r="S951">
        <f t="shared" si="283"/>
        <v>3.1189079031465762E-2</v>
      </c>
      <c r="T951">
        <f t="shared" si="266"/>
        <v>62.24805298281489</v>
      </c>
    </row>
    <row r="952" spans="1:20" x14ac:dyDescent="0.25">
      <c r="A952">
        <f t="shared" si="267"/>
        <v>196.7114368148055</v>
      </c>
      <c r="B952">
        <f t="shared" si="284"/>
        <v>31.307597531785333</v>
      </c>
      <c r="C952" t="str">
        <f t="shared" si="268"/>
        <v>-1.96860293563791-1290.49076187193i</v>
      </c>
      <c r="D952" t="str">
        <f t="shared" si="269"/>
        <v>3.97499999038662-508.359046493512i</v>
      </c>
      <c r="E952" t="str">
        <f t="shared" si="270"/>
        <v>162.46926882038+0.00262114302139185i</v>
      </c>
      <c r="F952" t="str">
        <f t="shared" si="271"/>
        <v>2.4249249243244-4770.63490125696i</v>
      </c>
      <c r="G952" t="str">
        <f t="shared" si="272"/>
        <v>0.999999999752349-0.0000157369149412871i</v>
      </c>
      <c r="H952" t="str">
        <f t="shared" si="273"/>
        <v>384.005788058841+3.3045817115182i</v>
      </c>
      <c r="I952" t="str">
        <f t="shared" si="274"/>
        <v>47.100501121548-5167.98866642498i</v>
      </c>
      <c r="K952" t="str">
        <f t="shared" si="275"/>
        <v>0.0312472149448433-0.000292504900116524i</v>
      </c>
      <c r="L952" t="str">
        <f t="shared" si="276"/>
        <v>0.00005-9.01345480516884i</v>
      </c>
      <c r="M952" t="str">
        <f t="shared" si="277"/>
        <v>0.00133333333333333-5.30203223833459i</v>
      </c>
      <c r="N952">
        <f t="shared" si="278"/>
        <v>89.912597164125302</v>
      </c>
      <c r="O952">
        <f t="shared" si="279"/>
        <v>62.21510810512531</v>
      </c>
      <c r="P952" s="3">
        <f t="shared" si="280"/>
        <v>62.21510810512531</v>
      </c>
      <c r="Q952" s="3">
        <f t="shared" si="281"/>
        <v>-90.087402835874698</v>
      </c>
      <c r="R952">
        <f t="shared" si="282"/>
        <v>89.912597164125302</v>
      </c>
      <c r="S952">
        <f t="shared" si="283"/>
        <v>3.1307597531785331E-2</v>
      </c>
      <c r="T952">
        <f t="shared" si="266"/>
        <v>62.21510810512531</v>
      </c>
    </row>
    <row r="953" spans="1:20" x14ac:dyDescent="0.25">
      <c r="A953">
        <f t="shared" si="267"/>
        <v>197.45894027470177</v>
      </c>
      <c r="B953">
        <f t="shared" si="284"/>
        <v>31.42656640240612</v>
      </c>
      <c r="C953" t="str">
        <f t="shared" si="268"/>
        <v>-1.96860127629889-1285.60529302272i</v>
      </c>
      <c r="D953" t="str">
        <f t="shared" si="269"/>
        <v>3.97499999031341-506.434596515239i</v>
      </c>
      <c r="E953" t="str">
        <f t="shared" si="270"/>
        <v>162.469266778858+0.00263112618270812i</v>
      </c>
      <c r="F953" t="str">
        <f t="shared" si="271"/>
        <v>2.42492492431982-4752.57511610631i</v>
      </c>
      <c r="G953" t="str">
        <f t="shared" si="272"/>
        <v>0.999999999750464-0.0000157967152180342i</v>
      </c>
      <c r="H953" t="str">
        <f t="shared" si="273"/>
        <v>384.005832132116+3.31713926278306i</v>
      </c>
      <c r="I953" t="str">
        <f t="shared" si="274"/>
        <v>47.1005033129627-5148.42507247628i</v>
      </c>
      <c r="K953" t="str">
        <f t="shared" si="275"/>
        <v>0.0312471937401455-0.000293616216039885i</v>
      </c>
      <c r="L953" t="str">
        <f t="shared" si="276"/>
        <v>0.00005-8.97933333848257i</v>
      </c>
      <c r="M953" t="str">
        <f t="shared" si="277"/>
        <v>0.00133333333333333-5.2819607873427i</v>
      </c>
      <c r="N953">
        <f t="shared" si="278"/>
        <v>89.912265096347426</v>
      </c>
      <c r="O953">
        <f t="shared" si="279"/>
        <v>62.182163219435978</v>
      </c>
      <c r="P953" s="3">
        <f t="shared" si="280"/>
        <v>62.182163219435978</v>
      </c>
      <c r="Q953" s="3">
        <f t="shared" si="281"/>
        <v>-90.087734903652574</v>
      </c>
      <c r="R953">
        <f t="shared" si="282"/>
        <v>89.912265096347426</v>
      </c>
      <c r="S953">
        <f t="shared" si="283"/>
        <v>3.1426566402406118E-2</v>
      </c>
      <c r="T953">
        <f t="shared" si="266"/>
        <v>62.182163219435978</v>
      </c>
    </row>
    <row r="954" spans="1:20" x14ac:dyDescent="0.25">
      <c r="A954">
        <f t="shared" si="267"/>
        <v>198.20928424774564</v>
      </c>
      <c r="B954">
        <f t="shared" si="284"/>
        <v>31.545987354735264</v>
      </c>
      <c r="C954" t="str">
        <f t="shared" si="268"/>
        <v>-1.96859960432724-1280.73831803749i</v>
      </c>
      <c r="D954" t="str">
        <f t="shared" si="269"/>
        <v>3.97499999023965-504.517431768659i</v>
      </c>
      <c r="E954" t="str">
        <f t="shared" si="270"/>
        <v>162.469264721793+0.00264114754112011i</v>
      </c>
      <c r="F954" t="str">
        <f t="shared" si="271"/>
        <v>2.42492492431521-4734.58369834427i</v>
      </c>
      <c r="G954" t="str">
        <f t="shared" si="272"/>
        <v>0.999999999748564-0.0000158567427358327i</v>
      </c>
      <c r="H954" t="str">
        <f t="shared" si="273"/>
        <v>384.005876540991+3.32974453435349i</v>
      </c>
      <c r="I954" t="str">
        <f t="shared" si="274"/>
        <v>47.1005055210636-5128.93554035079i</v>
      </c>
      <c r="K954" t="str">
        <f t="shared" si="275"/>
        <v>0.0312471723740154-0.000294731752644499i</v>
      </c>
      <c r="L954" t="str">
        <f t="shared" si="276"/>
        <v>0.00005-8.94534104252097i</v>
      </c>
      <c r="M954" t="str">
        <f t="shared" si="277"/>
        <v>0.00133333333333333-5.26196531912999i</v>
      </c>
      <c r="N954">
        <f t="shared" si="278"/>
        <v>89.911931767432833</v>
      </c>
      <c r="O954">
        <f t="shared" si="279"/>
        <v>62.149218325685915</v>
      </c>
      <c r="P954" s="3">
        <f t="shared" si="280"/>
        <v>62.149218325685915</v>
      </c>
      <c r="Q954" s="3">
        <f t="shared" si="281"/>
        <v>-90.088068232567167</v>
      </c>
      <c r="R954">
        <f t="shared" si="282"/>
        <v>89.911931767432833</v>
      </c>
      <c r="S954">
        <f t="shared" si="283"/>
        <v>3.1545987354735266E-2</v>
      </c>
      <c r="T954">
        <f t="shared" si="266"/>
        <v>62.149218325685915</v>
      </c>
    </row>
    <row r="955" spans="1:20" x14ac:dyDescent="0.25">
      <c r="A955">
        <f t="shared" si="267"/>
        <v>198.96247952788707</v>
      </c>
      <c r="B955">
        <f t="shared" si="284"/>
        <v>31.66586210668326</v>
      </c>
      <c r="C955" t="str">
        <f t="shared" si="268"/>
        <v>-1.96859791962687-1275.88976690321i</v>
      </c>
      <c r="D955" t="str">
        <f t="shared" si="269"/>
        <v>3.97499999016534-502.607524674716i</v>
      </c>
      <c r="E955" t="str">
        <f t="shared" si="270"/>
        <v>162.469262649068+0.00265120724476098i</v>
      </c>
      <c r="F955" t="str">
        <f t="shared" si="271"/>
        <v>2.42492492431057-4716.66038915827i</v>
      </c>
      <c r="G955" t="str">
        <f t="shared" si="272"/>
        <v>0.999999999746649-0.0000159169983581984i</v>
      </c>
      <c r="H955" t="str">
        <f t="shared" si="273"/>
        <v>384.005921288021+3.3423977075851i</v>
      </c>
      <c r="I955" t="str">
        <f t="shared" si="274"/>
        <v>47.1005077459782-5109.51978968505i</v>
      </c>
      <c r="K955" t="str">
        <f t="shared" si="275"/>
        <v>0.0312471508452244-0.000295851525942421i</v>
      </c>
      <c r="L955" t="str">
        <f t="shared" si="276"/>
        <v>0.00005-8.91147742829351i</v>
      </c>
      <c r="M955" t="str">
        <f t="shared" si="277"/>
        <v>0.00133333333333333-5.242045546055i</v>
      </c>
      <c r="N955">
        <f t="shared" si="278"/>
        <v>89.911597172597453</v>
      </c>
      <c r="O955">
        <f t="shared" si="279"/>
        <v>62.116273423814008</v>
      </c>
      <c r="P955" s="3">
        <f t="shared" si="280"/>
        <v>62.116273423814008</v>
      </c>
      <c r="Q955" s="3">
        <f t="shared" si="281"/>
        <v>-90.088402827402547</v>
      </c>
      <c r="R955">
        <f t="shared" si="282"/>
        <v>89.911597172597453</v>
      </c>
      <c r="S955">
        <f t="shared" si="283"/>
        <v>3.1665862106683262E-2</v>
      </c>
      <c r="T955">
        <f t="shared" si="266"/>
        <v>62.116273423814008</v>
      </c>
    </row>
    <row r="956" spans="1:20" x14ac:dyDescent="0.25">
      <c r="A956">
        <f t="shared" si="267"/>
        <v>199.71853695009307</v>
      </c>
      <c r="B956">
        <f t="shared" si="284"/>
        <v>31.786192382688657</v>
      </c>
      <c r="C956" t="str">
        <f t="shared" si="268"/>
        <v>-1.96859622210101-1271.05956987181i</v>
      </c>
      <c r="D956" t="str">
        <f t="shared" si="269"/>
        <v>3.97499999009045-500.704847758752i</v>
      </c>
      <c r="E956" t="str">
        <f t="shared" si="270"/>
        <v>162.469260560564+0.00266130544236276i</v>
      </c>
      <c r="F956" t="str">
        <f t="shared" si="271"/>
        <v>2.42492492430589-4698.80493071545i</v>
      </c>
      <c r="G956" t="str">
        <f t="shared" si="272"/>
        <v>0.99999999974472-0.0000159774829519287i</v>
      </c>
      <c r="H956" t="str">
        <f t="shared" si="273"/>
        <v>384.005966375784+3.35509896452288i</v>
      </c>
      <c r="I956" t="str">
        <f t="shared" si="274"/>
        <v>47.1005099878346-5090.17754117696i</v>
      </c>
      <c r="K956" t="str">
        <f t="shared" si="275"/>
        <v>0.031247129152534-0.000296975552006247i</v>
      </c>
      <c r="L956" t="str">
        <f t="shared" si="276"/>
        <v>0.00005-8.87774200866061i</v>
      </c>
      <c r="M956" t="str">
        <f t="shared" si="277"/>
        <v>0.00133333333333333-5.22220118156505i</v>
      </c>
      <c r="N956">
        <f t="shared" si="278"/>
        <v>89.911261307039126</v>
      </c>
      <c r="O956">
        <f t="shared" si="279"/>
        <v>62.083328513758161</v>
      </c>
      <c r="P956" s="3">
        <f t="shared" si="280"/>
        <v>62.083328513758161</v>
      </c>
      <c r="Q956" s="3">
        <f t="shared" si="281"/>
        <v>-90.088738692960874</v>
      </c>
      <c r="R956">
        <f t="shared" si="282"/>
        <v>89.911261307039126</v>
      </c>
      <c r="S956">
        <f t="shared" si="283"/>
        <v>3.1786192382688656E-2</v>
      </c>
      <c r="T956">
        <f t="shared" si="266"/>
        <v>62.083328513758161</v>
      </c>
    </row>
    <row r="957" spans="1:20" x14ac:dyDescent="0.25">
      <c r="A957">
        <f t="shared" si="267"/>
        <v>200.47746739050342</v>
      </c>
      <c r="B957">
        <f t="shared" si="284"/>
        <v>31.906979913742877</v>
      </c>
      <c r="C957" t="str">
        <f t="shared" si="268"/>
        <v>-1.96859451165205-1266.24765745932i</v>
      </c>
      <c r="D957" t="str">
        <f t="shared" si="269"/>
        <v>3.974999990015-498.809373650123i</v>
      </c>
      <c r="E957" t="str">
        <f t="shared" si="270"/>
        <v>162.469258456162+0.00267144228325746i</v>
      </c>
      <c r="F957" t="str">
        <f t="shared" si="271"/>
        <v>2.42492492430118-4681.01706615907i</v>
      </c>
      <c r="G957" t="str">
        <f t="shared" si="272"/>
        <v>0.999999999742776-0.0000160381973871149i</v>
      </c>
      <c r="H957" t="str">
        <f t="shared" si="273"/>
        <v>384.006011806871+3.36784848790376i</v>
      </c>
      <c r="I957" t="str">
        <f t="shared" si="274"/>
        <v>47.100512246762-5070.90851658178i</v>
      </c>
      <c r="K957" t="str">
        <f t="shared" si="275"/>
        <v>0.031247107294697-0.000298103846969345i</v>
      </c>
      <c r="L957" t="str">
        <f t="shared" si="276"/>
        <v>0.00005-8.84413429832693i</v>
      </c>
      <c r="M957" t="str">
        <f t="shared" si="277"/>
        <v>0.00133333333333333-5.20243194019231i</v>
      </c>
      <c r="N957">
        <f t="shared" si="278"/>
        <v>89.910924165937544</v>
      </c>
      <c r="O957">
        <f t="shared" si="279"/>
        <v>62.050383595456331</v>
      </c>
      <c r="P957" s="3">
        <f t="shared" si="280"/>
        <v>62.050383595456331</v>
      </c>
      <c r="Q957" s="3">
        <f t="shared" si="281"/>
        <v>-90.089075834062456</v>
      </c>
      <c r="R957">
        <f t="shared" si="282"/>
        <v>89.910924165937544</v>
      </c>
      <c r="S957">
        <f t="shared" si="283"/>
        <v>3.1906979913742875E-2</v>
      </c>
      <c r="T957">
        <f t="shared" si="266"/>
        <v>62.050383595456331</v>
      </c>
    </row>
    <row r="958" spans="1:20" x14ac:dyDescent="0.25">
      <c r="A958">
        <f t="shared" si="267"/>
        <v>201.23928176658734</v>
      </c>
      <c r="B958">
        <f t="shared" si="284"/>
        <v>32.0282264374151</v>
      </c>
      <c r="C958" t="str">
        <f t="shared" si="268"/>
        <v>-1.96859278818143-1261.45396044474i</v>
      </c>
      <c r="D958" t="str">
        <f t="shared" si="269"/>
        <v>3.97499998993897-496.921075081795i</v>
      </c>
      <c r="E958" t="str">
        <f t="shared" si="270"/>
        <v>162.469256335738+0.00268161791738426i</v>
      </c>
      <c r="F958" t="str">
        <f t="shared" si="271"/>
        <v>2.42492492429643-4663.2965396047i</v>
      </c>
      <c r="G958" t="str">
        <f t="shared" si="272"/>
        <v>0.999999999740818-0.0000160991425371544i</v>
      </c>
      <c r="H958" t="str">
        <f t="shared" si="273"/>
        <v>384.006057583897+3.38064646115925i</v>
      </c>
      <c r="I958" t="str">
        <f t="shared" si="274"/>
        <v>47.1005145228893-5051.71243870809i</v>
      </c>
      <c r="K958" t="str">
        <f t="shared" si="275"/>
        <v>0.0312470852704564-0.000299236427026074i</v>
      </c>
      <c r="L958" t="str">
        <f t="shared" si="276"/>
        <v>0.00005-8.81065381383438i</v>
      </c>
      <c r="M958" t="str">
        <f t="shared" si="277"/>
        <v>0.00133333333333333-5.18273753754962i</v>
      </c>
      <c r="N958">
        <f t="shared" si="278"/>
        <v>89.910585744454167</v>
      </c>
      <c r="O958">
        <f t="shared" si="279"/>
        <v>62.017438668845557</v>
      </c>
      <c r="P958" s="3">
        <f t="shared" si="280"/>
        <v>62.017438668845557</v>
      </c>
      <c r="Q958" s="3">
        <f t="shared" si="281"/>
        <v>-90.089414255545833</v>
      </c>
      <c r="R958">
        <f t="shared" si="282"/>
        <v>89.910585744454167</v>
      </c>
      <c r="S958">
        <f t="shared" si="283"/>
        <v>3.2028226437415097E-2</v>
      </c>
      <c r="T958">
        <f t="shared" si="266"/>
        <v>62.017438668845557</v>
      </c>
    </row>
    <row r="959" spans="1:20" x14ac:dyDescent="0.25">
      <c r="A959">
        <f t="shared" si="267"/>
        <v>202.00399103730038</v>
      </c>
      <c r="B959">
        <f t="shared" si="284"/>
        <v>32.14993369787728</v>
      </c>
      <c r="C959" t="str">
        <f t="shared" si="268"/>
        <v>-1.96859105159013-1256.67840986914i</v>
      </c>
      <c r="D959" t="str">
        <f t="shared" si="269"/>
        <v>3.97499998986237-495.03992488996i</v>
      </c>
      <c r="E959" t="str">
        <f t="shared" si="270"/>
        <v>162.469254199173+0.00269183249527836i</v>
      </c>
      <c r="F959" t="str">
        <f t="shared" si="271"/>
        <v>2.42492492429165-4645.64309613665i</v>
      </c>
      <c r="G959" t="str">
        <f t="shared" si="272"/>
        <v>0.999999999738844-0.0000161603192787636i</v>
      </c>
      <c r="H959" t="str">
        <f t="shared" si="273"/>
        <v>384.006103709497+3.39349306841821i</v>
      </c>
      <c r="I959" t="str">
        <f t="shared" si="274"/>
        <v>47.1005168163485-5032.58903141391i</v>
      </c>
      <c r="K959" t="str">
        <f t="shared" si="275"/>
        <v>0.0312470630785454-0.000300373308432019i</v>
      </c>
      <c r="L959" t="str">
        <f t="shared" si="276"/>
        <v>0.00005-8.77730007355489i</v>
      </c>
      <c r="M959" t="str">
        <f t="shared" si="277"/>
        <v>0.00133333333333333-5.16311769032637i</v>
      </c>
      <c r="N959">
        <f t="shared" si="278"/>
        <v>89.910246037732193</v>
      </c>
      <c r="O959">
        <f t="shared" si="279"/>
        <v>61.984493733862635</v>
      </c>
      <c r="P959" s="3">
        <f t="shared" si="280"/>
        <v>61.984493733862635</v>
      </c>
      <c r="Q959" s="3">
        <f t="shared" si="281"/>
        <v>-90.089753962267807</v>
      </c>
      <c r="R959">
        <f t="shared" si="282"/>
        <v>89.910246037732193</v>
      </c>
      <c r="S959">
        <f t="shared" si="283"/>
        <v>3.2149933697877282E-2</v>
      </c>
      <c r="T959">
        <f t="shared" si="266"/>
        <v>61.984493733862635</v>
      </c>
    </row>
    <row r="960" spans="1:20" x14ac:dyDescent="0.25">
      <c r="A960">
        <f t="shared" si="267"/>
        <v>202.77160620324213</v>
      </c>
      <c r="B960">
        <f t="shared" si="284"/>
        <v>32.272103445929211</v>
      </c>
      <c r="C960" t="str">
        <f t="shared" si="268"/>
        <v>-1.96858930177842-1251.92093703464i</v>
      </c>
      <c r="D960" t="str">
        <f t="shared" si="269"/>
        <v>3.97499998978517-493.165896013642i</v>
      </c>
      <c r="E960" t="str">
        <f t="shared" si="270"/>
        <v>162.469252046343+0.00270208616809292i</v>
      </c>
      <c r="F960" t="str">
        <f t="shared" si="271"/>
        <v>2.42492492428682-4628.05648180418i</v>
      </c>
      <c r="G960" t="str">
        <f t="shared" si="272"/>
        <v>0.999999999736856-0.0000162217284919907i</v>
      </c>
      <c r="H960" t="str">
        <f t="shared" si="273"/>
        <v>384.006150186325+3.40638849450937i</v>
      </c>
      <c r="I960" t="str">
        <f t="shared" si="274"/>
        <v>47.1005191272714-5013.53801960258i</v>
      </c>
      <c r="K960" t="str">
        <f t="shared" si="275"/>
        <v>0.0312470407176879-0.000301514507504223i</v>
      </c>
      <c r="L960" t="str">
        <f t="shared" si="276"/>
        <v>0.00005-8.74407259768362i</v>
      </c>
      <c r="M960" t="str">
        <f t="shared" si="277"/>
        <v>0.00133333333333333-5.14357211628449i</v>
      </c>
      <c r="N960">
        <f t="shared" si="278"/>
        <v>89.909905040896419</v>
      </c>
      <c r="O960">
        <f t="shared" si="279"/>
        <v>61.951548790443951</v>
      </c>
      <c r="P960" s="3">
        <f t="shared" si="280"/>
        <v>61.951548790443951</v>
      </c>
      <c r="Q960" s="3">
        <f t="shared" si="281"/>
        <v>-90.090094959103581</v>
      </c>
      <c r="R960">
        <f t="shared" si="282"/>
        <v>89.909905040896419</v>
      </c>
      <c r="S960">
        <f t="shared" si="283"/>
        <v>3.2272103445929214E-2</v>
      </c>
      <c r="T960">
        <f t="shared" si="266"/>
        <v>61.951548790443951</v>
      </c>
    </row>
    <row r="961" spans="1:20" x14ac:dyDescent="0.25">
      <c r="A961">
        <f t="shared" si="267"/>
        <v>203.54213830681445</v>
      </c>
      <c r="B961">
        <f t="shared" si="284"/>
        <v>32.394737439023743</v>
      </c>
      <c r="C961" t="str">
        <f t="shared" si="268"/>
        <v>-1.96858753864548-1247.18147350338i</v>
      </c>
      <c r="D961" t="str">
        <f t="shared" si="269"/>
        <v>3.97499998970739-491.298961494306i</v>
      </c>
      <c r="E961" t="str">
        <f t="shared" si="270"/>
        <v>162.469249877124+0.00271237908758034i</v>
      </c>
      <c r="F961" t="str">
        <f t="shared" si="271"/>
        <v>2.42492492428197-4610.53644361796i</v>
      </c>
      <c r="G961" t="str">
        <f t="shared" si="272"/>
        <v>0.999999999734852-0.0000162833710602277i</v>
      </c>
      <c r="H961" t="str">
        <f t="shared" si="273"/>
        <v>384.006197017056+3.419332924964i</v>
      </c>
      <c r="I961" t="str">
        <f t="shared" si="274"/>
        <v>47.1005214557907-4994.55912921892i</v>
      </c>
      <c r="K961" t="str">
        <f t="shared" si="275"/>
        <v>0.0312470181865979-0.000302660040621405i</v>
      </c>
      <c r="L961" t="str">
        <f t="shared" si="276"/>
        <v>0.00005-8.7109709082324i</v>
      </c>
      <c r="M961" t="str">
        <f t="shared" si="277"/>
        <v>0.00133333333333333-5.12410053425433i</v>
      </c>
      <c r="N961">
        <f t="shared" si="278"/>
        <v>89.909562749053279</v>
      </c>
      <c r="O961">
        <f t="shared" si="279"/>
        <v>61.918603838525158</v>
      </c>
      <c r="P961" s="3">
        <f t="shared" si="280"/>
        <v>61.918603838525158</v>
      </c>
      <c r="Q961" s="3">
        <f t="shared" si="281"/>
        <v>-90.090437250946721</v>
      </c>
      <c r="R961">
        <f t="shared" si="282"/>
        <v>89.909562749053279</v>
      </c>
      <c r="S961">
        <f t="shared" si="283"/>
        <v>3.2394737439023741E-2</v>
      </c>
      <c r="T961">
        <f t="shared" si="266"/>
        <v>61.918603838525158</v>
      </c>
    </row>
    <row r="962" spans="1:20" x14ac:dyDescent="0.25">
      <c r="A962">
        <f t="shared" si="267"/>
        <v>204.31559843238031</v>
      </c>
      <c r="B962">
        <f t="shared" si="284"/>
        <v>32.517837441292031</v>
      </c>
      <c r="C962" t="str">
        <f t="shared" si="268"/>
        <v>-1.96858576208999-1242.45995109659i</v>
      </c>
      <c r="D962" t="str">
        <f t="shared" si="269"/>
        <v>3.97499998962902-489.439094475472i</v>
      </c>
      <c r="E962" t="str">
        <f t="shared" si="270"/>
        <v>162.469247691391+0.00272271140611721i</v>
      </c>
      <c r="F962" t="str">
        <f t="shared" si="271"/>
        <v>2.42492492427707-4593.08272954635i</v>
      </c>
      <c r="G962" t="str">
        <f t="shared" si="272"/>
        <v>0.999999999732833-0.0000163452478702235i</v>
      </c>
      <c r="H962" t="str">
        <f t="shared" si="273"/>
        <v>384.006244204385+3.43232654601865i</v>
      </c>
      <c r="I962" t="str">
        <f t="shared" si="274"/>
        <v>47.1005238020406-4975.65208724522i</v>
      </c>
      <c r="K962" t="str">
        <f t="shared" si="275"/>
        <v>0.0312469954839797-0.000303809924224204i</v>
      </c>
      <c r="L962" t="str">
        <f t="shared" si="276"/>
        <v>0.00005-8.67799452902213i</v>
      </c>
      <c r="M962" t="str">
        <f t="shared" si="277"/>
        <v>0.00133333333333333-5.10470266413065i</v>
      </c>
      <c r="N962">
        <f t="shared" si="278"/>
        <v>89.909219157290636</v>
      </c>
      <c r="O962">
        <f t="shared" si="279"/>
        <v>61.885658878041568</v>
      </c>
      <c r="P962" s="3">
        <f t="shared" si="280"/>
        <v>61.885658878041568</v>
      </c>
      <c r="Q962" s="3">
        <f t="shared" si="281"/>
        <v>-90.090780842709364</v>
      </c>
      <c r="R962">
        <f t="shared" si="282"/>
        <v>89.909219157290636</v>
      </c>
      <c r="S962">
        <f t="shared" si="283"/>
        <v>3.2517837441292032E-2</v>
      </c>
      <c r="T962">
        <f t="shared" si="266"/>
        <v>61.885658878041568</v>
      </c>
    </row>
    <row r="963" spans="1:20" x14ac:dyDescent="0.25">
      <c r="A963">
        <f t="shared" si="267"/>
        <v>205.09199770642334</v>
      </c>
      <c r="B963">
        <f t="shared" si="284"/>
        <v>32.641405223568938</v>
      </c>
      <c r="C963" t="str">
        <f t="shared" si="268"/>
        <v>-1.96858397200986-1237.7563018936i</v>
      </c>
      <c r="D963" t="str">
        <f t="shared" si="269"/>
        <v>3.97499998955005-487.586268202329i</v>
      </c>
      <c r="E963" t="str">
        <f t="shared" si="270"/>
        <v>162.46924548902+0.00273308327669249i</v>
      </c>
      <c r="F963" t="str">
        <f t="shared" si="271"/>
        <v>2.42492492427213-4575.69508851181i</v>
      </c>
      <c r="G963" t="str">
        <f t="shared" si="272"/>
        <v>0.999999999730798-0.000016407359812097i</v>
      </c>
      <c r="H963" t="str">
        <f t="shared" si="273"/>
        <v>384.006291751026+3.44536954461782i</v>
      </c>
      <c r="I963" t="str">
        <f t="shared" si="274"/>
        <v>47.1005261661562-4956.81662169731i</v>
      </c>
      <c r="K963" t="str">
        <f t="shared" si="275"/>
        <v>0.0312469726085277-0.000304964174815404i</v>
      </c>
      <c r="L963" t="str">
        <f t="shared" si="276"/>
        <v>0.00005-8.6451429856765i</v>
      </c>
      <c r="M963" t="str">
        <f t="shared" si="277"/>
        <v>0.00133333333333333-5.08537822686853i</v>
      </c>
      <c r="N963">
        <f t="shared" si="278"/>
        <v>89.908874260677848</v>
      </c>
      <c r="O963">
        <f t="shared" si="279"/>
        <v>61.852713908928067</v>
      </c>
      <c r="P963" s="3">
        <f t="shared" si="280"/>
        <v>61.852713908928067</v>
      </c>
      <c r="Q963" s="3">
        <f t="shared" si="281"/>
        <v>-90.091125739322152</v>
      </c>
      <c r="R963">
        <f t="shared" si="282"/>
        <v>89.908874260677848</v>
      </c>
      <c r="S963">
        <f t="shared" si="283"/>
        <v>3.2641405223568939E-2</v>
      </c>
      <c r="T963">
        <f t="shared" si="266"/>
        <v>61.852713908928067</v>
      </c>
    </row>
    <row r="964" spans="1:20" x14ac:dyDescent="0.25">
      <c r="A964">
        <f t="shared" si="267"/>
        <v>205.87134729770779</v>
      </c>
      <c r="B964">
        <f t="shared" si="284"/>
        <v>32.765442563418503</v>
      </c>
      <c r="C964" t="str">
        <f t="shared" si="268"/>
        <v>-1.968582168302-1233.07045823082i</v>
      </c>
      <c r="D964" t="str">
        <f t="shared" si="269"/>
        <v>3.97499998947047-485.740456021347i</v>
      </c>
      <c r="E964" t="str">
        <f t="shared" si="270"/>
        <v>162.469243269882+0.00274349485291213i</v>
      </c>
      <c r="F964" t="str">
        <f t="shared" si="271"/>
        <v>2.42492492426716-4558.37327038727i</v>
      </c>
      <c r="G964" t="str">
        <f t="shared" si="272"/>
        <v>0.999999999728749-0.0000164697077793492i</v>
      </c>
      <c r="H964" t="str">
        <f t="shared" si="273"/>
        <v>384.006339659717+3.45846210841656i</v>
      </c>
      <c r="I964" t="str">
        <f t="shared" si="274"/>
        <v>47.1005285482731-4938.05246162071i</v>
      </c>
      <c r="K964" t="str">
        <f t="shared" si="275"/>
        <v>0.0312469495589264-0.000306122808960164i</v>
      </c>
      <c r="L964" t="str">
        <f t="shared" si="276"/>
        <v>0.00005-8.6124158056152i</v>
      </c>
      <c r="M964" t="str">
        <f t="shared" si="277"/>
        <v>0.00133333333333333-5.06612694447952i</v>
      </c>
      <c r="N964">
        <f t="shared" si="278"/>
        <v>89.908528054265645</v>
      </c>
      <c r="O964">
        <f t="shared" si="279"/>
        <v>61.819768931118809</v>
      </c>
      <c r="P964" s="3">
        <f t="shared" si="280"/>
        <v>61.819768931118809</v>
      </c>
      <c r="Q964" s="3">
        <f t="shared" si="281"/>
        <v>-90.091471945734355</v>
      </c>
      <c r="R964">
        <f t="shared" si="282"/>
        <v>89.908528054265645</v>
      </c>
      <c r="S964">
        <f t="shared" si="283"/>
        <v>3.2765442563418505E-2</v>
      </c>
      <c r="T964">
        <f t="shared" si="266"/>
        <v>61.819768931118809</v>
      </c>
    </row>
    <row r="965" spans="1:20" x14ac:dyDescent="0.25">
      <c r="A965">
        <f t="shared" si="267"/>
        <v>206.65365841743906</v>
      </c>
      <c r="B965">
        <f t="shared" si="284"/>
        <v>32.889951245159494</v>
      </c>
      <c r="C965" t="str">
        <f t="shared" si="268"/>
        <v>-1.96858035086292-1228.40235270084i</v>
      </c>
      <c r="D965" t="str">
        <f t="shared" si="269"/>
        <v>3.97499998939029-483.901631379901i</v>
      </c>
      <c r="E965" t="str">
        <f t="shared" si="270"/>
        <v>162.46924103385+0.00275394628899855i</v>
      </c>
      <c r="F965" t="str">
        <f t="shared" si="271"/>
        <v>2.42492492426215-4541.11702599261i</v>
      </c>
      <c r="G965" t="str">
        <f t="shared" si="272"/>
        <v>0.999999999726683-0.0000165322926688765i</v>
      </c>
      <c r="H965" t="str">
        <f t="shared" si="273"/>
        <v>384.006387933214+3.47160442578333i</v>
      </c>
      <c r="I965" t="str">
        <f t="shared" si="274"/>
        <v>47.1005309485294-4919.35933708671i</v>
      </c>
      <c r="K965" t="str">
        <f t="shared" si="275"/>
        <v>0.0312469263338503-0.00030728584328626i</v>
      </c>
      <c r="L965" t="str">
        <f t="shared" si="276"/>
        <v>0.00005-8.57981251804658i</v>
      </c>
      <c r="M965" t="str">
        <f t="shared" si="277"/>
        <v>0.00133333333333333-5.0469485400274i</v>
      </c>
      <c r="N965">
        <f t="shared" si="278"/>
        <v>89.908180533085982</v>
      </c>
      <c r="O965">
        <f t="shared" si="279"/>
        <v>61.786823944547784</v>
      </c>
      <c r="P965" s="3">
        <f t="shared" si="280"/>
        <v>61.786823944547784</v>
      </c>
      <c r="Q965" s="3">
        <f t="shared" si="281"/>
        <v>-90.091819466914018</v>
      </c>
      <c r="R965">
        <f t="shared" si="282"/>
        <v>89.908180533085982</v>
      </c>
      <c r="S965">
        <f t="shared" si="283"/>
        <v>3.2889951245159497E-2</v>
      </c>
      <c r="T965">
        <f t="shared" si="266"/>
        <v>61.786823944547784</v>
      </c>
    </row>
    <row r="966" spans="1:20" x14ac:dyDescent="0.25">
      <c r="A966">
        <f t="shared" si="267"/>
        <v>207.43894231942534</v>
      </c>
      <c r="B966">
        <f t="shared" si="284"/>
        <v>33.014933059891099</v>
      </c>
      <c r="C966" t="str">
        <f t="shared" si="268"/>
        <v>-1.96857851958775-1223.7519181514i</v>
      </c>
      <c r="D966" t="str">
        <f t="shared" si="269"/>
        <v>3.97499998930952-482.069767825881i</v>
      </c>
      <c r="E966" t="str">
        <f t="shared" si="270"/>
        <v>162.469238780797+0.00276443773981225i</v>
      </c>
      <c r="F966" t="str">
        <f t="shared" si="271"/>
        <v>2.42492492425711-4523.92610709093i</v>
      </c>
      <c r="G966" t="str">
        <f t="shared" si="272"/>
        <v>0.999999999724602-0.0000165951153809837i</v>
      </c>
      <c r="H966" t="str">
        <f t="shared" si="273"/>
        <v>384.006436574294+3.48479668580249i</v>
      </c>
      <c r="I966" t="str">
        <f t="shared" si="274"/>
        <v>47.1005333670617-4900.7369791884i</v>
      </c>
      <c r="K966" t="str">
        <f t="shared" si="275"/>
        <v>0.0312469029319639-0.000308453294484304i</v>
      </c>
      <c r="L966" t="str">
        <f t="shared" si="276"/>
        <v>0.00005-8.54733265396154i</v>
      </c>
      <c r="M966" t="str">
        <f t="shared" si="277"/>
        <v>0.00133333333333333-5.02784273762444i</v>
      </c>
      <c r="N966">
        <f t="shared" si="278"/>
        <v>89.907831692152143</v>
      </c>
      <c r="O966">
        <f t="shared" si="279"/>
        <v>61.753878949148287</v>
      </c>
      <c r="P966" s="3">
        <f t="shared" si="280"/>
        <v>61.753878949148287</v>
      </c>
      <c r="Q966" s="3">
        <f t="shared" si="281"/>
        <v>-90.092168307847857</v>
      </c>
      <c r="R966">
        <f t="shared" si="282"/>
        <v>89.907831692152143</v>
      </c>
      <c r="S966">
        <f t="shared" si="283"/>
        <v>3.3014933059891102E-2</v>
      </c>
      <c r="T966">
        <f t="shared" si="266"/>
        <v>61.753878949148287</v>
      </c>
    </row>
    <row r="967" spans="1:20" x14ac:dyDescent="0.25">
      <c r="A967">
        <f t="shared" si="267"/>
        <v>208.22721030023916</v>
      </c>
      <c r="B967">
        <f t="shared" si="284"/>
        <v>33.140389805518687</v>
      </c>
      <c r="C967" t="str">
        <f t="shared" si="268"/>
        <v>-1.96857667437157-1219.11908768443i</v>
      </c>
      <c r="D967" t="str">
        <f t="shared" si="269"/>
        <v>3.97499998922811-480.244839007312i</v>
      </c>
      <c r="E967" t="str">
        <f t="shared" si="270"/>
        <v>162.469236510593+0.00277496936082771i</v>
      </c>
      <c r="F967" t="str">
        <f t="shared" si="271"/>
        <v>2.42492492425202-4506.80026638509i</v>
      </c>
      <c r="G967" t="str">
        <f t="shared" si="272"/>
        <v>0.999999999722505-0.0000166581768193965i</v>
      </c>
      <c r="H967" t="str">
        <f t="shared" si="273"/>
        <v>384.006485585757+3.49803907827736i</v>
      </c>
      <c r="I967" t="str">
        <f t="shared" si="274"/>
        <v>47.1005358040106-4882.18512003691i</v>
      </c>
      <c r="K967" t="str">
        <f t="shared" si="275"/>
        <v>0.0312468793519212-0.000309625179308i</v>
      </c>
      <c r="L967" t="str">
        <f t="shared" si="276"/>
        <v>0.00005-8.51497574612626i</v>
      </c>
      <c r="M967" t="str">
        <f t="shared" si="277"/>
        <v>0.00133333333333333-5.00880926242723i</v>
      </c>
      <c r="N967">
        <f t="shared" si="278"/>
        <v>89.90748152645844</v>
      </c>
      <c r="O967">
        <f t="shared" si="279"/>
        <v>61.720933944853051</v>
      </c>
      <c r="P967" s="3">
        <f t="shared" si="280"/>
        <v>61.720933944853051</v>
      </c>
      <c r="Q967" s="3">
        <f t="shared" si="281"/>
        <v>-90.09251847354156</v>
      </c>
      <c r="R967">
        <f t="shared" si="282"/>
        <v>89.90748152645844</v>
      </c>
      <c r="S967">
        <f t="shared" si="283"/>
        <v>3.3140389805518686E-2</v>
      </c>
      <c r="T967">
        <f t="shared" si="266"/>
        <v>61.720933944853051</v>
      </c>
    </row>
    <row r="968" spans="1:20" x14ac:dyDescent="0.25">
      <c r="A968">
        <f t="shared" si="267"/>
        <v>209.01847369938008</v>
      </c>
      <c r="B968">
        <f t="shared" si="284"/>
        <v>33.266323286779659</v>
      </c>
      <c r="C968" t="str">
        <f t="shared" si="268"/>
        <v>-1.96857481510802-1214.50379465511i</v>
      </c>
      <c r="D968" t="str">
        <f t="shared" si="269"/>
        <v>3.97499998914608-478.426818671982i</v>
      </c>
      <c r="E968" t="str">
        <f t="shared" si="270"/>
        <v>162.469234223106+0.00278554130815703i</v>
      </c>
      <c r="F968" t="str">
        <f t="shared" si="271"/>
        <v>2.4249249242469-4489.73925751411i</v>
      </c>
      <c r="G968" t="str">
        <f t="shared" si="272"/>
        <v>0.999999999720392-0.0000167214778912749i</v>
      </c>
      <c r="H968" t="str">
        <f t="shared" si="273"/>
        <v>384.006534970424+3.51133179373257i</v>
      </c>
      <c r="I968" t="str">
        <f t="shared" si="274"/>
        <v>47.1005382595153-4863.70349275753i</v>
      </c>
      <c r="K968" t="str">
        <f t="shared" si="275"/>
        <v>0.0312468555923663-0.000310801514574358i</v>
      </c>
      <c r="L968" t="str">
        <f t="shared" si="276"/>
        <v>0.00005-8.48274132907581i</v>
      </c>
      <c r="M968" t="str">
        <f t="shared" si="277"/>
        <v>0.00133333333333333-4.9898478406328i</v>
      </c>
      <c r="N968">
        <f t="shared" si="278"/>
        <v>89.907130030980426</v>
      </c>
      <c r="O968">
        <f t="shared" si="279"/>
        <v>61.687988931594347</v>
      </c>
      <c r="P968" s="3">
        <f t="shared" si="280"/>
        <v>61.687988931594347</v>
      </c>
      <c r="Q968" s="3">
        <f t="shared" si="281"/>
        <v>-90.092869969019574</v>
      </c>
      <c r="R968">
        <f t="shared" si="282"/>
        <v>89.907130030980426</v>
      </c>
      <c r="S968">
        <f t="shared" si="283"/>
        <v>3.3266323286779656E-2</v>
      </c>
      <c r="T968">
        <f t="shared" si="266"/>
        <v>61.687988931594347</v>
      </c>
    </row>
    <row r="969" spans="1:20" x14ac:dyDescent="0.25">
      <c r="A969">
        <f t="shared" si="267"/>
        <v>209.81274389943769</v>
      </c>
      <c r="B969">
        <f t="shared" si="284"/>
        <v>33.39273531526942</v>
      </c>
      <c r="C969" t="str">
        <f t="shared" si="268"/>
        <v>-1.96857294169021-1209.90597267091i</v>
      </c>
      <c r="D969" t="str">
        <f t="shared" si="269"/>
        <v>3.97499998906343-476.615680667058i</v>
      </c>
      <c r="E969" t="str">
        <f t="shared" si="270"/>
        <v>162.469231918206+0.00279615373854265i</v>
      </c>
      <c r="F969" t="str">
        <f t="shared" si="271"/>
        <v>2.42492492424173-4472.74283504967i</v>
      </c>
      <c r="G969" t="str">
        <f t="shared" si="272"/>
        <v>0.999999999718263-0.000016785019507226i</v>
      </c>
      <c r="H969" t="str">
        <f t="shared" si="273"/>
        <v>384.006584731136+3.52467502341708i</v>
      </c>
      <c r="I969" t="str">
        <f t="shared" si="274"/>
        <v>47.1005407337176-4845.29183148585i</v>
      </c>
      <c r="K969" t="str">
        <f t="shared" si="275"/>
        <v>0.0312468316519329-0.000311982317163946i</v>
      </c>
      <c r="L969" t="str">
        <f t="shared" si="276"/>
        <v>0.00005-8.45062893910717i</v>
      </c>
      <c r="M969" t="str">
        <f t="shared" si="277"/>
        <v>0.00133333333333333-4.97095819947481i</v>
      </c>
      <c r="N969">
        <f t="shared" si="278"/>
        <v>89.906777200674554</v>
      </c>
      <c r="O969">
        <f t="shared" si="279"/>
        <v>61.655043909304005</v>
      </c>
      <c r="P969" s="3">
        <f t="shared" si="280"/>
        <v>61.655043909304005</v>
      </c>
      <c r="Q969" s="3">
        <f t="shared" si="281"/>
        <v>-90.093222799325446</v>
      </c>
      <c r="R969">
        <f t="shared" si="282"/>
        <v>89.906777200674554</v>
      </c>
      <c r="S969">
        <f t="shared" si="283"/>
        <v>3.3392735315269421E-2</v>
      </c>
      <c r="T969">
        <f t="shared" si="266"/>
        <v>61.655043909304005</v>
      </c>
    </row>
    <row r="970" spans="1:20" x14ac:dyDescent="0.25">
      <c r="A970">
        <f t="shared" si="267"/>
        <v>210.61003232625558</v>
      </c>
      <c r="B970">
        <f t="shared" si="284"/>
        <v>33.519627709467443</v>
      </c>
      <c r="C970" t="str">
        <f t="shared" si="268"/>
        <v>-1.9685710540105-1205.32555559061i</v>
      </c>
      <c r="D970" t="str">
        <f t="shared" si="269"/>
        <v>3.97499998898015-474.811398938712i</v>
      </c>
      <c r="E970" t="str">
        <f t="shared" si="270"/>
        <v>162.469229595759+0.00280680680936312i</v>
      </c>
      <c r="F970" t="str">
        <f t="shared" si="271"/>
        <v>2.42492492423653-4455.81075449252i</v>
      </c>
      <c r="G970" t="str">
        <f t="shared" si="272"/>
        <v>0.999999999716118-0.0000168488025813173i</v>
      </c>
      <c r="H970" t="str">
        <f t="shared" si="273"/>
        <v>384.006634870757+3.53806895930683i</v>
      </c>
      <c r="I970" t="str">
        <f t="shared" si="274"/>
        <v>47.1005432267598-4826.94987136395i</v>
      </c>
      <c r="K970" t="str">
        <f t="shared" si="275"/>
        <v>0.0312468075292442-0.000313167604021123i</v>
      </c>
      <c r="L970" t="str">
        <f t="shared" si="276"/>
        <v>0.00005-8.41863811427295i</v>
      </c>
      <c r="M970" t="str">
        <f t="shared" si="277"/>
        <v>0.00133333333333333-4.95214006721937i</v>
      </c>
      <c r="N970">
        <f t="shared" si="278"/>
        <v>89.906423030478251</v>
      </c>
      <c r="O970">
        <f t="shared" si="279"/>
        <v>61.622098877913189</v>
      </c>
      <c r="P970" s="3">
        <f t="shared" si="280"/>
        <v>61.622098877913189</v>
      </c>
      <c r="Q970" s="3">
        <f t="shared" si="281"/>
        <v>-90.093576969521749</v>
      </c>
      <c r="R970">
        <f t="shared" si="282"/>
        <v>89.906423030478251</v>
      </c>
      <c r="S970">
        <f t="shared" si="283"/>
        <v>3.3519627709467439E-2</v>
      </c>
      <c r="T970">
        <f t="shared" si="266"/>
        <v>61.622098877913189</v>
      </c>
    </row>
    <row r="971" spans="1:20" x14ac:dyDescent="0.25">
      <c r="A971">
        <f t="shared" si="267"/>
        <v>211.41035044909532</v>
      </c>
      <c r="B971">
        <f t="shared" si="284"/>
        <v>33.647002294763418</v>
      </c>
      <c r="C971" t="str">
        <f t="shared" si="268"/>
        <v>-1.96856915196037-1200.7624775234i</v>
      </c>
      <c r="D971" t="str">
        <f t="shared" si="269"/>
        <v>3.97499998889626-473.013947531747i</v>
      </c>
      <c r="E971" t="str">
        <f t="shared" si="270"/>
        <v>162.469227255633+0.00281750067863322i</v>
      </c>
      <c r="F971" t="str">
        <f t="shared" si="271"/>
        <v>2.42492492423129-4438.94277226902i</v>
      </c>
      <c r="G971" t="str">
        <f t="shared" si="272"/>
        <v>0.999999999713956-0.0000169128280310898i</v>
      </c>
      <c r="H971" t="str">
        <f t="shared" si="273"/>
        <v>384.006685392171+3.55151379410754i</v>
      </c>
      <c r="I971" t="str">
        <f t="shared" si="274"/>
        <v>47.1005457387859-4808.67734853657i</v>
      </c>
      <c r="K971" t="str">
        <f t="shared" si="275"/>
        <v>0.0312467832229132-0.000314357392154277i</v>
      </c>
      <c r="L971" t="str">
        <f t="shared" si="276"/>
        <v>0.00005-8.3867683943743i</v>
      </c>
      <c r="M971" t="str">
        <f t="shared" si="277"/>
        <v>0.00133333333333333-4.93339317316135i</v>
      </c>
      <c r="N971">
        <f t="shared" si="278"/>
        <v>89.906067515309857</v>
      </c>
      <c r="O971">
        <f t="shared" si="279"/>
        <v>61.589153837352804</v>
      </c>
      <c r="P971" s="3">
        <f t="shared" si="280"/>
        <v>61.589153837352804</v>
      </c>
      <c r="Q971" s="3">
        <f t="shared" si="281"/>
        <v>-90.093932484690143</v>
      </c>
      <c r="R971">
        <f t="shared" si="282"/>
        <v>89.906067515309857</v>
      </c>
      <c r="S971">
        <f t="shared" si="283"/>
        <v>3.3647002294763417E-2</v>
      </c>
      <c r="T971">
        <f t="shared" si="266"/>
        <v>61.589153837352804</v>
      </c>
    </row>
    <row r="972" spans="1:20" x14ac:dyDescent="0.25">
      <c r="A972">
        <f t="shared" si="267"/>
        <v>212.21370978080191</v>
      </c>
      <c r="B972">
        <f t="shared" si="284"/>
        <v>33.774860903483521</v>
      </c>
      <c r="C972" t="str">
        <f t="shared" si="268"/>
        <v>-1.96856723543024-1196.21667282784i</v>
      </c>
      <c r="D972" t="str">
        <f t="shared" si="269"/>
        <v>3.9749999888117-471.223300589218i</v>
      </c>
      <c r="E972" t="str">
        <f t="shared" si="270"/>
        <v>162.469224897692+0.00282823550501583i</v>
      </c>
      <c r="F972" t="str">
        <f t="shared" si="271"/>
        <v>2.424924924226-4422.13864572753i</v>
      </c>
      <c r="G972" t="str">
        <f t="shared" si="272"/>
        <v>0.999999999711778-0.000016977096777571i</v>
      </c>
      <c r="H972" t="str">
        <f t="shared" si="273"/>
        <v>384.006736298287+3.56500972125737i</v>
      </c>
      <c r="I972" t="str">
        <f t="shared" si="274"/>
        <v>47.1005482699391-4790.47400014732i</v>
      </c>
      <c r="K972" t="str">
        <f t="shared" si="275"/>
        <v>0.0312467587315419-0.000315551698636054i</v>
      </c>
      <c r="L972" t="str">
        <f t="shared" si="276"/>
        <v>0.00005-8.35501932095471i</v>
      </c>
      <c r="M972" t="str">
        <f t="shared" si="277"/>
        <v>0.00133333333333333-4.9147172476204i</v>
      </c>
      <c r="N972">
        <f t="shared" si="278"/>
        <v>89.905710650068457</v>
      </c>
      <c r="O972">
        <f t="shared" si="279"/>
        <v>61.556208787552826</v>
      </c>
      <c r="P972" s="3">
        <f t="shared" si="280"/>
        <v>61.556208787552826</v>
      </c>
      <c r="Q972" s="3">
        <f t="shared" si="281"/>
        <v>-90.094289349931543</v>
      </c>
      <c r="R972">
        <f t="shared" si="282"/>
        <v>89.905710650068457</v>
      </c>
      <c r="S972">
        <f t="shared" si="283"/>
        <v>3.3774860903483521E-2</v>
      </c>
      <c r="T972">
        <f t="shared" si="266"/>
        <v>61.556208787552826</v>
      </c>
    </row>
    <row r="973" spans="1:20" x14ac:dyDescent="0.25">
      <c r="A973">
        <f t="shared" si="267"/>
        <v>213.02012187796896</v>
      </c>
      <c r="B973">
        <f t="shared" si="284"/>
        <v>33.903205374916759</v>
      </c>
      <c r="C973" t="str">
        <f t="shared" si="268"/>
        <v>-1.96856530431002-1191.68807611103i</v>
      </c>
      <c r="D973" t="str">
        <f t="shared" si="269"/>
        <v>3.97499998872651-469.439432352069i</v>
      </c>
      <c r="E973" t="str">
        <f t="shared" si="270"/>
        <v>162.469222521802+0.00283901144780651i</v>
      </c>
      <c r="F973" t="str">
        <f t="shared" si="271"/>
        <v>2.42492492422068-4405.39813313509i</v>
      </c>
      <c r="G973" t="str">
        <f t="shared" si="272"/>
        <v>0.999999999709584-0.0000170416097452883i</v>
      </c>
      <c r="H973" t="str">
        <f t="shared" si="273"/>
        <v>384.006787592033+3.5785569349299i</v>
      </c>
      <c r="I973" t="str">
        <f t="shared" si="274"/>
        <v>47.1005508203659-4772.33956433493i</v>
      </c>
      <c r="K973" t="str">
        <f t="shared" si="275"/>
        <v>0.0312467340537221-0.00031675054060362i</v>
      </c>
      <c r="L973" t="str">
        <f t="shared" si="276"/>
        <v>0.00005-8.32339043729301i</v>
      </c>
      <c r="M973" t="str">
        <f t="shared" si="277"/>
        <v>0.00133333333333333-4.89611202193704i</v>
      </c>
      <c r="N973">
        <f t="shared" si="278"/>
        <v>89.905352429633922</v>
      </c>
      <c r="O973">
        <f t="shared" si="279"/>
        <v>61.523263728443084</v>
      </c>
      <c r="P973" s="3">
        <f t="shared" si="280"/>
        <v>61.523263728443084</v>
      </c>
      <c r="Q973" s="3">
        <f t="shared" si="281"/>
        <v>-90.094647570366078</v>
      </c>
      <c r="R973">
        <f t="shared" si="282"/>
        <v>89.905352429633922</v>
      </c>
      <c r="S973">
        <f t="shared" si="283"/>
        <v>3.3903205374916756E-2</v>
      </c>
      <c r="T973">
        <f t="shared" si="266"/>
        <v>61.523263728443084</v>
      </c>
    </row>
    <row r="974" spans="1:20" x14ac:dyDescent="0.25">
      <c r="A974">
        <f t="shared" si="267"/>
        <v>213.82959834110525</v>
      </c>
      <c r="B974">
        <f t="shared" si="284"/>
        <v>34.032037555341446</v>
      </c>
      <c r="C974" t="str">
        <f t="shared" si="268"/>
        <v>-1.96856335848877-1187.17662222759i</v>
      </c>
      <c r="D974" t="str">
        <f t="shared" si="269"/>
        <v>3.97499998864067-467.662317158758i</v>
      </c>
      <c r="E974" t="str">
        <f t="shared" si="270"/>
        <v>162.469220127825+0.00284982866696257i</v>
      </c>
      <c r="F974" t="str">
        <f t="shared" si="271"/>
        <v>2.42492492421533-4388.7209936738i</v>
      </c>
      <c r="G974" t="str">
        <f t="shared" si="272"/>
        <v>0.999999999707372-0.0000171063678622826i</v>
      </c>
      <c r="H974" t="str">
        <f t="shared" si="273"/>
        <v>384.006839276361+3.59215563003682i</v>
      </c>
      <c r="I974" t="str">
        <f t="shared" si="274"/>
        <v>47.1005533902132-4754.27378022947i</v>
      </c>
      <c r="K974" t="str">
        <f t="shared" si="275"/>
        <v>0.0312467091880347-0.000317953935258888i</v>
      </c>
      <c r="L974" t="str">
        <f t="shared" si="276"/>
        <v>0.00005-8.29188128839709i</v>
      </c>
      <c r="M974" t="str">
        <f t="shared" si="277"/>
        <v>0.00133333333333333-4.87757722846885i</v>
      </c>
      <c r="N974">
        <f t="shared" si="278"/>
        <v>89.904992848866726</v>
      </c>
      <c r="O974">
        <f t="shared" si="279"/>
        <v>61.490318659952727</v>
      </c>
      <c r="P974" s="3">
        <f t="shared" si="280"/>
        <v>61.490318659952727</v>
      </c>
      <c r="Q974" s="3">
        <f t="shared" si="281"/>
        <v>-90.095007151133274</v>
      </c>
      <c r="R974">
        <f t="shared" si="282"/>
        <v>89.904992848866726</v>
      </c>
      <c r="S974">
        <f t="shared" si="283"/>
        <v>3.4032037555341448E-2</v>
      </c>
      <c r="T974">
        <f t="shared" si="266"/>
        <v>61.490318659952727</v>
      </c>
    </row>
    <row r="975" spans="1:20" x14ac:dyDescent="0.25">
      <c r="A975">
        <f t="shared" si="267"/>
        <v>214.64215081480145</v>
      </c>
      <c r="B975">
        <f t="shared" si="284"/>
        <v>34.161359298051742</v>
      </c>
      <c r="C975" t="str">
        <f t="shared" si="268"/>
        <v>-1.96856139785455-1182.68224627872i</v>
      </c>
      <c r="D975" t="str">
        <f t="shared" si="269"/>
        <v>3.97499998855418-465.891929444884i</v>
      </c>
      <c r="E975" t="str">
        <f t="shared" si="270"/>
        <v>162.469217715624+0.00286068732307942i</v>
      </c>
      <c r="F975" t="str">
        <f t="shared" si="271"/>
        <v>2.42492492420993-4372.1069874374i</v>
      </c>
      <c r="G975" t="str">
        <f t="shared" si="272"/>
        <v>0.999999999705144-0.000017171372060121i</v>
      </c>
      <c r="H975" t="str">
        <f t="shared" si="273"/>
        <v>384.006891354247+3.60580600223076i</v>
      </c>
      <c r="I975" t="str">
        <f t="shared" si="274"/>
        <v>47.1005559796293-4736.27638794857i</v>
      </c>
      <c r="K975" t="str">
        <f t="shared" si="275"/>
        <v>0.0312466841330496-0.000319161899868756i</v>
      </c>
      <c r="L975" t="str">
        <f t="shared" si="276"/>
        <v>0.00005-8.26049142099728i</v>
      </c>
      <c r="M975" t="str">
        <f t="shared" si="277"/>
        <v>0.00133333333333333-4.85911260058662i</v>
      </c>
      <c r="N975">
        <f t="shared" si="278"/>
        <v>89.904631902607974</v>
      </c>
      <c r="O975">
        <f t="shared" si="279"/>
        <v>61.457373582010163</v>
      </c>
      <c r="P975" s="3">
        <f t="shared" si="280"/>
        <v>61.457373582010163</v>
      </c>
      <c r="Q975" s="3">
        <f t="shared" si="281"/>
        <v>-90.095368097392026</v>
      </c>
      <c r="R975">
        <f t="shared" si="282"/>
        <v>89.904631902607974</v>
      </c>
      <c r="S975">
        <f t="shared" si="283"/>
        <v>3.4161359298051745E-2</v>
      </c>
      <c r="T975">
        <f t="shared" si="266"/>
        <v>61.457373582010163</v>
      </c>
    </row>
    <row r="976" spans="1:20" x14ac:dyDescent="0.25">
      <c r="A976">
        <f t="shared" si="267"/>
        <v>215.45779098789771</v>
      </c>
      <c r="B976">
        <f t="shared" si="284"/>
        <v>34.291172463384342</v>
      </c>
      <c r="C976" t="str">
        <f t="shared" si="268"/>
        <v>-1.96855942229445-1178.20488361135i</v>
      </c>
      <c r="D976" t="str">
        <f t="shared" si="269"/>
        <v>3.97499998846701-464.128243742825i</v>
      </c>
      <c r="E976" t="str">
        <f t="shared" si="270"/>
        <v>162.469215285061+0.00287158757740795i</v>
      </c>
      <c r="F976" t="str">
        <f t="shared" si="271"/>
        <v>2.42492492420448-4355.55587542782i</v>
      </c>
      <c r="G976" t="str">
        <f t="shared" si="272"/>
        <v>0.999999999702899-0.0000172366232739108i</v>
      </c>
      <c r="H976" t="str">
        <f t="shared" si="273"/>
        <v>384.006943828687+3.61950824790794i</v>
      </c>
      <c r="I976" t="str">
        <f t="shared" si="274"/>
        <v>47.1005585887615-4718.34712859367i</v>
      </c>
      <c r="K976" t="str">
        <f t="shared" si="275"/>
        <v>0.0312466588873262-0.000320374451765353i</v>
      </c>
      <c r="L976" t="str">
        <f t="shared" si="276"/>
        <v>0.00005-8.22922038353984i</v>
      </c>
      <c r="M976" t="str">
        <f t="shared" si="277"/>
        <v>0.00133333333333333-4.84071787267049i</v>
      </c>
      <c r="N976">
        <f t="shared" si="278"/>
        <v>89.904269585679259</v>
      </c>
      <c r="O976">
        <f t="shared" si="279"/>
        <v>61.42442849454369</v>
      </c>
      <c r="P976" s="3">
        <f t="shared" si="280"/>
        <v>61.42442849454369</v>
      </c>
      <c r="Q976" s="3">
        <f t="shared" si="281"/>
        <v>-90.095730414320741</v>
      </c>
      <c r="R976">
        <f t="shared" si="282"/>
        <v>89.904269585679259</v>
      </c>
      <c r="S976">
        <f t="shared" si="283"/>
        <v>3.429117246338434E-2</v>
      </c>
      <c r="T976">
        <f t="shared" si="266"/>
        <v>61.42442849454369</v>
      </c>
    </row>
    <row r="977" spans="1:20" x14ac:dyDescent="0.25">
      <c r="A977">
        <f t="shared" si="267"/>
        <v>216.27653059365173</v>
      </c>
      <c r="B977">
        <f t="shared" si="284"/>
        <v>34.421478918745201</v>
      </c>
      <c r="C977" t="str">
        <f t="shared" si="268"/>
        <v>-1.96855743169497-1173.74446981709i</v>
      </c>
      <c r="D977" t="str">
        <f t="shared" si="269"/>
        <v>3.9749999883792-462.371234681372i</v>
      </c>
      <c r="E977" t="str">
        <f t="shared" si="270"/>
        <v>162.469212835994+0.0028825295918685i</v>
      </c>
      <c r="F977" t="str">
        <f t="shared" si="271"/>
        <v>2.42492492419899-4339.06741955179i</v>
      </c>
      <c r="G977" t="str">
        <f t="shared" si="272"/>
        <v>0.999999999700637-0.0000173021224423125i</v>
      </c>
      <c r="H977" t="str">
        <f t="shared" si="273"/>
        <v>384.0069967027+3.63326256421138i</v>
      </c>
      <c r="I977" t="str">
        <f t="shared" si="274"/>
        <v>47.1005612177616-4700.48574424641i</v>
      </c>
      <c r="K977" t="str">
        <f t="shared" si="275"/>
        <v>0.0312466334494127-0.000321591608346296i</v>
      </c>
      <c r="L977" t="str">
        <f t="shared" si="276"/>
        <v>0.00005-8.19806772618031i</v>
      </c>
      <c r="M977" t="str">
        <f t="shared" si="277"/>
        <v>0.00133333333333333-4.82239278010609i</v>
      </c>
      <c r="N977">
        <f t="shared" si="278"/>
        <v>89.903905892882662</v>
      </c>
      <c r="O977">
        <f t="shared" si="279"/>
        <v>61.391483397480627</v>
      </c>
      <c r="P977" s="3">
        <f t="shared" si="280"/>
        <v>61.391483397480627</v>
      </c>
      <c r="Q977" s="3">
        <f t="shared" si="281"/>
        <v>-90.096094107117338</v>
      </c>
      <c r="R977">
        <f t="shared" si="282"/>
        <v>89.903905892882662</v>
      </c>
      <c r="S977">
        <f t="shared" si="283"/>
        <v>3.4421478918745203E-2</v>
      </c>
      <c r="T977">
        <f t="shared" si="266"/>
        <v>61.391483397480627</v>
      </c>
    </row>
    <row r="978" spans="1:20" x14ac:dyDescent="0.25">
      <c r="A978">
        <f t="shared" si="267"/>
        <v>217.09838140990757</v>
      </c>
      <c r="B978">
        <f t="shared" si="284"/>
        <v>34.552280538636431</v>
      </c>
      <c r="C978" t="str">
        <f t="shared" si="268"/>
        <v>-1.96855542594184-1169.30094073142i</v>
      </c>
      <c r="D978" t="str">
        <f t="shared" si="269"/>
        <v>3.97499998829071-460.62087698536i</v>
      </c>
      <c r="E978" t="str">
        <f t="shared" si="270"/>
        <v>162.469210368285+0.00289351352901804i</v>
      </c>
      <c r="F978" t="str">
        <f t="shared" si="271"/>
        <v>2.42492492419346-4322.64138261732i</v>
      </c>
      <c r="G978" t="str">
        <f t="shared" si="272"/>
        <v>0.999999999698357-0.0000173678705075537i</v>
      </c>
      <c r="H978" t="str">
        <f t="shared" si="273"/>
        <v>384.007049979327+3.64706914903338i</v>
      </c>
      <c r="I978" t="str">
        <f t="shared" si="274"/>
        <v>47.1005638667805-4682.69197796472i</v>
      </c>
      <c r="K978" t="str">
        <f t="shared" si="275"/>
        <v>0.0312466078178465-0.000322813387074918i</v>
      </c>
      <c r="L978" t="str">
        <f t="shared" si="276"/>
        <v>0.00005-8.16703300077738i</v>
      </c>
      <c r="M978" t="str">
        <f t="shared" si="277"/>
        <v>0.00133333333333333-4.80413705928082i</v>
      </c>
      <c r="N978">
        <f t="shared" si="278"/>
        <v>89.903540819000554</v>
      </c>
      <c r="O978">
        <f t="shared" si="279"/>
        <v>61.358538290748108</v>
      </c>
      <c r="P978" s="3">
        <f t="shared" si="280"/>
        <v>61.358538290748108</v>
      </c>
      <c r="Q978" s="3">
        <f t="shared" si="281"/>
        <v>-90.096459180999446</v>
      </c>
      <c r="R978">
        <f t="shared" si="282"/>
        <v>89.903540819000554</v>
      </c>
      <c r="S978">
        <f t="shared" si="283"/>
        <v>3.4552280538636432E-2</v>
      </c>
      <c r="T978">
        <f t="shared" si="266"/>
        <v>61.358538290748108</v>
      </c>
    </row>
    <row r="979" spans="1:20" x14ac:dyDescent="0.25">
      <c r="A979">
        <f t="shared" si="267"/>
        <v>217.92335525926524</v>
      </c>
      <c r="B979">
        <f t="shared" si="284"/>
        <v>34.683579204683248</v>
      </c>
      <c r="C979" t="str">
        <f t="shared" si="268"/>
        <v>-1.96855340491942-1164.87423243267i</v>
      </c>
      <c r="D979" t="str">
        <f t="shared" si="269"/>
        <v>3.97499998820156-458.877145475306i</v>
      </c>
      <c r="E979" t="str">
        <f t="shared" si="270"/>
        <v>162.46920788179+0.00290453955209323i</v>
      </c>
      <c r="F979" t="str">
        <f t="shared" si="271"/>
        <v>2.4249249241879-4306.27752833036i</v>
      </c>
      <c r="G979" t="str">
        <f t="shared" si="272"/>
        <v>0.99999999969606-0.0000174338684154424i</v>
      </c>
      <c r="H979" t="str">
        <f t="shared" si="273"/>
        <v>384.007103661637+3.6609282010185i</v>
      </c>
      <c r="I979" t="str">
        <f t="shared" si="274"/>
        <v>47.1005665359702-4664.96557377935i</v>
      </c>
      <c r="K979" t="str">
        <f t="shared" si="275"/>
        <v>0.0312465819911534-0.000324039805480509i</v>
      </c>
      <c r="L979" t="str">
        <f t="shared" si="276"/>
        <v>0.00005-8.13611576088599i</v>
      </c>
      <c r="M979" t="str">
        <f t="shared" si="277"/>
        <v>0.00133333333333333-4.78595044758i</v>
      </c>
      <c r="N979">
        <f t="shared" si="278"/>
        <v>89.903174358795681</v>
      </c>
      <c r="O979">
        <f t="shared" si="279"/>
        <v>61.325593174272406</v>
      </c>
      <c r="P979" s="3">
        <f t="shared" si="280"/>
        <v>61.325593174272406</v>
      </c>
      <c r="Q979" s="3">
        <f t="shared" si="281"/>
        <v>-90.096825641204319</v>
      </c>
      <c r="R979">
        <f t="shared" si="282"/>
        <v>89.903174358795681</v>
      </c>
      <c r="S979">
        <f t="shared" si="283"/>
        <v>3.4683579204683249E-2</v>
      </c>
      <c r="T979">
        <f t="shared" si="266"/>
        <v>61.325593174272406</v>
      </c>
    </row>
    <row r="980" spans="1:20" x14ac:dyDescent="0.25">
      <c r="A980">
        <f t="shared" si="267"/>
        <v>218.75146400925044</v>
      </c>
      <c r="B980">
        <f t="shared" si="284"/>
        <v>34.815376805661046</v>
      </c>
      <c r="C980" t="str">
        <f t="shared" si="268"/>
        <v>-1.96855136851159-1160.46428124117i</v>
      </c>
      <c r="D980" t="str">
        <f t="shared" si="269"/>
        <v>3.97499998811173-457.140015067045i</v>
      </c>
      <c r="E980" t="str">
        <f t="shared" si="270"/>
        <v>162.469205376367+0.00291560782498798i</v>
      </c>
      <c r="F980" t="str">
        <f t="shared" si="271"/>
        <v>2.42492492418229-4289.97562129137i</v>
      </c>
      <c r="G980" t="str">
        <f t="shared" si="272"/>
        <v>0.999999999693746-0.0000175001171153805i</v>
      </c>
      <c r="H980" t="str">
        <f t="shared" si="273"/>
        <v>384.007157752717+3.67483991956645i</v>
      </c>
      <c r="I980" t="str">
        <f t="shared" si="274"/>
        <v>47.1005692254842-4647.30627668999i</v>
      </c>
      <c r="K980" t="str">
        <f t="shared" si="275"/>
        <v>0.0312465559678486-0.000325270881158585i</v>
      </c>
      <c r="L980" t="str">
        <f t="shared" si="276"/>
        <v>0.00005-8.10531556175138i</v>
      </c>
      <c r="M980" t="str">
        <f t="shared" si="277"/>
        <v>0.00133333333333333-4.76783268338316i</v>
      </c>
      <c r="N980">
        <f t="shared" si="278"/>
        <v>89.902806507010951</v>
      </c>
      <c r="O980">
        <f t="shared" si="279"/>
        <v>61.292648047979455</v>
      </c>
      <c r="P980" s="3">
        <f t="shared" si="280"/>
        <v>61.292648047979455</v>
      </c>
      <c r="Q980" s="3">
        <f t="shared" si="281"/>
        <v>-90.097193492989049</v>
      </c>
      <c r="R980">
        <f t="shared" si="282"/>
        <v>89.902806507010951</v>
      </c>
      <c r="S980">
        <f t="shared" si="283"/>
        <v>3.4815376805661047E-2</v>
      </c>
      <c r="T980">
        <f t="shared" si="266"/>
        <v>61.292648047979455</v>
      </c>
    </row>
    <row r="981" spans="1:20" x14ac:dyDescent="0.25">
      <c r="A981">
        <f t="shared" si="267"/>
        <v>219.58271957248562</v>
      </c>
      <c r="B981">
        <f t="shared" si="284"/>
        <v>34.94767523752256</v>
      </c>
      <c r="C981" t="str">
        <f t="shared" si="268"/>
        <v>-1.96854931660141-1156.07102371827i</v>
      </c>
      <c r="D981" t="str">
        <f t="shared" si="269"/>
        <v>3.97499998802119-455.409460771371i</v>
      </c>
      <c r="E981" t="str">
        <f t="shared" si="270"/>
        <v>162.469202851872+0.00292671851226634i</v>
      </c>
      <c r="F981" t="str">
        <f t="shared" si="271"/>
        <v>2.42492492417662-4273.73542699191i</v>
      </c>
      <c r="G981" t="str">
        <f t="shared" si="272"/>
        <v>0.999999999691414-0.0000175666175603781i</v>
      </c>
      <c r="H981" t="str">
        <f t="shared" si="273"/>
        <v>384.007212255681+3.68880450483504i</v>
      </c>
      <c r="I981" t="str">
        <f t="shared" si="274"/>
        <v>47.100571935478-4629.71383266172i</v>
      </c>
      <c r="K981" t="str">
        <f t="shared" si="275"/>
        <v>0.0312465297464354-0.000326506631771117i</v>
      </c>
      <c r="L981" t="str">
        <f t="shared" si="276"/>
        <v>0.00005-8.07463196030221i</v>
      </c>
      <c r="M981" t="str">
        <f t="shared" si="277"/>
        <v>0.00133333333333333-4.74978350606013i</v>
      </c>
      <c r="N981">
        <f t="shared" si="278"/>
        <v>89.90243725836946</v>
      </c>
      <c r="O981">
        <f t="shared" si="279"/>
        <v>61.259702911794349</v>
      </c>
      <c r="P981" s="3">
        <f t="shared" si="280"/>
        <v>61.259702911794349</v>
      </c>
      <c r="Q981" s="3">
        <f t="shared" si="281"/>
        <v>-90.09756274163054</v>
      </c>
      <c r="R981">
        <f t="shared" si="282"/>
        <v>89.90243725836946</v>
      </c>
      <c r="S981">
        <f t="shared" si="283"/>
        <v>3.4947675237522562E-2</v>
      </c>
      <c r="T981">
        <f t="shared" si="266"/>
        <v>61.259702911794349</v>
      </c>
    </row>
    <row r="982" spans="1:20" x14ac:dyDescent="0.25">
      <c r="A982">
        <f t="shared" si="267"/>
        <v>220.41713390686104</v>
      </c>
      <c r="B982">
        <f t="shared" si="284"/>
        <v>35.080476403425145</v>
      </c>
      <c r="C982" t="str">
        <f t="shared" si="268"/>
        <v>-1.96854724907069-1151.69439666551i</v>
      </c>
      <c r="D982" t="str">
        <f t="shared" si="269"/>
        <v>3.97499998792998-453.685457693685i</v>
      </c>
      <c r="E982" t="str">
        <f t="shared" si="270"/>
        <v>162.469200308159+0.00293787177916471i</v>
      </c>
      <c r="F982" t="str">
        <f t="shared" si="271"/>
        <v>2.42492492417093-4257.55671181139i</v>
      </c>
      <c r="G982" t="str">
        <f t="shared" si="272"/>
        <v>0.999999999689064-0.0000176333707070661i</v>
      </c>
      <c r="H982" t="str">
        <f t="shared" si="273"/>
        <v>384.007267173666+3.70282215774277i</v>
      </c>
      <c r="I982" t="str">
        <f t="shared" si="274"/>
        <v>47.100574666107-4612.18798862138i</v>
      </c>
      <c r="K982" t="str">
        <f t="shared" si="275"/>
        <v>0.0312465033254061-0.000327747075046778i</v>
      </c>
      <c r="L982" t="str">
        <f t="shared" si="276"/>
        <v>0.00005-8.04406451514464i</v>
      </c>
      <c r="M982" t="str">
        <f t="shared" si="277"/>
        <v>0.00133333333333333-4.73180265596746i</v>
      </c>
      <c r="N982">
        <f t="shared" si="278"/>
        <v>89.902066607574369</v>
      </c>
      <c r="O982">
        <f t="shared" si="279"/>
        <v>61.226757765641942</v>
      </c>
      <c r="P982" s="3">
        <f t="shared" si="280"/>
        <v>61.226757765641942</v>
      </c>
      <c r="Q982" s="3">
        <f t="shared" si="281"/>
        <v>-90.097933392425631</v>
      </c>
      <c r="R982">
        <f t="shared" si="282"/>
        <v>89.902066607574369</v>
      </c>
      <c r="S982">
        <f t="shared" si="283"/>
        <v>3.5080476403425147E-2</v>
      </c>
      <c r="T982">
        <f t="shared" si="266"/>
        <v>61.226757765641942</v>
      </c>
    </row>
    <row r="983" spans="1:20" x14ac:dyDescent="0.25">
      <c r="A983">
        <f t="shared" si="267"/>
        <v>221.25471901570711</v>
      </c>
      <c r="B983">
        <f t="shared" si="284"/>
        <v>35.213782213758158</v>
      </c>
      <c r="C983" t="str">
        <f t="shared" si="268"/>
        <v>-1.96854516580072-1147.33433712365i</v>
      </c>
      <c r="D983" t="str">
        <f t="shared" si="269"/>
        <v>3.97499998783808-451.967981033621i</v>
      </c>
      <c r="E983" t="str">
        <f t="shared" si="270"/>
        <v>162.469197745083+0.00294906779159269i</v>
      </c>
      <c r="F983" t="str">
        <f t="shared" si="271"/>
        <v>2.42492492416519-4241.43924301353i</v>
      </c>
      <c r="G983" t="str">
        <f t="shared" si="272"/>
        <v>0.999999999686697-0.000017700377515711i</v>
      </c>
      <c r="H983" t="str">
        <f t="shared" si="273"/>
        <v>384.007322509832+3.71689307997208i</v>
      </c>
      <c r="I983" t="str">
        <f t="shared" si="274"/>
        <v>47.1005774175287-4594.72849245379i</v>
      </c>
      <c r="K983" t="str">
        <f t="shared" si="275"/>
        <v>0.0312464767032414-0.000328992228781207i</v>
      </c>
      <c r="L983" t="str">
        <f t="shared" si="276"/>
        <v>0.00005-8.01361278655574i</v>
      </c>
      <c r="M983" t="str">
        <f t="shared" si="277"/>
        <v>0.00133333333333333-4.71388987444456i</v>
      </c>
      <c r="N983">
        <f t="shared" si="278"/>
        <v>89.901694549308814</v>
      </c>
      <c r="O983">
        <f t="shared" si="279"/>
        <v>61.193812609446411</v>
      </c>
      <c r="P983" s="3">
        <f t="shared" si="280"/>
        <v>61.193812609446411</v>
      </c>
      <c r="Q983" s="3">
        <f t="shared" si="281"/>
        <v>-90.098305450691186</v>
      </c>
      <c r="R983">
        <f t="shared" si="282"/>
        <v>89.901694549308814</v>
      </c>
      <c r="S983">
        <f t="shared" si="283"/>
        <v>3.5213782213758156E-2</v>
      </c>
      <c r="T983">
        <f t="shared" si="266"/>
        <v>61.193812609446411</v>
      </c>
    </row>
    <row r="984" spans="1:20" x14ac:dyDescent="0.25">
      <c r="A984">
        <f t="shared" si="267"/>
        <v>222.09548694796678</v>
      </c>
      <c r="B984">
        <f t="shared" si="284"/>
        <v>35.347594586170437</v>
      </c>
      <c r="C984" t="str">
        <f t="shared" si="268"/>
        <v>-1.96854306667155-1142.99078237176i</v>
      </c>
      <c r="D984" t="str">
        <f t="shared" si="269"/>
        <v>3.97499998774547-450.2570060847i</v>
      </c>
      <c r="E984" t="str">
        <f t="shared" si="270"/>
        <v>162.469195162496+0.00296030671613983i</v>
      </c>
      <c r="F984" t="str">
        <f t="shared" si="271"/>
        <v>2.4249249241594-4225.38278874313i</v>
      </c>
      <c r="G984" t="str">
        <f t="shared" si="272"/>
        <v>0.999999999684311-0.0000177676389502283i</v>
      </c>
      <c r="H984" t="str">
        <f t="shared" si="273"/>
        <v>384.007378267361+3.73101747397199i</v>
      </c>
      <c r="I984" t="str">
        <f t="shared" si="274"/>
        <v>47.1005801899009-4577.33509299821i</v>
      </c>
      <c r="K984" t="str">
        <f t="shared" si="275"/>
        <v>0.0312464498784106-0.000330242110837241i</v>
      </c>
      <c r="L984" t="str">
        <f t="shared" si="276"/>
        <v>0.00005-7.98327633647716i</v>
      </c>
      <c r="M984" t="str">
        <f t="shared" si="277"/>
        <v>0.00133333333333333-4.69604490381007i</v>
      </c>
      <c r="N984">
        <f t="shared" si="278"/>
        <v>89.90132107823591</v>
      </c>
      <c r="O984">
        <f t="shared" si="279"/>
        <v>61.160867443131217</v>
      </c>
      <c r="P984" s="3">
        <f t="shared" si="280"/>
        <v>61.160867443131217</v>
      </c>
      <c r="Q984" s="3">
        <f t="shared" si="281"/>
        <v>-90.09867892176409</v>
      </c>
      <c r="R984">
        <f t="shared" si="282"/>
        <v>89.90132107823591</v>
      </c>
      <c r="S984">
        <f t="shared" si="283"/>
        <v>3.5347594586170435E-2</v>
      </c>
      <c r="T984">
        <f t="shared" si="266"/>
        <v>61.160867443131217</v>
      </c>
    </row>
    <row r="985" spans="1:20" x14ac:dyDescent="0.25">
      <c r="A985">
        <f t="shared" si="267"/>
        <v>222.93944979836905</v>
      </c>
      <c r="B985">
        <f t="shared" si="284"/>
        <v>35.481915445597885</v>
      </c>
      <c r="C985" t="str">
        <f t="shared" si="268"/>
        <v>-1.96854095156259-1138.66366992635i</v>
      </c>
      <c r="D985" t="str">
        <f t="shared" si="269"/>
        <v>3.97499998765216-448.552508233974i</v>
      </c>
      <c r="E985" t="str">
        <f t="shared" si="270"/>
        <v>162.469192560249+0.00297158872006816i</v>
      </c>
      <c r="F985" t="str">
        <f t="shared" si="271"/>
        <v>2.42492492415357-4209.38711802272i</v>
      </c>
      <c r="G985" t="str">
        <f t="shared" si="272"/>
        <v>0.999999999681907-0.0000178351559781963i</v>
      </c>
      <c r="H985" t="str">
        <f t="shared" si="273"/>
        <v>384.007434449464+3.74519554296119i</v>
      </c>
      <c r="I985" t="str">
        <f t="shared" si="274"/>
        <v>47.1005829833837-4560.00754004479i</v>
      </c>
      <c r="K985" t="str">
        <f t="shared" si="275"/>
        <v>0.0312464228493711-0.000331496739145178i</v>
      </c>
      <c r="L985" t="str">
        <f t="shared" si="276"/>
        <v>0.00005-7.95305472850882i</v>
      </c>
      <c r="M985" t="str">
        <f t="shared" si="277"/>
        <v>0.00133333333333333-4.67826748735813i</v>
      </c>
      <c r="N985">
        <f t="shared" si="278"/>
        <v>89.900946188998546</v>
      </c>
      <c r="O985">
        <f t="shared" si="279"/>
        <v>61.127922266619315</v>
      </c>
      <c r="P985" s="3">
        <f t="shared" si="280"/>
        <v>61.127922266619315</v>
      </c>
      <c r="Q985" s="3">
        <f t="shared" si="281"/>
        <v>-90.099053811001454</v>
      </c>
      <c r="R985">
        <f t="shared" si="282"/>
        <v>89.900946188998546</v>
      </c>
      <c r="S985">
        <f t="shared" si="283"/>
        <v>3.5481915445597888E-2</v>
      </c>
      <c r="T985">
        <f t="shared" si="266"/>
        <v>61.127922266619315</v>
      </c>
    </row>
    <row r="986" spans="1:20" x14ac:dyDescent="0.25">
      <c r="A986">
        <f t="shared" si="267"/>
        <v>223.78661970760282</v>
      </c>
      <c r="B986">
        <f t="shared" si="284"/>
        <v>35.616746724291154</v>
      </c>
      <c r="C986" t="str">
        <f t="shared" si="268"/>
        <v>-1.96853882035225-1134.35293754047i</v>
      </c>
      <c r="D986" t="str">
        <f t="shared" si="269"/>
        <v>3.97499998755813-446.854462961669i</v>
      </c>
      <c r="E986" t="str">
        <f t="shared" si="270"/>
        <v>162.469189938193+0.00298291397133247i</v>
      </c>
      <c r="F986" t="str">
        <f t="shared" si="271"/>
        <v>2.4249249241477-4193.45200074918i</v>
      </c>
      <c r="G986" t="str">
        <f t="shared" si="272"/>
        <v>0.999999999679485-0.00001790292957087i</v>
      </c>
      <c r="H986" t="str">
        <f t="shared" si="273"/>
        <v>384.007491059372+3.75942749093086i</v>
      </c>
      <c r="I986" t="str">
        <f t="shared" si="274"/>
        <v>47.1005857981375-4542.74558433082i</v>
      </c>
      <c r="K986" t="str">
        <f t="shared" si="275"/>
        <v>0.0312463956145688-0.000332756131703024i</v>
      </c>
      <c r="L986" t="str">
        <f t="shared" si="276"/>
        <v>0.00005-7.92294752790278i</v>
      </c>
      <c r="M986" t="str">
        <f t="shared" si="277"/>
        <v>0.00133333333333333-4.66055736935457i</v>
      </c>
      <c r="N986">
        <f t="shared" si="278"/>
        <v>89.900569876219464</v>
      </c>
      <c r="O986">
        <f t="shared" si="279"/>
        <v>61.0949770798332</v>
      </c>
      <c r="P986" s="3">
        <f t="shared" si="280"/>
        <v>61.0949770798332</v>
      </c>
      <c r="Q986" s="3">
        <f t="shared" si="281"/>
        <v>-90.099430123780536</v>
      </c>
      <c r="R986">
        <f t="shared" si="282"/>
        <v>89.900569876219464</v>
      </c>
      <c r="S986">
        <f t="shared" si="283"/>
        <v>3.5616746724291153E-2</v>
      </c>
      <c r="T986">
        <f t="shared" si="266"/>
        <v>61.0949770798332</v>
      </c>
    </row>
    <row r="987" spans="1:20" x14ac:dyDescent="0.25">
      <c r="A987">
        <f t="shared" si="267"/>
        <v>224.63700886249174</v>
      </c>
      <c r="B987">
        <f t="shared" si="284"/>
        <v>35.752090361843464</v>
      </c>
      <c r="C987" t="str">
        <f t="shared" si="268"/>
        <v>-1.96853667291781-1130.05852320278i</v>
      </c>
      <c r="D987" t="str">
        <f t="shared" si="269"/>
        <v>3.9749999874634-445.162845840833i</v>
      </c>
      <c r="E987" t="str">
        <f t="shared" si="270"/>
        <v>162.469187296178+0.00299428263857345i</v>
      </c>
      <c r="F987" t="str">
        <f t="shared" si="271"/>
        <v>2.42492492414178-4177.57720769053i</v>
      </c>
      <c r="G987" t="str">
        <f t="shared" si="272"/>
        <v>0.999999999677045-0.0000179709607031955i</v>
      </c>
      <c r="H987" t="str">
        <f t="shared" si="273"/>
        <v>384.007548100345+3.77371352264764i</v>
      </c>
      <c r="I987" t="str">
        <f t="shared" si="274"/>
        <v>47.1005886343243-4525.54897753733i</v>
      </c>
      <c r="K987" t="str">
        <f t="shared" si="275"/>
        <v>0.0312463681724375-0.000334020306576741i</v>
      </c>
      <c r="L987" t="str">
        <f t="shared" si="276"/>
        <v>0.00005-7.89295430155688i</v>
      </c>
      <c r="M987" t="str">
        <f t="shared" si="277"/>
        <v>0.00133333333333333-4.64291429503345i</v>
      </c>
      <c r="N987">
        <f t="shared" si="278"/>
        <v>89.900192134501083</v>
      </c>
      <c r="O987">
        <f t="shared" si="279"/>
        <v>61.062031882694569</v>
      </c>
      <c r="P987" s="3">
        <f t="shared" si="280"/>
        <v>61.062031882694569</v>
      </c>
      <c r="Q987" s="3">
        <f t="shared" si="281"/>
        <v>-90.099807865498917</v>
      </c>
      <c r="R987">
        <f t="shared" si="282"/>
        <v>89.900192134501083</v>
      </c>
      <c r="S987">
        <f t="shared" si="283"/>
        <v>3.5752090361843465E-2</v>
      </c>
      <c r="T987">
        <f t="shared" si="266"/>
        <v>61.062031882694569</v>
      </c>
    </row>
    <row r="988" spans="1:20" x14ac:dyDescent="0.25">
      <c r="A988">
        <f t="shared" si="267"/>
        <v>225.49062949616925</v>
      </c>
      <c r="B988">
        <f t="shared" si="284"/>
        <v>35.887948305218472</v>
      </c>
      <c r="C988" t="str">
        <f t="shared" si="268"/>
        <v>-1.96853450913593-1125.7803651367i</v>
      </c>
      <c r="D988" t="str">
        <f t="shared" si="269"/>
        <v>3.97499998736795-443.477632536988i</v>
      </c>
      <c r="E988" t="str">
        <f t="shared" si="270"/>
        <v>162.46918463405+0.00300569489111183i</v>
      </c>
      <c r="F988" t="str">
        <f t="shared" si="271"/>
        <v>2.42492492413582-4161.76251048253i</v>
      </c>
      <c r="G988" t="str">
        <f t="shared" si="272"/>
        <v>0.999999999674585-0.0000180392503538233i</v>
      </c>
      <c r="H988" t="str">
        <f t="shared" si="273"/>
        <v>384.007605575665+3.78805384365661i</v>
      </c>
      <c r="I988" t="str">
        <f t="shared" si="274"/>
        <v>47.1005914921074-4508.41747228534i</v>
      </c>
      <c r="K988" t="str">
        <f t="shared" si="275"/>
        <v>0.0312463405213994-0.00033528928190051i</v>
      </c>
      <c r="L988" t="str">
        <f t="shared" si="276"/>
        <v>0.00005-7.86307461800846i</v>
      </c>
      <c r="M988" t="str">
        <f t="shared" si="277"/>
        <v>0.00133333333333333-4.62533801059319i</v>
      </c>
      <c r="N988">
        <f t="shared" si="278"/>
        <v>89.899812958425414</v>
      </c>
      <c r="O988">
        <f t="shared" si="279"/>
        <v>61.029086675124695</v>
      </c>
      <c r="P988" s="3">
        <f t="shared" si="280"/>
        <v>61.029086675124695</v>
      </c>
      <c r="Q988" s="3">
        <f t="shared" si="281"/>
        <v>-90.100187041574586</v>
      </c>
      <c r="R988">
        <f t="shared" si="282"/>
        <v>89.899812958425414</v>
      </c>
      <c r="S988">
        <f t="shared" si="283"/>
        <v>3.5887948305218471E-2</v>
      </c>
      <c r="T988">
        <f t="shared" si="266"/>
        <v>61.029086675124695</v>
      </c>
    </row>
    <row r="989" spans="1:20" x14ac:dyDescent="0.25">
      <c r="A989">
        <f t="shared" si="267"/>
        <v>226.34749388825469</v>
      </c>
      <c r="B989">
        <f t="shared" si="284"/>
        <v>36.024322508778305</v>
      </c>
      <c r="C989" t="str">
        <f t="shared" si="268"/>
        <v>-1.96853232888221-1121.51840179949i</v>
      </c>
      <c r="D989" t="str">
        <f t="shared" si="269"/>
        <v>3.97499998727175-441.798798807771i</v>
      </c>
      <c r="E989" t="str">
        <f t="shared" si="270"/>
        <v>162.469181951658+0.0030171508989781i</v>
      </c>
      <c r="F989" t="str">
        <f t="shared" si="271"/>
        <v>2.42492492412981-4146.00768162542i</v>
      </c>
      <c r="G989" t="str">
        <f t="shared" si="272"/>
        <v>0.999999999672108-0.000018107799505123i</v>
      </c>
      <c r="H989" t="str">
        <f t="shared" si="273"/>
        <v>384.007663488639+3.80244866028424i</v>
      </c>
      <c r="I989" t="str">
        <f t="shared" si="274"/>
        <v>47.100594371651-4491.35082213236i</v>
      </c>
      <c r="K989" t="str">
        <f t="shared" si="275"/>
        <v>0.0312463126598644-0.00033656307587698i</v>
      </c>
      <c r="L989" t="str">
        <f t="shared" si="276"/>
        <v>0.00005-7.83330804742818i</v>
      </c>
      <c r="M989" t="str">
        <f t="shared" si="277"/>
        <v>0.00133333333333333-4.60782826319305i</v>
      </c>
      <c r="N989">
        <f t="shared" si="278"/>
        <v>89.89943234255405</v>
      </c>
      <c r="O989">
        <f t="shared" si="279"/>
        <v>60.996141457044146</v>
      </c>
      <c r="P989" s="3">
        <f t="shared" si="280"/>
        <v>60.996141457044146</v>
      </c>
      <c r="Q989" s="3">
        <f t="shared" si="281"/>
        <v>-90.10056765744595</v>
      </c>
      <c r="R989">
        <f t="shared" si="282"/>
        <v>89.89943234255405</v>
      </c>
      <c r="S989">
        <f t="shared" si="283"/>
        <v>3.6024322508778302E-2</v>
      </c>
      <c r="T989">
        <f t="shared" si="266"/>
        <v>60.996141457044146</v>
      </c>
    </row>
    <row r="990" spans="1:20" x14ac:dyDescent="0.25">
      <c r="A990">
        <f t="shared" si="267"/>
        <v>227.20761436503008</v>
      </c>
      <c r="B990">
        <f t="shared" si="284"/>
        <v>36.161214934311666</v>
      </c>
      <c r="C990" t="str">
        <f t="shared" si="268"/>
        <v>-1.96853013203125-1117.2725718814i</v>
      </c>
      <c r="D990" t="str">
        <f t="shared" si="269"/>
        <v>3.97499998717484-440.1263205026i</v>
      </c>
      <c r="E990" t="str">
        <f t="shared" si="270"/>
        <v>162.469179248847+0.00302865083288334i</v>
      </c>
      <c r="F990" t="str">
        <f t="shared" si="271"/>
        <v>2.42492492412376-4130.31249448075i</v>
      </c>
      <c r="G990" t="str">
        <f t="shared" si="272"/>
        <v>0.999999999669611-0.000018176609143197i</v>
      </c>
      <c r="H990" t="str">
        <f t="shared" si="273"/>
        <v>384.007721842599+3.8168981796413i</v>
      </c>
      <c r="I990" t="str">
        <f t="shared" si="274"/>
        <v>47.1005972731211-4474.34878156894i</v>
      </c>
      <c r="K990" t="str">
        <f t="shared" si="275"/>
        <v>0.0312462845862307-0.000337841706777521i</v>
      </c>
      <c r="L990" t="str">
        <f t="shared" si="276"/>
        <v>0.00005-7.80365416161406i</v>
      </c>
      <c r="M990" t="str">
        <f t="shared" si="277"/>
        <v>0.00133333333333333-4.59038480094945i</v>
      </c>
      <c r="N990">
        <f t="shared" si="278"/>
        <v>89.899050281428032</v>
      </c>
      <c r="O990">
        <f t="shared" si="279"/>
        <v>60.963196228373072</v>
      </c>
      <c r="P990" s="3">
        <f t="shared" si="280"/>
        <v>60.963196228373072</v>
      </c>
      <c r="Q990" s="3">
        <f t="shared" si="281"/>
        <v>-90.100949718571968</v>
      </c>
      <c r="R990">
        <f t="shared" si="282"/>
        <v>89.899050281428032</v>
      </c>
      <c r="S990">
        <f t="shared" si="283"/>
        <v>3.6161214934311667E-2</v>
      </c>
      <c r="T990">
        <f t="shared" si="266"/>
        <v>60.963196228373072</v>
      </c>
    </row>
    <row r="991" spans="1:20" x14ac:dyDescent="0.25">
      <c r="A991">
        <f t="shared" si="267"/>
        <v>228.07100329961719</v>
      </c>
      <c r="B991">
        <f t="shared" si="284"/>
        <v>36.298627551062047</v>
      </c>
      <c r="C991" t="str">
        <f t="shared" si="268"/>
        <v>-1.96852791845676-1113.0428143047i</v>
      </c>
      <c r="D991" t="str">
        <f t="shared" si="269"/>
        <v>3.97499998707718-438.460173562309i</v>
      </c>
      <c r="E991" t="str">
        <f t="shared" si="270"/>
        <v>162.469176525461+0.0030401948642433i</v>
      </c>
      <c r="F991" t="str">
        <f t="shared" si="271"/>
        <v>2.42492492411766-4114.67672326796i</v>
      </c>
      <c r="G991" t="str">
        <f t="shared" si="272"/>
        <v>0.999999999667095-0.0000182456802578953i</v>
      </c>
      <c r="H991" t="str">
        <f t="shared" si="273"/>
        <v>384.007780640905+3.83140260962598i</v>
      </c>
      <c r="I991" t="str">
        <f t="shared" si="274"/>
        <v>47.1006001966851-4457.41110601503i</v>
      </c>
      <c r="K991" t="str">
        <f t="shared" si="275"/>
        <v>0.0312462562988837-0.000339125192942481i</v>
      </c>
      <c r="L991" t="str">
        <f t="shared" si="276"/>
        <v>0.00005-7.77411253398493i</v>
      </c>
      <c r="M991" t="str">
        <f t="shared" si="277"/>
        <v>0.00133333333333333-4.57300737293231i</v>
      </c>
      <c r="N991">
        <f t="shared" si="278"/>
        <v>89.898666769567839</v>
      </c>
      <c r="O991">
        <f t="shared" si="279"/>
        <v>60.930250989030526</v>
      </c>
      <c r="P991" s="3">
        <f t="shared" si="280"/>
        <v>60.930250989030526</v>
      </c>
      <c r="Q991" s="3">
        <f t="shared" si="281"/>
        <v>-90.101333230432161</v>
      </c>
      <c r="R991">
        <f t="shared" si="282"/>
        <v>89.898666769567839</v>
      </c>
      <c r="S991">
        <f t="shared" si="283"/>
        <v>3.629862755106205E-2</v>
      </c>
      <c r="T991">
        <f t="shared" si="266"/>
        <v>60.930250989030526</v>
      </c>
    </row>
    <row r="992" spans="1:20" x14ac:dyDescent="0.25">
      <c r="A992">
        <f t="shared" si="267"/>
        <v>228.93767311215575</v>
      </c>
      <c r="B992">
        <f t="shared" si="284"/>
        <v>36.436562335756086</v>
      </c>
      <c r="C992" t="str">
        <f t="shared" si="268"/>
        <v>-1.96852568803131-1108.82906822295i</v>
      </c>
      <c r="D992" t="str">
        <f t="shared" si="269"/>
        <v>3.97499998697878-436.800334018815i</v>
      </c>
      <c r="E992" t="str">
        <f t="shared" si="270"/>
        <v>162.469173781344+0.00305178316519189i</v>
      </c>
      <c r="F992" t="str">
        <f t="shared" si="271"/>
        <v>2.4249249241115-4099.10014306121i</v>
      </c>
      <c r="G992" t="str">
        <f t="shared" si="272"/>
        <v>0.99999999966456-0.0000183150138428289i</v>
      </c>
      <c r="H992" t="str">
        <f t="shared" si="273"/>
        <v>384.007839886938+3.84596215892668i</v>
      </c>
      <c r="I992" t="str">
        <f t="shared" si="274"/>
        <v>47.1006031425099-4440.53755181642i</v>
      </c>
      <c r="K992" t="str">
        <f t="shared" si="275"/>
        <v>0.0312462277961973-0.00034041355278145i</v>
      </c>
      <c r="L992" t="str">
        <f t="shared" si="276"/>
        <v>0.00005-7.74468273957453i</v>
      </c>
      <c r="M992" t="str">
        <f t="shared" si="277"/>
        <v>0.00133333333333333-4.55569572916149i</v>
      </c>
      <c r="N992">
        <f t="shared" si="278"/>
        <v>89.898281801473232</v>
      </c>
      <c r="O992">
        <f t="shared" si="279"/>
        <v>60.897305738935572</v>
      </c>
      <c r="P992" s="3">
        <f t="shared" si="280"/>
        <v>60.897305738935572</v>
      </c>
      <c r="Q992" s="3">
        <f t="shared" si="281"/>
        <v>-90.101718198526768</v>
      </c>
      <c r="R992">
        <f t="shared" si="282"/>
        <v>89.898281801473232</v>
      </c>
      <c r="S992">
        <f t="shared" si="283"/>
        <v>3.6436562335756088E-2</v>
      </c>
      <c r="T992">
        <f t="shared" si="266"/>
        <v>60.897305738935572</v>
      </c>
    </row>
    <row r="993" spans="1:20" x14ac:dyDescent="0.25">
      <c r="A993">
        <f t="shared" si="267"/>
        <v>229.80763626998191</v>
      </c>
      <c r="B993">
        <f t="shared" si="284"/>
        <v>36.575021272631957</v>
      </c>
      <c r="C993" t="str">
        <f t="shared" si="268"/>
        <v>-1.968523440627-1104.63127302001i</v>
      </c>
      <c r="D993" t="str">
        <f t="shared" si="269"/>
        <v>3.97499998687963-435.146777994773i</v>
      </c>
      <c r="E993" t="str">
        <f t="shared" si="270"/>
        <v>162.46917101634+0.00306341590853326i</v>
      </c>
      <c r="F993" t="str">
        <f t="shared" si="271"/>
        <v>2.42492492410532-4083.58252978621i</v>
      </c>
      <c r="G993" t="str">
        <f t="shared" si="272"/>
        <v>0.999999999662006-0.0000183846108953847i</v>
      </c>
      <c r="H993" t="str">
        <f t="shared" si="273"/>
        <v>384.007899584109+3.86057703702525i</v>
      </c>
      <c r="I993" t="str">
        <f t="shared" si="274"/>
        <v>47.1006061107664-4423.72787624143i</v>
      </c>
      <c r="K993" t="str">
        <f t="shared" si="275"/>
        <v>0.0312461990765324-0.000341706804773507i</v>
      </c>
      <c r="L993" t="str">
        <f t="shared" si="276"/>
        <v>0.00005-7.71536435502543i</v>
      </c>
      <c r="M993" t="str">
        <f t="shared" si="277"/>
        <v>0.00133333333333333-4.5384496206032i</v>
      </c>
      <c r="N993">
        <f t="shared" si="278"/>
        <v>89.897895371623221</v>
      </c>
      <c r="O993">
        <f t="shared" si="279"/>
        <v>60.864360478006432</v>
      </c>
      <c r="P993" s="3">
        <f t="shared" si="280"/>
        <v>60.864360478006432</v>
      </c>
      <c r="Q993" s="3">
        <f t="shared" si="281"/>
        <v>-90.102104628376779</v>
      </c>
      <c r="R993">
        <f t="shared" si="282"/>
        <v>89.897895371623221</v>
      </c>
      <c r="S993">
        <f t="shared" si="283"/>
        <v>3.6575021272631958E-2</v>
      </c>
      <c r="T993">
        <f t="shared" si="266"/>
        <v>60.864360478006432</v>
      </c>
    </row>
    <row r="994" spans="1:20" x14ac:dyDescent="0.25">
      <c r="A994">
        <f t="shared" si="267"/>
        <v>230.68090528780786</v>
      </c>
      <c r="B994">
        <f t="shared" si="284"/>
        <v>36.714006353467958</v>
      </c>
      <c r="C994" t="str">
        <f t="shared" si="268"/>
        <v>-1.96852117611425-1100.44936830915i</v>
      </c>
      <c r="D994" t="str">
        <f t="shared" si="269"/>
        <v>3.97499998677973-433.49948170322i</v>
      </c>
      <c r="E994" t="str">
        <f t="shared" si="270"/>
        <v>162.469168230287+0.00307509326781955i</v>
      </c>
      <c r="F994" t="str">
        <f t="shared" si="271"/>
        <v>2.42492492409907-4068.12366021684i</v>
      </c>
      <c r="G994" t="str">
        <f t="shared" si="272"/>
        <v>0.999999999659432-0.0000184544724167396i</v>
      </c>
      <c r="H994" t="str">
        <f t="shared" si="273"/>
        <v>384.007959735854+3.87524745419984i</v>
      </c>
      <c r="I994" t="str">
        <f t="shared" si="274"/>
        <v>47.1006091016246-4406.98183747721i</v>
      </c>
      <c r="K994" t="str">
        <f t="shared" si="275"/>
        <v>0.0312461701382375-0.000343004967467482i</v>
      </c>
      <c r="L994" t="str">
        <f t="shared" si="276"/>
        <v>0.00005-7.68615695858281i</v>
      </c>
      <c r="M994" t="str">
        <f t="shared" si="277"/>
        <v>0.00133333333333333-4.52126879916637i</v>
      </c>
      <c r="N994">
        <f t="shared" si="278"/>
        <v>89.897507474475987</v>
      </c>
      <c r="O994">
        <f t="shared" si="279"/>
        <v>60.831415206160329</v>
      </c>
      <c r="P994" s="3">
        <f t="shared" si="280"/>
        <v>60.831415206160329</v>
      </c>
      <c r="Q994" s="3">
        <f t="shared" si="281"/>
        <v>-90.102492525524013</v>
      </c>
      <c r="R994">
        <f t="shared" si="282"/>
        <v>89.897507474475987</v>
      </c>
      <c r="S994">
        <f t="shared" si="283"/>
        <v>3.6714006353467957E-2</v>
      </c>
      <c r="T994">
        <f t="shared" si="266"/>
        <v>60.831415206160329</v>
      </c>
    </row>
    <row r="995" spans="1:20" x14ac:dyDescent="0.25">
      <c r="A995">
        <f t="shared" si="267"/>
        <v>231.55749272790155</v>
      </c>
      <c r="B995">
        <f t="shared" si="284"/>
        <v>36.853519577611138</v>
      </c>
      <c r="C995" t="str">
        <f t="shared" si="268"/>
        <v>-1.96851889436307-1096.2832939323i</v>
      </c>
      <c r="D995" t="str">
        <f t="shared" si="269"/>
        <v>3.97499998667905-431.858421447248i</v>
      </c>
      <c r="E995" t="str">
        <f t="shared" si="270"/>
        <v>162.469165423026+0.00308681541729711i</v>
      </c>
      <c r="F995" t="str">
        <f t="shared" si="271"/>
        <v>2.42492492409278-4052.72331197209i</v>
      </c>
      <c r="G995" t="str">
        <f t="shared" si="272"/>
        <v>0.999999999656839-0.0000185245994118752i</v>
      </c>
      <c r="H995" t="str">
        <f t="shared" si="273"/>
        <v>384.008020345633+3.88997362152799i</v>
      </c>
      <c r="I995" t="str">
        <f t="shared" si="274"/>
        <v>47.1006121152568-4390.29919462637i</v>
      </c>
      <c r="K995" t="str">
        <f t="shared" si="275"/>
        <v>0.031246140979649-0.000344308059482226i</v>
      </c>
      <c r="L995" t="str">
        <f t="shared" si="276"/>
        <v>0.00005-7.65706013008852i</v>
      </c>
      <c r="M995" t="str">
        <f t="shared" si="277"/>
        <v>0.00133333333333333-4.50415301769911i</v>
      </c>
      <c r="N995">
        <f t="shared" si="278"/>
        <v>89.897118104468817</v>
      </c>
      <c r="O995">
        <f t="shared" si="279"/>
        <v>60.798469923314407</v>
      </c>
      <c r="P995" s="3">
        <f t="shared" si="280"/>
        <v>60.798469923314407</v>
      </c>
      <c r="Q995" s="3">
        <f t="shared" si="281"/>
        <v>-90.102881895531183</v>
      </c>
      <c r="R995">
        <f t="shared" si="282"/>
        <v>89.897118104468817</v>
      </c>
      <c r="S995">
        <f t="shared" si="283"/>
        <v>3.6853519577611141E-2</v>
      </c>
      <c r="T995">
        <f t="shared" si="266"/>
        <v>60.798469923314407</v>
      </c>
    </row>
    <row r="996" spans="1:20" x14ac:dyDescent="0.25">
      <c r="A996">
        <f t="shared" si="267"/>
        <v>232.43741120026755</v>
      </c>
      <c r="B996">
        <f t="shared" si="284"/>
        <v>36.993562952006059</v>
      </c>
      <c r="C996" t="str">
        <f t="shared" si="268"/>
        <v>-1.96851659524213-1092.13298995908i</v>
      </c>
      <c r="D996" t="str">
        <f t="shared" si="269"/>
        <v>3.97499998657762-430.223573619654i</v>
      </c>
      <c r="E996" t="str">
        <f t="shared" si="270"/>
        <v>162.469162594396+0.00309858253193223i</v>
      </c>
      <c r="F996" t="str">
        <f t="shared" si="271"/>
        <v>2.42492492408645-4037.38126351279i</v>
      </c>
      <c r="G996" t="str">
        <f t="shared" si="272"/>
        <v>0.999999999654226-0.0000185949928895917i</v>
      </c>
      <c r="H996" t="str">
        <f t="shared" si="273"/>
        <v>384.008081416935+3.90475575088968i</v>
      </c>
      <c r="I996" t="str">
        <f t="shared" si="274"/>
        <v>47.1006151518365-4373.67970770352i</v>
      </c>
      <c r="K996" t="str">
        <f t="shared" si="275"/>
        <v>0.0312461115990901-0.000345616099506855i</v>
      </c>
      <c r="L996" t="str">
        <f t="shared" si="276"/>
        <v>0.00005-7.62807345097478i</v>
      </c>
      <c r="M996" t="str">
        <f t="shared" si="277"/>
        <v>0.00133333333333333-4.48710202998516i</v>
      </c>
      <c r="N996">
        <f t="shared" si="278"/>
        <v>89.896727256017996</v>
      </c>
      <c r="O996">
        <f t="shared" si="279"/>
        <v>60.765524629384878</v>
      </c>
      <c r="P996" s="3">
        <f t="shared" si="280"/>
        <v>60.765524629384878</v>
      </c>
      <c r="Q996" s="3">
        <f t="shared" si="281"/>
        <v>-90.103272743982004</v>
      </c>
      <c r="R996">
        <f t="shared" si="282"/>
        <v>89.896727256017996</v>
      </c>
      <c r="S996">
        <f t="shared" si="283"/>
        <v>3.6993562952006058E-2</v>
      </c>
      <c r="T996">
        <f t="shared" si="266"/>
        <v>60.765524629384878</v>
      </c>
    </row>
    <row r="997" spans="1:20" x14ac:dyDescent="0.25">
      <c r="A997">
        <f t="shared" si="267"/>
        <v>233.32067336282856</v>
      </c>
      <c r="B997">
        <f t="shared" si="284"/>
        <v>37.13413849122368</v>
      </c>
      <c r="C997" t="str">
        <f t="shared" si="268"/>
        <v>-1.9685142786193-1087.99839668597i</v>
      </c>
      <c r="D997" t="str">
        <f t="shared" si="269"/>
        <v>3.97499998647542-428.594914702603i</v>
      </c>
      <c r="E997" t="str">
        <f t="shared" si="270"/>
        <v>162.469159744233+0.00311039478740109i</v>
      </c>
      <c r="F997" t="str">
        <f t="shared" si="271"/>
        <v>2.42492492408006-4022.09729413841i</v>
      </c>
      <c r="G997" t="str">
        <f t="shared" si="272"/>
        <v>0.999999999651593-0.0000186656538625231i</v>
      </c>
      <c r="H997" t="str">
        <f t="shared" si="273"/>
        <v>384.008142953272+3.91959405497035i</v>
      </c>
      <c r="I997" t="str">
        <f t="shared" si="274"/>
        <v>47.1006182115382-4357.12313763171i</v>
      </c>
      <c r="K997" t="str">
        <f t="shared" si="275"/>
        <v>0.0312460819948717-0.000346929106301025i</v>
      </c>
      <c r="L997" t="str">
        <f t="shared" si="276"/>
        <v>0.00005-7.59919650425862i</v>
      </c>
      <c r="M997" t="str">
        <f t="shared" si="277"/>
        <v>0.00133333333333333-4.47011559074036i</v>
      </c>
      <c r="N997">
        <f t="shared" si="278"/>
        <v>89.896334923518708</v>
      </c>
      <c r="O997">
        <f t="shared" si="279"/>
        <v>60.732579324287329</v>
      </c>
      <c r="P997" s="3">
        <f t="shared" si="280"/>
        <v>60.732579324287329</v>
      </c>
      <c r="Q997" s="3">
        <f t="shared" si="281"/>
        <v>-90.103665076481292</v>
      </c>
      <c r="R997">
        <f t="shared" si="282"/>
        <v>89.896334923518708</v>
      </c>
      <c r="S997">
        <f t="shared" si="283"/>
        <v>3.7134138491223684E-2</v>
      </c>
      <c r="T997">
        <f t="shared" si="266"/>
        <v>60.732579324287329</v>
      </c>
    </row>
    <row r="998" spans="1:20" x14ac:dyDescent="0.25">
      <c r="A998">
        <f t="shared" si="267"/>
        <v>234.20729192160729</v>
      </c>
      <c r="B998">
        <f t="shared" si="284"/>
        <v>37.275248217490329</v>
      </c>
      <c r="C998" t="str">
        <f t="shared" si="268"/>
        <v>-1.96851194436155-1083.87945463549i</v>
      </c>
      <c r="D998" t="str">
        <f t="shared" si="269"/>
        <v>3.97499998637245-426.972421267291i</v>
      </c>
      <c r="E998" t="str">
        <f t="shared" si="270"/>
        <v>162.469156872376+0.00312225236010822i</v>
      </c>
      <c r="F998" t="str">
        <f t="shared" si="271"/>
        <v>2.42492492407363-4006.87118398394i</v>
      </c>
      <c r="G998" t="str">
        <f t="shared" si="272"/>
        <v>0.99999999964894-0.0000187365833471509i</v>
      </c>
      <c r="H998" t="str">
        <f t="shared" si="273"/>
        <v>384.00820495819+3.93448874726405i</v>
      </c>
      <c r="I998" t="str">
        <f t="shared" si="274"/>
        <v>47.1006212945389-4340.6292462392i</v>
      </c>
      <c r="K998" t="str">
        <f t="shared" si="275"/>
        <v>0.0312460521652913-0.000348247098695187i</v>
      </c>
      <c r="L998" t="str">
        <f t="shared" si="276"/>
        <v>0.00005-7.57042887453534i</v>
      </c>
      <c r="M998" t="str">
        <f t="shared" si="277"/>
        <v>0.00133333333333333-4.45319345560904i</v>
      </c>
      <c r="N998">
        <f t="shared" si="278"/>
        <v>89.895941101345002</v>
      </c>
      <c r="O998">
        <f t="shared" si="279"/>
        <v>60.699634007936979</v>
      </c>
      <c r="P998" s="3">
        <f t="shared" si="280"/>
        <v>60.699634007936979</v>
      </c>
      <c r="Q998" s="3">
        <f t="shared" si="281"/>
        <v>-90.104058898654998</v>
      </c>
      <c r="R998">
        <f t="shared" si="282"/>
        <v>89.895941101345002</v>
      </c>
      <c r="S998">
        <f t="shared" si="283"/>
        <v>3.7275248217490328E-2</v>
      </c>
      <c r="T998">
        <f t="shared" si="266"/>
        <v>60.699634007936979</v>
      </c>
    </row>
    <row r="999" spans="1:20" x14ac:dyDescent="0.25">
      <c r="A999">
        <f t="shared" si="267"/>
        <v>235.09727963090941</v>
      </c>
      <c r="B999">
        <f t="shared" si="284"/>
        <v>37.416894160716794</v>
      </c>
      <c r="C999" t="str">
        <f t="shared" si="268"/>
        <v>-1.96850959233432-1079.77610455525i</v>
      </c>
      <c r="D999" t="str">
        <f t="shared" si="269"/>
        <v>3.97499998626869-425.356069973603i</v>
      </c>
      <c r="E999" t="str">
        <f t="shared" si="270"/>
        <v>162.469153978658+0.00313415542719755i</v>
      </c>
      <c r="F999" t="str">
        <f t="shared" si="271"/>
        <v>2.42492492406716-3991.70271401664i</v>
      </c>
      <c r="G999" t="str">
        <f t="shared" si="272"/>
        <v>0.999999999646267-0.0000188077823638199i</v>
      </c>
      <c r="H999" t="str">
        <f t="shared" si="273"/>
        <v>384.008267435253+3.94944004207632i</v>
      </c>
      <c r="I999" t="str">
        <f t="shared" si="274"/>
        <v>47.1006244010145-4324.19779625576i</v>
      </c>
      <c r="K999" t="str">
        <f t="shared" si="275"/>
        <v>0.031246022108634-0.000349570095590849i</v>
      </c>
      <c r="L999" t="str">
        <f t="shared" si="276"/>
        <v>0.00005-7.54177014797307i</v>
      </c>
      <c r="M999" t="str">
        <f t="shared" si="277"/>
        <v>0.00133333333333333-4.43633538116063i</v>
      </c>
      <c r="N999">
        <f t="shared" si="278"/>
        <v>89.895545783849769</v>
      </c>
      <c r="O999">
        <f t="shared" si="279"/>
        <v>60.666688680247944</v>
      </c>
      <c r="P999" s="3">
        <f t="shared" si="280"/>
        <v>60.666688680247944</v>
      </c>
      <c r="Q999" s="3">
        <f t="shared" si="281"/>
        <v>-90.104454216150231</v>
      </c>
      <c r="R999">
        <f t="shared" si="282"/>
        <v>89.895545783849769</v>
      </c>
      <c r="S999">
        <f t="shared" si="283"/>
        <v>3.7416894160716793E-2</v>
      </c>
      <c r="T999">
        <f t="shared" si="266"/>
        <v>60.666688680247944</v>
      </c>
    </row>
    <row r="1000" spans="1:20" x14ac:dyDescent="0.25">
      <c r="A1000">
        <f t="shared" si="267"/>
        <v>235.99064929350689</v>
      </c>
      <c r="B1000">
        <f t="shared" si="284"/>
        <v>37.559078358527522</v>
      </c>
      <c r="C1000" t="str">
        <f t="shared" si="268"/>
        <v>-1.96850722240269-1075.6882874172i</v>
      </c>
      <c r="D1000" t="str">
        <f t="shared" si="269"/>
        <v>3.97499998616412-423.745837569783i</v>
      </c>
      <c r="E1000" t="str">
        <f t="shared" si="270"/>
        <v>162.469151062912+0.00314610416651718i</v>
      </c>
      <c r="F1000" t="str">
        <f t="shared" si="271"/>
        <v>2.42492492406062-3976.59166603298i</v>
      </c>
      <c r="G1000" t="str">
        <f t="shared" si="272"/>
        <v>0.999999999643574-0.0000188792519367515i</v>
      </c>
      <c r="H1000" t="str">
        <f t="shared" si="273"/>
        <v>384.008330388057+3.96444815452752i</v>
      </c>
      <c r="I1000" t="str">
        <f t="shared" si="274"/>
        <v>47.1006275311443-4307.82855130946i</v>
      </c>
      <c r="K1000" t="str">
        <f t="shared" si="275"/>
        <v>0.0312459918231717-0.000350898115960854i</v>
      </c>
      <c r="L1000" t="str">
        <f t="shared" si="276"/>
        <v>0.00005-7.5132199123063i</v>
      </c>
      <c r="M1000" t="str">
        <f t="shared" si="277"/>
        <v>0.00133333333333333-4.41954112488607i</v>
      </c>
      <c r="N1000">
        <f t="shared" si="278"/>
        <v>89.895148965364527</v>
      </c>
      <c r="O1000">
        <f t="shared" si="279"/>
        <v>60.633743341134021</v>
      </c>
      <c r="P1000" s="3">
        <f t="shared" si="280"/>
        <v>60.633743341134021</v>
      </c>
      <c r="Q1000" s="3">
        <f t="shared" si="281"/>
        <v>-90.104851034635473</v>
      </c>
      <c r="R1000">
        <f t="shared" si="282"/>
        <v>89.895148965364527</v>
      </c>
      <c r="S1000">
        <f t="shared" si="283"/>
        <v>3.7559078358527523E-2</v>
      </c>
      <c r="T1000">
        <f t="shared" si="266"/>
        <v>60.633743341134021</v>
      </c>
    </row>
    <row r="1001" spans="1:20" x14ac:dyDescent="0.25">
      <c r="A1001">
        <f t="shared" si="267"/>
        <v>236.88741376082226</v>
      </c>
      <c r="B1001">
        <f t="shared" si="284"/>
        <v>37.70180285628993</v>
      </c>
      <c r="C1001" t="str">
        <f t="shared" si="268"/>
        <v>-1.96850483443033-1071.61594441672i</v>
      </c>
      <c r="D1001" t="str">
        <f t="shared" si="269"/>
        <v>3.97499998605877-422.141700892099i</v>
      </c>
      <c r="E1001" t="str">
        <f t="shared" si="270"/>
        <v>162.469148124972+0.00315809875667686i</v>
      </c>
      <c r="F1001" t="str">
        <f t="shared" si="271"/>
        <v>2.42492492405404-3961.53782265549i</v>
      </c>
      <c r="G1001" t="str">
        <f t="shared" si="272"/>
        <v>0.99999999964086-0.0000189509930940597i</v>
      </c>
      <c r="H1001" t="str">
        <f t="shared" si="273"/>
        <v>384.008393820226+3.97951330055586i</v>
      </c>
      <c r="I1001" t="str">
        <f t="shared" si="274"/>
        <v>47.1006306851094-4291.52127592327i</v>
      </c>
      <c r="K1001" t="str">
        <f t="shared" si="275"/>
        <v>0.0312459613071629-0.00035223117884963i</v>
      </c>
      <c r="L1001" t="str">
        <f t="shared" si="276"/>
        <v>0.00005-7.48477775683034i</v>
      </c>
      <c r="M1001" t="str">
        <f t="shared" si="277"/>
        <v>0.00133333333333333-4.40281044519433i</v>
      </c>
      <c r="N1001">
        <f t="shared" si="278"/>
        <v>89.894750640199433</v>
      </c>
      <c r="O1001">
        <f t="shared" si="279"/>
        <v>60.600797990508255</v>
      </c>
      <c r="P1001" s="3">
        <f t="shared" si="280"/>
        <v>60.600797990508255</v>
      </c>
      <c r="Q1001" s="3">
        <f t="shared" si="281"/>
        <v>-90.105249359800567</v>
      </c>
      <c r="R1001">
        <f t="shared" si="282"/>
        <v>89.894750640199433</v>
      </c>
      <c r="S1001">
        <f t="shared" si="283"/>
        <v>3.7701802856289927E-2</v>
      </c>
      <c r="T1001">
        <f t="shared" si="266"/>
        <v>60.600797990508255</v>
      </c>
    </row>
    <row r="1002" spans="1:20" x14ac:dyDescent="0.25">
      <c r="A1002">
        <f t="shared" si="267"/>
        <v>237.78758593311341</v>
      </c>
      <c r="B1002">
        <f t="shared" si="284"/>
        <v>37.845069707143836</v>
      </c>
      <c r="C1002" t="str">
        <f t="shared" si="268"/>
        <v>-1.96850242827989-1067.5590169718i</v>
      </c>
      <c r="D1002" t="str">
        <f t="shared" si="269"/>
        <v>3.97499998595262-420.543636864506i</v>
      </c>
      <c r="E1002" t="str">
        <f t="shared" si="270"/>
        <v>162.469145164668+0.00317013937699445i</v>
      </c>
      <c r="F1002" t="str">
        <f t="shared" si="271"/>
        <v>2.42492492404741-3946.54096732956i</v>
      </c>
      <c r="G1002" t="str">
        <f t="shared" si="272"/>
        <v>0.999999999638125-0.0000190230068677652i</v>
      </c>
      <c r="H1002" t="str">
        <f t="shared" si="273"/>
        <v>384.008457735409+3.99463569692031i</v>
      </c>
      <c r="I1002" t="str">
        <f t="shared" si="274"/>
        <v>47.1006338630902-4275.27573551153i</v>
      </c>
      <c r="K1002" t="str">
        <f t="shared" si="275"/>
        <v>0.0312459305588532-0.000353569303373458i</v>
      </c>
      <c r="L1002" t="str">
        <f t="shared" si="276"/>
        <v>0.00005-7.45644327239525i</v>
      </c>
      <c r="M1002" t="str">
        <f t="shared" si="277"/>
        <v>0.00133333333333333-4.38614310140897i</v>
      </c>
      <c r="N1002">
        <f t="shared" si="278"/>
        <v>89.894350802643189</v>
      </c>
      <c r="O1002">
        <f t="shared" si="279"/>
        <v>60.56785262828307</v>
      </c>
      <c r="P1002" s="3">
        <f t="shared" si="280"/>
        <v>60.56785262828307</v>
      </c>
      <c r="Q1002" s="3">
        <f t="shared" si="281"/>
        <v>-90.105649197356811</v>
      </c>
      <c r="R1002">
        <f t="shared" si="282"/>
        <v>89.894350802643189</v>
      </c>
      <c r="S1002">
        <f t="shared" si="283"/>
        <v>3.7845069707143839E-2</v>
      </c>
      <c r="T1002">
        <f t="shared" si="266"/>
        <v>60.56785262828307</v>
      </c>
    </row>
    <row r="1003" spans="1:20" x14ac:dyDescent="0.25">
      <c r="A1003">
        <f t="shared" si="267"/>
        <v>238.69117875965924</v>
      </c>
      <c r="B1003">
        <f t="shared" si="284"/>
        <v>37.988880972030984</v>
      </c>
      <c r="C1003" t="str">
        <f t="shared" si="268"/>
        <v>-1.96850000381299-1063.51744672216i</v>
      </c>
      <c r="D1003" t="str">
        <f t="shared" si="269"/>
        <v>3.97499998584566-418.951622498315i</v>
      </c>
      <c r="E1003" t="str">
        <f t="shared" si="270"/>
        <v>162.469142181829+0.00318222620754693i</v>
      </c>
      <c r="F1003" t="str">
        <f t="shared" si="271"/>
        <v>2.42492492404073-3931.60088432039i</v>
      </c>
      <c r="G1003" t="str">
        <f t="shared" si="272"/>
        <v>0.99999999963537-0.00001909529429381i</v>
      </c>
      <c r="H1003" t="str">
        <f t="shared" si="273"/>
        <v>384.008522137286+4.00981556120403i</v>
      </c>
      <c r="I1003" t="str">
        <f t="shared" si="274"/>
        <v>47.1006370652702-4259.0916963767i</v>
      </c>
      <c r="K1003" t="str">
        <f t="shared" si="275"/>
        <v>0.0312458995764745-0.000354912508720746i</v>
      </c>
      <c r="L1003" t="str">
        <f t="shared" si="276"/>
        <v>0.00005-7.42821605139992i</v>
      </c>
      <c r="M1003" t="str">
        <f t="shared" si="277"/>
        <v>0.00133333333333333-4.36953885376467i</v>
      </c>
      <c r="N1003">
        <f t="shared" si="278"/>
        <v>89.893949446962907</v>
      </c>
      <c r="O1003">
        <f t="shared" si="279"/>
        <v>60.534907254370005</v>
      </c>
      <c r="P1003" s="3">
        <f t="shared" si="280"/>
        <v>60.534907254370005</v>
      </c>
      <c r="Q1003" s="3">
        <f t="shared" si="281"/>
        <v>-90.106050553037093</v>
      </c>
      <c r="R1003">
        <f t="shared" si="282"/>
        <v>89.893949446962907</v>
      </c>
      <c r="S1003">
        <f t="shared" si="283"/>
        <v>3.7988880972030986E-2</v>
      </c>
      <c r="T1003">
        <f t="shared" si="266"/>
        <v>60.534907254370005</v>
      </c>
    </row>
    <row r="1004" spans="1:20" x14ac:dyDescent="0.25">
      <c r="A1004">
        <f t="shared" si="267"/>
        <v>239.59820523894595</v>
      </c>
      <c r="B1004">
        <f t="shared" si="284"/>
        <v>38.133238719724702</v>
      </c>
      <c r="C1004" t="str">
        <f t="shared" si="268"/>
        <v>-1.96849756089022-1059.49117552848i</v>
      </c>
      <c r="D1004" t="str">
        <f t="shared" si="269"/>
        <v>3.97499998573787-417.365634891865i</v>
      </c>
      <c r="E1004" t="str">
        <f t="shared" si="270"/>
        <v>162.469139176286+0.00319435942915076i</v>
      </c>
      <c r="F1004" t="str">
        <f t="shared" si="271"/>
        <v>2.42492492403399-3916.71735870987i</v>
      </c>
      <c r="G1004" t="str">
        <f t="shared" si="272"/>
        <v>0.999999999632593-0.0000191678564120733i</v>
      </c>
      <c r="H1004" t="str">
        <f t="shared" si="273"/>
        <v>384.00858702956+4.02505311181721i</v>
      </c>
      <c r="I1004" t="str">
        <f t="shared" si="274"/>
        <v>47.1006402918324-4242.96892570591i</v>
      </c>
      <c r="K1004" t="str">
        <f t="shared" si="275"/>
        <v>0.0312458683582457-0.000356260814152294i</v>
      </c>
      <c r="L1004" t="str">
        <f t="shared" si="276"/>
        <v>0.00005-7.40009568778637i</v>
      </c>
      <c r="M1004" t="str">
        <f t="shared" si="277"/>
        <v>0.00133333333333333-4.35299746340374i</v>
      </c>
      <c r="N1004">
        <f t="shared" si="278"/>
        <v>89.893546567404158</v>
      </c>
      <c r="O1004">
        <f t="shared" si="279"/>
        <v>60.501961868680276</v>
      </c>
      <c r="P1004" s="3">
        <f t="shared" si="280"/>
        <v>60.501961868680276</v>
      </c>
      <c r="Q1004" s="3">
        <f t="shared" si="281"/>
        <v>-90.106453432595842</v>
      </c>
      <c r="R1004">
        <f t="shared" si="282"/>
        <v>89.893546567404158</v>
      </c>
      <c r="S1004">
        <f t="shared" si="283"/>
        <v>3.8133238719724703E-2</v>
      </c>
      <c r="T1004">
        <f t="shared" ref="T1004:T1067" si="285">P1004</f>
        <v>60.501961868680276</v>
      </c>
    </row>
    <row r="1005" spans="1:20" x14ac:dyDescent="0.25">
      <c r="A1005">
        <f t="shared" ref="A1005:A1068" si="286">2*PI()*B1005</f>
        <v>240.50867841885392</v>
      </c>
      <c r="B1005">
        <f t="shared" si="284"/>
        <v>38.278145026859654</v>
      </c>
      <c r="C1005" t="str">
        <f t="shared" ref="C1005:C1068" si="287">IMPRODUCT(D1005,E1005,$C$40,,K1005,$C$41)</f>
        <v>-1.96849509937132-1055.4801454715i</v>
      </c>
      <c r="D1005" t="str">
        <f t="shared" ref="D1005:D1068" si="288">IMDIV(IMPRODUCT($C$37,$C$38,COMPLEX(1,A1005/$C$38)),IMSUM(-1*A1005*A1005/$C$39,COMPLEX(0,1*A1005)))</f>
        <v>3.97499998562928-415.785651230194i</v>
      </c>
      <c r="E1005" t="str">
        <f t="shared" ref="E1005:E1068" si="289">IMDIV(IMPRODUCT(IMSUM(F1005,G1005),$C$29,H1005),IMSUM(1,I1005))</f>
        <v>162.469136147865+0.00320653922335903i</v>
      </c>
      <c r="F1005" t="str">
        <f t="shared" ref="F1005:F1068" si="290">IMDIV(IMPRODUCT($C$14,$C$15,COMPLEX(1,A1005/$C$15)),IMSUM(-1*A1005*A1005/$C$16,COMPLEX(0,A1005)))</f>
        <v>2.42492492402721-3901.8901763935i</v>
      </c>
      <c r="G1005" t="str">
        <f t="shared" ref="G1005:G1068" si="291">IMDIV(1,COMPLEX(1,A1005*$C$9*$C$10))</f>
        <v>0.999999999629796-0.0000192406942663853i</v>
      </c>
      <c r="H1005" t="str">
        <f t="shared" ref="H1005:H1068" si="292">IMDIV($C$3,IMSUM(K1005,COMPLEX(0,$C$28*A1005)))</f>
        <v>384.008652415969+4.04034856800061i</v>
      </c>
      <c r="I1005" t="str">
        <f t="shared" ref="I1005:I1068" si="293">IMPRODUCT(F1005,$C$29,H1005,$C$31)</f>
        <v>47.1006435429645-4226.90719156775i</v>
      </c>
      <c r="K1005" t="str">
        <f t="shared" ref="K1005:K1068" si="294">IF($C$26&lt;=0,IMDIV(1,IMSUM(IMDIV(1,L1005),1/$C$18)),IMDIV(1,IMSUM(IMDIV(1,L1005),1/$C$18,IMDIV(1,M1005))))</f>
        <v>0.0312458369023716-0.000357614239001567i</v>
      </c>
      <c r="L1005" t="str">
        <f t="shared" ref="L1005:L1068" si="295">IMSUM($C$21/$C$22,IMDIV(1,COMPLEX(0,$C$20*$C$22*A1005)))</f>
        <v>0.00005-7.37208177703359i</v>
      </c>
      <c r="M1005" t="str">
        <f t="shared" ref="M1005:M1068" si="296">IMSUM($C$25/$C$26,IMDIV(1,COMPLEX(0,$C$24*$C$26*A1005)))</f>
        <v>0.00133333333333333-4.33651869237272i</v>
      </c>
      <c r="N1005">
        <f t="shared" ref="N1005:N1068" si="297">ABS(R1005)</f>
        <v>89.893142158190756</v>
      </c>
      <c r="O1005">
        <f t="shared" ref="O1005:O1068" si="298">ABS(P1005)</f>
        <v>60.469016471124235</v>
      </c>
      <c r="P1005" s="3">
        <f t="shared" ref="P1005:P1068" si="299">20*LOG10(IMABS(C1005))</f>
        <v>60.469016471124235</v>
      </c>
      <c r="Q1005" s="3">
        <f t="shared" ref="Q1005:Q1068" si="300">IMARGUMENT(C1005)*180/PI()</f>
        <v>-90.106857841809244</v>
      </c>
      <c r="R1005">
        <f t="shared" ref="R1005:R1068" si="301">IF(Q1005&lt;0,Q1005+180,Q1005-180)</f>
        <v>89.893142158190756</v>
      </c>
      <c r="S1005">
        <f t="shared" ref="S1005:S1068" si="302">B1005/1000</f>
        <v>3.8278145026859653E-2</v>
      </c>
      <c r="T1005">
        <f t="shared" si="285"/>
        <v>60.469016471124235</v>
      </c>
    </row>
    <row r="1006" spans="1:20" x14ac:dyDescent="0.25">
      <c r="A1006">
        <f t="shared" si="286"/>
        <v>241.42261139684558</v>
      </c>
      <c r="B1006">
        <f t="shared" ref="B1006:B1069" si="303">B1005*(1+B$42)</f>
        <v>38.423601977961724</v>
      </c>
      <c r="C1006" t="str">
        <f t="shared" si="287"/>
        <v>-1.96849261911461-1051.48429885121i</v>
      </c>
      <c r="D1006" t="str">
        <f t="shared" si="288"/>
        <v>3.97499998551984-414.211648784705i</v>
      </c>
      <c r="E1006" t="str">
        <f t="shared" si="289"/>
        <v>162.469133096391+0.00321876577249183i</v>
      </c>
      <c r="F1006" t="str">
        <f t="shared" si="290"/>
        <v>2.42492492402037-3887.11912407727i</v>
      </c>
      <c r="G1006" t="str">
        <f t="shared" si="291"/>
        <v>0.999999999626977-0.0000193138089045431i</v>
      </c>
      <c r="H1006" t="str">
        <f t="shared" si="292"/>
        <v>384.008718300273+4.05570214982821i</v>
      </c>
      <c r="I1006" t="str">
        <f t="shared" si="293"/>
        <v>47.1006468188519-4210.90626290874i</v>
      </c>
      <c r="K1006" t="str">
        <f t="shared" si="294"/>
        <v>0.031245805207044-0.000358972802674956i</v>
      </c>
      <c r="L1006" t="str">
        <f t="shared" si="295"/>
        <v>0.00005-7.34417391615223i</v>
      </c>
      <c r="M1006" t="str">
        <f t="shared" si="296"/>
        <v>0.00133333333333333-4.32010230361895i</v>
      </c>
      <c r="N1006">
        <f t="shared" si="297"/>
        <v>89.892736213524742</v>
      </c>
      <c r="O1006">
        <f t="shared" si="298"/>
        <v>60.436071061611543</v>
      </c>
      <c r="P1006" s="3">
        <f t="shared" si="299"/>
        <v>60.436071061611543</v>
      </c>
      <c r="Q1006" s="3">
        <f t="shared" si="300"/>
        <v>-90.107263786475258</v>
      </c>
      <c r="R1006">
        <f t="shared" si="301"/>
        <v>89.892736213524742</v>
      </c>
      <c r="S1006">
        <f t="shared" si="302"/>
        <v>3.8423601977961727E-2</v>
      </c>
      <c r="T1006">
        <f t="shared" si="285"/>
        <v>60.436071061611543</v>
      </c>
    </row>
    <row r="1007" spans="1:20" x14ac:dyDescent="0.25">
      <c r="A1007">
        <f t="shared" si="286"/>
        <v>242.34001732015361</v>
      </c>
      <c r="B1007">
        <f t="shared" si="303"/>
        <v>38.569611665477979</v>
      </c>
      <c r="C1007" t="str">
        <f t="shared" si="287"/>
        <v>-1.96849011997749-1047.50357818602i</v>
      </c>
      <c r="D1007" t="str">
        <f t="shared" si="288"/>
        <v>3.97499998540959-412.643604912844i</v>
      </c>
      <c r="E1007" t="str">
        <f t="shared" si="289"/>
        <v>162.46913002169+0.00323103925960683i</v>
      </c>
      <c r="F1007" t="str">
        <f t="shared" si="290"/>
        <v>2.42492492401348-3872.40398927464i</v>
      </c>
      <c r="G1007" t="str">
        <f t="shared" si="291"/>
        <v>0.999999999624136-0.0000193872013783254i</v>
      </c>
      <c r="H1007" t="str">
        <f t="shared" si="292"/>
        <v>384.008784686264+4.07111407821082i</v>
      </c>
      <c r="I1007" t="str">
        <f t="shared" si="293"/>
        <v>47.1006501196839-4194.96590955016i</v>
      </c>
      <c r="K1007" t="str">
        <f t="shared" si="294"/>
        <v>0.0312457732704403-0.000360336524652055i</v>
      </c>
      <c r="L1007" t="str">
        <f t="shared" si="295"/>
        <v>0.00005-7.31637170367824i</v>
      </c>
      <c r="M1007" t="str">
        <f t="shared" si="296"/>
        <v>0.00133333333333333-4.30374806098722i</v>
      </c>
      <c r="N1007">
        <f t="shared" si="297"/>
        <v>89.892328727586289</v>
      </c>
      <c r="O1007">
        <f t="shared" si="298"/>
        <v>60.403125640051229</v>
      </c>
      <c r="P1007" s="3">
        <f t="shared" si="299"/>
        <v>60.403125640051229</v>
      </c>
      <c r="Q1007" s="3">
        <f t="shared" si="300"/>
        <v>-90.107671272413711</v>
      </c>
      <c r="R1007">
        <f t="shared" si="301"/>
        <v>89.892328727586289</v>
      </c>
      <c r="S1007">
        <f t="shared" si="302"/>
        <v>3.8569611665477982E-2</v>
      </c>
      <c r="T1007">
        <f t="shared" si="285"/>
        <v>60.403125640051229</v>
      </c>
    </row>
    <row r="1008" spans="1:20" x14ac:dyDescent="0.25">
      <c r="A1008">
        <f t="shared" si="286"/>
        <v>243.26090938597019</v>
      </c>
      <c r="B1008">
        <f t="shared" si="303"/>
        <v>38.716176189806795</v>
      </c>
      <c r="C1008" t="str">
        <f t="shared" si="287"/>
        <v>-1.96848760181639-1043.53792621192i</v>
      </c>
      <c r="D1008" t="str">
        <f t="shared" si="288"/>
        <v>3.9749999852985-411.081497057776i</v>
      </c>
      <c r="E1008" t="str">
        <f t="shared" si="289"/>
        <v>162.469126923584+0.00324335986852855i</v>
      </c>
      <c r="F1008" t="str">
        <f t="shared" si="290"/>
        <v>2.42492492400655-3857.74456030347i</v>
      </c>
      <c r="G1008" t="str">
        <f t="shared" si="291"/>
        <v>0.999999999621275-0.0000194608727435073i</v>
      </c>
      <c r="H1008" t="str">
        <f t="shared" si="292"/>
        <v>384.008851577764+4.08658457489903i</v>
      </c>
      <c r="I1008" t="str">
        <f t="shared" si="293"/>
        <v>47.1006534456505-4179.08590218471i</v>
      </c>
      <c r="K1008" t="str">
        <f t="shared" si="294"/>
        <v>0.0312457410907244-0.000361705424485934i</v>
      </c>
      <c r="L1008" t="str">
        <f t="shared" si="295"/>
        <v>0.00005-7.28867473966753i</v>
      </c>
      <c r="M1008" t="str">
        <f t="shared" si="296"/>
        <v>0.00133333333333333-4.28745572921619i</v>
      </c>
      <c r="N1008">
        <f t="shared" si="297"/>
        <v>89.891919694533627</v>
      </c>
      <c r="O1008">
        <f t="shared" si="298"/>
        <v>60.370180206351485</v>
      </c>
      <c r="P1008" s="3">
        <f t="shared" si="299"/>
        <v>60.370180206351485</v>
      </c>
      <c r="Q1008" s="3">
        <f t="shared" si="300"/>
        <v>-90.108080305466373</v>
      </c>
      <c r="R1008">
        <f t="shared" si="301"/>
        <v>89.891919694533627</v>
      </c>
      <c r="S1008">
        <f t="shared" si="302"/>
        <v>3.8716176189806793E-2</v>
      </c>
      <c r="T1008">
        <f t="shared" si="285"/>
        <v>60.370180206351485</v>
      </c>
    </row>
    <row r="1009" spans="1:20" x14ac:dyDescent="0.25">
      <c r="A1009">
        <f t="shared" si="286"/>
        <v>244.18530084163689</v>
      </c>
      <c r="B1009">
        <f t="shared" si="303"/>
        <v>38.863297659328062</v>
      </c>
      <c r="C1009" t="str">
        <f t="shared" si="287"/>
        <v>-1.96848506448645-1039.5872858817i</v>
      </c>
      <c r="D1009" t="str">
        <f t="shared" si="288"/>
        <v>3.97499998518655-409.525302748052i</v>
      </c>
      <c r="E1009" t="str">
        <f t="shared" si="289"/>
        <v>162.469123801896+0.00325572778384374i</v>
      </c>
      <c r="F1009" t="str">
        <f t="shared" si="290"/>
        <v>2.42492492399955-3843.14062628293i</v>
      </c>
      <c r="G1009" t="str">
        <f t="shared" si="291"/>
        <v>0.999999999618391-0.0000195348240598763i</v>
      </c>
      <c r="H1009" t="str">
        <f t="shared" si="292"/>
        <v>384.008918978621+4.10211386248648i</v>
      </c>
      <c r="I1009" t="str">
        <f t="shared" si="293"/>
        <v>47.1006567969428-4163.26601237312i</v>
      </c>
      <c r="K1009" t="str">
        <f t="shared" si="294"/>
        <v>0.0312457086660462-0.000363079521803409i</v>
      </c>
      <c r="L1009" t="str">
        <f t="shared" si="295"/>
        <v>0.00005-7.26108262568991i</v>
      </c>
      <c r="M1009" t="str">
        <f t="shared" si="296"/>
        <v>0.00133333333333333-4.27122507393524i</v>
      </c>
      <c r="N1009">
        <f t="shared" si="297"/>
        <v>89.891509108502987</v>
      </c>
      <c r="O1009">
        <f t="shared" si="298"/>
        <v>60.337234760420095</v>
      </c>
      <c r="P1009" s="3">
        <f t="shared" si="299"/>
        <v>60.337234760420095</v>
      </c>
      <c r="Q1009" s="3">
        <f t="shared" si="300"/>
        <v>-90.108490891497013</v>
      </c>
      <c r="R1009">
        <f t="shared" si="301"/>
        <v>89.891509108502987</v>
      </c>
      <c r="S1009">
        <f t="shared" si="302"/>
        <v>3.8863297659328062E-2</v>
      </c>
      <c r="T1009">
        <f t="shared" si="285"/>
        <v>60.337234760420095</v>
      </c>
    </row>
    <row r="1010" spans="1:20" x14ac:dyDescent="0.25">
      <c r="A1010">
        <f t="shared" si="286"/>
        <v>245.11320498483514</v>
      </c>
      <c r="B1010">
        <f t="shared" si="303"/>
        <v>39.010978190433512</v>
      </c>
      <c r="C1010" t="str">
        <f t="shared" si="287"/>
        <v>-1.96848250784181-1035.65160036407i</v>
      </c>
      <c r="D1010" t="str">
        <f t="shared" si="288"/>
        <v>3.97499998507376-407.974999597296i</v>
      </c>
      <c r="E1010" t="str">
        <f t="shared" si="289"/>
        <v>162.469120656446+0.00326814319089338i</v>
      </c>
      <c r="F1010" t="str">
        <f t="shared" si="290"/>
        <v>2.42492492399251-3828.59197713053i</v>
      </c>
      <c r="G1010" t="str">
        <f t="shared" si="291"/>
        <v>0.999999999615485-0.0000196090563912468i</v>
      </c>
      <c r="H1010" t="str">
        <f t="shared" si="292"/>
        <v>384.008986892713+4.11770216441302i</v>
      </c>
      <c r="I1010" t="str">
        <f t="shared" si="293"/>
        <v>47.1006601737534-4147.50601254096i</v>
      </c>
      <c r="K1010" t="str">
        <f t="shared" si="294"/>
        <v>0.0312456759945416-0.000364458836305318i</v>
      </c>
      <c r="L1010" t="str">
        <f t="shared" si="295"/>
        <v>0.00005-7.23359496482357i</v>
      </c>
      <c r="M1010" t="str">
        <f t="shared" si="296"/>
        <v>0.00133333333333333-4.25505586166092i</v>
      </c>
      <c r="N1010">
        <f t="shared" si="297"/>
        <v>89.891096963608476</v>
      </c>
      <c r="O1010">
        <f t="shared" si="298"/>
        <v>60.304289302163887</v>
      </c>
      <c r="P1010" s="3">
        <f t="shared" si="299"/>
        <v>60.304289302163887</v>
      </c>
      <c r="Q1010" s="3">
        <f t="shared" si="300"/>
        <v>-90.108903036391524</v>
      </c>
      <c r="R1010">
        <f t="shared" si="301"/>
        <v>89.891096963608476</v>
      </c>
      <c r="S1010">
        <f t="shared" si="302"/>
        <v>3.9010978190433511E-2</v>
      </c>
      <c r="T1010">
        <f t="shared" si="285"/>
        <v>60.304289302163887</v>
      </c>
    </row>
    <row r="1011" spans="1:20" x14ac:dyDescent="0.25">
      <c r="A1011">
        <f t="shared" si="286"/>
        <v>246.04463516377749</v>
      </c>
      <c r="B1011">
        <f t="shared" si="303"/>
        <v>39.159219907557159</v>
      </c>
      <c r="C1011" t="str">
        <f t="shared" si="287"/>
        <v>-1.96847993173548-1031.73081304288i</v>
      </c>
      <c r="D1011" t="str">
        <f t="shared" si="288"/>
        <v>3.97499998496011-406.430565303877i</v>
      </c>
      <c r="E1011" t="str">
        <f t="shared" si="289"/>
        <v>162.469117487054+0.00328060627579533i</v>
      </c>
      <c r="F1011" t="str">
        <f t="shared" si="290"/>
        <v>2.42492492398541-3814.09840355908i</v>
      </c>
      <c r="G1011" t="str">
        <f t="shared" si="291"/>
        <v>0.999999999612557-0.0000196835708054759i</v>
      </c>
      <c r="H1011" t="str">
        <f t="shared" si="292"/>
        <v>384.009055323949+4.13334970496803i</v>
      </c>
      <c r="I1011" t="str">
        <f t="shared" si="293"/>
        <v>47.100663576277-4131.80567597536i</v>
      </c>
      <c r="K1011" t="str">
        <f t="shared" si="294"/>
        <v>0.031245643074332-0.000365843387766791i</v>
      </c>
      <c r="L1011" t="str">
        <f t="shared" si="295"/>
        <v>0.00005-7.20621136164933i</v>
      </c>
      <c r="M1011" t="str">
        <f t="shared" si="296"/>
        <v>0.00133333333333333-4.23894785979371i</v>
      </c>
      <c r="N1011">
        <f t="shared" si="297"/>
        <v>89.890683253941958</v>
      </c>
      <c r="O1011">
        <f t="shared" si="298"/>
        <v>60.271343831489105</v>
      </c>
      <c r="P1011" s="3">
        <f t="shared" si="299"/>
        <v>60.271343831489105</v>
      </c>
      <c r="Q1011" s="3">
        <f t="shared" si="300"/>
        <v>-90.109316746058042</v>
      </c>
      <c r="R1011">
        <f t="shared" si="301"/>
        <v>89.890683253941958</v>
      </c>
      <c r="S1011">
        <f t="shared" si="302"/>
        <v>3.9159219907557156E-2</v>
      </c>
      <c r="T1011">
        <f t="shared" si="285"/>
        <v>60.271343831489105</v>
      </c>
    </row>
    <row r="1012" spans="1:20" x14ac:dyDescent="0.25">
      <c r="A1012">
        <f t="shared" si="286"/>
        <v>246.97960477739986</v>
      </c>
      <c r="B1012">
        <f t="shared" si="303"/>
        <v>39.308024943205879</v>
      </c>
      <c r="C1012" t="str">
        <f t="shared" si="287"/>
        <v>-1.96847733601946-1027.82486751628i</v>
      </c>
      <c r="D1012" t="str">
        <f t="shared" si="288"/>
        <v>3.97499998484558-404.891977650586i</v>
      </c>
      <c r="E1012" t="str">
        <f t="shared" si="289"/>
        <v>162.469114293536+0.00329311722543695i</v>
      </c>
      <c r="F1012" t="str">
        <f t="shared" si="290"/>
        <v>2.42492492397825-3799.65969707364i</v>
      </c>
      <c r="G1012" t="str">
        <f t="shared" si="291"/>
        <v>0.999999999609607-0.0000197583683744785i</v>
      </c>
      <c r="H1012" t="str">
        <f t="shared" si="292"/>
        <v>384.009124276267+4.14905670929359i</v>
      </c>
      <c r="I1012" t="str">
        <f t="shared" si="293"/>
        <v>47.1006670047096-4116.16477682169i</v>
      </c>
      <c r="K1012" t="str">
        <f t="shared" si="294"/>
        <v>0.0312456099035249-0.00036723319603754i</v>
      </c>
      <c r="L1012" t="str">
        <f t="shared" si="295"/>
        <v>0.00005-7.1789314222448i</v>
      </c>
      <c r="M1012" t="str">
        <f t="shared" si="296"/>
        <v>0.00133333333333333-4.22290083661457i</v>
      </c>
      <c r="N1012">
        <f t="shared" si="297"/>
        <v>89.890267973573103</v>
      </c>
      <c r="O1012">
        <f t="shared" si="298"/>
        <v>60.238398348301089</v>
      </c>
      <c r="P1012" s="3">
        <f t="shared" si="299"/>
        <v>60.238398348301089</v>
      </c>
      <c r="Q1012" s="3">
        <f t="shared" si="300"/>
        <v>-90.109732026426897</v>
      </c>
      <c r="R1012">
        <f t="shared" si="301"/>
        <v>89.890267973573103</v>
      </c>
      <c r="S1012">
        <f t="shared" si="302"/>
        <v>3.9308024943205878E-2</v>
      </c>
      <c r="T1012">
        <f t="shared" si="285"/>
        <v>60.238398348301089</v>
      </c>
    </row>
    <row r="1013" spans="1:20" x14ac:dyDescent="0.25">
      <c r="A1013">
        <f t="shared" si="286"/>
        <v>247.91812727555401</v>
      </c>
      <c r="B1013">
        <f t="shared" si="303"/>
        <v>39.457395437990066</v>
      </c>
      <c r="C1013" t="str">
        <f t="shared" si="287"/>
        <v>-1.96847472054429-1023.93370759595i</v>
      </c>
      <c r="D1013" t="str">
        <f t="shared" si="288"/>
        <v>3.97499998473019-403.359214504327i</v>
      </c>
      <c r="E1013" t="str">
        <f t="shared" si="289"/>
        <v>162.46911107571+0.00330567622748808i</v>
      </c>
      <c r="F1013" t="str">
        <f t="shared" si="290"/>
        <v>2.42492492397104-3785.27564996859i</v>
      </c>
      <c r="G1013" t="str">
        <f t="shared" si="291"/>
        <v>0.999999999606634-0.0000198334501742425i</v>
      </c>
      <c r="H1013" t="str">
        <f t="shared" si="292"/>
        <v>384.009193753636+4.16482340338761i</v>
      </c>
      <c r="I1013" t="str">
        <f t="shared" si="293"/>
        <v>47.1006704592478-4100.58309008041i</v>
      </c>
      <c r="K1013" t="str">
        <f t="shared" si="294"/>
        <v>0.0312455764802131-0.000368628281042109i</v>
      </c>
      <c r="L1013" t="str">
        <f t="shared" si="295"/>
        <v>0.00005-7.15175475417892i</v>
      </c>
      <c r="M1013" t="str">
        <f t="shared" si="296"/>
        <v>0.00133333333333333-4.2069145612817i</v>
      </c>
      <c r="N1013">
        <f t="shared" si="297"/>
        <v>89.88985111654921</v>
      </c>
      <c r="O1013">
        <f t="shared" si="298"/>
        <v>60.205452852504742</v>
      </c>
      <c r="P1013" s="3">
        <f t="shared" si="299"/>
        <v>60.205452852504742</v>
      </c>
      <c r="Q1013" s="3">
        <f t="shared" si="300"/>
        <v>-90.11014888345079</v>
      </c>
      <c r="R1013">
        <f t="shared" si="301"/>
        <v>89.88985111654921</v>
      </c>
      <c r="S1013">
        <f t="shared" si="302"/>
        <v>3.9457395437990067E-2</v>
      </c>
      <c r="T1013">
        <f t="shared" si="285"/>
        <v>60.205452852504742</v>
      </c>
    </row>
    <row r="1014" spans="1:20" x14ac:dyDescent="0.25">
      <c r="A1014">
        <f t="shared" si="286"/>
        <v>248.86021615920114</v>
      </c>
      <c r="B1014">
        <f t="shared" si="303"/>
        <v>39.60733354065443</v>
      </c>
      <c r="C1014" t="str">
        <f t="shared" si="287"/>
        <v>-1.96847208515985-1020.05727730626i</v>
      </c>
      <c r="D1014" t="str">
        <f t="shared" si="288"/>
        <v>3.97499998461392-401.832253815787i</v>
      </c>
      <c r="E1014" t="str">
        <f t="shared" si="289"/>
        <v>162.469107833391+0.00331828347038988i</v>
      </c>
      <c r="F1014" t="str">
        <f t="shared" si="290"/>
        <v>2.42492492396378-3770.94605532457i</v>
      </c>
      <c r="G1014" t="str">
        <f t="shared" si="291"/>
        <v>0.999999999603639-0.000019908817284845i</v>
      </c>
      <c r="H1014" t="str">
        <f t="shared" si="292"/>
        <v>384.009263760053+4.18065001410738i</v>
      </c>
      <c r="I1014" t="str">
        <f t="shared" si="293"/>
        <v>47.1006739400914-4085.06039160369i</v>
      </c>
      <c r="K1014" t="str">
        <f t="shared" si="294"/>
        <v>0.0312455428024751-0.000370028662780185i</v>
      </c>
      <c r="L1014" t="str">
        <f t="shared" si="295"/>
        <v>0.00005-7.12468096650619i</v>
      </c>
      <c r="M1014" t="str">
        <f t="shared" si="296"/>
        <v>0.00133333333333333-4.19098880382716i</v>
      </c>
      <c r="N1014">
        <f t="shared" si="297"/>
        <v>89.889432676895112</v>
      </c>
      <c r="O1014">
        <f t="shared" si="298"/>
        <v>60.172507344004131</v>
      </c>
      <c r="P1014" s="3">
        <f t="shared" si="299"/>
        <v>60.172507344004131</v>
      </c>
      <c r="Q1014" s="3">
        <f t="shared" si="300"/>
        <v>-90.110567323104888</v>
      </c>
      <c r="R1014">
        <f t="shared" si="301"/>
        <v>89.889432676895112</v>
      </c>
      <c r="S1014">
        <f t="shared" si="302"/>
        <v>3.9607333540654432E-2</v>
      </c>
      <c r="T1014">
        <f t="shared" si="285"/>
        <v>60.172507344004131</v>
      </c>
    </row>
    <row r="1015" spans="1:20" x14ac:dyDescent="0.25">
      <c r="A1015">
        <f t="shared" si="286"/>
        <v>249.80588498060609</v>
      </c>
      <c r="B1015">
        <f t="shared" si="303"/>
        <v>39.757841408108916</v>
      </c>
      <c r="C1015" t="str">
        <f t="shared" si="287"/>
        <v>-1.96846942971449-1016.19552088344i</v>
      </c>
      <c r="D1015" t="str">
        <f t="shared" si="288"/>
        <v>3.97499998449676-400.311073619122i</v>
      </c>
      <c r="E1015" t="str">
        <f t="shared" si="289"/>
        <v>162.469104566391+0.00333093914335499i</v>
      </c>
      <c r="F1015" t="str">
        <f t="shared" si="290"/>
        <v>2.42492492395646-3756.67070700555i</v>
      </c>
      <c r="G1015" t="str">
        <f t="shared" si="291"/>
        <v>0.999999999600621-0.0000199844707904671i</v>
      </c>
      <c r="H1015" t="str">
        <f t="shared" si="292"/>
        <v>384.009334299546+4.19653676917246i</v>
      </c>
      <c r="I1015" t="str">
        <f t="shared" si="293"/>
        <v>47.1006774474396-4069.5964580923i</v>
      </c>
      <c r="K1015" t="str">
        <f t="shared" si="294"/>
        <v>0.0312455088683747-0.000371434361326848i</v>
      </c>
      <c r="L1015" t="str">
        <f t="shared" si="295"/>
        <v>0.00005-7.09770966976107i</v>
      </c>
      <c r="M1015" t="str">
        <f t="shared" si="296"/>
        <v>0.00133333333333333-4.17512333515358i</v>
      </c>
      <c r="N1015">
        <f t="shared" si="297"/>
        <v>89.889012648613118</v>
      </c>
      <c r="O1015">
        <f t="shared" si="298"/>
        <v>60.139561822702383</v>
      </c>
      <c r="P1015" s="3">
        <f t="shared" si="299"/>
        <v>60.139561822702383</v>
      </c>
      <c r="Q1015" s="3">
        <f t="shared" si="300"/>
        <v>-90.110987351386882</v>
      </c>
      <c r="R1015">
        <f t="shared" si="301"/>
        <v>89.889012648613118</v>
      </c>
      <c r="S1015">
        <f t="shared" si="302"/>
        <v>3.9757841408108917E-2</v>
      </c>
      <c r="T1015">
        <f t="shared" si="285"/>
        <v>60.139561822702383</v>
      </c>
    </row>
    <row r="1016" spans="1:20" x14ac:dyDescent="0.25">
      <c r="A1016">
        <f t="shared" si="286"/>
        <v>250.75514734353243</v>
      </c>
      <c r="B1016">
        <f t="shared" si="303"/>
        <v>39.908921205459734</v>
      </c>
      <c r="C1016" t="str">
        <f t="shared" si="287"/>
        <v>-1.96846675405561-1012.34838277487i</v>
      </c>
      <c r="D1016" t="str">
        <f t="shared" si="288"/>
        <v>3.97499998437872-398.795652031646i</v>
      </c>
      <c r="E1016" t="str">
        <f t="shared" si="289"/>
        <v>162.469101274525+0.00334364343640885i</v>
      </c>
      <c r="F1016" t="str">
        <f t="shared" si="290"/>
        <v>2.42492492394909-3742.44939965587i</v>
      </c>
      <c r="G1016" t="str">
        <f t="shared" si="291"/>
        <v>0.99999999959758-0.0000200604117794099i</v>
      </c>
      <c r="H1016" t="str">
        <f t="shared" si="292"/>
        <v>384.009405376176+4.21248389716833i</v>
      </c>
      <c r="I1016" t="str">
        <f t="shared" si="293"/>
        <v>47.100680981495-4054.19106709239i</v>
      </c>
      <c r="K1016" t="str">
        <f t="shared" si="294"/>
        <v>0.031245474675961-0.000372845396832871i</v>
      </c>
      <c r="L1016" t="str">
        <f t="shared" si="295"/>
        <v>0.00005-7.07084047595247i</v>
      </c>
      <c r="M1016" t="str">
        <f t="shared" si="296"/>
        <v>0.00133333333333333-4.15931792703085i</v>
      </c>
      <c r="N1016">
        <f t="shared" si="297"/>
        <v>89.888591025682956</v>
      </c>
      <c r="O1016">
        <f t="shared" si="298"/>
        <v>60.10661628850238</v>
      </c>
      <c r="P1016" s="3">
        <f t="shared" si="299"/>
        <v>60.10661628850238</v>
      </c>
      <c r="Q1016" s="3">
        <f t="shared" si="300"/>
        <v>-90.111408974317044</v>
      </c>
      <c r="R1016">
        <f t="shared" si="301"/>
        <v>89.888591025682956</v>
      </c>
      <c r="S1016">
        <f t="shared" si="302"/>
        <v>3.9908921205459733E-2</v>
      </c>
      <c r="T1016">
        <f t="shared" si="285"/>
        <v>60.10661628850238</v>
      </c>
    </row>
    <row r="1017" spans="1:20" x14ac:dyDescent="0.25">
      <c r="A1017">
        <f t="shared" si="286"/>
        <v>251.70801690343785</v>
      </c>
      <c r="B1017">
        <f t="shared" si="303"/>
        <v>40.060575106040481</v>
      </c>
      <c r="C1017" t="str">
        <f t="shared" si="287"/>
        <v>-1.96846405802938-1008.51580763814i</v>
      </c>
      <c r="D1017" t="str">
        <f t="shared" si="288"/>
        <v>3.97499998425976-397.285967253508i</v>
      </c>
      <c r="E1017" t="str">
        <f t="shared" si="289"/>
        <v>162.469097957601+0.00335639654034808i</v>
      </c>
      <c r="F1017" t="str">
        <f t="shared" si="290"/>
        <v>2.42492492394166-3728.28192869722i</v>
      </c>
      <c r="G1017" t="str">
        <f t="shared" si="291"/>
        <v>0.999999999594516-0.0000201366413441099i</v>
      </c>
      <c r="H1017" t="str">
        <f t="shared" si="292"/>
        <v>384.009476994033+4.22849162754945i</v>
      </c>
      <c r="I1017" t="str">
        <f t="shared" si="293"/>
        <v>47.1006845424608-4038.84399699222i</v>
      </c>
      <c r="K1017" t="str">
        <f t="shared" si="294"/>
        <v>0.0312454402232682-0.000374261789524988i</v>
      </c>
      <c r="L1017" t="str">
        <f t="shared" si="295"/>
        <v>0.00005-7.04407299855793i</v>
      </c>
      <c r="M1017" t="str">
        <f t="shared" si="296"/>
        <v>0.00133333333333333-4.14357235209291i</v>
      </c>
      <c r="N1017">
        <f t="shared" si="297"/>
        <v>89.888167802061659</v>
      </c>
      <c r="O1017">
        <f t="shared" si="298"/>
        <v>60.073670741305605</v>
      </c>
      <c r="P1017" s="3">
        <f t="shared" si="299"/>
        <v>60.073670741305605</v>
      </c>
      <c r="Q1017" s="3">
        <f t="shared" si="300"/>
        <v>-90.111832197938341</v>
      </c>
      <c r="R1017">
        <f t="shared" si="301"/>
        <v>89.888167802061659</v>
      </c>
      <c r="S1017">
        <f t="shared" si="302"/>
        <v>4.0060575106040483E-2</v>
      </c>
      <c r="T1017">
        <f t="shared" si="285"/>
        <v>60.073670741305605</v>
      </c>
    </row>
    <row r="1018" spans="1:20" x14ac:dyDescent="0.25">
      <c r="A1018">
        <f t="shared" si="286"/>
        <v>252.66450736767092</v>
      </c>
      <c r="B1018">
        <f t="shared" si="303"/>
        <v>40.212805291443438</v>
      </c>
      <c r="C1018" t="str">
        <f t="shared" si="287"/>
        <v>-1.96846134148075-1004.69774034041i</v>
      </c>
      <c r="D1018" t="str">
        <f t="shared" si="288"/>
        <v>3.9749999841399-395.781997567389i</v>
      </c>
      <c r="E1018" t="str">
        <f t="shared" si="289"/>
        <v>162.46909461543+0.00336919864677311i</v>
      </c>
      <c r="F1018" t="str">
        <f t="shared" si="290"/>
        <v>2.42492492393417-3714.16809032579i</v>
      </c>
      <c r="G1018" t="str">
        <f t="shared" si="291"/>
        <v>0.999999999591428-0.0000202131605811552i</v>
      </c>
      <c r="H1018" t="str">
        <f t="shared" si="292"/>
        <v>384.009549157238+4.24456019064258i</v>
      </c>
      <c r="I1018" t="str">
        <f t="shared" si="293"/>
        <v>47.1006881305414-4023.55502701905i</v>
      </c>
      <c r="K1018" t="str">
        <f t="shared" si="294"/>
        <v>0.0312454055083156-0.000375683559706179i</v>
      </c>
      <c r="L1018" t="str">
        <f t="shared" si="295"/>
        <v>0.00005-7.01740685251839i</v>
      </c>
      <c r="M1018" t="str">
        <f t="shared" si="296"/>
        <v>0.00133333333333333-4.12788638383433i</v>
      </c>
      <c r="N1018">
        <f t="shared" si="297"/>
        <v>89.88774297168348</v>
      </c>
      <c r="O1018">
        <f t="shared" si="298"/>
        <v>60.040725181013428</v>
      </c>
      <c r="P1018" s="3">
        <f t="shared" si="299"/>
        <v>60.040725181013428</v>
      </c>
      <c r="Q1018" s="3">
        <f t="shared" si="300"/>
        <v>-90.11225702831652</v>
      </c>
      <c r="R1018">
        <f t="shared" si="301"/>
        <v>89.88774297168348</v>
      </c>
      <c r="S1018">
        <f t="shared" si="302"/>
        <v>4.0212805291443436E-2</v>
      </c>
      <c r="T1018">
        <f t="shared" si="285"/>
        <v>60.040725181013428</v>
      </c>
    </row>
    <row r="1019" spans="1:20" x14ac:dyDescent="0.25">
      <c r="A1019">
        <f t="shared" si="286"/>
        <v>253.6246324956681</v>
      </c>
      <c r="B1019">
        <f t="shared" si="303"/>
        <v>40.365613951550927</v>
      </c>
      <c r="C1019" t="str">
        <f t="shared" si="287"/>
        <v>-1.96845860425369-1000.89412595748i</v>
      </c>
      <c r="D1019" t="str">
        <f t="shared" si="288"/>
        <v>3.97499998401914-394.283721338178i</v>
      </c>
      <c r="E1019" t="str">
        <f t="shared" si="289"/>
        <v>162.469091247818+0.00338204994807748i</v>
      </c>
      <c r="F1019" t="str">
        <f t="shared" si="290"/>
        <v>2.42492492392662-3700.10768150928i</v>
      </c>
      <c r="G1019" t="str">
        <f t="shared" si="291"/>
        <v>0.999999999588317-0.0000202899705913004i</v>
      </c>
      <c r="H1019" t="str">
        <f t="shared" si="292"/>
        <v>384.009621869943+4.2606898176503i</v>
      </c>
      <c r="I1019" t="str">
        <f t="shared" si="293"/>
        <v>47.1006917459443-4008.32393723591i</v>
      </c>
      <c r="K1019" t="str">
        <f t="shared" si="294"/>
        <v>0.0312453705291075-0.000377110727755964i</v>
      </c>
      <c r="L1019" t="str">
        <f t="shared" si="295"/>
        <v>0.00005-6.99084165423227i</v>
      </c>
      <c r="M1019" t="str">
        <f t="shared" si="296"/>
        <v>0.00133333333333333-4.11225979660722i</v>
      </c>
      <c r="N1019">
        <f t="shared" si="297"/>
        <v>89.887316528459849</v>
      </c>
      <c r="O1019">
        <f t="shared" si="298"/>
        <v>60.007779607525976</v>
      </c>
      <c r="P1019" s="3">
        <f t="shared" si="299"/>
        <v>60.007779607525976</v>
      </c>
      <c r="Q1019" s="3">
        <f t="shared" si="300"/>
        <v>-90.112683471540151</v>
      </c>
      <c r="R1019">
        <f t="shared" si="301"/>
        <v>89.887316528459849</v>
      </c>
      <c r="S1019">
        <f t="shared" si="302"/>
        <v>4.036561395155093E-2</v>
      </c>
      <c r="T1019">
        <f t="shared" si="285"/>
        <v>60.007779607525976</v>
      </c>
    </row>
    <row r="1020" spans="1:20" x14ac:dyDescent="0.25">
      <c r="A1020">
        <f t="shared" si="286"/>
        <v>254.58840609915165</v>
      </c>
      <c r="B1020">
        <f t="shared" si="303"/>
        <v>40.519003284566821</v>
      </c>
      <c r="C1020" t="str">
        <f t="shared" si="287"/>
        <v>-1.96845584619061-997.104909773115i</v>
      </c>
      <c r="D1020" t="str">
        <f t="shared" si="288"/>
        <v>3.97499998389747-392.791117012669i</v>
      </c>
      <c r="E1020" t="str">
        <f t="shared" si="289"/>
        <v>162.469087854575+0.0033949506374528i</v>
      </c>
      <c r="F1020" t="str">
        <f t="shared" si="290"/>
        <v>2.42492492391902-3686.10049998398i</v>
      </c>
      <c r="G1020" t="str">
        <f t="shared" si="291"/>
        <v>0.999999999585182-0.0000203670724794835i</v>
      </c>
      <c r="H1020" t="str">
        <f t="shared" si="292"/>
        <v>384.009695136333+4.27688074065399i</v>
      </c>
      <c r="I1020" t="str">
        <f t="shared" si="293"/>
        <v>47.1006953888763-3993.15050853845i</v>
      </c>
      <c r="K1020" t="str">
        <f t="shared" si="294"/>
        <v>0.0312453352836329-0.000378543314130659i</v>
      </c>
      <c r="L1020" t="str">
        <f t="shared" si="295"/>
        <v>0.00005-6.96437702155037i</v>
      </c>
      <c r="M1020" t="str">
        <f t="shared" si="296"/>
        <v>0.00133333333333333-4.09669236561787i</v>
      </c>
      <c r="N1020">
        <f t="shared" si="297"/>
        <v>89.886888466279203</v>
      </c>
      <c r="O1020">
        <f t="shared" si="298"/>
        <v>59.974834020743074</v>
      </c>
      <c r="P1020" s="3">
        <f t="shared" si="299"/>
        <v>59.974834020743074</v>
      </c>
      <c r="Q1020" s="3">
        <f t="shared" si="300"/>
        <v>-90.113111533720797</v>
      </c>
      <c r="R1020">
        <f t="shared" si="301"/>
        <v>89.886888466279203</v>
      </c>
      <c r="S1020">
        <f t="shared" si="302"/>
        <v>4.0519003284566819E-2</v>
      </c>
      <c r="T1020">
        <f t="shared" si="285"/>
        <v>59.974834020743074</v>
      </c>
    </row>
    <row r="1021" spans="1:20" x14ac:dyDescent="0.25">
      <c r="A1021">
        <f t="shared" si="286"/>
        <v>255.55584204232844</v>
      </c>
      <c r="B1021">
        <f t="shared" si="303"/>
        <v>40.672975497048178</v>
      </c>
      <c r="C1021" t="str">
        <f t="shared" si="287"/>
        <v>-1.96845306713324-993.330037278154i</v>
      </c>
      <c r="D1021" t="str">
        <f t="shared" si="288"/>
        <v>3.97499998377484-391.304163119249i</v>
      </c>
      <c r="E1021" t="str">
        <f t="shared" si="289"/>
        <v>162.469084435503+0.00340790090890276i</v>
      </c>
      <c r="F1021" t="str">
        <f t="shared" si="290"/>
        <v>2.42492492391137-3672.1463442519i</v>
      </c>
      <c r="G1021" t="str">
        <f t="shared" si="291"/>
        <v>0.999999999582024-0.000020444467354841i</v>
      </c>
      <c r="H1021" t="str">
        <f t="shared" si="292"/>
        <v>384.009768960625+4.29313319261756i</v>
      </c>
      <c r="I1021" t="str">
        <f t="shared" si="293"/>
        <v>47.1006990595479-3978.03452265184i</v>
      </c>
      <c r="K1021" t="str">
        <f t="shared" si="294"/>
        <v>0.0312452997698656-0.000379981339363694i</v>
      </c>
      <c r="L1021" t="str">
        <f t="shared" si="295"/>
        <v>0.00005-6.93801257377008i</v>
      </c>
      <c r="M1021" t="str">
        <f t="shared" si="296"/>
        <v>0.00133333333333333-4.08118386692356i</v>
      </c>
      <c r="N1021">
        <f t="shared" si="297"/>
        <v>89.886458779006958</v>
      </c>
      <c r="O1021">
        <f t="shared" si="298"/>
        <v>59.941888420563359</v>
      </c>
      <c r="P1021" s="3">
        <f t="shared" si="299"/>
        <v>59.941888420563359</v>
      </c>
      <c r="Q1021" s="3">
        <f t="shared" si="300"/>
        <v>-90.113541220993042</v>
      </c>
      <c r="R1021">
        <f t="shared" si="301"/>
        <v>89.886458779006958</v>
      </c>
      <c r="S1021">
        <f t="shared" si="302"/>
        <v>4.067297549704818E-2</v>
      </c>
      <c r="T1021">
        <f t="shared" si="285"/>
        <v>59.941888420563359</v>
      </c>
    </row>
    <row r="1022" spans="1:20" x14ac:dyDescent="0.25">
      <c r="A1022">
        <f t="shared" si="286"/>
        <v>256.52695424208929</v>
      </c>
      <c r="B1022">
        <f t="shared" si="303"/>
        <v>40.827532803936961</v>
      </c>
      <c r="C1022" t="str">
        <f t="shared" si="287"/>
        <v>-1.96845026692157-989.569454169795i</v>
      </c>
      <c r="D1022" t="str">
        <f t="shared" si="288"/>
        <v>3.97499998365132-389.822838267585i</v>
      </c>
      <c r="E1022" t="str">
        <f t="shared" si="289"/>
        <v>162.469080990406+0.0034209009572389i</v>
      </c>
      <c r="F1022" t="str">
        <f t="shared" si="290"/>
        <v>2.42492492390365-3658.2450135778i</v>
      </c>
      <c r="G1022" t="str">
        <f t="shared" si="291"/>
        <v>0.999999999578841-0.000020522156330724i</v>
      </c>
      <c r="H1022" t="str">
        <f t="shared" si="292"/>
        <v>384.009843347067+4.30944740739056i</v>
      </c>
      <c r="I1022" t="str">
        <f t="shared" si="293"/>
        <v>47.10070275817-3962.97576212751i</v>
      </c>
      <c r="K1022" t="str">
        <f t="shared" si="294"/>
        <v>0.0312452639857639-0.000381424824065878i</v>
      </c>
      <c r="L1022" t="str">
        <f t="shared" si="295"/>
        <v>0.00005-6.91174793162989i</v>
      </c>
      <c r="M1022" t="str">
        <f t="shared" si="296"/>
        <v>0.00133333333333333-4.06573407742934i</v>
      </c>
      <c r="N1022">
        <f t="shared" si="297"/>
        <v>89.886027460485465</v>
      </c>
      <c r="O1022">
        <f t="shared" si="298"/>
        <v>59.90894280688488</v>
      </c>
      <c r="P1022" s="3">
        <f t="shared" si="299"/>
        <v>59.90894280688488</v>
      </c>
      <c r="Q1022" s="3">
        <f t="shared" si="300"/>
        <v>-90.113972539514535</v>
      </c>
      <c r="R1022">
        <f t="shared" si="301"/>
        <v>89.886027460485465</v>
      </c>
      <c r="S1022">
        <f t="shared" si="302"/>
        <v>4.0827532803936958E-2</v>
      </c>
      <c r="T1022">
        <f t="shared" si="285"/>
        <v>59.90894280688488</v>
      </c>
    </row>
    <row r="1023" spans="1:20" x14ac:dyDescent="0.25">
      <c r="A1023">
        <f t="shared" si="286"/>
        <v>257.50175666820923</v>
      </c>
      <c r="B1023">
        <f t="shared" si="303"/>
        <v>40.98267742859192</v>
      </c>
      <c r="C1023" t="str">
        <f t="shared" si="287"/>
        <v>-1.96844744539489-985.823106350797i</v>
      </c>
      <c r="D1023" t="str">
        <f t="shared" si="288"/>
        <v>3.97499998352683-388.347121148322i</v>
      </c>
      <c r="E1023" t="str">
        <f t="shared" si="289"/>
        <v>162.469077519086+0.00343395097809284i</v>
      </c>
      <c r="F1023" t="str">
        <f t="shared" si="290"/>
        <v>2.42492492389587-3644.39630798638i</v>
      </c>
      <c r="G1023" t="str">
        <f t="shared" si="291"/>
        <v>0.999999999575634-0.0000206001405247147i</v>
      </c>
      <c r="H1023" t="str">
        <f t="shared" si="292"/>
        <v>384.009918299939+4.32582361971167i</v>
      </c>
      <c r="I1023" t="str">
        <f t="shared" si="293"/>
        <v>47.1007064849559-3947.97401034015i</v>
      </c>
      <c r="K1023" t="str">
        <f t="shared" si="294"/>
        <v>0.0312452279292707-0.000382873788925694i</v>
      </c>
      <c r="L1023" t="str">
        <f t="shared" si="295"/>
        <v>0.00005-6.88558271730411i</v>
      </c>
      <c r="M1023" t="str">
        <f t="shared" si="296"/>
        <v>0.00133333333333333-4.05034277488477i</v>
      </c>
      <c r="N1023">
        <f t="shared" si="297"/>
        <v>89.885594504533856</v>
      </c>
      <c r="O1023">
        <f t="shared" si="298"/>
        <v>59.875997179604951</v>
      </c>
      <c r="P1023" s="3">
        <f t="shared" si="299"/>
        <v>59.875997179604951</v>
      </c>
      <c r="Q1023" s="3">
        <f t="shared" si="300"/>
        <v>-90.114405495466144</v>
      </c>
      <c r="R1023">
        <f t="shared" si="301"/>
        <v>89.885594504533856</v>
      </c>
      <c r="S1023">
        <f t="shared" si="302"/>
        <v>4.0982677428591921E-2</v>
      </c>
      <c r="T1023">
        <f t="shared" si="285"/>
        <v>59.875997179604951</v>
      </c>
    </row>
    <row r="1024" spans="1:20" x14ac:dyDescent="0.25">
      <c r="A1024">
        <f t="shared" si="286"/>
        <v>258.48026334354842</v>
      </c>
      <c r="B1024">
        <f t="shared" si="303"/>
        <v>41.138411602820568</v>
      </c>
      <c r="C1024" t="str">
        <f t="shared" si="287"/>
        <v>-1.96844460239072-982.090939928696i</v>
      </c>
      <c r="D1024" t="str">
        <f t="shared" si="288"/>
        <v>3.97499998340137-386.876990532775i</v>
      </c>
      <c r="E1024" t="str">
        <f t="shared" si="289"/>
        <v>162.469074021344+0.00344705116790363i</v>
      </c>
      <c r="F1024" t="str">
        <f t="shared" si="290"/>
        <v>2.42492492388804-3630.60002825937i</v>
      </c>
      <c r="G1024" t="str">
        <f t="shared" si="291"/>
        <v>0.999999999572403-0.0000206784210586419i</v>
      </c>
      <c r="H1024" t="str">
        <f t="shared" si="292"/>
        <v>384.009993823556+4.34226206521188i</v>
      </c>
      <c r="I1024" t="str">
        <f t="shared" si="293"/>
        <v>47.100710240119-3933.02905148455i</v>
      </c>
      <c r="K1024" t="str">
        <f t="shared" si="294"/>
        <v>0.0312451915983131-0.00038432825470957i</v>
      </c>
      <c r="L1024" t="str">
        <f t="shared" si="295"/>
        <v>0.00005-6.85951655439742i</v>
      </c>
      <c r="M1024" t="str">
        <f t="shared" si="296"/>
        <v>0.00133333333333333-4.03500973788083i</v>
      </c>
      <c r="N1024">
        <f t="shared" si="297"/>
        <v>89.885159904947969</v>
      </c>
      <c r="O1024">
        <f t="shared" si="298"/>
        <v>59.843051538620045</v>
      </c>
      <c r="P1024" s="3">
        <f t="shared" si="299"/>
        <v>59.843051538620045</v>
      </c>
      <c r="Q1024" s="3">
        <f t="shared" si="300"/>
        <v>-90.114840095052031</v>
      </c>
      <c r="R1024">
        <f t="shared" si="301"/>
        <v>89.885159904947969</v>
      </c>
      <c r="S1024">
        <f t="shared" si="302"/>
        <v>4.1138411602820571E-2</v>
      </c>
      <c r="T1024">
        <f t="shared" si="285"/>
        <v>59.843051538620045</v>
      </c>
    </row>
    <row r="1025" spans="1:20" x14ac:dyDescent="0.25">
      <c r="A1025">
        <f t="shared" si="286"/>
        <v>259.46248834425387</v>
      </c>
      <c r="B1025">
        <f t="shared" si="303"/>
        <v>41.294737566911287</v>
      </c>
      <c r="C1025" t="str">
        <f t="shared" si="287"/>
        <v>-1.96844173774573-978.372901215031i</v>
      </c>
      <c r="D1025" t="str">
        <f t="shared" si="288"/>
        <v>3.97499998327501-385.412425272619i</v>
      </c>
      <c r="E1025" t="str">
        <f t="shared" si="289"/>
        <v>162.469070496979+0.00346020172393271i</v>
      </c>
      <c r="F1025" t="str">
        <f t="shared" si="290"/>
        <v>2.42492492388013-3616.85597593263i</v>
      </c>
      <c r="G1025" t="str">
        <f t="shared" si="291"/>
        <v>0.999999999569147-0.0000207569990585971i</v>
      </c>
      <c r="H1025" t="str">
        <f t="shared" si="292"/>
        <v>384.010069922262+4.35876298041827i</v>
      </c>
      <c r="I1025" t="str">
        <f t="shared" si="293"/>
        <v>47.1007140238764-3918.14067057241i</v>
      </c>
      <c r="K1025" t="str">
        <f t="shared" si="294"/>
        <v>0.0312451549908026-0.000385788242262203i</v>
      </c>
      <c r="L1025" t="str">
        <f t="shared" si="295"/>
        <v>0.00005-6.83354906793924i</v>
      </c>
      <c r="M1025" t="str">
        <f t="shared" si="296"/>
        <v>0.00133333333333333-4.0197347458466i</v>
      </c>
      <c r="N1025">
        <f t="shared" si="297"/>
        <v>89.884723655500281</v>
      </c>
      <c r="O1025">
        <f t="shared" si="298"/>
        <v>59.810105883825884</v>
      </c>
      <c r="P1025" s="3">
        <f t="shared" si="299"/>
        <v>59.810105883825884</v>
      </c>
      <c r="Q1025" s="3">
        <f t="shared" si="300"/>
        <v>-90.115276344499719</v>
      </c>
      <c r="R1025">
        <f t="shared" si="301"/>
        <v>89.884723655500281</v>
      </c>
      <c r="S1025">
        <f t="shared" si="302"/>
        <v>4.1294737566911287E-2</v>
      </c>
      <c r="T1025">
        <f t="shared" si="285"/>
        <v>59.810105883825884</v>
      </c>
    </row>
    <row r="1026" spans="1:20" x14ac:dyDescent="0.25">
      <c r="A1026">
        <f t="shared" si="286"/>
        <v>260.44844579996203</v>
      </c>
      <c r="B1026">
        <f t="shared" si="303"/>
        <v>41.451657569665549</v>
      </c>
      <c r="C1026" t="str">
        <f t="shared" si="287"/>
        <v>-1.96843885129539-974.668936724575i</v>
      </c>
      <c r="D1026" t="str">
        <f t="shared" si="288"/>
        <v>3.97499998314765-383.953404299595i</v>
      </c>
      <c r="E1026" t="str">
        <f t="shared" si="289"/>
        <v>162.469066945788+0.00347340284427318i</v>
      </c>
      <c r="F1026" t="str">
        <f t="shared" si="290"/>
        <v>2.42492492387218-3603.16395329338i</v>
      </c>
      <c r="G1026" t="str">
        <f t="shared" si="291"/>
        <v>0.999999999565866-0.0000208358756549514i</v>
      </c>
      <c r="H1026" t="str">
        <f t="shared" si="292"/>
        <v>384.010146600439+4.37532660275703i</v>
      </c>
      <c r="I1026" t="str">
        <f t="shared" si="293"/>
        <v>47.1007178364458-3903.30865342944i</v>
      </c>
      <c r="K1026" t="str">
        <f t="shared" si="294"/>
        <v>0.0312451181046346-0.000387253772506809i</v>
      </c>
      <c r="L1026" t="str">
        <f t="shared" si="295"/>
        <v>0.00005-6.80767988437858i</v>
      </c>
      <c r="M1026" t="str">
        <f t="shared" si="296"/>
        <v>0.00133333333333333-4.00451757904623i</v>
      </c>
      <c r="N1026">
        <f t="shared" si="297"/>
        <v>89.884285749939764</v>
      </c>
      <c r="O1026">
        <f t="shared" si="298"/>
        <v>59.777160215117377</v>
      </c>
      <c r="P1026" s="3">
        <f t="shared" si="299"/>
        <v>59.777160215117377</v>
      </c>
      <c r="Q1026" s="3">
        <f t="shared" si="300"/>
        <v>-90.115714250060236</v>
      </c>
      <c r="R1026">
        <f t="shared" si="301"/>
        <v>89.884285749939764</v>
      </c>
      <c r="S1026">
        <f t="shared" si="302"/>
        <v>4.1451657569665547E-2</v>
      </c>
      <c r="T1026">
        <f t="shared" si="285"/>
        <v>59.777160215117377</v>
      </c>
    </row>
    <row r="1027" spans="1:20" x14ac:dyDescent="0.25">
      <c r="A1027">
        <f t="shared" si="286"/>
        <v>261.43814989400192</v>
      </c>
      <c r="B1027">
        <f t="shared" si="303"/>
        <v>41.609173868430283</v>
      </c>
      <c r="C1027" t="str">
        <f t="shared" si="287"/>
        <v>-1.96843594287361-970.978993174559i</v>
      </c>
      <c r="D1027" t="str">
        <f t="shared" si="288"/>
        <v>3.97499998301933-382.499906625193i</v>
      </c>
      <c r="E1027" t="str">
        <f t="shared" si="289"/>
        <v>162.469063367567+0.00348665472783148i</v>
      </c>
      <c r="F1027" t="str">
        <f t="shared" si="290"/>
        <v>2.42492492386417-3589.52376337727i</v>
      </c>
      <c r="G1027" t="str">
        <f t="shared" si="291"/>
        <v>0.999999999562561-0.0000209150519823711i</v>
      </c>
      <c r="H1027" t="str">
        <f t="shared" si="292"/>
        <v>384.010223862497+4.39195317055702i</v>
      </c>
      <c r="I1027" t="str">
        <f t="shared" si="293"/>
        <v>47.1007216780458-3888.53278669204i</v>
      </c>
      <c r="K1027" t="str">
        <f t="shared" si="294"/>
        <v>0.0312450809376888-0.000388724866445439i</v>
      </c>
      <c r="L1027" t="str">
        <f t="shared" si="295"/>
        <v>0.00005-6.7819086315786i</v>
      </c>
      <c r="M1027" t="str">
        <f t="shared" si="296"/>
        <v>0.00133333333333333-3.98935801857565i</v>
      </c>
      <c r="N1027">
        <f t="shared" si="297"/>
        <v>89.88384618199197</v>
      </c>
      <c r="O1027">
        <f t="shared" si="298"/>
        <v>59.744214532388611</v>
      </c>
      <c r="P1027" s="3">
        <f t="shared" si="299"/>
        <v>59.744214532388611</v>
      </c>
      <c r="Q1027" s="3">
        <f t="shared" si="300"/>
        <v>-90.11615381800803</v>
      </c>
      <c r="R1027">
        <f t="shared" si="301"/>
        <v>89.88384618199197</v>
      </c>
      <c r="S1027">
        <f t="shared" si="302"/>
        <v>4.1609173868430285E-2</v>
      </c>
      <c r="T1027">
        <f t="shared" si="285"/>
        <v>59.744214532388611</v>
      </c>
    </row>
    <row r="1028" spans="1:20" x14ac:dyDescent="0.25">
      <c r="A1028">
        <f t="shared" si="286"/>
        <v>262.43161486359918</v>
      </c>
      <c r="B1028">
        <f t="shared" si="303"/>
        <v>41.767288729130321</v>
      </c>
      <c r="C1028" t="str">
        <f t="shared" si="287"/>
        <v>-1.96843301231324-967.303017483912i</v>
      </c>
      <c r="D1028" t="str">
        <f t="shared" si="288"/>
        <v>3.97499998289004-381.051911340363i</v>
      </c>
      <c r="E1028" t="str">
        <f t="shared" si="289"/>
        <v>162.46905976211+0.00349995757438099i</v>
      </c>
      <c r="F1028" t="str">
        <f t="shared" si="290"/>
        <v>2.42492492385609-3575.93520996559i</v>
      </c>
      <c r="G1028" t="str">
        <f t="shared" si="291"/>
        <v>0.99999999955923-0.0000209945291798341i</v>
      </c>
      <c r="H1028" t="str">
        <f t="shared" si="292"/>
        <v>384.010301712883+4.40864292305339i</v>
      </c>
      <c r="I1028" t="str">
        <f t="shared" si="293"/>
        <v>47.1007255488983-3873.81285780444i</v>
      </c>
      <c r="K1028" t="str">
        <f t="shared" si="294"/>
        <v>0.0312450434878285-0.000390201545159266i</v>
      </c>
      <c r="L1028" t="str">
        <f t="shared" si="295"/>
        <v>0.00005-6.75623493881111i</v>
      </c>
      <c r="M1028" t="str">
        <f t="shared" si="296"/>
        <v>0.00133333333333333-3.97425584635948i</v>
      </c>
      <c r="N1028">
        <f t="shared" si="297"/>
        <v>89.883404945358706</v>
      </c>
      <c r="O1028">
        <f t="shared" si="298"/>
        <v>59.711268835532891</v>
      </c>
      <c r="P1028" s="3">
        <f t="shared" si="299"/>
        <v>59.711268835532891</v>
      </c>
      <c r="Q1028" s="3">
        <f t="shared" si="300"/>
        <v>-90.116595054641294</v>
      </c>
      <c r="R1028">
        <f t="shared" si="301"/>
        <v>89.883404945358706</v>
      </c>
      <c r="S1028">
        <f t="shared" si="302"/>
        <v>4.1767288729130318E-2</v>
      </c>
      <c r="T1028">
        <f t="shared" si="285"/>
        <v>59.711268835532891</v>
      </c>
    </row>
    <row r="1029" spans="1:20" x14ac:dyDescent="0.25">
      <c r="A1029">
        <f t="shared" si="286"/>
        <v>263.42885500008089</v>
      </c>
      <c r="B1029">
        <f t="shared" si="303"/>
        <v>41.92600442630102</v>
      </c>
      <c r="C1029" t="str">
        <f t="shared" si="287"/>
        <v>-1.96843005944599-963.640956772501i</v>
      </c>
      <c r="D1029" t="str">
        <f t="shared" si="288"/>
        <v>3.97499998275972-379.609397615206i</v>
      </c>
      <c r="E1029" t="str">
        <f t="shared" si="289"/>
        <v>162.469056129211+0.00351331158449242i</v>
      </c>
      <c r="F1029" t="str">
        <f t="shared" si="290"/>
        <v>2.42492492384795-3562.39809758242i</v>
      </c>
      <c r="G1029" t="str">
        <f t="shared" si="291"/>
        <v>0.999999999555873-0.0000210743083906468i</v>
      </c>
      <c r="H1029" t="str">
        <f t="shared" si="292"/>
        <v>384.010380156078+4.42539610039073i</v>
      </c>
      <c r="I1029" t="str">
        <f t="shared" si="293"/>
        <v>47.1007294492257-3859.1486550155i</v>
      </c>
      <c r="K1029" t="str">
        <f t="shared" si="294"/>
        <v>0.0312450057529008-0.000391683829808869i</v>
      </c>
      <c r="L1029" t="str">
        <f t="shared" si="295"/>
        <v>0.00005-6.73065843675144i</v>
      </c>
      <c r="M1029" t="str">
        <f t="shared" si="296"/>
        <v>0.00133333333333333-3.95921084514791i</v>
      </c>
      <c r="N1029">
        <f t="shared" si="297"/>
        <v>89.882962033718087</v>
      </c>
      <c r="O1029">
        <f t="shared" si="298"/>
        <v>59.678323124442741</v>
      </c>
      <c r="P1029" s="3">
        <f t="shared" si="299"/>
        <v>59.678323124442741</v>
      </c>
      <c r="Q1029" s="3">
        <f t="shared" si="300"/>
        <v>-90.117037966281913</v>
      </c>
      <c r="R1029">
        <f t="shared" si="301"/>
        <v>89.882962033718087</v>
      </c>
      <c r="S1029">
        <f t="shared" si="302"/>
        <v>4.1926004426301018E-2</v>
      </c>
      <c r="T1029">
        <f t="shared" si="285"/>
        <v>59.678323124442741</v>
      </c>
    </row>
    <row r="1030" spans="1:20" x14ac:dyDescent="0.25">
      <c r="A1030">
        <f t="shared" si="286"/>
        <v>264.4298846490812</v>
      </c>
      <c r="B1030">
        <f t="shared" si="303"/>
        <v>42.085323243120968</v>
      </c>
      <c r="C1030" t="str">
        <f t="shared" si="287"/>
        <v>-1.96842708410176-959.992758360351i</v>
      </c>
      <c r="D1030" t="str">
        <f t="shared" si="288"/>
        <v>3.97499998262849-378.172344698678i</v>
      </c>
      <c r="E1030" t="str">
        <f t="shared" si="289"/>
        <v>162.469052468659+0.00352671695960328i</v>
      </c>
      <c r="F1030" t="str">
        <f t="shared" si="290"/>
        <v>2.42492492383975-3548.91223149188i</v>
      </c>
      <c r="G1030" t="str">
        <f t="shared" si="291"/>
        <v>0.999999999552492-0.0000211543907624597i</v>
      </c>
      <c r="H1030" t="str">
        <f t="shared" si="292"/>
        <v>384.010459196596+4.4422129436267i</v>
      </c>
      <c r="I1030" t="str">
        <f t="shared" si="293"/>
        <v>47.1007333792525-3844.53996737577i</v>
      </c>
      <c r="K1030" t="str">
        <f t="shared" si="294"/>
        <v>0.0312449677307366-0.000393171741634538i</v>
      </c>
      <c r="L1030" t="str">
        <f t="shared" si="295"/>
        <v>0.00005-6.70517875747305i</v>
      </c>
      <c r="M1030" t="str">
        <f t="shared" si="296"/>
        <v>0.00133333333333333-3.94422279851357i</v>
      </c>
      <c r="N1030">
        <f t="shared" si="297"/>
        <v>89.882517440724484</v>
      </c>
      <c r="O1030">
        <f t="shared" si="298"/>
        <v>59.645377399009774</v>
      </c>
      <c r="P1030" s="3">
        <f t="shared" si="299"/>
        <v>59.645377399009774</v>
      </c>
      <c r="Q1030" s="3">
        <f t="shared" si="300"/>
        <v>-90.117482559275516</v>
      </c>
      <c r="R1030">
        <f t="shared" si="301"/>
        <v>89.882517440724484</v>
      </c>
      <c r="S1030">
        <f t="shared" si="302"/>
        <v>4.2085323243120969E-2</v>
      </c>
      <c r="T1030">
        <f t="shared" si="285"/>
        <v>59.645377399009774</v>
      </c>
    </row>
    <row r="1031" spans="1:20" x14ac:dyDescent="0.25">
      <c r="A1031">
        <f t="shared" si="286"/>
        <v>265.43471821074769</v>
      </c>
      <c r="B1031">
        <f t="shared" si="303"/>
        <v>42.245247471444827</v>
      </c>
      <c r="C1031" t="str">
        <f t="shared" si="287"/>
        <v>-1.96842408610983-956.358369766916i</v>
      </c>
      <c r="D1031" t="str">
        <f t="shared" si="288"/>
        <v>3.97499998249618-376.740731918289i</v>
      </c>
      <c r="E1031" t="str">
        <f t="shared" si="289"/>
        <v>162.469048780246+0.00354017390199036i</v>
      </c>
      <c r="F1031" t="str">
        <f t="shared" si="290"/>
        <v>2.42492492383148-3535.47741769524i</v>
      </c>
      <c r="G1031" t="str">
        <f t="shared" si="291"/>
        <v>0.999999999549084-0.0000212347774472847i</v>
      </c>
      <c r="H1031" t="str">
        <f t="shared" si="292"/>
        <v>384.010538838986+4.45909369473548i</v>
      </c>
      <c r="I1031" t="str">
        <f t="shared" si="293"/>
        <v>47.1007373392046-3829.98658473436i</v>
      </c>
      <c r="K1031" t="str">
        <f t="shared" si="294"/>
        <v>0.0312449294191501-0.000394665301956559i</v>
      </c>
      <c r="L1031" t="str">
        <f t="shared" si="295"/>
        <v>0.00005-6.67979553444217i</v>
      </c>
      <c r="M1031" t="str">
        <f t="shared" si="296"/>
        <v>0.00133333333333333-3.92929149084834i</v>
      </c>
      <c r="N1031">
        <f t="shared" si="297"/>
        <v>89.882071160008309</v>
      </c>
      <c r="O1031">
        <f t="shared" si="298"/>
        <v>59.61243165912488</v>
      </c>
      <c r="P1031" s="3">
        <f t="shared" si="299"/>
        <v>59.61243165912488</v>
      </c>
      <c r="Q1031" s="3">
        <f t="shared" si="300"/>
        <v>-90.117928839991691</v>
      </c>
      <c r="R1031">
        <f t="shared" si="301"/>
        <v>89.882071160008309</v>
      </c>
      <c r="S1031">
        <f t="shared" si="302"/>
        <v>4.2245247471444827E-2</v>
      </c>
      <c r="T1031">
        <f t="shared" si="285"/>
        <v>59.61243165912488</v>
      </c>
    </row>
    <row r="1032" spans="1:20" x14ac:dyDescent="0.25">
      <c r="A1032">
        <f t="shared" si="286"/>
        <v>266.44337013994857</v>
      </c>
      <c r="B1032">
        <f t="shared" si="303"/>
        <v>42.40577941183632</v>
      </c>
      <c r="C1032" t="str">
        <f t="shared" si="287"/>
        <v>-1.9684210652978-952.737738710307i</v>
      </c>
      <c r="D1032" t="str">
        <f t="shared" si="288"/>
        <v>3.97499998236288-375.31453867981i</v>
      </c>
      <c r="E1032" t="str">
        <f t="shared" si="289"/>
        <v>162.469045063759+0.003553682614782i</v>
      </c>
      <c r="F1032" t="str">
        <f t="shared" si="290"/>
        <v>2.42492492382316-3522.0934629282i</v>
      </c>
      <c r="G1032" t="str">
        <f t="shared" si="291"/>
        <v>0.999999999545651-0.0000213154696015112i</v>
      </c>
      <c r="H1032" t="str">
        <f t="shared" si="292"/>
        <v>384.010619087829+4.47603859661128i</v>
      </c>
      <c r="I1032" t="str">
        <f t="shared" si="293"/>
        <v>47.1007413293102-3815.48829773597i</v>
      </c>
      <c r="K1032" t="str">
        <f t="shared" si="294"/>
        <v>0.0312448908159391-0.000396164532175525i</v>
      </c>
      <c r="L1032" t="str">
        <f t="shared" si="295"/>
        <v>0.00005-6.65450840251263i</v>
      </c>
      <c r="M1032" t="str">
        <f t="shared" si="296"/>
        <v>0.00133333333333333-3.91441670736037i</v>
      </c>
      <c r="N1032">
        <f t="shared" si="297"/>
        <v>89.881623185175997</v>
      </c>
      <c r="O1032">
        <f t="shared" si="298"/>
        <v>59.579485904678137</v>
      </c>
      <c r="P1032" s="3">
        <f t="shared" si="299"/>
        <v>59.579485904678137</v>
      </c>
      <c r="Q1032" s="3">
        <f t="shared" si="300"/>
        <v>-90.118376814824003</v>
      </c>
      <c r="R1032">
        <f t="shared" si="301"/>
        <v>89.881623185175997</v>
      </c>
      <c r="S1032">
        <f t="shared" si="302"/>
        <v>4.240577941183632E-2</v>
      </c>
      <c r="T1032">
        <f t="shared" si="285"/>
        <v>59.579485904678137</v>
      </c>
    </row>
    <row r="1033" spans="1:20" x14ac:dyDescent="0.25">
      <c r="A1033">
        <f t="shared" si="286"/>
        <v>267.45585494648037</v>
      </c>
      <c r="B1033">
        <f t="shared" si="303"/>
        <v>42.566921373601296</v>
      </c>
      <c r="C1033" t="str">
        <f t="shared" si="287"/>
        <v>-1.9684180214918-949.13081310653i</v>
      </c>
      <c r="D1033" t="str">
        <f t="shared" si="288"/>
        <v>3.97499998222861-373.893744466973i</v>
      </c>
      <c r="E1033" t="str">
        <f t="shared" si="289"/>
        <v>162.469041318984+0.00356724330195613i</v>
      </c>
      <c r="F1033" t="str">
        <f t="shared" si="290"/>
        <v>2.42492492381478-3508.76017465809i</v>
      </c>
      <c r="G1033" t="str">
        <f t="shared" si="291"/>
        <v>0.999999999542191-0.0000213964683859229i</v>
      </c>
      <c r="H1033" t="str">
        <f t="shared" si="292"/>
        <v>384.010699947745+4.49304789307174i</v>
      </c>
      <c r="I1033" t="str">
        <f t="shared" si="293"/>
        <v>47.1007453497986-3801.0448978179i</v>
      </c>
      <c r="K1033" t="str">
        <f t="shared" si="294"/>
        <v>0.0312448519188844-0.000397669453772608i</v>
      </c>
      <c r="L1033" t="str">
        <f t="shared" si="295"/>
        <v>0.00005-6.62931699792053i</v>
      </c>
      <c r="M1033" t="str">
        <f t="shared" si="296"/>
        <v>0.00133333333333333-3.89959823407091i</v>
      </c>
      <c r="N1033">
        <f t="shared" si="297"/>
        <v>89.881173509809955</v>
      </c>
      <c r="O1033">
        <f t="shared" si="298"/>
        <v>59.546540135558637</v>
      </c>
      <c r="P1033" s="3">
        <f t="shared" si="299"/>
        <v>59.546540135558637</v>
      </c>
      <c r="Q1033" s="3">
        <f t="shared" si="300"/>
        <v>-90.118826490190045</v>
      </c>
      <c r="R1033">
        <f t="shared" si="301"/>
        <v>89.881173509809955</v>
      </c>
      <c r="S1033">
        <f t="shared" si="302"/>
        <v>4.2566921373601296E-2</v>
      </c>
      <c r="T1033">
        <f t="shared" si="285"/>
        <v>59.546540135558637</v>
      </c>
    </row>
    <row r="1034" spans="1:20" x14ac:dyDescent="0.25">
      <c r="A1034">
        <f t="shared" si="286"/>
        <v>268.472187195277</v>
      </c>
      <c r="B1034">
        <f t="shared" si="303"/>
        <v>42.728675674820984</v>
      </c>
      <c r="C1034" t="str">
        <f t="shared" si="287"/>
        <v>-1.96841495451722-945.537541068756i</v>
      </c>
      <c r="D1034" t="str">
        <f t="shared" si="288"/>
        <v>3.9749999820933-372.478328841175i</v>
      </c>
      <c r="E1034" t="str">
        <f t="shared" si="289"/>
        <v>162.469037545706+0.00358085616834903i</v>
      </c>
      <c r="F1034" t="str">
        <f t="shared" si="290"/>
        <v>2.42492492380632-3495.47736108105i</v>
      </c>
      <c r="G1034" t="str">
        <f t="shared" si="291"/>
        <v>0.999999999538705-0.0000214777749657146i</v>
      </c>
      <c r="H1034" t="str">
        <f t="shared" si="292"/>
        <v>384.010781423389+4.51012182886169i</v>
      </c>
      <c r="I1034" t="str">
        <f t="shared" si="293"/>
        <v>47.1007494009019-3786.65617720697i</v>
      </c>
      <c r="K1034" t="str">
        <f t="shared" si="294"/>
        <v>0.03124481272575-0.000399180088309887i</v>
      </c>
      <c r="L1034" t="str">
        <f t="shared" si="295"/>
        <v>0.00005-6.60422095827908i</v>
      </c>
      <c r="M1034" t="str">
        <f t="shared" si="296"/>
        <v>0.00133333333333333-3.88483585781121i</v>
      </c>
      <c r="N1034">
        <f t="shared" si="297"/>
        <v>89.880722127468417</v>
      </c>
      <c r="O1034">
        <f t="shared" si="298"/>
        <v>59.513594351654724</v>
      </c>
      <c r="P1034" s="3">
        <f t="shared" si="299"/>
        <v>59.513594351654724</v>
      </c>
      <c r="Q1034" s="3">
        <f t="shared" si="300"/>
        <v>-90.119277872531583</v>
      </c>
      <c r="R1034">
        <f t="shared" si="301"/>
        <v>89.880722127468417</v>
      </c>
      <c r="S1034">
        <f t="shared" si="302"/>
        <v>4.2728675674820984E-2</v>
      </c>
      <c r="T1034">
        <f t="shared" si="285"/>
        <v>59.513594351654724</v>
      </c>
    </row>
    <row r="1035" spans="1:20" x14ac:dyDescent="0.25">
      <c r="A1035">
        <f t="shared" si="286"/>
        <v>269.49238150661904</v>
      </c>
      <c r="B1035">
        <f t="shared" si="303"/>
        <v>42.891044642385303</v>
      </c>
      <c r="C1035" t="str">
        <f t="shared" si="287"/>
        <v>-1.96841186419745-941.957870906578i</v>
      </c>
      <c r="D1035" t="str">
        <f t="shared" si="288"/>
        <v>3.97499998195696-371.068271441187i</v>
      </c>
      <c r="E1035" t="str">
        <f t="shared" si="289"/>
        <v>162.469033743709+0.00359452141966772i</v>
      </c>
      <c r="F1035" t="str">
        <f t="shared" si="290"/>
        <v>2.4249249237978-3482.24483111937i</v>
      </c>
      <c r="G1035" t="str">
        <f t="shared" si="291"/>
        <v>0.999999999535193-0.0000215593905105085i</v>
      </c>
      <c r="H1035" t="str">
        <f t="shared" si="292"/>
        <v>384.010863519445+4.52726064965622i</v>
      </c>
      <c r="I1035" t="str">
        <f t="shared" si="293"/>
        <v>47.1007534828518-3772.3219289166i</v>
      </c>
      <c r="K1035" t="str">
        <f t="shared" si="294"/>
        <v>0.0312447732342832-0.000400696457430619i</v>
      </c>
      <c r="L1035" t="str">
        <f t="shared" si="295"/>
        <v>0.00005-6.5792199225733i</v>
      </c>
      <c r="M1035" t="str">
        <f t="shared" si="296"/>
        <v>0.00133333333333333-3.87012936621959i</v>
      </c>
      <c r="N1035">
        <f t="shared" si="297"/>
        <v>89.880269031685359</v>
      </c>
      <c r="O1035">
        <f t="shared" si="298"/>
        <v>59.480648552854014</v>
      </c>
      <c r="P1035" s="3">
        <f t="shared" si="299"/>
        <v>59.480648552854014</v>
      </c>
      <c r="Q1035" s="3">
        <f t="shared" si="300"/>
        <v>-90.119730968314641</v>
      </c>
      <c r="R1035">
        <f t="shared" si="301"/>
        <v>89.880269031685359</v>
      </c>
      <c r="S1035">
        <f t="shared" si="302"/>
        <v>4.2891044642385301E-2</v>
      </c>
      <c r="T1035">
        <f t="shared" si="285"/>
        <v>59.480648552854014</v>
      </c>
    </row>
    <row r="1036" spans="1:20" x14ac:dyDescent="0.25">
      <c r="A1036">
        <f t="shared" si="286"/>
        <v>270.51645255634418</v>
      </c>
      <c r="B1036">
        <f t="shared" si="303"/>
        <v>43.054030612026366</v>
      </c>
      <c r="C1036" t="str">
        <f t="shared" si="287"/>
        <v>-1.96840875035512-938.391751125226i</v>
      </c>
      <c r="D1036" t="str">
        <f t="shared" si="288"/>
        <v>3.97499998181957-369.66355198286i</v>
      </c>
      <c r="E1036" t="str">
        <f t="shared" si="289"/>
        <v>162.469029912773+0.0036082392624687i</v>
      </c>
      <c r="F1036" t="str">
        <f t="shared" si="290"/>
        <v>2.42492492378922-3469.06239441866i</v>
      </c>
      <c r="G1036" t="str">
        <f t="shared" si="291"/>
        <v>0.999999999531654-0.0000216413161943719i</v>
      </c>
      <c r="H1036" t="str">
        <f t="shared" si="292"/>
        <v>384.010946240643+4.54446460206483i</v>
      </c>
      <c r="I1036" t="str">
        <f t="shared" si="293"/>
        <v>47.1007575958848-3758.04194674386i</v>
      </c>
      <c r="K1036" t="str">
        <f t="shared" si="294"/>
        <v>0.0312447334422135-0.000402218582859558i</v>
      </c>
      <c r="L1036" t="str">
        <f t="shared" si="295"/>
        <v>0.00005-6.55431353115491i</v>
      </c>
      <c r="M1036" t="str">
        <f t="shared" si="296"/>
        <v>0.00133333333333333-3.85547854773818i</v>
      </c>
      <c r="N1036">
        <f t="shared" si="297"/>
        <v>89.879814215970413</v>
      </c>
      <c r="O1036">
        <f t="shared" si="298"/>
        <v>59.447702739042931</v>
      </c>
      <c r="P1036" s="3">
        <f t="shared" si="299"/>
        <v>59.447702739042931</v>
      </c>
      <c r="Q1036" s="3">
        <f t="shared" si="300"/>
        <v>-90.120185784029587</v>
      </c>
      <c r="R1036">
        <f t="shared" si="301"/>
        <v>89.879814215970413</v>
      </c>
      <c r="S1036">
        <f t="shared" si="302"/>
        <v>4.3054030612026367E-2</v>
      </c>
      <c r="T1036">
        <f t="shared" si="285"/>
        <v>59.447702739042931</v>
      </c>
    </row>
    <row r="1037" spans="1:20" x14ac:dyDescent="0.25">
      <c r="A1037">
        <f t="shared" si="286"/>
        <v>271.54441507605833</v>
      </c>
      <c r="B1037">
        <f t="shared" si="303"/>
        <v>43.217635928352067</v>
      </c>
      <c r="C1037" t="str">
        <f t="shared" si="287"/>
        <v>-1.96840561281126-934.8391304249i</v>
      </c>
      <c r="D1037" t="str">
        <f t="shared" si="288"/>
        <v>3.97499998168111-368.264150258834i</v>
      </c>
      <c r="E1037" t="str">
        <f t="shared" si="289"/>
        <v>162.469026052679+0.00362200990419095i</v>
      </c>
      <c r="F1037" t="str">
        <f t="shared" si="290"/>
        <v>2.42492492378058-3455.92986134515i</v>
      </c>
      <c r="G1037" t="str">
        <f t="shared" si="291"/>
        <v>0.999999999528087-0.0000217235531958331i</v>
      </c>
      <c r="H1037" t="str">
        <f t="shared" si="292"/>
        <v>384.011029591737+4.56173393363441i</v>
      </c>
      <c r="I1037" t="str">
        <f t="shared" si="293"/>
        <v>47.1007617402365-3743.81602526635i</v>
      </c>
      <c r="K1037" t="str">
        <f t="shared" si="294"/>
        <v>0.031244693347254-0.000403746486403252i</v>
      </c>
      <c r="L1037" t="str">
        <f t="shared" si="295"/>
        <v>0.00005-6.5295014257371i</v>
      </c>
      <c r="M1037" t="str">
        <f t="shared" si="296"/>
        <v>0.00133333333333333-3.84088319161006i</v>
      </c>
      <c r="N1037">
        <f t="shared" si="297"/>
        <v>89.879357673808784</v>
      </c>
      <c r="O1037">
        <f t="shared" si="298"/>
        <v>59.414756910107471</v>
      </c>
      <c r="P1037" s="3">
        <f t="shared" si="299"/>
        <v>59.414756910107471</v>
      </c>
      <c r="Q1037" s="3">
        <f t="shared" si="300"/>
        <v>-90.120642326191216</v>
      </c>
      <c r="R1037">
        <f t="shared" si="301"/>
        <v>89.879357673808784</v>
      </c>
      <c r="S1037">
        <f t="shared" si="302"/>
        <v>4.3217635928352066E-2</v>
      </c>
      <c r="T1037">
        <f t="shared" si="285"/>
        <v>59.414756910107471</v>
      </c>
    </row>
    <row r="1038" spans="1:20" x14ac:dyDescent="0.25">
      <c r="A1038">
        <f t="shared" si="286"/>
        <v>272.57628385334732</v>
      </c>
      <c r="B1038">
        <f t="shared" si="303"/>
        <v>43.381862944879806</v>
      </c>
      <c r="C1038" t="str">
        <f t="shared" si="287"/>
        <v>-1.96840245138524-931.299957699952i</v>
      </c>
      <c r="D1038" t="str">
        <f t="shared" si="288"/>
        <v>3.97499998154164-366.870046138245i</v>
      </c>
      <c r="E1038" t="str">
        <f t="shared" si="289"/>
        <v>162.469022163205+0.00363583355315838i</v>
      </c>
      <c r="F1038" t="str">
        <f t="shared" si="290"/>
        <v>2.42492492377186-3442.84704298293i</v>
      </c>
      <c r="G1038" t="str">
        <f t="shared" si="291"/>
        <v>0.999999999524494-0.0000218061026978989i</v>
      </c>
      <c r="H1038" t="str">
        <f t="shared" si="292"/>
        <v>384.01111357753+4.57906889285323i</v>
      </c>
      <c r="I1038" t="str">
        <f t="shared" si="293"/>
        <v>47.1007659161458-3729.64395983948i</v>
      </c>
      <c r="K1038" t="str">
        <f t="shared" si="294"/>
        <v>0.0312446529470996-0.000405280189950334i</v>
      </c>
      <c r="L1038" t="str">
        <f t="shared" si="295"/>
        <v>0.00005-6.50478324938942i</v>
      </c>
      <c r="M1038" t="str">
        <f t="shared" si="296"/>
        <v>0.00133333333333333-3.82634308787614i</v>
      </c>
      <c r="N1038">
        <f t="shared" si="297"/>
        <v>89.878899398661204</v>
      </c>
      <c r="O1038">
        <f t="shared" si="298"/>
        <v>59.381811065932403</v>
      </c>
      <c r="P1038" s="3">
        <f t="shared" si="299"/>
        <v>59.381811065932403</v>
      </c>
      <c r="Q1038" s="3">
        <f t="shared" si="300"/>
        <v>-90.121100601338796</v>
      </c>
      <c r="R1038">
        <f t="shared" si="301"/>
        <v>89.878899398661204</v>
      </c>
      <c r="S1038">
        <f t="shared" si="302"/>
        <v>4.3381862944879807E-2</v>
      </c>
      <c r="T1038">
        <f t="shared" si="285"/>
        <v>59.381811065932403</v>
      </c>
    </row>
    <row r="1039" spans="1:20" x14ac:dyDescent="0.25">
      <c r="A1039">
        <f t="shared" si="286"/>
        <v>273.61207373199005</v>
      </c>
      <c r="B1039">
        <f t="shared" si="303"/>
        <v>43.546714024070347</v>
      </c>
      <c r="C1039" t="str">
        <f t="shared" si="287"/>
        <v>-1.96839926589554-927.774182038202i</v>
      </c>
      <c r="D1039" t="str">
        <f t="shared" si="288"/>
        <v>3.97499998140108-365.481219566436i</v>
      </c>
      <c r="E1039" t="str">
        <f t="shared" si="289"/>
        <v>162.469018244127+0.00364971041855168i</v>
      </c>
      <c r="F1039" t="str">
        <f t="shared" si="290"/>
        <v>2.42492492376308-3429.81375113126i</v>
      </c>
      <c r="G1039" t="str">
        <f t="shared" si="291"/>
        <v>0.999999999520873-0.0000218889658880716i</v>
      </c>
      <c r="H1039" t="str">
        <f t="shared" si="292"/>
        <v>384.011198202853+4.59646972915427i</v>
      </c>
      <c r="I1039" t="str">
        <f t="shared" si="293"/>
        <v>47.1007701238528-3715.5255465933i</v>
      </c>
      <c r="K1039" t="str">
        <f t="shared" si="294"/>
        <v>0.0312446122394282-0.000406819715471841i</v>
      </c>
      <c r="L1039" t="str">
        <f t="shared" si="295"/>
        <v>0.00005-6.48015864653262i</v>
      </c>
      <c r="M1039" t="str">
        <f t="shared" si="296"/>
        <v>0.00133333333333333-3.81185802737212i</v>
      </c>
      <c r="N1039">
        <f t="shared" si="297"/>
        <v>89.878439383963752</v>
      </c>
      <c r="O1039">
        <f t="shared" si="298"/>
        <v>59.348865206401776</v>
      </c>
      <c r="P1039" s="3">
        <f t="shared" si="299"/>
        <v>59.348865206401776</v>
      </c>
      <c r="Q1039" s="3">
        <f t="shared" si="300"/>
        <v>-90.121560616036248</v>
      </c>
      <c r="R1039">
        <f t="shared" si="301"/>
        <v>89.878439383963752</v>
      </c>
      <c r="S1039">
        <f t="shared" si="302"/>
        <v>4.354671402407035E-2</v>
      </c>
      <c r="T1039">
        <f t="shared" si="285"/>
        <v>59.348865206401776</v>
      </c>
    </row>
    <row r="1040" spans="1:20" x14ac:dyDescent="0.25">
      <c r="A1040">
        <f t="shared" si="286"/>
        <v>274.6517996121716</v>
      </c>
      <c r="B1040">
        <f t="shared" si="303"/>
        <v>43.712191537361818</v>
      </c>
      <c r="C1040" t="str">
        <f t="shared" si="287"/>
        <v>-1.96839605615898-924.261752720191i</v>
      </c>
      <c r="D1040" t="str">
        <f t="shared" si="288"/>
        <v>3.97499998125947-364.097650564671i</v>
      </c>
      <c r="E1040" t="str">
        <f t="shared" si="289"/>
        <v>162.46901429522+0.00366364071046013i</v>
      </c>
      <c r="F1040" t="str">
        <f t="shared" si="290"/>
        <v>2.42492492375423-3416.82979830188i</v>
      </c>
      <c r="G1040" t="str">
        <f t="shared" si="291"/>
        <v>0.999999999517225-0.0000219721439583661i</v>
      </c>
      <c r="H1040" t="str">
        <f t="shared" si="292"/>
        <v>384.011283472575+4.61393669291896i</v>
      </c>
      <c r="I1040" t="str">
        <f t="shared" si="293"/>
        <v>47.1007743636-3701.46058242971i</v>
      </c>
      <c r="K1040" t="str">
        <f t="shared" si="294"/>
        <v>0.0312445712218998-0.000408365085021512i</v>
      </c>
      <c r="L1040" t="str">
        <f t="shared" si="295"/>
        <v>0.00005-6.45562726293344i</v>
      </c>
      <c r="M1040" t="str">
        <f t="shared" si="296"/>
        <v>0.00133333333333333-3.79742780172556i</v>
      </c>
      <c r="N1040">
        <f t="shared" si="297"/>
        <v>89.877977623127848</v>
      </c>
      <c r="O1040">
        <f t="shared" si="298"/>
        <v>59.315919331398739</v>
      </c>
      <c r="P1040" s="3">
        <f t="shared" si="299"/>
        <v>59.315919331398739</v>
      </c>
      <c r="Q1040" s="3">
        <f t="shared" si="300"/>
        <v>-90.122022376872152</v>
      </c>
      <c r="R1040">
        <f t="shared" si="301"/>
        <v>89.877977623127848</v>
      </c>
      <c r="S1040">
        <f t="shared" si="302"/>
        <v>4.3712191537361819E-2</v>
      </c>
      <c r="T1040">
        <f t="shared" si="285"/>
        <v>59.315919331398739</v>
      </c>
    </row>
    <row r="1041" spans="1:20" x14ac:dyDescent="0.25">
      <c r="A1041">
        <f t="shared" si="286"/>
        <v>275.69547645069787</v>
      </c>
      <c r="B1041">
        <f t="shared" si="303"/>
        <v>43.878297865203791</v>
      </c>
      <c r="C1041" t="str">
        <f t="shared" si="287"/>
        <v>-1.96839282199119-920.762619218458i</v>
      </c>
      <c r="D1041" t="str">
        <f t="shared" si="288"/>
        <v>3.97499998111676-362.719319229847i</v>
      </c>
      <c r="E1041" t="str">
        <f t="shared" si="289"/>
        <v>162.469010316257+0.00367762463983049i</v>
      </c>
      <c r="F1041" t="str">
        <f t="shared" si="290"/>
        <v>2.42492492374531-3403.89499771626i</v>
      </c>
      <c r="G1041" t="str">
        <f t="shared" si="291"/>
        <v>0.999999999513549-0.0000220556381053268i</v>
      </c>
      <c r="H1041" t="str">
        <f t="shared" si="292"/>
        <v>384.011369391604+4.63147003548065i</v>
      </c>
      <c r="I1041" t="str">
        <f t="shared" si="293"/>
        <v>47.1007786356308-3687.44886501947i</v>
      </c>
      <c r="K1041" t="str">
        <f t="shared" si="294"/>
        <v>0.0312445298921568-0.000409916320736086i</v>
      </c>
      <c r="L1041" t="str">
        <f t="shared" si="295"/>
        <v>0.00005-6.43118874569978i</v>
      </c>
      <c r="M1041" t="str">
        <f t="shared" si="296"/>
        <v>0.00133333333333333-3.78305220335282i</v>
      </c>
      <c r="N1041">
        <f t="shared" si="297"/>
        <v>89.877514109540044</v>
      </c>
      <c r="O1041">
        <f t="shared" si="298"/>
        <v>59.282973440805613</v>
      </c>
      <c r="P1041" s="3">
        <f t="shared" si="299"/>
        <v>59.282973440805613</v>
      </c>
      <c r="Q1041" s="3">
        <f t="shared" si="300"/>
        <v>-90.122485890459956</v>
      </c>
      <c r="R1041">
        <f t="shared" si="301"/>
        <v>89.877514109540044</v>
      </c>
      <c r="S1041">
        <f t="shared" si="302"/>
        <v>4.3878297865203794E-2</v>
      </c>
      <c r="T1041">
        <f t="shared" si="285"/>
        <v>59.282973440805613</v>
      </c>
    </row>
    <row r="1042" spans="1:20" x14ac:dyDescent="0.25">
      <c r="A1042">
        <f t="shared" si="286"/>
        <v>276.74311926121055</v>
      </c>
      <c r="B1042">
        <f t="shared" si="303"/>
        <v>44.045035397091567</v>
      </c>
      <c r="C1042" t="str">
        <f t="shared" si="287"/>
        <v>-1.96838956320627-917.276731196791i</v>
      </c>
      <c r="D1042" t="str">
        <f t="shared" si="288"/>
        <v>3.97499998097296-361.346205734202i</v>
      </c>
      <c r="E1042" t="str">
        <f t="shared" si="289"/>
        <v>162.46900630701+0.0036916624185243i</v>
      </c>
      <c r="F1042" t="str">
        <f t="shared" si="290"/>
        <v>2.42492492373633-3391.00916330295i</v>
      </c>
      <c r="G1042" t="str">
        <f t="shared" si="291"/>
        <v>0.999999999509845-0.000022139449530045i</v>
      </c>
      <c r="H1042" t="str">
        <f t="shared" si="292"/>
        <v>384.011455964885+4.64907000912848i</v>
      </c>
      <c r="I1042" t="str">
        <f t="shared" si="293"/>
        <v>47.1007829401921-3673.49019279933i</v>
      </c>
      <c r="K1042" t="str">
        <f t="shared" si="294"/>
        <v>0.0312444882478233-0.000411473444835621i</v>
      </c>
      <c r="L1042" t="str">
        <f t="shared" si="295"/>
        <v>0.00005-6.40684274327534i</v>
      </c>
      <c r="M1042" t="str">
        <f t="shared" si="296"/>
        <v>0.00133333333333333-3.76873102545608i</v>
      </c>
      <c r="N1042">
        <f t="shared" si="297"/>
        <v>89.877048836562111</v>
      </c>
      <c r="O1042">
        <f t="shared" si="298"/>
        <v>59.250027534503658</v>
      </c>
      <c r="P1042" s="3">
        <f t="shared" si="299"/>
        <v>59.250027534503658</v>
      </c>
      <c r="Q1042" s="3">
        <f t="shared" si="300"/>
        <v>-90.122951163437889</v>
      </c>
      <c r="R1042">
        <f t="shared" si="301"/>
        <v>89.877048836562111</v>
      </c>
      <c r="S1042">
        <f t="shared" si="302"/>
        <v>4.4045035397091564E-2</v>
      </c>
      <c r="T1042">
        <f t="shared" si="285"/>
        <v>59.250027534503658</v>
      </c>
    </row>
    <row r="1043" spans="1:20" x14ac:dyDescent="0.25">
      <c r="A1043">
        <f t="shared" si="286"/>
        <v>277.7947431144031</v>
      </c>
      <c r="B1043">
        <f t="shared" si="303"/>
        <v>44.212406531600514</v>
      </c>
      <c r="C1043" t="str">
        <f t="shared" si="287"/>
        <v>-1.96838627961668-913.804038509541i</v>
      </c>
      <c r="D1043" t="str">
        <f t="shared" si="288"/>
        <v>3.97499998082809-359.978290325042i</v>
      </c>
      <c r="E1043" t="str">
        <f t="shared" si="289"/>
        <v>162.469002267247+0.0037057542593044i</v>
      </c>
      <c r="F1043" t="str">
        <f t="shared" si="290"/>
        <v>2.42492492372729-3378.17210969491i</v>
      </c>
      <c r="G1043" t="str">
        <f t="shared" si="291"/>
        <v>0.999999999506113-0.0000222235794381763i</v>
      </c>
      <c r="H1043" t="str">
        <f t="shared" si="292"/>
        <v>384.011543197398+4.66673686711057i</v>
      </c>
      <c r="I1043" t="str">
        <f t="shared" si="293"/>
        <v>47.10078727753-3659.58436496911i</v>
      </c>
      <c r="K1043" t="str">
        <f t="shared" si="294"/>
        <v>0.031244446286506-0.000413036479623789i</v>
      </c>
      <c r="L1043" t="str">
        <f t="shared" si="295"/>
        <v>0.00005-6.38258890543471i</v>
      </c>
      <c r="M1043" t="str">
        <f t="shared" si="296"/>
        <v>0.00133333333333333-3.75446406202041i</v>
      </c>
      <c r="N1043">
        <f t="shared" si="297"/>
        <v>89.87658179753079</v>
      </c>
      <c r="O1043">
        <f t="shared" si="298"/>
        <v>59.21708161237347</v>
      </c>
      <c r="P1043" s="3">
        <f t="shared" si="299"/>
        <v>59.21708161237347</v>
      </c>
      <c r="Q1043" s="3">
        <f t="shared" si="300"/>
        <v>-90.12341820246921</v>
      </c>
      <c r="R1043">
        <f t="shared" si="301"/>
        <v>89.87658179753079</v>
      </c>
      <c r="S1043">
        <f t="shared" si="302"/>
        <v>4.4212406531600516E-2</v>
      </c>
      <c r="T1043">
        <f t="shared" si="285"/>
        <v>59.21708161237347</v>
      </c>
    </row>
    <row r="1044" spans="1:20" x14ac:dyDescent="0.25">
      <c r="A1044">
        <f t="shared" si="286"/>
        <v>278.85036313823787</v>
      </c>
      <c r="B1044">
        <f t="shared" si="303"/>
        <v>44.380413676420595</v>
      </c>
      <c r="C1044" t="str">
        <f t="shared" si="287"/>
        <v>-1.96838297103396-910.344491200854i</v>
      </c>
      <c r="D1044" t="str">
        <f t="shared" si="288"/>
        <v>3.97499998068211-358.61555332444i</v>
      </c>
      <c r="E1044" t="str">
        <f t="shared" si="289"/>
        <v>162.468998196738+0.00371990037581529i</v>
      </c>
      <c r="F1044" t="str">
        <f t="shared" si="290"/>
        <v>2.42492492371817-3365.38365222679i</v>
      </c>
      <c r="G1044" t="str">
        <f t="shared" si="291"/>
        <v>0.999999999502352-0.0000223080290399575i</v>
      </c>
      <c r="H1044" t="str">
        <f t="shared" si="292"/>
        <v>384.011631094166+4.68447086363831i</v>
      </c>
      <c r="I1044" t="str">
        <f t="shared" si="293"/>
        <v>47.1007916478954-3645.7311814888i</v>
      </c>
      <c r="K1044" t="str">
        <f t="shared" si="294"/>
        <v>0.0312444040057926-0.000414605447488198i</v>
      </c>
      <c r="L1044" t="str">
        <f t="shared" si="295"/>
        <v>0.00005-6.35842688327825i</v>
      </c>
      <c r="M1044" t="str">
        <f t="shared" si="296"/>
        <v>0.00133333333333333-3.74025110781074i</v>
      </c>
      <c r="N1044">
        <f t="shared" si="297"/>
        <v>89.876112985757771</v>
      </c>
      <c r="O1044">
        <f t="shared" si="298"/>
        <v>59.184135674294495</v>
      </c>
      <c r="P1044" s="3">
        <f t="shared" si="299"/>
        <v>59.184135674294495</v>
      </c>
      <c r="Q1044" s="3">
        <f t="shared" si="300"/>
        <v>-90.123887014242229</v>
      </c>
      <c r="R1044">
        <f t="shared" si="301"/>
        <v>89.876112985757771</v>
      </c>
      <c r="S1044">
        <f t="shared" si="302"/>
        <v>4.4380413676420594E-2</v>
      </c>
      <c r="T1044">
        <f t="shared" si="285"/>
        <v>59.184135674294495</v>
      </c>
    </row>
    <row r="1045" spans="1:20" x14ac:dyDescent="0.25">
      <c r="A1045">
        <f t="shared" si="286"/>
        <v>279.90999451816316</v>
      </c>
      <c r="B1045">
        <f t="shared" si="303"/>
        <v>44.549059248390996</v>
      </c>
      <c r="C1045" t="str">
        <f t="shared" si="287"/>
        <v>-1.96837963726781-906.898039503992i</v>
      </c>
      <c r="D1045" t="str">
        <f t="shared" si="288"/>
        <v>3.97499998053501-357.257975128969i</v>
      </c>
      <c r="E1045" t="str">
        <f t="shared" si="289"/>
        <v>162.468994095247+0.00373410098263203i</v>
      </c>
      <c r="F1045" t="str">
        <f t="shared" si="290"/>
        <v>2.42492492370898-3352.64360693236i</v>
      </c>
      <c r="G1045" t="str">
        <f t="shared" si="291"/>
        <v>0.999999999498562-0.0000223927995502245i</v>
      </c>
      <c r="H1045" t="str">
        <f t="shared" si="292"/>
        <v>384.011719660245+4.70227225388943i</v>
      </c>
      <c r="I1045" t="str">
        <f t="shared" si="293"/>
        <v>47.1007960515394-3631.93044307573i</v>
      </c>
      <c r="K1045" t="str">
        <f t="shared" si="294"/>
        <v>0.0312443614032531-0.000416180370900689i</v>
      </c>
      <c r="L1045" t="str">
        <f t="shared" si="295"/>
        <v>0.00005-6.33435632922718i</v>
      </c>
      <c r="M1045" t="str">
        <f t="shared" si="296"/>
        <v>0.00133333333333333-3.72609195836892i</v>
      </c>
      <c r="N1045">
        <f t="shared" si="297"/>
        <v>89.875642394529621</v>
      </c>
      <c r="O1045">
        <f t="shared" si="298"/>
        <v>59.151189720145389</v>
      </c>
      <c r="P1045" s="3">
        <f t="shared" si="299"/>
        <v>59.151189720145389</v>
      </c>
      <c r="Q1045" s="3">
        <f t="shared" si="300"/>
        <v>-90.124357605470379</v>
      </c>
      <c r="R1045">
        <f t="shared" si="301"/>
        <v>89.875642394529621</v>
      </c>
      <c r="S1045">
        <f t="shared" si="302"/>
        <v>4.4549059248390997E-2</v>
      </c>
      <c r="T1045">
        <f t="shared" si="285"/>
        <v>59.151189720145389</v>
      </c>
    </row>
    <row r="1046" spans="1:20" x14ac:dyDescent="0.25">
      <c r="A1046">
        <f t="shared" si="286"/>
        <v>280.97365249733218</v>
      </c>
      <c r="B1046">
        <f t="shared" si="303"/>
        <v>44.718345673534884</v>
      </c>
      <c r="C1046" t="str">
        <f t="shared" si="287"/>
        <v>-1.96837627812665-903.464633840594i</v>
      </c>
      <c r="D1046" t="str">
        <f t="shared" si="288"/>
        <v>3.97499998038681-355.90553620941i</v>
      </c>
      <c r="E1046" t="str">
        <f t="shared" si="289"/>
        <v>162.468989962539+0.00374835629519777i</v>
      </c>
      <c r="F1046" t="str">
        <f t="shared" si="290"/>
        <v>2.42492492369972-3339.95179054177i</v>
      </c>
      <c r="G1046" t="str">
        <f t="shared" si="291"/>
        <v>0.999999999494744-0.0000224778921884295i</v>
      </c>
      <c r="H1046" t="str">
        <f t="shared" si="292"/>
        <v>384.011808900733+4.72014129401199i</v>
      </c>
      <c r="I1046" t="str">
        <f t="shared" si="293"/>
        <v>47.1008004887153-3618.18195120161i</v>
      </c>
      <c r="K1046" t="str">
        <f t="shared" si="294"/>
        <v>0.0312443184764386-0.000417761272417649i</v>
      </c>
      <c r="L1046" t="str">
        <f t="shared" si="295"/>
        <v>0.00005-6.31037689701852i</v>
      </c>
      <c r="M1046" t="str">
        <f t="shared" si="296"/>
        <v>0.00133333333333333-3.71198641001089i</v>
      </c>
      <c r="N1046">
        <f t="shared" si="297"/>
        <v>89.875170017107578</v>
      </c>
      <c r="O1046">
        <f t="shared" si="298"/>
        <v>59.118243749803838</v>
      </c>
      <c r="P1046" s="3">
        <f t="shared" si="299"/>
        <v>59.118243749803838</v>
      </c>
      <c r="Q1046" s="3">
        <f t="shared" si="300"/>
        <v>-90.124829982892422</v>
      </c>
      <c r="R1046">
        <f t="shared" si="301"/>
        <v>89.875170017107578</v>
      </c>
      <c r="S1046">
        <f t="shared" si="302"/>
        <v>4.4718345673534887E-2</v>
      </c>
      <c r="T1046">
        <f t="shared" si="285"/>
        <v>59.118243749803838</v>
      </c>
    </row>
    <row r="1047" spans="1:20" x14ac:dyDescent="0.25">
      <c r="A1047">
        <f t="shared" si="286"/>
        <v>282.04135237682209</v>
      </c>
      <c r="B1047">
        <f t="shared" si="303"/>
        <v>44.888275387094318</v>
      </c>
      <c r="C1047" t="str">
        <f t="shared" si="287"/>
        <v>-1.9683728934174-900.044224819986i</v>
      </c>
      <c r="D1047" t="str">
        <f t="shared" si="288"/>
        <v>3.97499998023747-354.558217110475i</v>
      </c>
      <c r="E1047" t="str">
        <f t="shared" si="289"/>
        <v>162.468985798378+0.00376266652992725i</v>
      </c>
      <c r="F1047" t="str">
        <f t="shared" si="290"/>
        <v>2.42492492369039-3327.30802047899i</v>
      </c>
      <c r="G1047" t="str">
        <f t="shared" si="291"/>
        <v>0.999999999490897-0.0000225633081786588i</v>
      </c>
      <c r="H1047" t="str">
        <f t="shared" si="292"/>
        <v>384.011898820765+4.73807824112802i</v>
      </c>
      <c r="I1047" t="str">
        <f t="shared" si="293"/>
        <v>47.1008049596784-3604.48550808979i</v>
      </c>
      <c r="K1047" t="str">
        <f t="shared" si="294"/>
        <v>0.0312442752228819-0.000419348174680332i</v>
      </c>
      <c r="L1047" t="str">
        <f t="shared" si="295"/>
        <v>0.00005-6.28648824170003i</v>
      </c>
      <c r="M1047" t="str">
        <f t="shared" si="296"/>
        <v>0.00133333333333333-3.69793425982356i</v>
      </c>
      <c r="N1047">
        <f t="shared" si="297"/>
        <v>89.874695846727633</v>
      </c>
      <c r="O1047">
        <f t="shared" si="298"/>
        <v>59.085297763146727</v>
      </c>
      <c r="P1047" s="3">
        <f t="shared" si="299"/>
        <v>59.085297763146727</v>
      </c>
      <c r="Q1047" s="3">
        <f t="shared" si="300"/>
        <v>-90.125304153272367</v>
      </c>
      <c r="R1047">
        <f t="shared" si="301"/>
        <v>89.874695846727633</v>
      </c>
      <c r="S1047">
        <f t="shared" si="302"/>
        <v>4.488827538709432E-2</v>
      </c>
      <c r="T1047">
        <f t="shared" si="285"/>
        <v>59.085297763146727</v>
      </c>
    </row>
    <row r="1048" spans="1:20" x14ac:dyDescent="0.25">
      <c r="A1048">
        <f t="shared" si="286"/>
        <v>283.11310951585403</v>
      </c>
      <c r="B1048">
        <f t="shared" si="303"/>
        <v>45.05885083356528</v>
      </c>
      <c r="C1048" t="str">
        <f t="shared" si="287"/>
        <v>-1.96836948294561-896.636763238437i</v>
      </c>
      <c r="D1048" t="str">
        <f t="shared" si="288"/>
        <v>3.974999980087-353.215998450528i</v>
      </c>
      <c r="E1048" t="str">
        <f t="shared" si="289"/>
        <v>162.468981602523+0.00377703190410795i</v>
      </c>
      <c r="F1048" t="str">
        <f t="shared" si="290"/>
        <v>2.42492492368099-3314.71211485915i</v>
      </c>
      <c r="G1048" t="str">
        <f t="shared" si="291"/>
        <v>0.999999999487021-0.0000226490487496498i</v>
      </c>
      <c r="H1048" t="str">
        <f t="shared" si="292"/>
        <v>384.011989425517+4.75608335333722i</v>
      </c>
      <c r="I1048" t="str">
        <f t="shared" si="293"/>
        <v>47.1008094646864-3590.84091671235i</v>
      </c>
      <c r="K1048" t="str">
        <f t="shared" si="294"/>
        <v>0.0312442316400968-0.00042094110041516i</v>
      </c>
      <c r="L1048" t="str">
        <f t="shared" si="295"/>
        <v>0.00005-6.26269001962545i</v>
      </c>
      <c r="M1048" t="str">
        <f t="shared" si="296"/>
        <v>0.00133333333333333-3.68393530566204i</v>
      </c>
      <c r="N1048">
        <f t="shared" si="297"/>
        <v>89.874219876600264</v>
      </c>
      <c r="O1048">
        <f t="shared" si="298"/>
        <v>59.052351760049845</v>
      </c>
      <c r="P1048" s="3">
        <f t="shared" si="299"/>
        <v>59.052351760049845</v>
      </c>
      <c r="Q1048" s="3">
        <f t="shared" si="300"/>
        <v>-90.125780123399736</v>
      </c>
      <c r="R1048">
        <f t="shared" si="301"/>
        <v>89.874219876600264</v>
      </c>
      <c r="S1048">
        <f t="shared" si="302"/>
        <v>4.5058850833565284E-2</v>
      </c>
      <c r="T1048">
        <f t="shared" si="285"/>
        <v>59.052351760049845</v>
      </c>
    </row>
    <row r="1049" spans="1:20" x14ac:dyDescent="0.25">
      <c r="A1049">
        <f t="shared" si="286"/>
        <v>284.18893933201429</v>
      </c>
      <c r="B1049">
        <f t="shared" si="303"/>
        <v>45.23007446673283</v>
      </c>
      <c r="C1049" t="str">
        <f t="shared" si="287"/>
        <v>-1.96836604651513-893.242200078472i</v>
      </c>
      <c r="D1049" t="str">
        <f t="shared" si="288"/>
        <v>3.97499997993537-351.878860921301i</v>
      </c>
      <c r="E1049" t="str">
        <f t="shared" si="289"/>
        <v>162.468977374733+0.00379145263597659i</v>
      </c>
      <c r="F1049" t="str">
        <f t="shared" si="290"/>
        <v>2.42492492367152-3302.1638924859i</v>
      </c>
      <c r="G1049" t="str">
        <f t="shared" si="291"/>
        <v>0.999999999483115-0.0000227351151348097i</v>
      </c>
      <c r="H1049" t="str">
        <f t="shared" si="292"/>
        <v>384.012080720202+4.77415688972062i</v>
      </c>
      <c r="I1049" t="str">
        <f t="shared" si="293"/>
        <v>47.1008140039978-3577.24798078725i</v>
      </c>
      <c r="K1049" t="str">
        <f t="shared" si="294"/>
        <v>0.0312441877255783-0.00042254007243404i</v>
      </c>
      <c r="L1049" t="str">
        <f t="shared" si="295"/>
        <v>0.00005-6.23898188844936i</v>
      </c>
      <c r="M1049" t="str">
        <f t="shared" si="296"/>
        <v>0.00133333333333333-3.66998934614669i</v>
      </c>
      <c r="N1049">
        <f t="shared" si="297"/>
        <v>89.873742099910487</v>
      </c>
      <c r="O1049">
        <f t="shared" si="298"/>
        <v>59.019405740388045</v>
      </c>
      <c r="P1049" s="3">
        <f t="shared" si="299"/>
        <v>59.019405740388045</v>
      </c>
      <c r="Q1049" s="3">
        <f t="shared" si="300"/>
        <v>-90.126257900089513</v>
      </c>
      <c r="R1049">
        <f t="shared" si="301"/>
        <v>89.873742099910487</v>
      </c>
      <c r="S1049">
        <f t="shared" si="302"/>
        <v>4.5230074466732828E-2</v>
      </c>
      <c r="T1049">
        <f t="shared" si="285"/>
        <v>59.019405740388045</v>
      </c>
    </row>
    <row r="1050" spans="1:20" x14ac:dyDescent="0.25">
      <c r="A1050">
        <f t="shared" si="286"/>
        <v>285.26885730147592</v>
      </c>
      <c r="B1050">
        <f t="shared" si="303"/>
        <v>45.401948749706413</v>
      </c>
      <c r="C1050" t="str">
        <f t="shared" si="287"/>
        <v>-1.96836258392863-889.860486508175i</v>
      </c>
      <c r="D1050" t="str">
        <f t="shared" si="288"/>
        <v>3.97499997978256-350.546785287623i</v>
      </c>
      <c r="E1050" t="str">
        <f t="shared" si="289"/>
        <v>162.468973114766+0.00380592894468864i</v>
      </c>
      <c r="F1050" t="str">
        <f t="shared" si="290"/>
        <v>2.42492492366197-3289.66317284886i</v>
      </c>
      <c r="G1050" t="str">
        <f t="shared" si="291"/>
        <v>0.999999999479179-0.0000228215085722322i</v>
      </c>
      <c r="H1050" t="str">
        <f t="shared" si="292"/>
        <v>384.012172710076+4.79229911034447i</v>
      </c>
      <c r="I1050" t="str">
        <f t="shared" si="293"/>
        <v>47.1008185778746-3563.70650477556i</v>
      </c>
      <c r="K1050" t="str">
        <f t="shared" si="294"/>
        <v>0.0312441434768023-0.000424145113634686i</v>
      </c>
      <c r="L1050" t="str">
        <f t="shared" si="295"/>
        <v>0.00005-6.21536350712231i</v>
      </c>
      <c r="M1050" t="str">
        <f t="shared" si="296"/>
        <v>0.00133333333333333-3.65609618066018i</v>
      </c>
      <c r="N1050">
        <f t="shared" si="297"/>
        <v>89.873262509817607</v>
      </c>
      <c r="O1050">
        <f t="shared" si="298"/>
        <v>58.98645970403534</v>
      </c>
      <c r="P1050" s="3">
        <f t="shared" si="299"/>
        <v>58.98645970403534</v>
      </c>
      <c r="Q1050" s="3">
        <f t="shared" si="300"/>
        <v>-90.126737490182393</v>
      </c>
      <c r="R1050">
        <f t="shared" si="301"/>
        <v>89.873262509817607</v>
      </c>
      <c r="S1050">
        <f t="shared" si="302"/>
        <v>4.5401948749706413E-2</v>
      </c>
      <c r="T1050">
        <f t="shared" si="285"/>
        <v>58.98645970403534</v>
      </c>
    </row>
    <row r="1051" spans="1:20" x14ac:dyDescent="0.25">
      <c r="A1051">
        <f t="shared" si="286"/>
        <v>286.35287895922153</v>
      </c>
      <c r="B1051">
        <f t="shared" si="303"/>
        <v>45.574476154955299</v>
      </c>
      <c r="C1051" t="str">
        <f t="shared" si="287"/>
        <v>-1.96835909498686-886.491573880466i</v>
      </c>
      <c r="D1051" t="str">
        <f t="shared" si="288"/>
        <v>3.97499997962864-349.219752387138i</v>
      </c>
      <c r="E1051" t="str">
        <f t="shared" si="289"/>
        <v>162.468968822376+0.00382046105034371i</v>
      </c>
      <c r="F1051" t="str">
        <f t="shared" si="290"/>
        <v>2.42492492365235-3277.20977612099i</v>
      </c>
      <c r="G1051" t="str">
        <f t="shared" si="291"/>
        <v>0.999999999475213-0.0000229082303047158i</v>
      </c>
      <c r="H1051" t="str">
        <f t="shared" si="292"/>
        <v>384.01226540043+4.8105102762638i</v>
      </c>
      <c r="I1051" t="str">
        <f t="shared" si="293"/>
        <v>47.1008231865796-3550.2162938786i</v>
      </c>
      <c r="K1051" t="str">
        <f t="shared" si="294"/>
        <v>0.0312440988912257-0.000425756247000929i</v>
      </c>
      <c r="L1051" t="str">
        <f t="shared" si="295"/>
        <v>0.00005-6.19183453588593i</v>
      </c>
      <c r="M1051" t="str">
        <f t="shared" si="296"/>
        <v>0.00133333333333333-3.64225560934466i</v>
      </c>
      <c r="N1051">
        <f t="shared" si="297"/>
        <v>89.872781099455324</v>
      </c>
      <c r="O1051">
        <f t="shared" si="298"/>
        <v>58.953513650864686</v>
      </c>
      <c r="P1051" s="3">
        <f t="shared" si="299"/>
        <v>58.953513650864686</v>
      </c>
      <c r="Q1051" s="3">
        <f t="shared" si="300"/>
        <v>-90.127218900544676</v>
      </c>
      <c r="R1051">
        <f t="shared" si="301"/>
        <v>89.872781099455324</v>
      </c>
      <c r="S1051">
        <f t="shared" si="302"/>
        <v>4.5574476154955301E-2</v>
      </c>
      <c r="T1051">
        <f t="shared" si="285"/>
        <v>58.953513650864686</v>
      </c>
    </row>
    <row r="1052" spans="1:20" x14ac:dyDescent="0.25">
      <c r="A1052">
        <f t="shared" si="286"/>
        <v>287.44101989926656</v>
      </c>
      <c r="B1052">
        <f t="shared" si="303"/>
        <v>45.747659164344128</v>
      </c>
      <c r="C1052" t="str">
        <f t="shared" si="287"/>
        <v>-1.9683555794895-883.13541373242i</v>
      </c>
      <c r="D1052" t="str">
        <f t="shared" si="288"/>
        <v>3.97499997947352-347.897743130033i</v>
      </c>
      <c r="E1052" t="str">
        <f t="shared" si="289"/>
        <v>162.468964497317+0.00383504917396285i</v>
      </c>
      <c r="F1052" t="str">
        <f t="shared" si="290"/>
        <v>2.42492492364266-3264.80352315598i</v>
      </c>
      <c r="G1052" t="str">
        <f t="shared" si="291"/>
        <v>0.999999999471217-0.0000229952815797818i</v>
      </c>
      <c r="H1052" t="str">
        <f t="shared" si="292"/>
        <v>384.012358796598+4.8287906495263i</v>
      </c>
      <c r="I1052" t="str">
        <f t="shared" si="293"/>
        <v>47.1008278303778-3536.77715403513i</v>
      </c>
      <c r="K1052" t="str">
        <f t="shared" si="294"/>
        <v>0.031244053966286-0.00042737349560303i</v>
      </c>
      <c r="L1052" t="str">
        <f t="shared" si="295"/>
        <v>0.00005-6.16839463626812i</v>
      </c>
      <c r="M1052" t="str">
        <f t="shared" si="296"/>
        <v>0.00133333333333333-3.62846743309889i</v>
      </c>
      <c r="N1052">
        <f t="shared" si="297"/>
        <v>89.872297861931457</v>
      </c>
      <c r="O1052">
        <f t="shared" si="298"/>
        <v>58.92056758074817</v>
      </c>
      <c r="P1052" s="3">
        <f t="shared" si="299"/>
        <v>58.92056758074817</v>
      </c>
      <c r="Q1052" s="3">
        <f t="shared" si="300"/>
        <v>-90.127702138068543</v>
      </c>
      <c r="R1052">
        <f t="shared" si="301"/>
        <v>89.872297861931457</v>
      </c>
      <c r="S1052">
        <f t="shared" si="302"/>
        <v>4.5747659164344132E-2</v>
      </c>
      <c r="T1052">
        <f t="shared" si="285"/>
        <v>58.92056758074817</v>
      </c>
    </row>
    <row r="1053" spans="1:20" x14ac:dyDescent="0.25">
      <c r="A1053">
        <f t="shared" si="286"/>
        <v>288.53329577488381</v>
      </c>
      <c r="B1053">
        <f t="shared" si="303"/>
        <v>45.921500269168639</v>
      </c>
      <c r="C1053" t="str">
        <f t="shared" si="287"/>
        <v>-1.96835203723444-879.791957784551i</v>
      </c>
      <c r="D1053" t="str">
        <f t="shared" si="288"/>
        <v>3.97499997931723-346.580738498761i</v>
      </c>
      <c r="E1053" t="str">
        <f t="shared" si="289"/>
        <v>162.468960139341+0.00384969353752185i</v>
      </c>
      <c r="F1053" t="str">
        <f t="shared" si="290"/>
        <v>2.4249249236329-3252.44423548573i</v>
      </c>
      <c r="G1053" t="str">
        <f t="shared" si="291"/>
        <v>0.999999999467191-0.000023082663649692i</v>
      </c>
      <c r="H1053" t="str">
        <f t="shared" si="292"/>
        <v>384.012452903958+4.84714049317614i</v>
      </c>
      <c r="I1053" t="str">
        <f t="shared" si="293"/>
        <v>47.1008325095369-3523.38889191866i</v>
      </c>
      <c r="K1053" t="str">
        <f t="shared" si="294"/>
        <v>0.0312440086994008-0.000428996882598003i</v>
      </c>
      <c r="L1053" t="str">
        <f t="shared" si="295"/>
        <v>0.00005-6.14504347107803i</v>
      </c>
      <c r="M1053" t="str">
        <f t="shared" si="296"/>
        <v>0.00133333333333333-3.6147314535753i</v>
      </c>
      <c r="N1053">
        <f t="shared" si="297"/>
        <v>89.871812790327908</v>
      </c>
      <c r="O1053">
        <f t="shared" si="298"/>
        <v>58.887621493556814</v>
      </c>
      <c r="P1053" s="3">
        <f t="shared" si="299"/>
        <v>58.887621493556814</v>
      </c>
      <c r="Q1053" s="3">
        <f t="shared" si="300"/>
        <v>-90.128187209672092</v>
      </c>
      <c r="R1053">
        <f t="shared" si="301"/>
        <v>89.871812790327908</v>
      </c>
      <c r="S1053">
        <f t="shared" si="302"/>
        <v>4.5921500269168643E-2</v>
      </c>
      <c r="T1053">
        <f t="shared" si="285"/>
        <v>58.887621493556814</v>
      </c>
    </row>
    <row r="1054" spans="1:20" x14ac:dyDescent="0.25">
      <c r="A1054">
        <f t="shared" si="286"/>
        <v>289.62972229882837</v>
      </c>
      <c r="B1054">
        <f t="shared" si="303"/>
        <v>46.09600197019148</v>
      </c>
      <c r="C1054" t="str">
        <f t="shared" si="287"/>
        <v>-1.96834846801823-876.461157940134i</v>
      </c>
      <c r="D1054" t="str">
        <f t="shared" si="288"/>
        <v>3.97499997915972-345.268719547768i</v>
      </c>
      <c r="E1054" t="str">
        <f t="shared" si="289"/>
        <v>162.468955748197+0.00386439436394156i</v>
      </c>
      <c r="F1054" t="str">
        <f t="shared" si="290"/>
        <v>2.42492492362307-3240.13173531774i</v>
      </c>
      <c r="G1054" t="str">
        <f t="shared" si="291"/>
        <v>0.999999999463134-0.0000231703777714669i</v>
      </c>
      <c r="H1054" t="str">
        <f t="shared" si="292"/>
        <v>384.012547727923+4.86556007125765i</v>
      </c>
      <c r="I1054" t="str">
        <f t="shared" si="293"/>
        <v>47.1008372243263-3510.05131493453i</v>
      </c>
      <c r="K1054" t="str">
        <f t="shared" si="294"/>
        <v>0.0312439630879687-0.00043062643122994i</v>
      </c>
      <c r="L1054" t="str">
        <f t="shared" si="295"/>
        <v>0.00005-6.1217807044013i</v>
      </c>
      <c r="M1054" t="str">
        <f t="shared" si="296"/>
        <v>0.00133333333333333-3.60104747317722i</v>
      </c>
      <c r="N1054">
        <f t="shared" si="297"/>
        <v>89.871325877700599</v>
      </c>
      <c r="O1054">
        <f t="shared" si="298"/>
        <v>58.854675389160711</v>
      </c>
      <c r="P1054" s="3">
        <f t="shared" si="299"/>
        <v>58.854675389160711</v>
      </c>
      <c r="Q1054" s="3">
        <f t="shared" si="300"/>
        <v>-90.128674122299401</v>
      </c>
      <c r="R1054">
        <f t="shared" si="301"/>
        <v>89.871325877700599</v>
      </c>
      <c r="S1054">
        <f t="shared" si="302"/>
        <v>4.609600197019148E-2</v>
      </c>
      <c r="T1054">
        <f t="shared" si="285"/>
        <v>58.854675389160711</v>
      </c>
    </row>
    <row r="1055" spans="1:20" x14ac:dyDescent="0.25">
      <c r="A1055">
        <f t="shared" si="286"/>
        <v>290.73031524356395</v>
      </c>
      <c r="B1055">
        <f t="shared" si="303"/>
        <v>46.271166777678211</v>
      </c>
      <c r="C1055" t="str">
        <f t="shared" si="287"/>
        <v>-1.96834487163548-873.1429662845i</v>
      </c>
      <c r="D1055" t="str">
        <f t="shared" si="288"/>
        <v>3.97499997900105-343.96166740322i</v>
      </c>
      <c r="E1055" t="str">
        <f t="shared" si="289"/>
        <v>162.468951323633+0.00387915187708997i</v>
      </c>
      <c r="F1055" t="str">
        <f t="shared" si="290"/>
        <v>2.42492492361315-3227.86584553254i</v>
      </c>
      <c r="G1055" t="str">
        <f t="shared" si="291"/>
        <v>0.999999999459046-0.0000232584252069034i</v>
      </c>
      <c r="H1055" t="str">
        <f t="shared" si="292"/>
        <v>384.012643273952+4.88404964881913i</v>
      </c>
      <c r="I1055" t="str">
        <f t="shared" si="293"/>
        <v>47.1008419750165-3496.76423121721i</v>
      </c>
      <c r="K1055" t="str">
        <f t="shared" si="294"/>
        <v>0.0312439171293681-0.000432262164830316i</v>
      </c>
      <c r="L1055" t="str">
        <f t="shared" si="295"/>
        <v>0.00005-6.09860600159523i</v>
      </c>
      <c r="M1055" t="str">
        <f t="shared" si="296"/>
        <v>0.00133333333333333-3.58741529505602i</v>
      </c>
      <c r="N1055">
        <f t="shared" si="297"/>
        <v>89.870837117079418</v>
      </c>
      <c r="O1055">
        <f t="shared" si="298"/>
        <v>58.821729267428907</v>
      </c>
      <c r="P1055" s="3">
        <f t="shared" si="299"/>
        <v>58.821729267428907</v>
      </c>
      <c r="Q1055" s="3">
        <f t="shared" si="300"/>
        <v>-90.129162882920582</v>
      </c>
      <c r="R1055">
        <f t="shared" si="301"/>
        <v>89.870837117079418</v>
      </c>
      <c r="S1055">
        <f t="shared" si="302"/>
        <v>4.6271166777678209E-2</v>
      </c>
      <c r="T1055">
        <f t="shared" si="285"/>
        <v>58.821729267428907</v>
      </c>
    </row>
    <row r="1056" spans="1:20" x14ac:dyDescent="0.25">
      <c r="A1056">
        <f t="shared" si="286"/>
        <v>291.83509044148951</v>
      </c>
      <c r="B1056">
        <f t="shared" si="303"/>
        <v>46.446997211433391</v>
      </c>
      <c r="C1056" t="str">
        <f t="shared" si="287"/>
        <v>-1.9683412478797-869.837335084355i</v>
      </c>
      <c r="D1056" t="str">
        <f t="shared" si="288"/>
        <v>3.97499997884114-342.659563262734i</v>
      </c>
      <c r="E1056" t="str">
        <f t="shared" si="289"/>
        <v>162.468946865394+0.00389396630180104i</v>
      </c>
      <c r="F1056" t="str">
        <f t="shared" si="290"/>
        <v>2.42492492360316-3215.6463896812i</v>
      </c>
      <c r="G1056" t="str">
        <f t="shared" si="291"/>
        <v>0.999999999454927-0.0000233468072225935i</v>
      </c>
      <c r="H1056" t="str">
        <f t="shared" si="292"/>
        <v>384.012739547543+4.90260949191682i</v>
      </c>
      <c r="I1056" t="str">
        <f t="shared" si="293"/>
        <v>47.1008467618814-3483.52744962755i</v>
      </c>
      <c r="K1056" t="str">
        <f t="shared" si="294"/>
        <v>0.0312438708209576-0.000433904106818325i</v>
      </c>
      <c r="L1056" t="str">
        <f t="shared" si="295"/>
        <v>0.00005-6.07551902928395i</v>
      </c>
      <c r="M1056" t="str">
        <f t="shared" si="296"/>
        <v>0.00133333333333333-3.57383472310821i</v>
      </c>
      <c r="N1056">
        <f t="shared" si="297"/>
        <v>89.870346501467935</v>
      </c>
      <c r="O1056">
        <f t="shared" si="298"/>
        <v>58.788783128229475</v>
      </c>
      <c r="P1056" s="3">
        <f t="shared" si="299"/>
        <v>58.788783128229475</v>
      </c>
      <c r="Q1056" s="3">
        <f t="shared" si="300"/>
        <v>-90.129653498532065</v>
      </c>
      <c r="R1056">
        <f t="shared" si="301"/>
        <v>89.870346501467935</v>
      </c>
      <c r="S1056">
        <f t="shared" si="302"/>
        <v>4.6446997211433388E-2</v>
      </c>
      <c r="T1056">
        <f t="shared" si="285"/>
        <v>58.788783128229475</v>
      </c>
    </row>
    <row r="1057" spans="1:20" x14ac:dyDescent="0.25">
      <c r="A1057">
        <f t="shared" si="286"/>
        <v>292.9440637851672</v>
      </c>
      <c r="B1057">
        <f t="shared" si="303"/>
        <v>46.623495800836842</v>
      </c>
      <c r="C1057" t="str">
        <f t="shared" si="287"/>
        <v>-1.96833759654252-866.5442167871i</v>
      </c>
      <c r="D1057" t="str">
        <f t="shared" si="288"/>
        <v>3.97499997868004-341.362388395105i</v>
      </c>
      <c r="E1057" t="str">
        <f t="shared" si="289"/>
        <v>162.468942373224+0.00390883786387579i</v>
      </c>
      <c r="F1057" t="str">
        <f t="shared" si="290"/>
        <v>2.4249249235931-3203.47319198276i</v>
      </c>
      <c r="G1057" t="str">
        <f t="shared" si="291"/>
        <v>0.999999999450776-0.0000234355250899421i</v>
      </c>
      <c r="H1057" t="str">
        <f t="shared" si="292"/>
        <v>384.012836554234+4.92123986761859i</v>
      </c>
      <c r="I1057" t="str">
        <f t="shared" si="293"/>
        <v>47.1008515851966-3470.34077975001i</v>
      </c>
      <c r="K1057" t="str">
        <f t="shared" si="294"/>
        <v>0.0312438241600759-0.000435552280701201i</v>
      </c>
      <c r="L1057" t="str">
        <f t="shared" si="295"/>
        <v>0.00005-6.05251945535361i</v>
      </c>
      <c r="M1057" t="str">
        <f t="shared" si="296"/>
        <v>0.00133333333333333-3.56030556197271i</v>
      </c>
      <c r="N1057">
        <f t="shared" si="297"/>
        <v>89.86985402384353</v>
      </c>
      <c r="O1057">
        <f t="shared" si="298"/>
        <v>58.755836971429574</v>
      </c>
      <c r="P1057" s="3">
        <f t="shared" si="299"/>
        <v>58.755836971429574</v>
      </c>
      <c r="Q1057" s="3">
        <f t="shared" si="300"/>
        <v>-90.13014597615647</v>
      </c>
      <c r="R1057">
        <f t="shared" si="301"/>
        <v>89.86985402384353</v>
      </c>
      <c r="S1057">
        <f t="shared" si="302"/>
        <v>4.6623495800836842E-2</v>
      </c>
      <c r="T1057">
        <f t="shared" si="285"/>
        <v>58.755836971429574</v>
      </c>
    </row>
    <row r="1058" spans="1:20" x14ac:dyDescent="0.25">
      <c r="A1058">
        <f t="shared" si="286"/>
        <v>294.05725122755081</v>
      </c>
      <c r="B1058">
        <f t="shared" si="303"/>
        <v>46.800665084880023</v>
      </c>
      <c r="C1058" t="str">
        <f t="shared" si="287"/>
        <v>-1.96833391741421-863.263564020122i</v>
      </c>
      <c r="D1058" t="str">
        <f t="shared" si="288"/>
        <v>3.97499997851768-340.070124140036i</v>
      </c>
      <c r="E1058" t="str">
        <f t="shared" si="289"/>
        <v>162.468937846865+0.0039237667900586i</v>
      </c>
      <c r="F1058" t="str">
        <f t="shared" si="290"/>
        <v>2.42492492358296-3191.34607732166i</v>
      </c>
      <c r="G1058" t="str">
        <f t="shared" si="291"/>
        <v>0.999999999446594-0.0000235245800851855i</v>
      </c>
      <c r="H1058" t="str">
        <f t="shared" si="292"/>
        <v>384.012934299612+4.93994104400784i</v>
      </c>
      <c r="I1058" t="str">
        <f t="shared" si="293"/>
        <v>47.1008564452394-3457.20403188992i</v>
      </c>
      <c r="K1058" t="str">
        <f t="shared" si="294"/>
        <v>0.031243777144041-0.000437206710074526i</v>
      </c>
      <c r="L1058" t="str">
        <f t="shared" si="295"/>
        <v>0.00005-6.02960694894759i</v>
      </c>
      <c r="M1058" t="str">
        <f t="shared" si="296"/>
        <v>0.00133333333333333-3.546827617028i</v>
      </c>
      <c r="N1058">
        <f t="shared" si="297"/>
        <v>89.869359677157163</v>
      </c>
      <c r="O1058">
        <f t="shared" si="298"/>
        <v>58.722890796895165</v>
      </c>
      <c r="P1058" s="3">
        <f t="shared" si="299"/>
        <v>58.722890796895165</v>
      </c>
      <c r="Q1058" s="3">
        <f t="shared" si="300"/>
        <v>-90.130640322842837</v>
      </c>
      <c r="R1058">
        <f t="shared" si="301"/>
        <v>89.869359677157163</v>
      </c>
      <c r="S1058">
        <f t="shared" si="302"/>
        <v>4.6800665084880025E-2</v>
      </c>
      <c r="T1058">
        <f t="shared" si="285"/>
        <v>58.722890796895165</v>
      </c>
    </row>
    <row r="1059" spans="1:20" x14ac:dyDescent="0.25">
      <c r="A1059">
        <f t="shared" si="286"/>
        <v>295.17466878221552</v>
      </c>
      <c r="B1059">
        <f t="shared" si="303"/>
        <v>46.97850761220257</v>
      </c>
      <c r="C1059" t="str">
        <f t="shared" si="287"/>
        <v>-1.96833021028331-859.995329590153i</v>
      </c>
      <c r="D1059" t="str">
        <f t="shared" si="288"/>
        <v>3.9749999783541-338.782751907873i</v>
      </c>
      <c r="E1059" t="str">
        <f t="shared" si="289"/>
        <v>162.468933286058+0.00393875330808079i</v>
      </c>
      <c r="F1059" t="str">
        <f t="shared" si="290"/>
        <v>2.42492492357274-3179.26487124529i</v>
      </c>
      <c r="G1059" t="str">
        <f t="shared" si="291"/>
        <v>0.99999999944238-0.0000236139734894096i</v>
      </c>
      <c r="H1059" t="str">
        <f t="shared" si="292"/>
        <v>384.013032789299+4.95871329018737i</v>
      </c>
      <c r="I1059" t="str">
        <f t="shared" si="293"/>
        <v>47.1008613422894-3444.11701707073i</v>
      </c>
      <c r="K1059" t="str">
        <f t="shared" si="294"/>
        <v>0.031243729770151-0.000438867418622577i</v>
      </c>
      <c r="L1059" t="str">
        <f t="shared" si="295"/>
        <v>0.00005-6.00678118046183i</v>
      </c>
      <c r="M1059" t="str">
        <f t="shared" si="296"/>
        <v>0.00133333333333333-3.53340069438932i</v>
      </c>
      <c r="N1059">
        <f t="shared" si="297"/>
        <v>89.868863454333308</v>
      </c>
      <c r="O1059">
        <f t="shared" si="298"/>
        <v>58.689944604491458</v>
      </c>
      <c r="P1059" s="3">
        <f t="shared" si="299"/>
        <v>58.689944604491458</v>
      </c>
      <c r="Q1059" s="3">
        <f t="shared" si="300"/>
        <v>-90.131136545666692</v>
      </c>
      <c r="R1059">
        <f t="shared" si="301"/>
        <v>89.868863454333308</v>
      </c>
      <c r="S1059">
        <f t="shared" si="302"/>
        <v>4.6978507612202569E-2</v>
      </c>
      <c r="T1059">
        <f t="shared" si="285"/>
        <v>58.689944604491458</v>
      </c>
    </row>
    <row r="1060" spans="1:20" x14ac:dyDescent="0.25">
      <c r="A1060">
        <f t="shared" si="286"/>
        <v>296.29633252358798</v>
      </c>
      <c r="B1060">
        <f t="shared" si="303"/>
        <v>47.157025941128943</v>
      </c>
      <c r="C1060" t="str">
        <f t="shared" si="287"/>
        <v>-1.96832647493669-856.739466482542i</v>
      </c>
      <c r="D1060" t="str">
        <f t="shared" si="288"/>
        <v>3.97499997818929-337.500253179334i</v>
      </c>
      <c r="E1060" t="str">
        <f t="shared" si="289"/>
        <v>162.46892869054+0.00395379764665515i</v>
      </c>
      <c r="F1060" t="str">
        <f t="shared" si="290"/>
        <v>2.42492492356244-3167.22939996146i</v>
      </c>
      <c r="G1060" t="str">
        <f t="shared" si="291"/>
        <v>0.999999999438134-0.0000237037065885687i</v>
      </c>
      <c r="H1060" t="str">
        <f t="shared" si="292"/>
        <v>384.013132028966+4.97755687628328i</v>
      </c>
      <c r="I1060" t="str">
        <f t="shared" si="293"/>
        <v>47.1008662766289-3431.07954703139i</v>
      </c>
      <c r="K1060" t="str">
        <f t="shared" si="294"/>
        <v>0.0312436820356831-0.000440534430118634i</v>
      </c>
      <c r="L1060" t="str">
        <f t="shared" si="295"/>
        <v>0.00005-5.98404182153998i</v>
      </c>
      <c r="M1060" t="str">
        <f t="shared" si="296"/>
        <v>0.00133333333333333-3.52002460090588i</v>
      </c>
      <c r="N1060">
        <f t="shared" si="297"/>
        <v>89.868365348269862</v>
      </c>
      <c r="O1060">
        <f t="shared" si="298"/>
        <v>58.656998394082393</v>
      </c>
      <c r="P1060" s="3">
        <f t="shared" si="299"/>
        <v>58.656998394082393</v>
      </c>
      <c r="Q1060" s="3">
        <f t="shared" si="300"/>
        <v>-90.131634651730138</v>
      </c>
      <c r="R1060">
        <f t="shared" si="301"/>
        <v>89.868365348269862</v>
      </c>
      <c r="S1060">
        <f t="shared" si="302"/>
        <v>4.7157025941128944E-2</v>
      </c>
      <c r="T1060">
        <f t="shared" si="285"/>
        <v>58.656998394082393</v>
      </c>
    </row>
    <row r="1061" spans="1:20" x14ac:dyDescent="0.25">
      <c r="A1061">
        <f t="shared" si="286"/>
        <v>297.42225858717762</v>
      </c>
      <c r="B1061">
        <f t="shared" si="303"/>
        <v>47.336222639705234</v>
      </c>
      <c r="C1061" t="str">
        <f t="shared" si="287"/>
        <v>-1.9683227111598-853.495927860621i</v>
      </c>
      <c r="D1061" t="str">
        <f t="shared" si="288"/>
        <v>3.97499997802321-336.222609505244i</v>
      </c>
      <c r="E1061" t="str">
        <f t="shared" si="289"/>
        <v>162.468924060047+0.00396890003547372i</v>
      </c>
      <c r="F1061" t="str">
        <f t="shared" si="290"/>
        <v>2.42492492355206-3155.23949033586i</v>
      </c>
      <c r="G1061" t="str">
        <f t="shared" si="291"/>
        <v>0.999999999433856-0.0000237937806735035i</v>
      </c>
      <c r="H1061" t="str">
        <f t="shared" si="292"/>
        <v>384.01323202432+4.99647207344881i</v>
      </c>
      <c r="I1061" t="str">
        <f t="shared" si="293"/>
        <v>47.1008712485413-3418.09143422347i</v>
      </c>
      <c r="K1061" t="str">
        <f t="shared" si="294"/>
        <v>0.0312436339378942-0.000442207768425322i</v>
      </c>
      <c r="L1061" t="str">
        <f t="shared" si="295"/>
        <v>0.00005-5.96138854506874i</v>
      </c>
      <c r="M1061" t="str">
        <f t="shared" si="296"/>
        <v>0.00133333333333333-3.50669914415808i</v>
      </c>
      <c r="N1061">
        <f t="shared" si="297"/>
        <v>89.867865351838063</v>
      </c>
      <c r="O1061">
        <f t="shared" si="298"/>
        <v>58.624052165531012</v>
      </c>
      <c r="P1061" s="3">
        <f t="shared" si="299"/>
        <v>58.624052165531012</v>
      </c>
      <c r="Q1061" s="3">
        <f t="shared" si="300"/>
        <v>-90.132134648161937</v>
      </c>
      <c r="R1061">
        <f t="shared" si="301"/>
        <v>89.867865351838063</v>
      </c>
      <c r="S1061">
        <f t="shared" si="302"/>
        <v>4.733622263970523E-2</v>
      </c>
      <c r="T1061">
        <f t="shared" si="285"/>
        <v>58.624052165531012</v>
      </c>
    </row>
    <row r="1062" spans="1:20" x14ac:dyDescent="0.25">
      <c r="A1062">
        <f t="shared" si="286"/>
        <v>298.5524631698089</v>
      </c>
      <c r="B1062">
        <f t="shared" si="303"/>
        <v>47.516100285736115</v>
      </c>
      <c r="C1062" t="str">
        <f t="shared" si="287"/>
        <v>-1.96831891873617-850.264667065004i</v>
      </c>
      <c r="D1062" t="str">
        <f t="shared" si="288"/>
        <v>3.97499997785589-334.94980250627i</v>
      </c>
      <c r="E1062" t="str">
        <f t="shared" si="289"/>
        <v>162.468919394313+0.00398406070521203i</v>
      </c>
      <c r="F1062" t="str">
        <f t="shared" si="290"/>
        <v>2.42492492354161-3143.29496988962i</v>
      </c>
      <c r="G1062" t="str">
        <f t="shared" si="291"/>
        <v>0.999999999429545-0.0000238841970399598i</v>
      </c>
      <c r="H1062" t="str">
        <f t="shared" si="292"/>
        <v>384.013332781119+5.01545915386829i</v>
      </c>
      <c r="I1062" t="str">
        <f t="shared" si="293"/>
        <v>47.1008762583127-3405.15249180864i</v>
      </c>
      <c r="K1062" t="str">
        <f t="shared" si="294"/>
        <v>0.0312435854740199-0.00044388745749492i</v>
      </c>
      <c r="L1062" t="str">
        <f t="shared" si="295"/>
        <v>0.00005-5.93882102517308i</v>
      </c>
      <c r="M1062" t="str">
        <f t="shared" si="296"/>
        <v>0.00133333333333333-3.49342413245475i</v>
      </c>
      <c r="N1062">
        <f t="shared" si="297"/>
        <v>89.867363457882377</v>
      </c>
      <c r="O1062">
        <f t="shared" si="298"/>
        <v>58.591105918699242</v>
      </c>
      <c r="P1062" s="3">
        <f t="shared" si="299"/>
        <v>58.591105918699242</v>
      </c>
      <c r="Q1062" s="3">
        <f t="shared" si="300"/>
        <v>-90.132636542117623</v>
      </c>
      <c r="R1062">
        <f t="shared" si="301"/>
        <v>89.867363457882377</v>
      </c>
      <c r="S1062">
        <f t="shared" si="302"/>
        <v>4.7516100285736114E-2</v>
      </c>
      <c r="T1062">
        <f t="shared" si="285"/>
        <v>58.591105918699242</v>
      </c>
    </row>
    <row r="1063" spans="1:20" x14ac:dyDescent="0.25">
      <c r="A1063">
        <f t="shared" si="286"/>
        <v>299.68696252985421</v>
      </c>
      <c r="B1063">
        <f t="shared" si="303"/>
        <v>47.696661466821915</v>
      </c>
      <c r="C1063" t="str">
        <f t="shared" si="287"/>
        <v>-1.96831509744806-847.045637612931i</v>
      </c>
      <c r="D1063" t="str">
        <f t="shared" si="288"/>
        <v>3.97499997768728-333.681813872656i</v>
      </c>
      <c r="E1063" t="str">
        <f t="shared" si="289"/>
        <v>162.46891469307+0.00399927988753557i</v>
      </c>
      <c r="F1063" t="str">
        <f t="shared" si="290"/>
        <v>2.42492492353108-3131.3956667968i</v>
      </c>
      <c r="G1063" t="str">
        <f t="shared" si="291"/>
        <v>0.999999999425201-0.0000239749569886075i</v>
      </c>
      <c r="H1063" t="str">
        <f t="shared" si="292"/>
        <v>384.01343430516+5.0345183907611i</v>
      </c>
      <c r="I1063" t="str">
        <f t="shared" si="293"/>
        <v>47.1008813062316-3392.26253365586i</v>
      </c>
      <c r="K1063" t="str">
        <f t="shared" si="294"/>
        <v>0.0312435366412751-0.000445573521369712i</v>
      </c>
      <c r="L1063" t="str">
        <f t="shared" si="295"/>
        <v>0.00005-5.91633893721166i</v>
      </c>
      <c r="M1063" t="str">
        <f t="shared" si="296"/>
        <v>0.00133333333333333-3.4801993748304i</v>
      </c>
      <c r="N1063">
        <f t="shared" si="297"/>
        <v>89.866859659220324</v>
      </c>
      <c r="O1063">
        <f t="shared" si="298"/>
        <v>58.558159653448016</v>
      </c>
      <c r="P1063" s="3">
        <f t="shared" si="299"/>
        <v>58.558159653448016</v>
      </c>
      <c r="Q1063" s="3">
        <f t="shared" si="300"/>
        <v>-90.133140340779676</v>
      </c>
      <c r="R1063">
        <f t="shared" si="301"/>
        <v>89.866859659220324</v>
      </c>
      <c r="S1063">
        <f t="shared" si="302"/>
        <v>4.7696661466821916E-2</v>
      </c>
      <c r="T1063">
        <f t="shared" si="285"/>
        <v>58.558159653448016</v>
      </c>
    </row>
    <row r="1064" spans="1:20" x14ac:dyDescent="0.25">
      <c r="A1064">
        <f t="shared" si="286"/>
        <v>300.82577298746764</v>
      </c>
      <c r="B1064">
        <f t="shared" si="303"/>
        <v>47.877908780395842</v>
      </c>
      <c r="C1064" t="str">
        <f t="shared" si="287"/>
        <v>-1.9683112470758-843.838793197583i</v>
      </c>
      <c r="D1064" t="str">
        <f t="shared" si="288"/>
        <v>3.97499997751736-332.418625363958i</v>
      </c>
      <c r="E1064" t="str">
        <f t="shared" si="289"/>
        <v>162.468909956047+0.00401455781511091i</v>
      </c>
      <c r="F1064" t="str">
        <f t="shared" si="290"/>
        <v>2.42492492352047-3119.54140988193i</v>
      </c>
      <c r="G1064" t="str">
        <f t="shared" si="291"/>
        <v>0.999999999420825-0.0000240660618250589i</v>
      </c>
      <c r="H1064" t="str">
        <f t="shared" si="292"/>
        <v>384.013536602286+5.05365005838558i</v>
      </c>
      <c r="I1064" t="str">
        <f t="shared" si="293"/>
        <v>47.1008863925887-3379.42137433876i</v>
      </c>
      <c r="K1064" t="str">
        <f t="shared" si="294"/>
        <v>0.0312434874368534-0.000447265984182301i</v>
      </c>
      <c r="L1064" t="str">
        <f t="shared" si="295"/>
        <v>0.00005-5.89394195777213i</v>
      </c>
      <c r="M1064" t="str">
        <f t="shared" si="296"/>
        <v>0.00133333333333333-3.46702468104243i</v>
      </c>
      <c r="N1064">
        <f t="shared" si="297"/>
        <v>89.866353948642555</v>
      </c>
      <c r="O1064">
        <f t="shared" si="298"/>
        <v>58.525213369637079</v>
      </c>
      <c r="P1064" s="3">
        <f t="shared" si="299"/>
        <v>58.525213369637079</v>
      </c>
      <c r="Q1064" s="3">
        <f t="shared" si="300"/>
        <v>-90.133646051357445</v>
      </c>
      <c r="R1064">
        <f t="shared" si="301"/>
        <v>89.866353948642555</v>
      </c>
      <c r="S1064">
        <f t="shared" si="302"/>
        <v>4.7877908780395842E-2</v>
      </c>
      <c r="T1064">
        <f t="shared" si="285"/>
        <v>58.525213369637079</v>
      </c>
    </row>
    <row r="1065" spans="1:20" x14ac:dyDescent="0.25">
      <c r="A1065">
        <f t="shared" si="286"/>
        <v>301.96891092482002</v>
      </c>
      <c r="B1065">
        <f t="shared" si="303"/>
        <v>48.059844833761346</v>
      </c>
      <c r="C1065" t="str">
        <f t="shared" si="287"/>
        <v>-1.96830736739811-840.644087687449i</v>
      </c>
      <c r="D1065" t="str">
        <f t="shared" si="288"/>
        <v>3.97499997734617-331.160218808789i</v>
      </c>
      <c r="E1065" t="str">
        <f t="shared" si="289"/>
        <v>162.468905182973+0.00402989472160229i</v>
      </c>
      <c r="F1065" t="str">
        <f t="shared" si="290"/>
        <v>2.42492492350977-3107.73202861755i</v>
      </c>
      <c r="G1065" t="str">
        <f t="shared" si="291"/>
        <v>0.999999999416415-0.0000241575128598876i</v>
      </c>
      <c r="H1065" t="str">
        <f t="shared" si="292"/>
        <v>384.013639678384+5.07285443204291i</v>
      </c>
      <c r="I1065" t="str">
        <f t="shared" si="293"/>
        <v>47.1008915176763-3366.62882913295i</v>
      </c>
      <c r="K1065" t="str">
        <f t="shared" si="294"/>
        <v>0.031243437857927-0.000448964870155943i</v>
      </c>
      <c r="L1065" t="str">
        <f t="shared" si="295"/>
        <v>0.00005-5.87162976466642i</v>
      </c>
      <c r="M1065" t="str">
        <f t="shared" si="296"/>
        <v>0.00133333333333333-3.45389986156848i</v>
      </c>
      <c r="N1065">
        <f t="shared" si="297"/>
        <v>89.865846318912617</v>
      </c>
      <c r="O1065">
        <f t="shared" si="298"/>
        <v>58.492267067125347</v>
      </c>
      <c r="P1065" s="3">
        <f t="shared" si="299"/>
        <v>58.492267067125347</v>
      </c>
      <c r="Q1065" s="3">
        <f t="shared" si="300"/>
        <v>-90.134153681087383</v>
      </c>
      <c r="R1065">
        <f t="shared" si="301"/>
        <v>89.865846318912617</v>
      </c>
      <c r="S1065">
        <f t="shared" si="302"/>
        <v>4.8059844833761349E-2</v>
      </c>
      <c r="T1065">
        <f t="shared" si="285"/>
        <v>58.492267067125347</v>
      </c>
    </row>
    <row r="1066" spans="1:20" x14ac:dyDescent="0.25">
      <c r="A1066">
        <f t="shared" si="286"/>
        <v>303.11639278633436</v>
      </c>
      <c r="B1066">
        <f t="shared" si="303"/>
        <v>48.242472244129644</v>
      </c>
      <c r="C1066" t="str">
        <f t="shared" si="287"/>
        <v>-1.96830345819213-837.461475125625i</v>
      </c>
      <c r="D1066" t="str">
        <f t="shared" si="288"/>
        <v>3.97499997717369-329.906576104545i</v>
      </c>
      <c r="E1066" t="str">
        <f t="shared" si="289"/>
        <v>162.468900373574+0.00404529084168257i</v>
      </c>
      <c r="F1066" t="str">
        <f t="shared" si="290"/>
        <v>2.424924923499-3095.96735312175i</v>
      </c>
      <c r="G1066" t="str">
        <f t="shared" si="291"/>
        <v>0.999999999411971-0.0000242493114086474i</v>
      </c>
      <c r="H1066" t="str">
        <f t="shared" si="292"/>
        <v>384.013743539387+5.09213178808125i</v>
      </c>
      <c r="I1066" t="str">
        <f t="shared" si="293"/>
        <v>47.10089668179-3353.8847140134i</v>
      </c>
      <c r="K1066" t="str">
        <f t="shared" si="294"/>
        <v>0.0312433879016468-0.000450670203604894i</v>
      </c>
      <c r="L1066" t="str">
        <f t="shared" si="295"/>
        <v>0.00005-5.84940203692607i</v>
      </c>
      <c r="M1066" t="str">
        <f t="shared" si="296"/>
        <v>0.00133333333333333-3.44082472760358i</v>
      </c>
      <c r="N1066">
        <f t="shared" si="297"/>
        <v>89.86533676276683</v>
      </c>
      <c r="O1066">
        <f t="shared" si="298"/>
        <v>58.459320745770505</v>
      </c>
      <c r="P1066" s="3">
        <f t="shared" si="299"/>
        <v>58.459320745770505</v>
      </c>
      <c r="Q1066" s="3">
        <f t="shared" si="300"/>
        <v>-90.13466323723317</v>
      </c>
      <c r="R1066">
        <f t="shared" si="301"/>
        <v>89.86533676276683</v>
      </c>
      <c r="S1066">
        <f t="shared" si="302"/>
        <v>4.8242472244129642E-2</v>
      </c>
      <c r="T1066">
        <f t="shared" si="285"/>
        <v>58.459320745770505</v>
      </c>
    </row>
    <row r="1067" spans="1:20" x14ac:dyDescent="0.25">
      <c r="A1067">
        <f t="shared" si="286"/>
        <v>304.26823507892249</v>
      </c>
      <c r="B1067">
        <f t="shared" si="303"/>
        <v>48.425793638657339</v>
      </c>
      <c r="C1067" t="str">
        <f t="shared" si="287"/>
        <v>-1.96829951923314-834.290909729168i</v>
      </c>
      <c r="D1067" t="str">
        <f t="shared" si="288"/>
        <v>3.97499997699987-328.657679217156i</v>
      </c>
      <c r="E1067" t="str">
        <f t="shared" si="289"/>
        <v>162.468895527573+0.00406074641104727i</v>
      </c>
      <c r="F1067" t="str">
        <f t="shared" si="290"/>
        <v>2.42492492348815-3084.24721415571i</v>
      </c>
      <c r="G1067" t="str">
        <f t="shared" si="291"/>
        <v>0.999999999407493-0.0000243414587918913i</v>
      </c>
      <c r="H1067" t="str">
        <f t="shared" si="292"/>
        <v>384.013848191271+5.11148240389953i</v>
      </c>
      <c r="I1067" t="str">
        <f t="shared" si="293"/>
        <v>47.1009018852262-3341.18884565171i</v>
      </c>
      <c r="K1067" t="str">
        <f t="shared" si="294"/>
        <v>0.0312433375651419-0.000452382008934717i</v>
      </c>
      <c r="L1067" t="str">
        <f t="shared" si="295"/>
        <v>0.00005-5.82725845479786i</v>
      </c>
      <c r="M1067" t="str">
        <f t="shared" si="296"/>
        <v>0.00133333333333333-3.42779909105756i</v>
      </c>
      <c r="N1067">
        <f t="shared" si="297"/>
        <v>89.864825272914331</v>
      </c>
      <c r="O1067">
        <f t="shared" si="298"/>
        <v>58.426374405429151</v>
      </c>
      <c r="P1067" s="3">
        <f t="shared" si="299"/>
        <v>58.426374405429151</v>
      </c>
      <c r="Q1067" s="3">
        <f t="shared" si="300"/>
        <v>-90.135174727085669</v>
      </c>
      <c r="R1067">
        <f t="shared" si="301"/>
        <v>89.864825272914331</v>
      </c>
      <c r="S1067">
        <f t="shared" si="302"/>
        <v>4.8425793638657337E-2</v>
      </c>
      <c r="T1067">
        <f t="shared" si="285"/>
        <v>58.426374405429151</v>
      </c>
    </row>
    <row r="1068" spans="1:20" x14ac:dyDescent="0.25">
      <c r="A1068">
        <f t="shared" si="286"/>
        <v>305.42445437222239</v>
      </c>
      <c r="B1068">
        <f t="shared" si="303"/>
        <v>48.60981165448424</v>
      </c>
      <c r="C1068" t="str">
        <f t="shared" si="287"/>
        <v>-1.96829555029479-831.132345888445i</v>
      </c>
      <c r="D1068" t="str">
        <f t="shared" si="288"/>
        <v>3.97499997682474-327.413510180821i</v>
      </c>
      <c r="E1068" t="str">
        <f t="shared" si="289"/>
        <v>162.468890644692+0.00407626166638787i</v>
      </c>
      <c r="F1068" t="str">
        <f t="shared" si="290"/>
        <v>2.4249249234772-3072.5714431213i</v>
      </c>
      <c r="G1068" t="str">
        <f t="shared" si="291"/>
        <v>0.999999999402982-0.0000244339563351903i</v>
      </c>
      <c r="H1068" t="str">
        <f t="shared" si="292"/>
        <v>384.013953640059+5.13090655795157i</v>
      </c>
      <c r="I1068" t="str">
        <f t="shared" si="293"/>
        <v>47.1009071282843-3328.54104141355i</v>
      </c>
      <c r="K1068" t="str">
        <f t="shared" si="294"/>
        <v>0.0312432868455197-0.000454100310642641i</v>
      </c>
      <c r="L1068" t="str">
        <f t="shared" si="295"/>
        <v>0.00005-5.80519869973886i</v>
      </c>
      <c r="M1068" t="str">
        <f t="shared" si="296"/>
        <v>0.00133333333333333-3.41482276455226i</v>
      </c>
      <c r="N1068">
        <f t="shared" si="297"/>
        <v>89.864311842036841</v>
      </c>
      <c r="O1068">
        <f t="shared" si="298"/>
        <v>58.393428045956874</v>
      </c>
      <c r="P1068" s="3">
        <f t="shared" si="299"/>
        <v>58.393428045956874</v>
      </c>
      <c r="Q1068" s="3">
        <f t="shared" si="300"/>
        <v>-90.135688157963159</v>
      </c>
      <c r="R1068">
        <f t="shared" si="301"/>
        <v>89.864311842036841</v>
      </c>
      <c r="S1068">
        <f t="shared" si="302"/>
        <v>4.860981165448424E-2</v>
      </c>
      <c r="T1068">
        <f t="shared" ref="T1068:T1131" si="304">P1068</f>
        <v>58.393428045956874</v>
      </c>
    </row>
    <row r="1069" spans="1:20" x14ac:dyDescent="0.25">
      <c r="A1069">
        <f t="shared" ref="A1069:A1132" si="305">2*PI()*B1069</f>
        <v>306.5850672988368</v>
      </c>
      <c r="B1069">
        <f t="shared" si="303"/>
        <v>48.794528938771279</v>
      </c>
      <c r="C1069" t="str">
        <f t="shared" ref="C1069:C1132" si="306">IMPRODUCT(D1069,E1069,$C$40,,K1069,$C$41)</f>
        <v>-1.96829155114898-827.98573816645i</v>
      </c>
      <c r="D1069" t="str">
        <f t="shared" ref="D1069:D1132" si="307">IMDIV(IMPRODUCT($C$37,$C$38,COMPLEX(1,A1069/$C$38)),IMSUM(-1*A1069*A1069/$C$39,COMPLEX(0,1*A1069)))</f>
        <v>3.97499997664827-326.17405109775i</v>
      </c>
      <c r="E1069" t="str">
        <f t="shared" ref="E1069:E1132" si="308">IMDIV(IMPRODUCT(IMSUM(F1069,G1069),$C$29,H1069),IMSUM(1,I1069))</f>
        <v>162.468885724649+0.00409183684544655i</v>
      </c>
      <c r="F1069" t="str">
        <f t="shared" ref="F1069:F1132" si="309">IMDIV(IMPRODUCT($C$14,$C$15,COMPLEX(1,A1069/$C$15)),IMSUM(-1*A1069*A1069/$C$16,COMPLEX(0,A1069)))</f>
        <v>2.42492492346618-3060.93987205863i</v>
      </c>
      <c r="G1069" t="str">
        <f t="shared" ref="G1069:G1132" si="310">IMDIV(1,COMPLEX(1,A1069*$C$9*$C$10))</f>
        <v>0.999999999398436-0.0000245268053691525i</v>
      </c>
      <c r="H1069" t="str">
        <f t="shared" ref="H1069:H1132" si="311">IMDIV($C$3,IMSUM(K1069,COMPLEX(0,$C$28*A1069)))</f>
        <v>384.014059891821+5.15040452975019i</v>
      </c>
      <c r="I1069" t="str">
        <f t="shared" ref="I1069:I1132" si="312">IMPRODUCT(F1069,$C$29,H1069,$C$31)</f>
        <v>47.1009124112667-3315.94111935604i</v>
      </c>
      <c r="K1069" t="str">
        <f t="shared" ref="K1069:K1132" si="313">IF($C$26&lt;=0,IMDIV(1,IMSUM(IMDIV(1,L1069),1/$C$18)),IMDIV(1,IMSUM(IMDIV(1,L1069),1/$C$18,IMDIV(1,M1069))))</f>
        <v>0.0312432357398653-0.000455825133317884i</v>
      </c>
      <c r="L1069" t="str">
        <f t="shared" ref="L1069:L1132" si="314">IMSUM($C$21/$C$22,IMDIV(1,COMPLEX(0,$C$20*$C$22*A1069)))</f>
        <v>0.00005-5.78322245441208i</v>
      </c>
      <c r="M1069" t="str">
        <f t="shared" ref="M1069:M1132" si="315">IMSUM($C$25/$C$26,IMDIV(1,COMPLEX(0,$C$24*$C$26*A1069)))</f>
        <v>0.00133333333333333-3.40189556141887i</v>
      </c>
      <c r="N1069">
        <f t="shared" ref="N1069:N1132" si="316">ABS(R1069)</f>
        <v>89.863796462788613</v>
      </c>
      <c r="O1069">
        <f t="shared" ref="O1069:O1132" si="317">ABS(P1069)</f>
        <v>58.360481667207942</v>
      </c>
      <c r="P1069" s="3">
        <f t="shared" ref="P1069:P1132" si="318">20*LOG10(IMABS(C1069))</f>
        <v>58.360481667207942</v>
      </c>
      <c r="Q1069" s="3">
        <f t="shared" ref="Q1069:Q1132" si="319">IMARGUMENT(C1069)*180/PI()</f>
        <v>-90.136203537211387</v>
      </c>
      <c r="R1069">
        <f t="shared" ref="R1069:R1132" si="320">IF(Q1069&lt;0,Q1069+180,Q1069-180)</f>
        <v>89.863796462788613</v>
      </c>
      <c r="S1069">
        <f t="shared" ref="S1069:S1132" si="321">B1069/1000</f>
        <v>4.879452893877128E-2</v>
      </c>
      <c r="T1069">
        <f t="shared" si="304"/>
        <v>58.360481667207942</v>
      </c>
    </row>
    <row r="1070" spans="1:20" x14ac:dyDescent="0.25">
      <c r="A1070">
        <f t="shared" si="305"/>
        <v>307.75009055457247</v>
      </c>
      <c r="B1070">
        <f t="shared" ref="B1070:B1133" si="322">B1069*(1+B$42)</f>
        <v>48.979948148738615</v>
      </c>
      <c r="C1070" t="str">
        <f t="shared" si="306"/>
        <v>-1.96828752156599-824.851041298203i</v>
      </c>
      <c r="D1070" t="str">
        <f t="shared" si="307"/>
        <v>3.97499997647046-324.939284137909i</v>
      </c>
      <c r="E1070" t="str">
        <f t="shared" si="308"/>
        <v>162.468880767163+0.00410747218697416i</v>
      </c>
      <c r="F1070" t="str">
        <f t="shared" si="309"/>
        <v>2.42492492345507-3049.35233364366i</v>
      </c>
      <c r="G1070" t="str">
        <f t="shared" si="310"/>
        <v>0.999999999393855-0.0000246200072294425i</v>
      </c>
      <c r="H1070" t="str">
        <f t="shared" si="311"/>
        <v>384.014166952669+5.16997659987097i</v>
      </c>
      <c r="I1070" t="str">
        <f t="shared" si="312"/>
        <v>47.1009177344769-3303.38889822506i</v>
      </c>
      <c r="K1070" t="str">
        <f t="shared" si="313"/>
        <v>0.0312431842452421-0.000457556501641999i</v>
      </c>
      <c r="L1070" t="str">
        <f t="shared" si="314"/>
        <v>0.00005-5.76132940268188i</v>
      </c>
      <c r="M1070" t="str">
        <f t="shared" si="315"/>
        <v>0.00133333333333333-3.38901729569523i</v>
      </c>
      <c r="N1070">
        <f t="shared" si="316"/>
        <v>89.863279127796346</v>
      </c>
      <c r="O1070">
        <f t="shared" si="317"/>
        <v>58.327535269035891</v>
      </c>
      <c r="P1070" s="3">
        <f t="shared" si="318"/>
        <v>58.327535269035891</v>
      </c>
      <c r="Q1070" s="3">
        <f t="shared" si="319"/>
        <v>-90.136720872203654</v>
      </c>
      <c r="R1070">
        <f t="shared" si="320"/>
        <v>89.863279127796346</v>
      </c>
      <c r="S1070">
        <f t="shared" si="321"/>
        <v>4.8979948148738614E-2</v>
      </c>
      <c r="T1070">
        <f t="shared" si="304"/>
        <v>58.327535269035891</v>
      </c>
    </row>
    <row r="1071" spans="1:20" x14ac:dyDescent="0.25">
      <c r="A1071">
        <f t="shared" si="305"/>
        <v>308.91954089867983</v>
      </c>
      <c r="B1071">
        <f t="shared" si="322"/>
        <v>49.16607195170382</v>
      </c>
      <c r="C1071" t="str">
        <f t="shared" si="306"/>
        <v>-1.96828346131422-821.728210190042i</v>
      </c>
      <c r="D1071" t="str">
        <f t="shared" si="307"/>
        <v>3.97499997629129-323.70919153876i</v>
      </c>
      <c r="E1071" t="str">
        <f t="shared" si="308"/>
        <v>162.468875771949+0.00412316793076054i</v>
      </c>
      <c r="F1071" t="str">
        <f t="shared" si="309"/>
        <v>2.42492492344387-3037.80866118574i</v>
      </c>
      <c r="G1071" t="str">
        <f t="shared" si="310"/>
        <v>0.99999999938924-0.0000247135632568003i</v>
      </c>
      <c r="H1071" t="str">
        <f t="shared" si="311"/>
        <v>384.014274828766+5.18962304995655i</v>
      </c>
      <c r="I1071" t="str">
        <f t="shared" si="312"/>
        <v>47.1009230982211-3290.88419745269i</v>
      </c>
      <c r="K1071" t="str">
        <f t="shared" si="313"/>
        <v>0.0312431323586909-0.000459294440389201i</v>
      </c>
      <c r="L1071" t="str">
        <f t="shared" si="314"/>
        <v>0.00005-5.73951922960938i</v>
      </c>
      <c r="M1071" t="str">
        <f t="shared" si="315"/>
        <v>0.00133333333333333-3.37618778212316i</v>
      </c>
      <c r="N1071">
        <f t="shared" si="316"/>
        <v>89.862759829659069</v>
      </c>
      <c r="O1071">
        <f t="shared" si="317"/>
        <v>58.294588851292886</v>
      </c>
      <c r="P1071" s="3">
        <f t="shared" si="318"/>
        <v>58.294588851292886</v>
      </c>
      <c r="Q1071" s="3">
        <f t="shared" si="319"/>
        <v>-90.137240170340931</v>
      </c>
      <c r="R1071">
        <f t="shared" si="320"/>
        <v>89.862759829659069</v>
      </c>
      <c r="S1071">
        <f t="shared" si="321"/>
        <v>4.9166071951703819E-2</v>
      </c>
      <c r="T1071">
        <f t="shared" si="304"/>
        <v>58.294588851292886</v>
      </c>
    </row>
    <row r="1072" spans="1:20" x14ac:dyDescent="0.25">
      <c r="A1072">
        <f t="shared" si="305"/>
        <v>310.09343515409483</v>
      </c>
      <c r="B1072">
        <f t="shared" si="322"/>
        <v>49.352903025120298</v>
      </c>
      <c r="C1072" t="str">
        <f t="shared" si="306"/>
        <v>-1.96827937016037-818.617199918998i</v>
      </c>
      <c r="D1072" t="str">
        <f t="shared" si="307"/>
        <v>3.97499997611076-322.483755605009i</v>
      </c>
      <c r="E1072" t="str">
        <f t="shared" si="308"/>
        <v>162.468870738719+0.00413892431763434i</v>
      </c>
      <c r="F1072" t="str">
        <f t="shared" si="309"/>
        <v>2.4249249234326-3026.30868862529i</v>
      </c>
      <c r="G1072" t="str">
        <f t="shared" si="310"/>
        <v>0.999999999384589-0.0000248074747970608i</v>
      </c>
      <c r="H1072" t="str">
        <f t="shared" si="311"/>
        <v>384.014383526322+5.20934416272063i</v>
      </c>
      <c r="I1072" t="str">
        <f t="shared" si="312"/>
        <v>47.1009285028088-3278.42683715466i</v>
      </c>
      <c r="K1072" t="str">
        <f t="shared" si="313"/>
        <v>0.0312430800772299-0.000461038974426713i</v>
      </c>
      <c r="L1072" t="str">
        <f t="shared" si="314"/>
        <v>0.00005-5.71779162144788i</v>
      </c>
      <c r="M1072" t="str">
        <f t="shared" si="315"/>
        <v>0.00133333333333333-3.36340683614581i</v>
      </c>
      <c r="N1072">
        <f t="shared" si="316"/>
        <v>89.862238560948043</v>
      </c>
      <c r="O1072">
        <f t="shared" si="317"/>
        <v>58.261642413829946</v>
      </c>
      <c r="P1072" s="3">
        <f t="shared" si="318"/>
        <v>58.261642413829946</v>
      </c>
      <c r="Q1072" s="3">
        <f t="shared" si="319"/>
        <v>-90.137761439051957</v>
      </c>
      <c r="R1072">
        <f t="shared" si="320"/>
        <v>89.862238560948043</v>
      </c>
      <c r="S1072">
        <f t="shared" si="321"/>
        <v>4.9352903025120298E-2</v>
      </c>
      <c r="T1072">
        <f t="shared" si="304"/>
        <v>58.261642413829946</v>
      </c>
    </row>
    <row r="1073" spans="1:20" x14ac:dyDescent="0.25">
      <c r="A1073">
        <f t="shared" si="305"/>
        <v>311.27179020768034</v>
      </c>
      <c r="B1073">
        <f t="shared" si="322"/>
        <v>49.540444056615755</v>
      </c>
      <c r="C1073" t="str">
        <f t="shared" si="306"/>
        <v>-1.96827524786946-815.517965732164i</v>
      </c>
      <c r="D1073" t="str">
        <f t="shared" si="307"/>
        <v>3.97499997592886-321.262958708348i</v>
      </c>
      <c r="E1073" t="str">
        <f t="shared" si="308"/>
        <v>162.468865667185+0.00415474158945159i</v>
      </c>
      <c r="F1073" t="str">
        <f t="shared" si="309"/>
        <v>2.42492492342124-3014.85225053133i</v>
      </c>
      <c r="G1073" t="str">
        <f t="shared" si="310"/>
        <v>0.999999999379903-0.0000249017432011729i</v>
      </c>
      <c r="H1073" t="str">
        <f t="shared" si="311"/>
        <v>384.014493051589+5.22914022195191i</v>
      </c>
      <c r="I1073" t="str">
        <f t="shared" si="312"/>
        <v>47.1009339485503-3266.0166381276i</v>
      </c>
      <c r="K1073" t="str">
        <f t="shared" si="313"/>
        <v>0.031243027397855-0.000462790128715111i</v>
      </c>
      <c r="L1073" t="str">
        <f t="shared" si="314"/>
        <v>0.00005-5.69614626563843i</v>
      </c>
      <c r="M1073" t="str">
        <f t="shared" si="315"/>
        <v>0.00133333333333333-3.35067427390496i</v>
      </c>
      <c r="N1073">
        <f t="shared" si="316"/>
        <v>89.861715314206634</v>
      </c>
      <c r="O1073">
        <f t="shared" si="317"/>
        <v>58.228695956497148</v>
      </c>
      <c r="P1073" s="3">
        <f t="shared" si="318"/>
        <v>58.228695956497148</v>
      </c>
      <c r="Q1073" s="3">
        <f t="shared" si="319"/>
        <v>-90.138284685793366</v>
      </c>
      <c r="R1073">
        <f t="shared" si="320"/>
        <v>89.861715314206634</v>
      </c>
      <c r="S1073">
        <f t="shared" si="321"/>
        <v>4.9540444056615757E-2</v>
      </c>
      <c r="T1073">
        <f t="shared" si="304"/>
        <v>58.228695956497148</v>
      </c>
    </row>
    <row r="1074" spans="1:20" x14ac:dyDescent="0.25">
      <c r="A1074">
        <f t="shared" si="305"/>
        <v>312.45462301046956</v>
      </c>
      <c r="B1074">
        <f t="shared" si="322"/>
        <v>49.728697744030896</v>
      </c>
      <c r="C1074" t="str">
        <f t="shared" si="306"/>
        <v>-1.96827109420443-812.430463046024i</v>
      </c>
      <c r="D1074" t="str">
        <f t="shared" si="307"/>
        <v>3.97499997574557-320.046783287203i</v>
      </c>
      <c r="E1074" t="str">
        <f t="shared" si="308"/>
        <v>162.468860557056+0.00417061998915702i</v>
      </c>
      <c r="F1074" t="str">
        <f t="shared" si="309"/>
        <v>2.42492492340978-3003.43918209914i</v>
      </c>
      <c r="G1074" t="str">
        <f t="shared" si="310"/>
        <v>0.999999999375182-0.0000249963698252194i</v>
      </c>
      <c r="H1074" t="str">
        <f t="shared" si="311"/>
        <v>384.014603410872+5.24901151251838i</v>
      </c>
      <c r="I1074" t="str">
        <f t="shared" si="312"/>
        <v>47.1009394357588-3253.65342184665i</v>
      </c>
      <c r="K1074" t="str">
        <f t="shared" si="313"/>
        <v>0.031242974317539-0.000464547928308652i</v>
      </c>
      <c r="L1074" t="str">
        <f t="shared" si="314"/>
        <v>0.00005-5.67458285080538i</v>
      </c>
      <c r="M1074" t="str">
        <f t="shared" si="315"/>
        <v>0.00133333333333333-3.33798991223846i</v>
      </c>
      <c r="N1074">
        <f t="shared" si="316"/>
        <v>89.861190081950227</v>
      </c>
      <c r="O1074">
        <f t="shared" si="317"/>
        <v>58.195749479143267</v>
      </c>
      <c r="P1074" s="3">
        <f t="shared" si="318"/>
        <v>58.195749479143267</v>
      </c>
      <c r="Q1074" s="3">
        <f t="shared" si="319"/>
        <v>-90.138809918049773</v>
      </c>
      <c r="R1074">
        <f t="shared" si="320"/>
        <v>89.861190081950227</v>
      </c>
      <c r="S1074">
        <f t="shared" si="321"/>
        <v>4.9728697744030895E-2</v>
      </c>
      <c r="T1074">
        <f t="shared" si="304"/>
        <v>58.195749479143267</v>
      </c>
    </row>
    <row r="1075" spans="1:20" x14ac:dyDescent="0.25">
      <c r="A1075">
        <f t="shared" si="305"/>
        <v>313.64195057790937</v>
      </c>
      <c r="B1075">
        <f t="shared" si="322"/>
        <v>49.917666795458217</v>
      </c>
      <c r="C1075" t="str">
        <f t="shared" si="306"/>
        <v>-1.96826690892677-809.354647445826i</v>
      </c>
      <c r="D1075" t="str">
        <f t="shared" si="307"/>
        <v>3.9749999755609-318.835211846484i</v>
      </c>
      <c r="E1075" t="str">
        <f t="shared" si="308"/>
        <v>162.468855408037+0.0041865597607269i</v>
      </c>
      <c r="F1075" t="str">
        <f t="shared" si="309"/>
        <v>2.42492492339826-2992.06931914793i</v>
      </c>
      <c r="G1075" t="str">
        <f t="shared" si="310"/>
        <v>0.999999999370424-0.0000250913560304359i</v>
      </c>
      <c r="H1075" t="str">
        <f t="shared" si="311"/>
        <v>384.014714610521+5.26895832037135i</v>
      </c>
      <c r="I1075" t="str">
        <f t="shared" si="312"/>
        <v>47.1009449647509-3241.33701046283i</v>
      </c>
      <c r="K1075" t="str">
        <f t="shared" si="313"/>
        <v>0.0312429208332318-0.000466312398355637i</v>
      </c>
      <c r="L1075" t="str">
        <f t="shared" si="314"/>
        <v>0.00005-5.65310106675172i</v>
      </c>
      <c r="M1075" t="str">
        <f t="shared" si="315"/>
        <v>0.00133333333333333-3.32535356867748i</v>
      </c>
      <c r="N1075">
        <f t="shared" si="316"/>
        <v>89.860662856666181</v>
      </c>
      <c r="O1075">
        <f t="shared" si="317"/>
        <v>58.162802981615997</v>
      </c>
      <c r="P1075" s="3">
        <f t="shared" si="318"/>
        <v>58.162802981615997</v>
      </c>
      <c r="Q1075" s="3">
        <f t="shared" si="319"/>
        <v>-90.139337143333819</v>
      </c>
      <c r="R1075">
        <f t="shared" si="320"/>
        <v>89.860662856666181</v>
      </c>
      <c r="S1075">
        <f t="shared" si="321"/>
        <v>4.991766679545822E-2</v>
      </c>
      <c r="T1075">
        <f t="shared" si="304"/>
        <v>58.162802981615997</v>
      </c>
    </row>
    <row r="1076" spans="1:20" x14ac:dyDescent="0.25">
      <c r="A1076">
        <f t="shared" si="305"/>
        <v>314.83378999010546</v>
      </c>
      <c r="B1076">
        <f t="shared" si="322"/>
        <v>50.107353929280961</v>
      </c>
      <c r="C1076" t="str">
        <f t="shared" si="306"/>
        <v>-1.96826269179592-806.290474684935i</v>
      </c>
      <c r="D1076" t="str">
        <f t="shared" si="307"/>
        <v>3.9749999753748-317.628226957328i</v>
      </c>
      <c r="E1076" t="str">
        <f t="shared" si="308"/>
        <v>162.468850219833+0.00420256114918123i</v>
      </c>
      <c r="F1076" t="str">
        <f t="shared" si="309"/>
        <v>2.42492492338663-2980.74249811838i</v>
      </c>
      <c r="G1076" t="str">
        <f t="shared" si="310"/>
        <v>0.99999999936563-0.0000251867031832307i</v>
      </c>
      <c r="H1076" t="str">
        <f t="shared" si="311"/>
        <v>384.014826656939+5.28898093254949i</v>
      </c>
      <c r="I1076" t="str">
        <f t="shared" si="312"/>
        <v>47.1009505358439-3229.06722680041i</v>
      </c>
      <c r="K1076" t="str">
        <f t="shared" si="313"/>
        <v>0.0312428669418598-0.000468083564098722i</v>
      </c>
      <c r="L1076" t="str">
        <f t="shared" si="314"/>
        <v>0.00005-5.63170060445481i</v>
      </c>
      <c r="M1076" t="str">
        <f t="shared" si="315"/>
        <v>0.00133333333333333-3.312765061444i</v>
      </c>
      <c r="N1076">
        <f t="shared" si="316"/>
        <v>89.860133630813664</v>
      </c>
      <c r="O1076">
        <f t="shared" si="317"/>
        <v>58.129856463761762</v>
      </c>
      <c r="P1076" s="3">
        <f t="shared" si="318"/>
        <v>58.129856463761762</v>
      </c>
      <c r="Q1076" s="3">
        <f t="shared" si="319"/>
        <v>-90.139866369186336</v>
      </c>
      <c r="R1076">
        <f t="shared" si="320"/>
        <v>89.860133630813664</v>
      </c>
      <c r="S1076">
        <f t="shared" si="321"/>
        <v>5.0107353929280958E-2</v>
      </c>
      <c r="T1076">
        <f t="shared" si="304"/>
        <v>58.129856463761762</v>
      </c>
    </row>
    <row r="1077" spans="1:20" x14ac:dyDescent="0.25">
      <c r="A1077">
        <f t="shared" si="305"/>
        <v>316.03015839206785</v>
      </c>
      <c r="B1077">
        <f t="shared" si="322"/>
        <v>50.297761874212227</v>
      </c>
      <c r="C1077" t="str">
        <f t="shared" si="306"/>
        <v>-1.96825844256967-803.237900684215i</v>
      </c>
      <c r="D1077" t="str">
        <f t="shared" si="307"/>
        <v>3.97499997518728-316.425811256851i</v>
      </c>
      <c r="E1077" t="str">
        <f t="shared" si="308"/>
        <v>162.468844992146+0.0042186244006425i</v>
      </c>
      <c r="F1077" t="str">
        <f t="shared" si="309"/>
        <v>2.42492492337491-2969.45855607037i</v>
      </c>
      <c r="G1077" t="str">
        <f t="shared" si="310"/>
        <v>0.9999999993608-0.0000252824126552049i</v>
      </c>
      <c r="H1077" t="str">
        <f t="shared" si="311"/>
        <v>384.01493955657+5.30907963718318i</v>
      </c>
      <c r="I1077" t="str">
        <f t="shared" si="312"/>
        <v>47.1009561493589-3216.84389435442i</v>
      </c>
      <c r="K1077" t="str">
        <f t="shared" si="313"/>
        <v>0.0312428126403267-0.000469861450875313i</v>
      </c>
      <c r="L1077" t="str">
        <f t="shared" si="314"/>
        <v>0.00005-5.61038115606177i</v>
      </c>
      <c r="M1077" t="str">
        <f t="shared" si="315"/>
        <v>0.00133333333333333-3.30022420944809i</v>
      </c>
      <c r="N1077">
        <f t="shared" si="316"/>
        <v>89.85960239682349</v>
      </c>
      <c r="O1077">
        <f t="shared" si="317"/>
        <v>58.096909925425997</v>
      </c>
      <c r="P1077" s="3">
        <f t="shared" si="318"/>
        <v>58.096909925425997</v>
      </c>
      <c r="Q1077" s="3">
        <f t="shared" si="319"/>
        <v>-90.14039760317651</v>
      </c>
      <c r="R1077">
        <f t="shared" si="320"/>
        <v>89.85960239682349</v>
      </c>
      <c r="S1077">
        <f t="shared" si="321"/>
        <v>5.0297761874212227E-2</v>
      </c>
      <c r="T1077">
        <f t="shared" si="304"/>
        <v>58.096909925425997</v>
      </c>
    </row>
    <row r="1078" spans="1:20" x14ac:dyDescent="0.25">
      <c r="A1078">
        <f t="shared" si="305"/>
        <v>317.2310729939577</v>
      </c>
      <c r="B1078">
        <f t="shared" si="322"/>
        <v>50.488893369334235</v>
      </c>
      <c r="C1078" t="str">
        <f t="shared" si="306"/>
        <v>-1.96825416100368-800.196881531373i</v>
      </c>
      <c r="D1078" t="str">
        <f t="shared" si="307"/>
        <v>3.97499997499835-315.227947447902i</v>
      </c>
      <c r="E1078" t="str">
        <f t="shared" si="308"/>
        <v>162.468839724675+0.00423474976228007i</v>
      </c>
      <c r="F1078" t="str">
        <f t="shared" si="309"/>
        <v>2.42492492336311-2958.21733068061i</v>
      </c>
      <c r="G1078" t="str">
        <f t="shared" si="310"/>
        <v>0.999999999355933-0.0000253784858231711i</v>
      </c>
      <c r="H1078" t="str">
        <f t="shared" si="311"/>
        <v>384.015053315914+5.32925472349839i</v>
      </c>
      <c r="I1078" t="str">
        <f t="shared" si="312"/>
        <v>47.1009618056186-3204.66683728815i</v>
      </c>
      <c r="K1078" t="str">
        <f t="shared" si="313"/>
        <v>0.031242757925512-0.000471646084117855i</v>
      </c>
      <c r="L1078" t="str">
        <f t="shared" si="314"/>
        <v>0.00005-5.5891424148852i</v>
      </c>
      <c r="M1078" t="str">
        <f t="shared" si="315"/>
        <v>0.00133333333333333-3.28773083228541i</v>
      </c>
      <c r="N1078">
        <f t="shared" si="316"/>
        <v>89.859069147098182</v>
      </c>
      <c r="O1078">
        <f t="shared" si="317"/>
        <v>58.063963366452846</v>
      </c>
      <c r="P1078" s="3">
        <f t="shared" si="318"/>
        <v>58.063963366452846</v>
      </c>
      <c r="Q1078" s="3">
        <f t="shared" si="319"/>
        <v>-90.140930852901818</v>
      </c>
      <c r="R1078">
        <f t="shared" si="320"/>
        <v>89.859069147098182</v>
      </c>
      <c r="S1078">
        <f t="shared" si="321"/>
        <v>5.0488893369334237E-2</v>
      </c>
      <c r="T1078">
        <f t="shared" si="304"/>
        <v>58.063963366452846</v>
      </c>
    </row>
    <row r="1079" spans="1:20" x14ac:dyDescent="0.25">
      <c r="A1079">
        <f t="shared" si="305"/>
        <v>318.43655107133475</v>
      </c>
      <c r="B1079">
        <f t="shared" si="322"/>
        <v>50.680751164137703</v>
      </c>
      <c r="C1079" t="str">
        <f t="shared" si="306"/>
        <v>-1.96824984685203-797.167373480336i</v>
      </c>
      <c r="D1079" t="str">
        <f t="shared" si="307"/>
        <v>3.97499997480798-314.034618298806i</v>
      </c>
      <c r="E1079" t="str">
        <f t="shared" si="308"/>
        <v>162.468834417118+0.00425093748235521i</v>
      </c>
      <c r="F1079" t="str">
        <f t="shared" si="309"/>
        <v>2.42492492335122-2947.01866024029i</v>
      </c>
      <c r="G1079" t="str">
        <f t="shared" si="310"/>
        <v>0.999999999351028-0.0000254749240691743i</v>
      </c>
      <c r="H1079" t="str">
        <f t="shared" si="311"/>
        <v>384.015167941519+5.34950648182116i</v>
      </c>
      <c r="I1079" t="str">
        <f t="shared" si="312"/>
        <v>47.1009675049488-3192.53588043054i</v>
      </c>
      <c r="K1079" t="str">
        <f t="shared" si="313"/>
        <v>0.0312427027942718-0.000473437489354226i</v>
      </c>
      <c r="L1079" t="str">
        <f t="shared" si="314"/>
        <v>0.00005-5.56798407539868i</v>
      </c>
      <c r="M1079" t="str">
        <f t="shared" si="315"/>
        <v>0.00133333333333333-3.27528475023452i</v>
      </c>
      <c r="N1079">
        <f t="shared" si="316"/>
        <v>89.858533874011727</v>
      </c>
      <c r="O1079">
        <f t="shared" si="317"/>
        <v>58.031016786685257</v>
      </c>
      <c r="P1079" s="3">
        <f t="shared" si="318"/>
        <v>58.031016786685257</v>
      </c>
      <c r="Q1079" s="3">
        <f t="shared" si="319"/>
        <v>-90.141466125988273</v>
      </c>
      <c r="R1079">
        <f t="shared" si="320"/>
        <v>89.858533874011727</v>
      </c>
      <c r="S1079">
        <f t="shared" si="321"/>
        <v>5.0680751164137706E-2</v>
      </c>
      <c r="T1079">
        <f t="shared" si="304"/>
        <v>58.031016786685257</v>
      </c>
    </row>
    <row r="1080" spans="1:20" x14ac:dyDescent="0.25">
      <c r="A1080">
        <f t="shared" si="305"/>
        <v>319.64660996540579</v>
      </c>
      <c r="B1080">
        <f t="shared" si="322"/>
        <v>50.873338018561427</v>
      </c>
      <c r="C1080" t="str">
        <f t="shared" si="306"/>
        <v>-1.96824549986705-794.149332950639i</v>
      </c>
      <c r="D1080" t="str">
        <f t="shared" si="307"/>
        <v>3.97499997461615-312.845806643124i</v>
      </c>
      <c r="E1080" t="str">
        <f t="shared" si="308"/>
        <v>162.468829069171+0.00426718781019182i</v>
      </c>
      <c r="F1080" t="str">
        <f t="shared" si="309"/>
        <v>2.42492492333923-2935.86238365279i</v>
      </c>
      <c r="G1080" t="str">
        <f t="shared" si="310"/>
        <v>0.999999999346087-0.0000255717287805108i</v>
      </c>
      <c r="H1080" t="str">
        <f t="shared" si="311"/>
        <v>384.015283439978+5.36983520358152i</v>
      </c>
      <c r="I1080" t="str">
        <f t="shared" si="312"/>
        <v>47.1009732476775-3180.45084927369i</v>
      </c>
      <c r="K1080" t="str">
        <f t="shared" si="313"/>
        <v>0.0312426472434384-0.000475235692208064i</v>
      </c>
      <c r="L1080" t="str">
        <f t="shared" si="314"/>
        <v>0.00005-5.54690583323239i</v>
      </c>
      <c r="M1080" t="str">
        <f t="shared" si="315"/>
        <v>0.00133333333333333-3.26288578425435i</v>
      </c>
      <c r="N1080">
        <f t="shared" si="316"/>
        <v>89.857996569909517</v>
      </c>
      <c r="O1080">
        <f t="shared" si="317"/>
        <v>57.998070185965176</v>
      </c>
      <c r="P1080" s="3">
        <f t="shared" si="318"/>
        <v>57.998070185965176</v>
      </c>
      <c r="Q1080" s="3">
        <f t="shared" si="319"/>
        <v>-90.142003430090483</v>
      </c>
      <c r="R1080">
        <f t="shared" si="320"/>
        <v>89.857996569909517</v>
      </c>
      <c r="S1080">
        <f t="shared" si="321"/>
        <v>5.0873338018561427E-2</v>
      </c>
      <c r="T1080">
        <f t="shared" si="304"/>
        <v>57.998070185965176</v>
      </c>
    </row>
    <row r="1081" spans="1:20" x14ac:dyDescent="0.25">
      <c r="A1081">
        <f t="shared" si="305"/>
        <v>320.86126708327436</v>
      </c>
      <c r="B1081">
        <f t="shared" si="322"/>
        <v>51.06665670303196</v>
      </c>
      <c r="C1081" t="str">
        <f t="shared" si="306"/>
        <v>-1.9682411197986-791.142716526751i</v>
      </c>
      <c r="D1081" t="str">
        <f t="shared" si="307"/>
        <v>3.97499997442289-311.6614953794i</v>
      </c>
      <c r="E1081" t="str">
        <f t="shared" si="308"/>
        <v>162.468823680525+0.00428350099622581i</v>
      </c>
      <c r="F1081" t="str">
        <f t="shared" si="309"/>
        <v>2.42492492332716-2924.74834043133i</v>
      </c>
      <c r="G1081" t="str">
        <f t="shared" si="310"/>
        <v>0.999999999341108-0.0000256689013497489i</v>
      </c>
      <c r="H1081" t="str">
        <f t="shared" si="311"/>
        <v>384.015399817941+5.39024118131782i</v>
      </c>
      <c r="I1081" t="str">
        <f t="shared" si="312"/>
        <v>47.1009790341349-3168.41156997041i</v>
      </c>
      <c r="K1081" t="str">
        <f t="shared" si="313"/>
        <v>0.0312425912698198-0.000477040718399111i</v>
      </c>
      <c r="L1081" t="str">
        <f t="shared" si="314"/>
        <v>0.00005-5.52590738516875i</v>
      </c>
      <c r="M1081" t="str">
        <f t="shared" si="315"/>
        <v>0.00133333333333333-3.25053375598163i</v>
      </c>
      <c r="N1081">
        <f t="shared" si="316"/>
        <v>89.857457227108284</v>
      </c>
      <c r="O1081">
        <f t="shared" si="317"/>
        <v>57.965123564133016</v>
      </c>
      <c r="P1081" s="3">
        <f t="shared" si="318"/>
        <v>57.965123564133016</v>
      </c>
      <c r="Q1081" s="3">
        <f t="shared" si="319"/>
        <v>-90.142542772891716</v>
      </c>
      <c r="R1081">
        <f t="shared" si="320"/>
        <v>89.857457227108284</v>
      </c>
      <c r="S1081">
        <f t="shared" si="321"/>
        <v>5.1066656703031961E-2</v>
      </c>
      <c r="T1081">
        <f t="shared" si="304"/>
        <v>57.965123564133016</v>
      </c>
    </row>
    <row r="1082" spans="1:20" x14ac:dyDescent="0.25">
      <c r="A1082">
        <f t="shared" si="305"/>
        <v>322.08053989819075</v>
      </c>
      <c r="B1082">
        <f t="shared" si="322"/>
        <v>51.260709998503479</v>
      </c>
      <c r="C1082" t="str">
        <f t="shared" si="306"/>
        <v>-1.96823670639536-788.147480957502i</v>
      </c>
      <c r="D1082" t="str">
        <f t="shared" si="307"/>
        <v>3.97499997422811-310.481667470919i</v>
      </c>
      <c r="E1082" t="str">
        <f t="shared" si="308"/>
        <v>162.468818250871+0.00429987729198084i</v>
      </c>
      <c r="F1082" t="str">
        <f t="shared" si="309"/>
        <v>2.42492492331499-2913.67637069664i</v>
      </c>
      <c r="G1082" t="str">
        <f t="shared" si="310"/>
        <v>0.99999999933609-0.0000257664431747487i</v>
      </c>
      <c r="H1082" t="str">
        <f t="shared" si="311"/>
        <v>384.015517082105+5.41072470868102i</v>
      </c>
      <c r="I1082" t="str">
        <f t="shared" si="312"/>
        <v>47.1009848646541-3156.41786933159i</v>
      </c>
      <c r="K1082" t="str">
        <f t="shared" si="313"/>
        <v>0.0312425348701998-0.000478852593743583i</v>
      </c>
      <c r="L1082" t="str">
        <f t="shared" si="314"/>
        <v>0.00005-5.50498842913802i</v>
      </c>
      <c r="M1082" t="str">
        <f t="shared" si="315"/>
        <v>0.00133333333333333-3.23822848772826i</v>
      </c>
      <c r="N1082">
        <f t="shared" si="316"/>
        <v>89.856915837895912</v>
      </c>
      <c r="O1082">
        <f t="shared" si="317"/>
        <v>57.932176921028208</v>
      </c>
      <c r="P1082" s="3">
        <f t="shared" si="318"/>
        <v>57.932176921028208</v>
      </c>
      <c r="Q1082" s="3">
        <f t="shared" si="319"/>
        <v>-90.143084162104088</v>
      </c>
      <c r="R1082">
        <f t="shared" si="320"/>
        <v>89.856915837895912</v>
      </c>
      <c r="S1082">
        <f t="shared" si="321"/>
        <v>5.1260709998503476E-2</v>
      </c>
      <c r="T1082">
        <f t="shared" si="304"/>
        <v>57.932176921028208</v>
      </c>
    </row>
    <row r="1083" spans="1:20" x14ac:dyDescent="0.25">
      <c r="A1083">
        <f t="shared" si="305"/>
        <v>323.30444594980389</v>
      </c>
      <c r="B1083">
        <f t="shared" si="322"/>
        <v>51.455500696497793</v>
      </c>
      <c r="C1083" t="str">
        <f t="shared" si="306"/>
        <v>-1.96823225940355-785.163583155446i</v>
      </c>
      <c r="D1083" t="str">
        <f t="shared" si="307"/>
        <v>3.97499997403189-309.306305945462i</v>
      </c>
      <c r="E1083" t="str">
        <f t="shared" si="308"/>
        <v>162.468812779899+0.00431631695007372i</v>
      </c>
      <c r="F1083" t="str">
        <f t="shared" si="309"/>
        <v>2.42492492330274-2902.64631517474i</v>
      </c>
      <c r="G1083" t="str">
        <f t="shared" si="310"/>
        <v>0.999999999331035-0.000025864355658682i</v>
      </c>
      <c r="H1083" t="str">
        <f t="shared" si="311"/>
        <v>384.015635239219+5.43128608043877i</v>
      </c>
      <c r="I1083" t="str">
        <f t="shared" si="312"/>
        <v>47.1009907395708-3144.46957482385i</v>
      </c>
      <c r="K1083" t="str">
        <f t="shared" si="313"/>
        <v>0.0312424780413378-0.000480671344154504i</v>
      </c>
      <c r="L1083" t="str">
        <f t="shared" si="314"/>
        <v>0.00005-5.48414866421403i</v>
      </c>
      <c r="M1083" t="str">
        <f t="shared" si="315"/>
        <v>0.00133333333333333-3.22596980247884i</v>
      </c>
      <c r="N1083">
        <f t="shared" si="316"/>
        <v>89.856372394531377</v>
      </c>
      <c r="O1083">
        <f t="shared" si="317"/>
        <v>57.899230256489034</v>
      </c>
      <c r="P1083" s="3">
        <f t="shared" si="318"/>
        <v>57.899230256489034</v>
      </c>
      <c r="Q1083" s="3">
        <f t="shared" si="319"/>
        <v>-90.143627605468623</v>
      </c>
      <c r="R1083">
        <f t="shared" si="320"/>
        <v>89.856372394531377</v>
      </c>
      <c r="S1083">
        <f t="shared" si="321"/>
        <v>5.1455500696497791E-2</v>
      </c>
      <c r="T1083">
        <f t="shared" si="304"/>
        <v>57.899230256489034</v>
      </c>
    </row>
    <row r="1084" spans="1:20" x14ac:dyDescent="0.25">
      <c r="A1084">
        <f t="shared" si="305"/>
        <v>324.5330028444132</v>
      </c>
      <c r="B1084">
        <f t="shared" si="322"/>
        <v>51.651031599144488</v>
      </c>
      <c r="C1084" t="str">
        <f t="shared" si="306"/>
        <v>-1.96822777856789-782.190980196209i</v>
      </c>
      <c r="D1084" t="str">
        <f t="shared" si="307"/>
        <v>3.97499997383414-308.135393895057i</v>
      </c>
      <c r="E1084" t="str">
        <f t="shared" si="308"/>
        <v>162.468807267292+0.00433282022422665i</v>
      </c>
      <c r="F1084" t="str">
        <f t="shared" si="309"/>
        <v>2.42492492329038-2891.65801519457i</v>
      </c>
      <c r="G1084" t="str">
        <f t="shared" si="310"/>
        <v>0.999999999325941-0.0000259626402100528i</v>
      </c>
      <c r="H1084" t="str">
        <f t="shared" si="311"/>
        <v>384.015754296081+5.45192559247975i</v>
      </c>
      <c r="I1084" t="str">
        <f t="shared" si="312"/>
        <v>47.1009966592227-3132.56651456694i</v>
      </c>
      <c r="K1084" t="str">
        <f t="shared" si="313"/>
        <v>0.0312424207799687-0.000482496995642077i</v>
      </c>
      <c r="L1084" t="str">
        <f t="shared" si="314"/>
        <v>0.00005-5.4633877906097i</v>
      </c>
      <c r="M1084" t="str">
        <f t="shared" si="315"/>
        <v>0.00133333333333333-3.21375752388806i</v>
      </c>
      <c r="N1084">
        <f t="shared" si="316"/>
        <v>89.85582688924471</v>
      </c>
      <c r="O1084">
        <f t="shared" si="317"/>
        <v>57.866283570352266</v>
      </c>
      <c r="P1084" s="3">
        <f t="shared" si="318"/>
        <v>57.866283570352266</v>
      </c>
      <c r="Q1084" s="3">
        <f t="shared" si="319"/>
        <v>-90.14417311075529</v>
      </c>
      <c r="R1084">
        <f t="shared" si="320"/>
        <v>89.85582688924471</v>
      </c>
      <c r="S1084">
        <f t="shared" si="321"/>
        <v>5.1651031599144491E-2</v>
      </c>
      <c r="T1084">
        <f t="shared" si="304"/>
        <v>57.866283570352266</v>
      </c>
    </row>
    <row r="1085" spans="1:20" x14ac:dyDescent="0.25">
      <c r="A1085">
        <f t="shared" si="305"/>
        <v>325.76622825522196</v>
      </c>
      <c r="B1085">
        <f t="shared" si="322"/>
        <v>51.847305519221237</v>
      </c>
      <c r="C1085" t="str">
        <f t="shared" si="306"/>
        <v>-1.96822326363059-779.22962931791i</v>
      </c>
      <c r="D1085" t="str">
        <f t="shared" si="307"/>
        <v>3.97499997363492-306.968914475741i</v>
      </c>
      <c r="E1085" t="str">
        <f t="shared" si="308"/>
        <v>162.468801712734+0.00434938736929579i</v>
      </c>
      <c r="F1085" t="str">
        <f t="shared" si="309"/>
        <v>2.42492492327794-2880.71131268575i</v>
      </c>
      <c r="G1085" t="str">
        <f t="shared" si="310"/>
        <v>0.999999999320809-0.0000260612982427172i</v>
      </c>
      <c r="H1085" t="str">
        <f t="shared" si="311"/>
        <v>384.015874259546+5.47264354181798i</v>
      </c>
      <c r="I1085" t="str">
        <f t="shared" si="312"/>
        <v>47.1010026239509-3120.70851733138i</v>
      </c>
      <c r="K1085" t="str">
        <f t="shared" si="313"/>
        <v>0.0312423630828022-0.000484329574314014i</v>
      </c>
      <c r="L1085" t="str">
        <f t="shared" si="314"/>
        <v>0.00005-5.44270550967295i</v>
      </c>
      <c r="M1085" t="str">
        <f t="shared" si="315"/>
        <v>0.00133333333333333-3.2015914762782i</v>
      </c>
      <c r="N1085">
        <f t="shared" si="316"/>
        <v>89.855279314236782</v>
      </c>
      <c r="O1085">
        <f t="shared" si="317"/>
        <v>57.833336862453564</v>
      </c>
      <c r="P1085" s="3">
        <f t="shared" si="318"/>
        <v>57.833336862453564</v>
      </c>
      <c r="Q1085" s="3">
        <f t="shared" si="319"/>
        <v>-90.144720685763218</v>
      </c>
      <c r="R1085">
        <f t="shared" si="320"/>
        <v>89.855279314236782</v>
      </c>
      <c r="S1085">
        <f t="shared" si="321"/>
        <v>5.1847305519221239E-2</v>
      </c>
      <c r="T1085">
        <f t="shared" si="304"/>
        <v>57.833336862453564</v>
      </c>
    </row>
    <row r="1086" spans="1:20" x14ac:dyDescent="0.25">
      <c r="A1086">
        <f t="shared" si="305"/>
        <v>327.00413992259178</v>
      </c>
      <c r="B1086">
        <f t="shared" si="322"/>
        <v>52.044325280194279</v>
      </c>
      <c r="C1086" t="str">
        <f t="shared" si="306"/>
        <v>-1.96821871433263-776.279487920548i</v>
      </c>
      <c r="D1086" t="str">
        <f t="shared" si="307"/>
        <v>3.97499997343416-305.806850907317i</v>
      </c>
      <c r="E1086" t="str">
        <f t="shared" si="308"/>
        <v>162.468796115907+0.00436601864123239i</v>
      </c>
      <c r="F1086" t="str">
        <f t="shared" si="309"/>
        <v>2.4249249232654-2869.80605017629i</v>
      </c>
      <c r="G1086" t="str">
        <f t="shared" si="310"/>
        <v>0.999999999315637-0.0000261603311759041i</v>
      </c>
      <c r="H1086" t="str">
        <f t="shared" si="311"/>
        <v>384.015995136515+5.49344022659705i</v>
      </c>
      <c r="I1086" t="str">
        <f t="shared" si="312"/>
        <v>47.1010086340987-3108.89541253588i</v>
      </c>
      <c r="K1086" t="str">
        <f t="shared" si="313"/>
        <v>0.0312423049465235-0.000486169106375923i</v>
      </c>
      <c r="L1086" t="str">
        <f t="shared" si="314"/>
        <v>0.00005-5.42210152388219i</v>
      </c>
      <c r="M1086" t="str">
        <f t="shared" si="315"/>
        <v>0.00133333333333333-3.18947148463658i</v>
      </c>
      <c r="N1086">
        <f t="shared" si="316"/>
        <v>89.854729661679173</v>
      </c>
      <c r="O1086">
        <f t="shared" si="317"/>
        <v>57.80039013262752</v>
      </c>
      <c r="P1086" s="3">
        <f t="shared" si="318"/>
        <v>57.80039013262752</v>
      </c>
      <c r="Q1086" s="3">
        <f t="shared" si="319"/>
        <v>-90.145270338320827</v>
      </c>
      <c r="R1086">
        <f t="shared" si="320"/>
        <v>89.854729661679173</v>
      </c>
      <c r="S1086">
        <f t="shared" si="321"/>
        <v>5.204432528019428E-2</v>
      </c>
      <c r="T1086">
        <f t="shared" si="304"/>
        <v>57.80039013262752</v>
      </c>
    </row>
    <row r="1087" spans="1:20" x14ac:dyDescent="0.25">
      <c r="A1087">
        <f t="shared" si="305"/>
        <v>328.24675565429766</v>
      </c>
      <c r="B1087">
        <f t="shared" si="322"/>
        <v>52.242093716259021</v>
      </c>
      <c r="C1087" t="str">
        <f t="shared" si="306"/>
        <v>-1.96821413041242-773.340513565357i</v>
      </c>
      <c r="D1087" t="str">
        <f t="shared" si="307"/>
        <v>3.97499997323186-304.649186473111i</v>
      </c>
      <c r="E1087" t="str">
        <f t="shared" si="308"/>
        <v>162.468790476489+0.00438271429711805i</v>
      </c>
      <c r="F1087" t="str">
        <f t="shared" si="309"/>
        <v>2.42492492325276-2858.94207079032i</v>
      </c>
      <c r="G1087" t="str">
        <f t="shared" si="310"/>
        <v>0.999999999310426-0.0000262597404342358i</v>
      </c>
      <c r="H1087" t="str">
        <f t="shared" si="311"/>
        <v>384.016116933947+5.51431594609431i</v>
      </c>
      <c r="I1087" t="str">
        <f t="shared" si="312"/>
        <v>47.101014690011-3097.12703024497i</v>
      </c>
      <c r="K1087" t="str">
        <f t="shared" si="313"/>
        <v>0.0312422463677922-0.000488015618131627i</v>
      </c>
      <c r="L1087" t="str">
        <f t="shared" si="314"/>
        <v>0.00005-5.40157553684219i</v>
      </c>
      <c r="M1087" t="str">
        <f t="shared" si="315"/>
        <v>0.00133333333333333-3.17739737461305i</v>
      </c>
      <c r="N1087">
        <f t="shared" si="316"/>
        <v>89.854177923714275</v>
      </c>
      <c r="O1087">
        <f t="shared" si="317"/>
        <v>57.76744338070727</v>
      </c>
      <c r="P1087" s="3">
        <f t="shared" si="318"/>
        <v>57.76744338070727</v>
      </c>
      <c r="Q1087" s="3">
        <f t="shared" si="319"/>
        <v>-90.145822076285725</v>
      </c>
      <c r="R1087">
        <f t="shared" si="320"/>
        <v>89.854177923714275</v>
      </c>
      <c r="S1087">
        <f t="shared" si="321"/>
        <v>5.2242093716259021E-2</v>
      </c>
      <c r="T1087">
        <f t="shared" si="304"/>
        <v>57.76744338070727</v>
      </c>
    </row>
    <row r="1088" spans="1:20" x14ac:dyDescent="0.25">
      <c r="A1088">
        <f t="shared" si="305"/>
        <v>329.49409332578398</v>
      </c>
      <c r="B1088">
        <f t="shared" si="322"/>
        <v>52.440613672380806</v>
      </c>
      <c r="C1088" t="str">
        <f t="shared" si="306"/>
        <v>-1.96820951160671-770.41266397422i</v>
      </c>
      <c r="D1088" t="str">
        <f t="shared" si="307"/>
        <v>3.97499997302806-303.49590451973i</v>
      </c>
      <c r="E1088" t="str">
        <f t="shared" si="308"/>
        <v>162.468784794157+0.00439947459515077i</v>
      </c>
      <c r="F1088" t="str">
        <f t="shared" si="309"/>
        <v>2.42492492324003-2848.11921824586i</v>
      </c>
      <c r="G1088" t="str">
        <f t="shared" si="310"/>
        <v>0.999999999305175-0.0000263595274477475i</v>
      </c>
      <c r="H1088" t="str">
        <f t="shared" si="311"/>
        <v>384.01623965885+5.53527100072551i</v>
      </c>
      <c r="I1088" t="str">
        <f t="shared" si="312"/>
        <v>47.1010207920375-3085.40320116652i</v>
      </c>
      <c r="K1088" t="str">
        <f t="shared" si="313"/>
        <v>0.0312421873432428-0.000489869135983564i</v>
      </c>
      <c r="L1088" t="str">
        <f t="shared" si="314"/>
        <v>0.00005-5.38112725327974i</v>
      </c>
      <c r="M1088" t="str">
        <f t="shared" si="315"/>
        <v>0.00133333333333333-3.16536897251749i</v>
      </c>
      <c r="N1088">
        <f t="shared" si="316"/>
        <v>89.853624092454936</v>
      </c>
      <c r="O1088">
        <f t="shared" si="317"/>
        <v>57.73449660652475</v>
      </c>
      <c r="P1088" s="3">
        <f t="shared" si="318"/>
        <v>57.73449660652475</v>
      </c>
      <c r="Q1088" s="3">
        <f t="shared" si="319"/>
        <v>-90.146375907545064</v>
      </c>
      <c r="R1088">
        <f t="shared" si="320"/>
        <v>89.853624092454936</v>
      </c>
      <c r="S1088">
        <f t="shared" si="321"/>
        <v>5.2440613672380808E-2</v>
      </c>
      <c r="T1088">
        <f t="shared" si="304"/>
        <v>57.73449660652475</v>
      </c>
    </row>
    <row r="1089" spans="1:20" x14ac:dyDescent="0.25">
      <c r="A1089">
        <f t="shared" si="305"/>
        <v>330.74617088042197</v>
      </c>
      <c r="B1089">
        <f t="shared" si="322"/>
        <v>52.639888004335852</v>
      </c>
      <c r="C1089" t="str">
        <f t="shared" si="306"/>
        <v>-1.96820485765007-767.49589702904i</v>
      </c>
      <c r="D1089" t="str">
        <f t="shared" si="307"/>
        <v>3.97499997282268-302.346988456826i</v>
      </c>
      <c r="E1089" t="str">
        <f t="shared" si="308"/>
        <v>162.468779068583+0.00441629979470951i</v>
      </c>
      <c r="F1089" t="str">
        <f t="shared" si="309"/>
        <v>2.4249249232272-2837.33733685253i</v>
      </c>
      <c r="G1089" t="str">
        <f t="shared" si="310"/>
        <v>0.999999999299885-0.000026459693651909i</v>
      </c>
      <c r="H1089" t="str">
        <f t="shared" si="311"/>
        <v>384.016363318287+5.55630569204881i</v>
      </c>
      <c r="I1089" t="str">
        <f t="shared" si="312"/>
        <v>47.1010269405286-3073.72375664932i</v>
      </c>
      <c r="K1089" t="str">
        <f t="shared" si="313"/>
        <v>0.031242127869484-0.00049172968643311i</v>
      </c>
      <c r="L1089" t="str">
        <f t="shared" si="314"/>
        <v>0.00005-5.36075637903938i</v>
      </c>
      <c r="M1089" t="str">
        <f t="shared" si="315"/>
        <v>0.00133333333333333-3.15338610531728i</v>
      </c>
      <c r="N1089">
        <f t="shared" si="316"/>
        <v>89.853068159984517</v>
      </c>
      <c r="O1089">
        <f t="shared" si="317"/>
        <v>57.701549809910489</v>
      </c>
      <c r="P1089" s="3">
        <f t="shared" si="318"/>
        <v>57.701549809910489</v>
      </c>
      <c r="Q1089" s="3">
        <f t="shared" si="319"/>
        <v>-90.146931840015483</v>
      </c>
      <c r="R1089">
        <f t="shared" si="320"/>
        <v>89.853068159984517</v>
      </c>
      <c r="S1089">
        <f t="shared" si="321"/>
        <v>5.2639888004335854E-2</v>
      </c>
      <c r="T1089">
        <f t="shared" si="304"/>
        <v>57.701549809910489</v>
      </c>
    </row>
    <row r="1090" spans="1:20" x14ac:dyDescent="0.25">
      <c r="A1090">
        <f t="shared" si="305"/>
        <v>332.00300632976757</v>
      </c>
      <c r="B1090">
        <f t="shared" si="322"/>
        <v>52.83991957875233</v>
      </c>
      <c r="C1090" t="str">
        <f t="shared" si="306"/>
        <v>-1.96820016827516-764.590170771164i</v>
      </c>
      <c r="D1090" t="str">
        <f t="shared" si="307"/>
        <v>3.97499997261572-301.202421756856i</v>
      </c>
      <c r="E1090" t="str">
        <f t="shared" si="308"/>
        <v>162.468773299439+0.00443319015626777i</v>
      </c>
      <c r="F1090" t="str">
        <f t="shared" si="309"/>
        <v>2.42492492321427-2826.59627150936i</v>
      </c>
      <c r="G1090" t="str">
        <f t="shared" si="310"/>
        <v>0.999999999294554-0.0000265602404876446i</v>
      </c>
      <c r="H1090" t="str">
        <f t="shared" si="311"/>
        <v>384.016487919377+5.57742032276927i</v>
      </c>
      <c r="I1090" t="str">
        <f t="shared" si="312"/>
        <v>47.1010331358384-3062.08852868066i</v>
      </c>
      <c r="K1090" t="str">
        <f t="shared" si="313"/>
        <v>0.0312420679430988-0.000493597296080956i</v>
      </c>
      <c r="L1090" t="str">
        <f t="shared" si="314"/>
        <v>0.00005-5.34046262107928i</v>
      </c>
      <c r="M1090" t="str">
        <f t="shared" si="315"/>
        <v>0.00133333333333333-3.14144860063487i</v>
      </c>
      <c r="N1090">
        <f t="shared" si="316"/>
        <v>89.852510118356676</v>
      </c>
      <c r="O1090">
        <f t="shared" si="317"/>
        <v>57.668602990693898</v>
      </c>
      <c r="P1090" s="3">
        <f t="shared" si="318"/>
        <v>57.668602990693898</v>
      </c>
      <c r="Q1090" s="3">
        <f t="shared" si="319"/>
        <v>-90.147489881643324</v>
      </c>
      <c r="R1090">
        <f t="shared" si="320"/>
        <v>89.852510118356676</v>
      </c>
      <c r="S1090">
        <f t="shared" si="321"/>
        <v>5.283991957875233E-2</v>
      </c>
      <c r="T1090">
        <f t="shared" si="304"/>
        <v>57.668602990693898</v>
      </c>
    </row>
    <row r="1091" spans="1:20" x14ac:dyDescent="0.25">
      <c r="A1091">
        <f t="shared" si="305"/>
        <v>333.26461775382069</v>
      </c>
      <c r="B1091">
        <f t="shared" si="322"/>
        <v>53.040711273151587</v>
      </c>
      <c r="C1091" t="str">
        <f t="shared" si="306"/>
        <v>-1.96819544321273-761.695443400765i</v>
      </c>
      <c r="D1091" t="str">
        <f t="shared" si="307"/>
        <v>3.9749999724072-300.062187954845i</v>
      </c>
      <c r="E1091" t="str">
        <f t="shared" si="308"/>
        <v>162.468767486394+0.00445014594145578i</v>
      </c>
      <c r="F1091" t="str">
        <f t="shared" si="309"/>
        <v>2.42492492320124-2815.89586770251i</v>
      </c>
      <c r="G1091" t="str">
        <f t="shared" si="310"/>
        <v>0.999999999289182-0.0000266611694013545i</v>
      </c>
      <c r="H1091" t="str">
        <f t="shared" si="311"/>
        <v>384.016613469287+5.59861519674326i</v>
      </c>
      <c r="I1091" t="str">
        <f t="shared" si="312"/>
        <v>47.1010393783234-3050.49734988384i</v>
      </c>
      <c r="K1091" t="str">
        <f t="shared" si="313"/>
        <v>0.0312420075606444-0.000495471991627477i</v>
      </c>
      <c r="L1091" t="str">
        <f t="shared" si="314"/>
        <v>0.00005-5.3202456874669i</v>
      </c>
      <c r="M1091" t="str">
        <f t="shared" si="315"/>
        <v>0.00133333333333333-3.12955628674524i</v>
      </c>
      <c r="N1091">
        <f t="shared" si="316"/>
        <v>89.851949959595331</v>
      </c>
      <c r="O1091">
        <f t="shared" si="317"/>
        <v>57.63565614870312</v>
      </c>
      <c r="P1091" s="3">
        <f t="shared" si="318"/>
        <v>57.63565614870312</v>
      </c>
      <c r="Q1091" s="3">
        <f t="shared" si="319"/>
        <v>-90.148050040404669</v>
      </c>
      <c r="R1091">
        <f t="shared" si="320"/>
        <v>89.851949959595331</v>
      </c>
      <c r="S1091">
        <f t="shared" si="321"/>
        <v>5.3040711273151589E-2</v>
      </c>
      <c r="T1091">
        <f t="shared" si="304"/>
        <v>57.63565614870312</v>
      </c>
    </row>
    <row r="1092" spans="1:20" x14ac:dyDescent="0.25">
      <c r="A1092">
        <f t="shared" si="305"/>
        <v>334.53102330128519</v>
      </c>
      <c r="B1092">
        <f t="shared" si="322"/>
        <v>53.242265975989561</v>
      </c>
      <c r="C1092" t="str">
        <f t="shared" si="306"/>
        <v>-1.96819068219091-758.811673276211i</v>
      </c>
      <c r="D1092" t="str">
        <f t="shared" si="307"/>
        <v>3.97499997219711-298.926270648145i</v>
      </c>
      <c r="E1092" t="str">
        <f t="shared" si="308"/>
        <v>162.468761629112+0.00446716741310149i</v>
      </c>
      <c r="F1092" t="str">
        <f t="shared" si="309"/>
        <v>2.42492492318812-2805.23597150308i</v>
      </c>
      <c r="G1092" t="str">
        <f t="shared" si="310"/>
        <v>0.99999999928377-0.0000267624818449347i</v>
      </c>
      <c r="H1092" t="str">
        <f t="shared" si="311"/>
        <v>384.016739975248+5.61989061898275i</v>
      </c>
      <c r="I1092" t="str">
        <f t="shared" si="312"/>
        <v>47.1010456683427-3038.95005351593i</v>
      </c>
      <c r="K1092" t="str">
        <f t="shared" si="313"/>
        <v>0.0312419467186515-0.000497353799873069i</v>
      </c>
      <c r="L1092" t="str">
        <f t="shared" si="314"/>
        <v>0.00005-5.30010528737488i</v>
      </c>
      <c r="M1092" t="str">
        <f t="shared" si="315"/>
        <v>0.00133333333333333-3.11770899257346i</v>
      </c>
      <c r="N1092">
        <f t="shared" si="316"/>
        <v>89.851387675694596</v>
      </c>
      <c r="O1092">
        <f t="shared" si="317"/>
        <v>57.602709283764653</v>
      </c>
      <c r="P1092" s="3">
        <f t="shared" si="318"/>
        <v>57.602709283764653</v>
      </c>
      <c r="Q1092" s="3">
        <f t="shared" si="319"/>
        <v>-90.148612324305404</v>
      </c>
      <c r="R1092">
        <f t="shared" si="320"/>
        <v>89.851387675694596</v>
      </c>
      <c r="S1092">
        <f t="shared" si="321"/>
        <v>5.3242265975989564E-2</v>
      </c>
      <c r="T1092">
        <f t="shared" si="304"/>
        <v>57.602709283764653</v>
      </c>
    </row>
    <row r="1093" spans="1:20" x14ac:dyDescent="0.25">
      <c r="A1093">
        <f t="shared" si="305"/>
        <v>335.80224118983011</v>
      </c>
      <c r="B1093">
        <f t="shared" si="322"/>
        <v>53.444586586698321</v>
      </c>
      <c r="C1093" t="str">
        <f t="shared" si="306"/>
        <v>-1.96818588493676-755.938818913537i</v>
      </c>
      <c r="D1093" t="str">
        <f t="shared" si="307"/>
        <v>3.97499997198541-297.794653496206i</v>
      </c>
      <c r="E1093" t="str">
        <f t="shared" si="308"/>
        <v>162.468755727259+0.00448425483511713i</v>
      </c>
      <c r="F1093" t="str">
        <f t="shared" si="309"/>
        <v>2.4249249231749-2794.61642956489i</v>
      </c>
      <c r="G1093" t="str">
        <f t="shared" si="310"/>
        <v>0.999999999278316-0.000026864179275799i</v>
      </c>
      <c r="H1093" t="str">
        <f t="shared" si="311"/>
        <v>384.016867444535+5.6412468956598i</v>
      </c>
      <c r="I1093" t="str">
        <f t="shared" si="312"/>
        <v>47.1010520062588-3027.44647346514i</v>
      </c>
      <c r="K1093" t="str">
        <f t="shared" si="313"/>
        <v>0.0312418854136249-0.00049924274771855i</v>
      </c>
      <c r="L1093" t="str">
        <f t="shared" si="314"/>
        <v>0.00005-5.28004113107679i</v>
      </c>
      <c r="M1093" t="str">
        <f t="shared" si="315"/>
        <v>0.00133333333333333-3.10590654769223i</v>
      </c>
      <c r="N1093">
        <f t="shared" si="316"/>
        <v>89.850823258618504</v>
      </c>
      <c r="O1093">
        <f t="shared" si="317"/>
        <v>57.569762395704203</v>
      </c>
      <c r="P1093" s="3">
        <f t="shared" si="318"/>
        <v>57.569762395704203</v>
      </c>
      <c r="Q1093" s="3">
        <f t="shared" si="319"/>
        <v>-90.149176741381496</v>
      </c>
      <c r="R1093">
        <f t="shared" si="320"/>
        <v>89.850823258618504</v>
      </c>
      <c r="S1093">
        <f t="shared" si="321"/>
        <v>5.3444586586698324E-2</v>
      </c>
      <c r="T1093">
        <f t="shared" si="304"/>
        <v>57.569762395704203</v>
      </c>
    </row>
    <row r="1094" spans="1:20" x14ac:dyDescent="0.25">
      <c r="A1094">
        <f t="shared" si="305"/>
        <v>337.07828970635143</v>
      </c>
      <c r="B1094">
        <f t="shared" si="322"/>
        <v>53.647676015727775</v>
      </c>
      <c r="C1094" t="str">
        <f t="shared" si="306"/>
        <v>-1.96818105117428-753.076838985774i</v>
      </c>
      <c r="D1094" t="str">
        <f t="shared" si="307"/>
        <v>3.97499997177211-296.667320220334i</v>
      </c>
      <c r="E1094" t="str">
        <f t="shared" si="308"/>
        <v>162.468749780496+0.00450140847265042i</v>
      </c>
      <c r="F1094" t="str">
        <f t="shared" si="309"/>
        <v>2.42492492316157-2784.03708912226i</v>
      </c>
      <c r="G1094" t="str">
        <f t="shared" si="310"/>
        <v>0.999999999272821-0.0000269662631568988i</v>
      </c>
      <c r="H1094" t="str">
        <f t="shared" si="311"/>
        <v>384.016995884487+5.66268433411088i</v>
      </c>
      <c r="I1094" t="str">
        <f t="shared" si="312"/>
        <v>47.1010583924358-3015.98644424864i</v>
      </c>
      <c r="K1094" t="str">
        <f t="shared" si="313"/>
        <v>0.0312418236420424-0.000501138862165481i</v>
      </c>
      <c r="L1094" t="str">
        <f t="shared" si="314"/>
        <v>0.00005-5.26005292994301i</v>
      </c>
      <c r="M1094" t="str">
        <f t="shared" si="315"/>
        <v>0.00133333333333333-3.09414878231941i</v>
      </c>
      <c r="N1094">
        <f t="shared" si="316"/>
        <v>89.850256700301102</v>
      </c>
      <c r="O1094">
        <f t="shared" si="317"/>
        <v>57.536815484345766</v>
      </c>
      <c r="P1094" s="3">
        <f t="shared" si="318"/>
        <v>57.536815484345766</v>
      </c>
      <c r="Q1094" s="3">
        <f t="shared" si="319"/>
        <v>-90.149743299698898</v>
      </c>
      <c r="R1094">
        <f t="shared" si="320"/>
        <v>89.850256700301102</v>
      </c>
      <c r="S1094">
        <f t="shared" si="321"/>
        <v>5.3647676015727778E-2</v>
      </c>
      <c r="T1094">
        <f t="shared" si="304"/>
        <v>57.536815484345766</v>
      </c>
    </row>
    <row r="1095" spans="1:20" x14ac:dyDescent="0.25">
      <c r="A1095">
        <f t="shared" si="305"/>
        <v>338.35918720723561</v>
      </c>
      <c r="B1095">
        <f t="shared" si="322"/>
        <v>53.851537184587542</v>
      </c>
      <c r="C1095" t="str">
        <f t="shared" si="306"/>
        <v>-1.96817618062601-750.225692322389i</v>
      </c>
      <c r="D1095" t="str">
        <f t="shared" si="307"/>
        <v>3.97499997155714-295.544254603461i</v>
      </c>
      <c r="E1095" t="str">
        <f t="shared" si="308"/>
        <v>162.468743788481+0.00451862859199268i</v>
      </c>
      <c r="F1095" t="str">
        <f t="shared" si="309"/>
        <v>2.42492492314814-2773.49779798782i</v>
      </c>
      <c r="G1095" t="str">
        <f t="shared" si="310"/>
        <v>0.999999999267284-0.0000270687349567452i</v>
      </c>
      <c r="H1095" t="str">
        <f t="shared" si="311"/>
        <v>384.017125302496+5.68420324284141i</v>
      </c>
      <c r="I1095" t="str">
        <f t="shared" si="312"/>
        <v>47.1010648272414-3004.56980101006i</v>
      </c>
      <c r="K1095" t="str">
        <f t="shared" si="313"/>
        <v>0.0312417614003552-0.00050304217031657i</v>
      </c>
      <c r="L1095" t="str">
        <f t="shared" si="314"/>
        <v>0.00005-5.24014039643654i</v>
      </c>
      <c r="M1095" t="str">
        <f t="shared" si="315"/>
        <v>0.00133333333333333-3.08243552731561i</v>
      </c>
      <c r="N1095">
        <f t="shared" si="316"/>
        <v>89.849687992646196</v>
      </c>
      <c r="O1095">
        <f t="shared" si="317"/>
        <v>57.503868549512056</v>
      </c>
      <c r="P1095" s="3">
        <f t="shared" si="318"/>
        <v>57.503868549512056</v>
      </c>
      <c r="Q1095" s="3">
        <f t="shared" si="319"/>
        <v>-90.150312007353804</v>
      </c>
      <c r="R1095">
        <f t="shared" si="320"/>
        <v>89.849687992646196</v>
      </c>
      <c r="S1095">
        <f t="shared" si="321"/>
        <v>5.3851537184587545E-2</v>
      </c>
      <c r="T1095">
        <f t="shared" si="304"/>
        <v>57.503868549512056</v>
      </c>
    </row>
    <row r="1096" spans="1:20" x14ac:dyDescent="0.25">
      <c r="A1096">
        <f t="shared" si="305"/>
        <v>339.64495211862305</v>
      </c>
      <c r="B1096">
        <f t="shared" si="322"/>
        <v>54.056173025888974</v>
      </c>
      <c r="C1096" t="str">
        <f t="shared" si="306"/>
        <v>-1.96817127301199-747.385337908702i</v>
      </c>
      <c r="D1096" t="str">
        <f t="shared" si="307"/>
        <v>3.97499997134057-294.425440489913i</v>
      </c>
      <c r="E1096" t="str">
        <f t="shared" si="308"/>
        <v>162.468737750869+0.00453591546061453i</v>
      </c>
      <c r="F1096" t="str">
        <f t="shared" si="309"/>
        <v>2.42492492313461-2762.99840455034i</v>
      </c>
      <c r="G1096" t="str">
        <f t="shared" si="310"/>
        <v>0.999999999261704-0.0000271715961494291i</v>
      </c>
      <c r="H1096" t="str">
        <f t="shared" si="311"/>
        <v>384.017255706009+5.7058039315301i</v>
      </c>
      <c r="I1096" t="str">
        <f t="shared" si="312"/>
        <v>47.1010713110457-2993.19637951717i</v>
      </c>
      <c r="K1096" t="str">
        <f t="shared" si="313"/>
        <v>0.0312416986849878-0.000504952699376022i</v>
      </c>
      <c r="L1096" t="str">
        <f t="shared" si="314"/>
        <v>0.00005-5.22030324410894i</v>
      </c>
      <c r="M1096" t="str">
        <f t="shared" si="315"/>
        <v>0.00133333333333333-3.07076661418172i</v>
      </c>
      <c r="N1096">
        <f t="shared" si="316"/>
        <v>89.849117127527293</v>
      </c>
      <c r="O1096">
        <f t="shared" si="317"/>
        <v>57.470921591024577</v>
      </c>
      <c r="P1096" s="3">
        <f t="shared" si="318"/>
        <v>57.470921591024577</v>
      </c>
      <c r="Q1096" s="3">
        <f t="shared" si="319"/>
        <v>-90.150882872472707</v>
      </c>
      <c r="R1096">
        <f t="shared" si="320"/>
        <v>89.849117127527293</v>
      </c>
      <c r="S1096">
        <f t="shared" si="321"/>
        <v>5.4056173025888971E-2</v>
      </c>
      <c r="T1096">
        <f t="shared" si="304"/>
        <v>57.470921591024577</v>
      </c>
    </row>
    <row r="1097" spans="1:20" x14ac:dyDescent="0.25">
      <c r="A1097">
        <f t="shared" si="305"/>
        <v>340.93560293667383</v>
      </c>
      <c r="B1097">
        <f t="shared" si="322"/>
        <v>54.261586483387354</v>
      </c>
      <c r="C1097" t="str">
        <f t="shared" si="306"/>
        <v>-1.96816632805033-744.555734885264i</v>
      </c>
      <c r="D1097" t="str">
        <f t="shared" si="307"/>
        <v>3.97499997112236-293.310861785171i</v>
      </c>
      <c r="E1097" t="str">
        <f t="shared" si="308"/>
        <v>162.468731667314+0.00455326934717863i</v>
      </c>
      <c r="F1097" t="str">
        <f t="shared" si="309"/>
        <v>2.42492492312098-2752.53875777251i</v>
      </c>
      <c r="G1097" t="str">
        <f t="shared" si="310"/>
        <v>0.999999999256083-0.0000272748482146437i</v>
      </c>
      <c r="H1097" t="str">
        <f t="shared" si="311"/>
        <v>384.017387102533+5.72748671103363i</v>
      </c>
      <c r="I1097" t="str">
        <f t="shared" si="312"/>
        <v>47.1010778442222-2981.86601615947i</v>
      </c>
      <c r="K1097" t="str">
        <f t="shared" si="313"/>
        <v>0.0312416354923369-0.000506870476649906i</v>
      </c>
      <c r="L1097" t="str">
        <f t="shared" si="314"/>
        <v>0.00005-5.20054118759607i</v>
      </c>
      <c r="M1097" t="str">
        <f t="shared" si="315"/>
        <v>0.00133333333333333-3.05914187505651i</v>
      </c>
      <c r="N1097">
        <f t="shared" si="316"/>
        <v>89.848544096787478</v>
      </c>
      <c r="O1097">
        <f t="shared" si="317"/>
        <v>57.437974608703264</v>
      </c>
      <c r="P1097" s="3">
        <f t="shared" si="318"/>
        <v>57.437974608703264</v>
      </c>
      <c r="Q1097" s="3">
        <f t="shared" si="319"/>
        <v>-90.151455903212522</v>
      </c>
      <c r="R1097">
        <f t="shared" si="320"/>
        <v>89.848544096787478</v>
      </c>
      <c r="S1097">
        <f t="shared" si="321"/>
        <v>5.4261586483387352E-2</v>
      </c>
      <c r="T1097">
        <f t="shared" si="304"/>
        <v>57.437974608703264</v>
      </c>
    </row>
    <row r="1098" spans="1:20" x14ac:dyDescent="0.25">
      <c r="A1098">
        <f t="shared" si="305"/>
        <v>342.23115822783325</v>
      </c>
      <c r="B1098">
        <f t="shared" si="322"/>
        <v>54.467780512024227</v>
      </c>
      <c r="C1098" t="str">
        <f t="shared" si="306"/>
        <v>-1.96816134545712-741.736842547309i</v>
      </c>
      <c r="D1098" t="str">
        <f t="shared" si="307"/>
        <v>3.97499997090246-292.200502455648i</v>
      </c>
      <c r="E1098" t="str">
        <f t="shared" si="308"/>
        <v>162.468725537466+0.00457069052153654i</v>
      </c>
      <c r="F1098" t="str">
        <f t="shared" si="309"/>
        <v>2.42492492310725-2742.11870718881i</v>
      </c>
      <c r="G1098" t="str">
        <f t="shared" si="310"/>
        <v>0.999999999250418-0.0000273784926377043i</v>
      </c>
      <c r="H1098" t="str">
        <f t="shared" si="311"/>
        <v>384.017519499628+5.74925189339085i</v>
      </c>
      <c r="I1098" t="str">
        <f t="shared" si="312"/>
        <v>47.1010844271467-2970.5785479459i</v>
      </c>
      <c r="K1098" t="str">
        <f t="shared" si="313"/>
        <v>0.0312415718187726-0.000508795529546538i</v>
      </c>
      <c r="L1098" t="str">
        <f t="shared" si="314"/>
        <v>0.00005-5.18085394261413i</v>
      </c>
      <c r="M1098" t="str">
        <f t="shared" si="315"/>
        <v>0.00133333333333333-3.04756114271419i</v>
      </c>
      <c r="N1098">
        <f t="shared" si="316"/>
        <v>89.847968892239336</v>
      </c>
      <c r="O1098">
        <f t="shared" si="317"/>
        <v>57.405027602366928</v>
      </c>
      <c r="P1098" s="3">
        <f t="shared" si="318"/>
        <v>57.405027602366928</v>
      </c>
      <c r="Q1098" s="3">
        <f t="shared" si="319"/>
        <v>-90.152031107760664</v>
      </c>
      <c r="R1098">
        <f t="shared" si="320"/>
        <v>89.847968892239336</v>
      </c>
      <c r="S1098">
        <f t="shared" si="321"/>
        <v>5.4467780512024229E-2</v>
      </c>
      <c r="T1098">
        <f t="shared" si="304"/>
        <v>57.405027602366928</v>
      </c>
    </row>
    <row r="1099" spans="1:20" x14ac:dyDescent="0.25">
      <c r="A1099">
        <f t="shared" si="305"/>
        <v>343.53163662909901</v>
      </c>
      <c r="B1099">
        <f t="shared" si="322"/>
        <v>54.674758077969919</v>
      </c>
      <c r="C1099" t="str">
        <f t="shared" si="306"/>
        <v>-1.968156324946-738.928620344143i</v>
      </c>
      <c r="D1099" t="str">
        <f t="shared" si="307"/>
        <v>3.97499997068091-291.094346528452i</v>
      </c>
      <c r="E1099" t="str">
        <f t="shared" si="308"/>
        <v>162.468719360975+0.00458817925474744i</v>
      </c>
      <c r="F1099" t="str">
        <f t="shared" si="309"/>
        <v>2.42492492309341-2731.7381029033i</v>
      </c>
      <c r="G1099" t="str">
        <f t="shared" si="310"/>
        <v>0.99999999924471-0.0000274825309095706i</v>
      </c>
      <c r="H1099" t="str">
        <f t="shared" si="311"/>
        <v>384.017652904915+5.77109979182752i</v>
      </c>
      <c r="I1099" t="str">
        <f t="shared" si="312"/>
        <v>47.1010910601979-2959.33381250243i</v>
      </c>
      <c r="K1099" t="str">
        <f t="shared" si="313"/>
        <v>0.0312415076606368-0.000510727885576834i</v>
      </c>
      <c r="L1099" t="str">
        <f t="shared" si="314"/>
        <v>0.00005-5.1612412259555i</v>
      </c>
      <c r="M1099" t="str">
        <f t="shared" si="315"/>
        <v>0.00133333333333333-3.03602425056206i</v>
      </c>
      <c r="N1099">
        <f t="shared" si="316"/>
        <v>89.847391505664817</v>
      </c>
      <c r="O1099">
        <f t="shared" si="317"/>
        <v>57.372080571832896</v>
      </c>
      <c r="P1099" s="3">
        <f t="shared" si="318"/>
        <v>57.372080571832896</v>
      </c>
      <c r="Q1099" s="3">
        <f t="shared" si="319"/>
        <v>-90.152608494335183</v>
      </c>
      <c r="R1099">
        <f t="shared" si="320"/>
        <v>89.847391505664817</v>
      </c>
      <c r="S1099">
        <f t="shared" si="321"/>
        <v>5.4674758077969919E-2</v>
      </c>
      <c r="T1099">
        <f t="shared" si="304"/>
        <v>57.372080571832896</v>
      </c>
    </row>
    <row r="1100" spans="1:20" x14ac:dyDescent="0.25">
      <c r="A1100">
        <f t="shared" si="305"/>
        <v>344.83705684828959</v>
      </c>
      <c r="B1100">
        <f t="shared" si="322"/>
        <v>54.882522158666205</v>
      </c>
      <c r="C1100" t="str">
        <f t="shared" si="306"/>
        <v>-1.96815126622868-736.131027878545i</v>
      </c>
      <c r="D1100" t="str">
        <f t="shared" si="307"/>
        <v>3.97499997045765-289.992378091157i</v>
      </c>
      <c r="E1100" t="str">
        <f t="shared" si="308"/>
        <v>162.468713137483+0.00460573581906359i</v>
      </c>
      <c r="F1100" t="str">
        <f t="shared" si="309"/>
        <v>2.42492492307946-2721.39679558752i</v>
      </c>
      <c r="G1100" t="str">
        <f t="shared" si="310"/>
        <v>0.999999999238959-0.0000275869645268684i</v>
      </c>
      <c r="H1100" t="str">
        <f t="shared" si="311"/>
        <v>384.017787326071+5.79303072076073i</v>
      </c>
      <c r="I1100" t="str">
        <f t="shared" si="312"/>
        <v>47.101097743758-2948.13164806979i</v>
      </c>
      <c r="K1100" t="str">
        <f t="shared" si="313"/>
        <v>0.0312414430142439-0.0005126675723547i</v>
      </c>
      <c r="L1100" t="str">
        <f t="shared" si="314"/>
        <v>0.00005-5.14170275548467i</v>
      </c>
      <c r="M1100" t="str">
        <f t="shared" si="315"/>
        <v>0.00133333333333333-3.02453103263804i</v>
      </c>
      <c r="N1100">
        <f t="shared" si="316"/>
        <v>89.8468119288151</v>
      </c>
      <c r="O1100">
        <f t="shared" si="317"/>
        <v>57.339133516916938</v>
      </c>
      <c r="P1100" s="3">
        <f t="shared" si="318"/>
        <v>57.339133516916938</v>
      </c>
      <c r="Q1100" s="3">
        <f t="shared" si="319"/>
        <v>-90.1531880711849</v>
      </c>
      <c r="R1100">
        <f t="shared" si="320"/>
        <v>89.8468119288151</v>
      </c>
      <c r="S1100">
        <f t="shared" si="321"/>
        <v>5.4882522158666208E-2</v>
      </c>
      <c r="T1100">
        <f t="shared" si="304"/>
        <v>57.339133516916938</v>
      </c>
    </row>
    <row r="1101" spans="1:20" x14ac:dyDescent="0.25">
      <c r="A1101">
        <f t="shared" si="305"/>
        <v>346.14743766431309</v>
      </c>
      <c r="B1101">
        <f t="shared" si="322"/>
        <v>55.091075742869137</v>
      </c>
      <c r="C1101" t="str">
        <f t="shared" si="306"/>
        <v>-1.96814616901453-733.344024906238i</v>
      </c>
      <c r="D1101" t="str">
        <f t="shared" si="307"/>
        <v>3.9749999702327-288.89458129158i</v>
      </c>
      <c r="E1101" t="str">
        <f t="shared" si="308"/>
        <v>162.468706866635+0.0046233604879599i</v>
      </c>
      <c r="F1101" t="str">
        <f t="shared" si="309"/>
        <v>2.42492492306541-2711.09463647828i</v>
      </c>
      <c r="G1101" t="str">
        <f t="shared" si="310"/>
        <v>0.999999999233165-0.0000276917949919099i</v>
      </c>
      <c r="H1101" t="str">
        <f t="shared" si="311"/>
        <v>384.017922770834+5.8150449958034i</v>
      </c>
      <c r="I1101" t="str">
        <f t="shared" si="312"/>
        <v>47.1011044782111-2936.97189350108i</v>
      </c>
      <c r="K1101" t="str">
        <f t="shared" si="313"/>
        <v>0.0312413778758802-0.000514614617597388i</v>
      </c>
      <c r="L1101" t="str">
        <f t="shared" si="314"/>
        <v>0.00005-5.12223825013414i</v>
      </c>
      <c r="M1101" t="str">
        <f t="shared" si="315"/>
        <v>0.00133333333333333-3.01308132360833i</v>
      </c>
      <c r="N1101">
        <f t="shared" si="316"/>
        <v>89.846230153410545</v>
      </c>
      <c r="O1101">
        <f t="shared" si="317"/>
        <v>57.306186437433752</v>
      </c>
      <c r="P1101" s="3">
        <f t="shared" si="318"/>
        <v>57.306186437433752</v>
      </c>
      <c r="Q1101" s="3">
        <f t="shared" si="319"/>
        <v>-90.153769846589455</v>
      </c>
      <c r="R1101">
        <f t="shared" si="320"/>
        <v>89.846230153410545</v>
      </c>
      <c r="S1101">
        <f t="shared" si="321"/>
        <v>5.5091075742869137E-2</v>
      </c>
      <c r="T1101">
        <f t="shared" si="304"/>
        <v>57.306186437433752</v>
      </c>
    </row>
    <row r="1102" spans="1:20" x14ac:dyDescent="0.25">
      <c r="A1102">
        <f t="shared" si="305"/>
        <v>347.46279792743746</v>
      </c>
      <c r="B1102">
        <f t="shared" si="322"/>
        <v>55.300421830692038</v>
      </c>
      <c r="C1102" t="str">
        <f t="shared" si="306"/>
        <v>-1.96814103301072-730.567571335264i</v>
      </c>
      <c r="D1102" t="str">
        <f t="shared" si="307"/>
        <v>3.97499997000605-287.800940337543i</v>
      </c>
      <c r="E1102" t="str">
        <f t="shared" si="308"/>
        <v>162.468700548071+0.0046410535361198i</v>
      </c>
      <c r="F1102" t="str">
        <f t="shared" si="309"/>
        <v>2.42492492305125-2700.83147737557i</v>
      </c>
      <c r="G1102" t="str">
        <f t="shared" si="310"/>
        <v>0.999999999227325-0.0000277970238127169i</v>
      </c>
      <c r="H1102" t="str">
        <f t="shared" si="311"/>
        <v>384.018059246995+5.83714293376893i</v>
      </c>
      <c r="I1102" t="str">
        <f t="shared" si="312"/>
        <v>47.1011112639449-2925.85438825947i</v>
      </c>
      <c r="K1102" t="str">
        <f t="shared" si="313"/>
        <v>0.031241312241804-0.000516569049125889i</v>
      </c>
      <c r="L1102" t="str">
        <f t="shared" si="314"/>
        <v>0.00005-5.10284742990052i</v>
      </c>
      <c r="M1102" t="str">
        <f t="shared" si="315"/>
        <v>0.00133333333333333-3.00167495876502i</v>
      </c>
      <c r="N1102">
        <f t="shared" si="316"/>
        <v>89.845646171140544</v>
      </c>
      <c r="O1102">
        <f t="shared" si="317"/>
        <v>57.27323933319645</v>
      </c>
      <c r="P1102" s="3">
        <f t="shared" si="318"/>
        <v>57.27323933319645</v>
      </c>
      <c r="Q1102" s="3">
        <f t="shared" si="319"/>
        <v>-90.154353828859456</v>
      </c>
      <c r="R1102">
        <f t="shared" si="320"/>
        <v>89.845646171140544</v>
      </c>
      <c r="S1102">
        <f t="shared" si="321"/>
        <v>5.5300421830692038E-2</v>
      </c>
      <c r="T1102">
        <f t="shared" si="304"/>
        <v>57.27323933319645</v>
      </c>
    </row>
    <row r="1103" spans="1:20" x14ac:dyDescent="0.25">
      <c r="A1103">
        <f t="shared" si="305"/>
        <v>348.78315655956175</v>
      </c>
      <c r="B1103">
        <f t="shared" si="322"/>
        <v>55.51056343364867</v>
      </c>
      <c r="C1103" t="str">
        <f t="shared" si="306"/>
        <v>-1.96813585792231-727.80162722541i</v>
      </c>
      <c r="D1103" t="str">
        <f t="shared" si="307"/>
        <v>3.97499996977766-286.711439496654i</v>
      </c>
      <c r="E1103" t="str">
        <f t="shared" si="308"/>
        <v>162.468694181427+0.00465881523946301i</v>
      </c>
      <c r="F1103" t="str">
        <f t="shared" si="309"/>
        <v>2.42492492303698-2690.60717064039i</v>
      </c>
      <c r="G1103" t="str">
        <f t="shared" si="310"/>
        <v>0.999999999221442-0.0000279026525030411i</v>
      </c>
      <c r="H1103" t="str">
        <f t="shared" si="311"/>
        <v>384.018196762413+5.85932485267576i</v>
      </c>
      <c r="I1103" t="str">
        <f t="shared" si="312"/>
        <v>47.1011181013499-2914.77897241594i</v>
      </c>
      <c r="K1103" t="str">
        <f t="shared" si="313"/>
        <v>0.0312412461082448-0.000518530894865295i</v>
      </c>
      <c r="L1103" t="str">
        <f t="shared" si="314"/>
        <v>0.00005-5.08353001584033i</v>
      </c>
      <c r="M1103" t="str">
        <f t="shared" si="315"/>
        <v>0.00133333333333333-2.99031177402372i</v>
      </c>
      <c r="N1103">
        <f t="shared" si="316"/>
        <v>89.845059973663368</v>
      </c>
      <c r="O1103">
        <f t="shared" si="317"/>
        <v>57.240292204016598</v>
      </c>
      <c r="P1103" s="3">
        <f t="shared" si="318"/>
        <v>57.240292204016598</v>
      </c>
      <c r="Q1103" s="3">
        <f t="shared" si="319"/>
        <v>-90.154940026336632</v>
      </c>
      <c r="R1103">
        <f t="shared" si="320"/>
        <v>89.845059973663368</v>
      </c>
      <c r="S1103">
        <f t="shared" si="321"/>
        <v>5.5510563433648671E-2</v>
      </c>
      <c r="T1103">
        <f t="shared" si="304"/>
        <v>57.240292204016598</v>
      </c>
    </row>
    <row r="1104" spans="1:20" x14ac:dyDescent="0.25">
      <c r="A1104">
        <f t="shared" si="305"/>
        <v>350.10853255448808</v>
      </c>
      <c r="B1104">
        <f t="shared" si="322"/>
        <v>55.721503574696534</v>
      </c>
      <c r="C1104" t="str">
        <f t="shared" si="306"/>
        <v>-1.96813064345196-725.046152787662i</v>
      </c>
      <c r="D1104" t="str">
        <f t="shared" si="307"/>
        <v>3.97499996954752-285.626063096079i</v>
      </c>
      <c r="E1104" t="str">
        <f t="shared" si="308"/>
        <v>162.468687766337+0.00467664587513739i</v>
      </c>
      <c r="F1104" t="str">
        <f t="shared" si="309"/>
        <v>2.4249249230226-2680.42156919267i</v>
      </c>
      <c r="G1104" t="str">
        <f t="shared" si="310"/>
        <v>0.999999999215514-0.0000280086825823867i</v>
      </c>
      <c r="H1104" t="str">
        <f t="shared" si="311"/>
        <v>384.018335325001+5.88159107175184i</v>
      </c>
      <c r="I1104" t="str">
        <f t="shared" si="312"/>
        <v>47.1011249908193-2903.74548664693i</v>
      </c>
      <c r="K1104" t="str">
        <f t="shared" si="313"/>
        <v>0.0312411794714037-0.000520500182845177i</v>
      </c>
      <c r="L1104" t="str">
        <f t="shared" si="314"/>
        <v>0.00005-5.06428573006609i</v>
      </c>
      <c r="M1104" t="str">
        <f t="shared" si="315"/>
        <v>0.00133333333333333-2.97899160592123i</v>
      </c>
      <c r="N1104">
        <f t="shared" si="316"/>
        <v>89.844471552606137</v>
      </c>
      <c r="O1104">
        <f t="shared" si="317"/>
        <v>57.207345049704522</v>
      </c>
      <c r="P1104" s="3">
        <f t="shared" si="318"/>
        <v>57.207345049704522</v>
      </c>
      <c r="Q1104" s="3">
        <f t="shared" si="319"/>
        <v>-90.155528447393863</v>
      </c>
      <c r="R1104">
        <f t="shared" si="320"/>
        <v>89.844471552606137</v>
      </c>
      <c r="S1104">
        <f t="shared" si="321"/>
        <v>5.5721503574696532E-2</v>
      </c>
      <c r="T1104">
        <f t="shared" si="304"/>
        <v>57.207345049704522</v>
      </c>
    </row>
    <row r="1105" spans="1:20" x14ac:dyDescent="0.25">
      <c r="A1105">
        <f t="shared" si="305"/>
        <v>351.43894497819514</v>
      </c>
      <c r="B1105">
        <f t="shared" si="322"/>
        <v>55.933245288280382</v>
      </c>
      <c r="C1105" t="str">
        <f t="shared" si="306"/>
        <v>-1.9681253893003-722.301108383617i</v>
      </c>
      <c r="D1105" t="str">
        <f t="shared" si="307"/>
        <v>3.97499996931565-284.544795522313i</v>
      </c>
      <c r="E1105" t="str">
        <f t="shared" si="308"/>
        <v>162.468681302435+0.00469454572151614i</v>
      </c>
      <c r="F1105" t="str">
        <f t="shared" si="309"/>
        <v>2.42492492300812-2670.2745265091i</v>
      </c>
      <c r="G1105" t="str">
        <f t="shared" si="310"/>
        <v>0.99999999920954-0.0000281151155760317i</v>
      </c>
      <c r="H1105" t="str">
        <f t="shared" si="311"/>
        <v>384.018474942733+5.90394191143953i</v>
      </c>
      <c r="I1105" t="str">
        <f t="shared" si="312"/>
        <v>47.1011319327504-2892.75377223202i</v>
      </c>
      <c r="K1105" t="str">
        <f t="shared" si="313"/>
        <v>0.0312411123274529-0.00052247694119998i</v>
      </c>
      <c r="L1105" t="str">
        <f t="shared" si="314"/>
        <v>0.00005-5.04511429574226i</v>
      </c>
      <c r="M1105" t="str">
        <f t="shared" si="315"/>
        <v>0.00133333333333333-2.96771429161309i</v>
      </c>
      <c r="N1105">
        <f t="shared" si="316"/>
        <v>89.843880899564681</v>
      </c>
      <c r="O1105">
        <f t="shared" si="317"/>
        <v>57.174397870069129</v>
      </c>
      <c r="P1105" s="3">
        <f t="shared" si="318"/>
        <v>57.174397870069129</v>
      </c>
      <c r="Q1105" s="3">
        <f t="shared" si="319"/>
        <v>-90.156119100435319</v>
      </c>
      <c r="R1105">
        <f t="shared" si="320"/>
        <v>89.843880899564681</v>
      </c>
      <c r="S1105">
        <f t="shared" si="321"/>
        <v>5.5933245288280385E-2</v>
      </c>
      <c r="T1105">
        <f t="shared" si="304"/>
        <v>57.174397870069129</v>
      </c>
    </row>
    <row r="1106" spans="1:20" x14ac:dyDescent="0.25">
      <c r="A1106">
        <f t="shared" si="305"/>
        <v>352.77441296911223</v>
      </c>
      <c r="B1106">
        <f t="shared" si="322"/>
        <v>56.145791620375846</v>
      </c>
      <c r="C1106" t="str">
        <f t="shared" si="306"/>
        <v>-1.96812009516544-719.5664545249i</v>
      </c>
      <c r="D1106" t="str">
        <f t="shared" si="307"/>
        <v>3.97499996908201-283.467621220959i</v>
      </c>
      <c r="E1106" t="str">
        <f t="shared" si="308"/>
        <v>162.468674789348+0.00471251505824448i</v>
      </c>
      <c r="F1106" t="str">
        <f t="shared" si="309"/>
        <v>2.42492492299352-2660.16589662107i</v>
      </c>
      <c r="G1106" t="str">
        <f t="shared" si="310"/>
        <v>0.999999999203521-0.0000282219530150508i</v>
      </c>
      <c r="H1106" t="str">
        <f t="shared" si="311"/>
        <v>384.018615623644+5.92637769339981i</v>
      </c>
      <c r="I1106" t="str">
        <f t="shared" si="312"/>
        <v>47.1011389275419-2881.80367105172i</v>
      </c>
      <c r="K1106" t="str">
        <f t="shared" si="313"/>
        <v>0.0312410446725356-0.00052446119816938i</v>
      </c>
      <c r="L1106" t="str">
        <f t="shared" si="314"/>
        <v>0.00005-5.02601543708136i</v>
      </c>
      <c r="M1106" t="str">
        <f t="shared" si="315"/>
        <v>0.00133333333333333-2.95647966887138i</v>
      </c>
      <c r="N1106">
        <f t="shared" si="316"/>
        <v>89.843288006103322</v>
      </c>
      <c r="O1106">
        <f t="shared" si="317"/>
        <v>57.141450664917734</v>
      </c>
      <c r="P1106" s="3">
        <f t="shared" si="318"/>
        <v>57.141450664917734</v>
      </c>
      <c r="Q1106" s="3">
        <f t="shared" si="319"/>
        <v>-90.156711993896678</v>
      </c>
      <c r="R1106">
        <f t="shared" si="320"/>
        <v>89.843288006103322</v>
      </c>
      <c r="S1106">
        <f t="shared" si="321"/>
        <v>5.6145791620375848E-2</v>
      </c>
      <c r="T1106">
        <f t="shared" si="304"/>
        <v>57.141450664917734</v>
      </c>
    </row>
    <row r="1107" spans="1:20" x14ac:dyDescent="0.25">
      <c r="A1107">
        <f t="shared" si="305"/>
        <v>354.11495573839488</v>
      </c>
      <c r="B1107">
        <f t="shared" si="322"/>
        <v>56.359145628533277</v>
      </c>
      <c r="C1107" t="str">
        <f t="shared" si="306"/>
        <v>-1.96811476074318-716.84215187261i</v>
      </c>
      <c r="D1107" t="str">
        <f t="shared" si="307"/>
        <v>3.97499996884658-282.394524696503i</v>
      </c>
      <c r="E1107" t="str">
        <f t="shared" si="308"/>
        <v>162.468668226702+0.0047305541662099i</v>
      </c>
      <c r="F1107" t="str">
        <f t="shared" si="309"/>
        <v>2.42492492297882-2650.09553411254i</v>
      </c>
      <c r="G1107" t="str">
        <f t="shared" si="310"/>
        <v>0.999999999197457-0.0000283291964363362i</v>
      </c>
      <c r="H1107" t="str">
        <f t="shared" si="311"/>
        <v>384.018757375831+5.94889874051721i</v>
      </c>
      <c r="I1107" t="str">
        <f t="shared" si="312"/>
        <v>47.1011459755961-2870.89502558516i</v>
      </c>
      <c r="K1107" t="str">
        <f t="shared" si="313"/>
        <v>0.0312409765027655-0.00052645298209867i</v>
      </c>
      <c r="L1107" t="str">
        <f t="shared" si="314"/>
        <v>0.00005-5.00698887933986i</v>
      </c>
      <c r="M1107" t="str">
        <f t="shared" si="315"/>
        <v>0.00133333333333333-2.94528757608227i</v>
      </c>
      <c r="N1107">
        <f t="shared" si="316"/>
        <v>89.842692863755019</v>
      </c>
      <c r="O1107">
        <f t="shared" si="317"/>
        <v>57.108503434056189</v>
      </c>
      <c r="P1107" s="3">
        <f t="shared" si="318"/>
        <v>57.108503434056189</v>
      </c>
      <c r="Q1107" s="3">
        <f t="shared" si="319"/>
        <v>-90.157307136244981</v>
      </c>
      <c r="R1107">
        <f t="shared" si="320"/>
        <v>89.842692863755019</v>
      </c>
      <c r="S1107">
        <f t="shared" si="321"/>
        <v>5.6359145628533273E-2</v>
      </c>
      <c r="T1107">
        <f t="shared" si="304"/>
        <v>57.108503434056189</v>
      </c>
    </row>
    <row r="1108" spans="1:20" x14ac:dyDescent="0.25">
      <c r="A1108">
        <f t="shared" si="305"/>
        <v>355.46059257020084</v>
      </c>
      <c r="B1108">
        <f t="shared" si="322"/>
        <v>56.573310381921708</v>
      </c>
      <c r="C1108" t="str">
        <f t="shared" si="306"/>
        <v>-1.9681093857274-714.128161236756i</v>
      </c>
      <c r="D1108" t="str">
        <f t="shared" si="307"/>
        <v>3.97499996860936-281.325490512091i</v>
      </c>
      <c r="E1108" t="str">
        <f t="shared" si="308"/>
        <v>162.46866161412+0.00474866332753598i</v>
      </c>
      <c r="F1108" t="str">
        <f t="shared" si="309"/>
        <v>2.424924922964-2640.06329411798i</v>
      </c>
      <c r="G1108" t="str">
        <f t="shared" si="310"/>
        <v>0.999999999191346-0.0000284368473826205i</v>
      </c>
      <c r="H1108" t="str">
        <f t="shared" si="311"/>
        <v>384.018900207453+5.97150537690456i</v>
      </c>
      <c r="I1108" t="str">
        <f t="shared" si="312"/>
        <v>47.1011530773196-2860.02767890782i</v>
      </c>
      <c r="K1108" t="str">
        <f t="shared" si="313"/>
        <v>0.031240907814227-0.000528452321439166i</v>
      </c>
      <c r="L1108" t="str">
        <f t="shared" si="314"/>
        <v>0.00005-4.98803434881437i</v>
      </c>
      <c r="M1108" t="str">
        <f t="shared" si="315"/>
        <v>0.00133333333333333-2.93413785224374i</v>
      </c>
      <c r="N1108">
        <f t="shared" si="316"/>
        <v>89.842095464020872</v>
      </c>
      <c r="O1108">
        <f t="shared" si="317"/>
        <v>57.075556177288966</v>
      </c>
      <c r="P1108" s="3">
        <f t="shared" si="318"/>
        <v>57.075556177288966</v>
      </c>
      <c r="Q1108" s="3">
        <f t="shared" si="319"/>
        <v>-90.157904535979128</v>
      </c>
      <c r="R1108">
        <f t="shared" si="320"/>
        <v>89.842095464020872</v>
      </c>
      <c r="S1108">
        <f t="shared" si="321"/>
        <v>5.6573310381921711E-2</v>
      </c>
      <c r="T1108">
        <f t="shared" si="304"/>
        <v>57.075556177288966</v>
      </c>
    </row>
    <row r="1109" spans="1:20" x14ac:dyDescent="0.25">
      <c r="A1109">
        <f t="shared" si="305"/>
        <v>356.81134282196763</v>
      </c>
      <c r="B1109">
        <f t="shared" si="322"/>
        <v>56.788288961373013</v>
      </c>
      <c r="C1109" t="str">
        <f t="shared" si="306"/>
        <v>-1.96810396980928-711.424443575697i</v>
      </c>
      <c r="D1109" t="str">
        <f t="shared" si="307"/>
        <v>3.97499996837034-280.260503289309i</v>
      </c>
      <c r="E1109" t="str">
        <f t="shared" si="308"/>
        <v>162.468654951224+0.00476684282564692i</v>
      </c>
      <c r="F1109" t="str">
        <f t="shared" si="309"/>
        <v>2.42492492294906-2630.06903232023i</v>
      </c>
      <c r="G1109" t="str">
        <f t="shared" si="310"/>
        <v>0.999999999185188-0.0000285449074024987i</v>
      </c>
      <c r="H1109" t="str">
        <f t="shared" si="311"/>
        <v>384.01904412673+5.99419792790736i</v>
      </c>
      <c r="I1109" t="str">
        <f t="shared" si="312"/>
        <v>47.1011602331205-2849.20147468927i</v>
      </c>
      <c r="K1109" t="str">
        <f t="shared" si="313"/>
        <v>0.0312408386029745-0.000530459244748552i</v>
      </c>
      <c r="L1109" t="str">
        <f t="shared" si="314"/>
        <v>0.00005-4.96915157283758i</v>
      </c>
      <c r="M1109" t="str">
        <f t="shared" si="315"/>
        <v>0.00133333333333333-2.92303033696328i</v>
      </c>
      <c r="N1109">
        <f t="shared" si="316"/>
        <v>89.841495798370417</v>
      </c>
      <c r="O1109">
        <f t="shared" si="317"/>
        <v>57.042608894419111</v>
      </c>
      <c r="P1109" s="3">
        <f t="shared" si="318"/>
        <v>57.042608894419111</v>
      </c>
      <c r="Q1109" s="3">
        <f t="shared" si="319"/>
        <v>-90.158504201629583</v>
      </c>
      <c r="R1109">
        <f t="shared" si="320"/>
        <v>89.841495798370417</v>
      </c>
      <c r="S1109">
        <f t="shared" si="321"/>
        <v>5.6788288961373015E-2</v>
      </c>
      <c r="T1109">
        <f t="shared" si="304"/>
        <v>57.042608894419111</v>
      </c>
    </row>
    <row r="1110" spans="1:20" x14ac:dyDescent="0.25">
      <c r="A1110">
        <f t="shared" si="305"/>
        <v>358.16722592469108</v>
      </c>
      <c r="B1110">
        <f t="shared" si="322"/>
        <v>57.004084459426231</v>
      </c>
      <c r="C1110" t="str">
        <f t="shared" si="306"/>
        <v>-1.9680985126776-708.730959995548i</v>
      </c>
      <c r="D1110" t="str">
        <f t="shared" si="307"/>
        <v>3.97499996812949-279.199547707956i</v>
      </c>
      <c r="E1110" t="str">
        <f t="shared" si="308"/>
        <v>162.468648237629+0.00478509294523784i</v>
      </c>
      <c r="F1110" t="str">
        <f t="shared" si="309"/>
        <v>2.42492492293402-2620.11260494849i</v>
      </c>
      <c r="G1110" t="str">
        <f t="shared" si="310"/>
        <v>0.999999999178984-0.0000286533780504504i</v>
      </c>
      <c r="H1110" t="str">
        <f t="shared" si="311"/>
        <v>384.019189141944+6.01697672010864i</v>
      </c>
      <c r="I1110" t="str">
        <f t="shared" si="312"/>
        <v>47.1011674434103-2838.41625719093i</v>
      </c>
      <c r="K1110" t="str">
        <f t="shared" si="313"/>
        <v>0.0312407688650327-0.000532473780691291i</v>
      </c>
      <c r="L1110" t="str">
        <f t="shared" si="314"/>
        <v>0.00005-4.95034027977444i</v>
      </c>
      <c r="M1110" t="str">
        <f t="shared" si="315"/>
        <v>0.00133333333333333-2.91196487045555i</v>
      </c>
      <c r="N1110">
        <f t="shared" si="316"/>
        <v>89.840893858241202</v>
      </c>
      <c r="O1110">
        <f t="shared" si="317"/>
        <v>57.009661585247891</v>
      </c>
      <c r="P1110" s="3">
        <f t="shared" si="318"/>
        <v>57.009661585247891</v>
      </c>
      <c r="Q1110" s="3">
        <f t="shared" si="319"/>
        <v>-90.159106141758798</v>
      </c>
      <c r="R1110">
        <f t="shared" si="320"/>
        <v>89.840893858241202</v>
      </c>
      <c r="S1110">
        <f t="shared" si="321"/>
        <v>5.700408445942623E-2</v>
      </c>
      <c r="T1110">
        <f t="shared" si="304"/>
        <v>57.009661585247891</v>
      </c>
    </row>
    <row r="1111" spans="1:20" x14ac:dyDescent="0.25">
      <c r="A1111">
        <f t="shared" si="305"/>
        <v>359.52826138320495</v>
      </c>
      <c r="B1111">
        <f t="shared" si="322"/>
        <v>57.220699980372054</v>
      </c>
      <c r="C1111" t="str">
        <f t="shared" si="306"/>
        <v>-1.96809301401913-706.047671749671i</v>
      </c>
      <c r="D1111" t="str">
        <f t="shared" si="307"/>
        <v>3.97499996788683-278.142608505832i</v>
      </c>
      <c r="E1111" t="str">
        <f t="shared" si="308"/>
        <v>162.468641472951+0.00480341397224401i</v>
      </c>
      <c r="F1111" t="str">
        <f t="shared" si="309"/>
        <v>2.42492492291886-2610.19386877621i</v>
      </c>
      <c r="G1111" t="str">
        <f t="shared" si="310"/>
        <v>0.999999999172732-0.0000287622608868623i</v>
      </c>
      <c r="H1111" t="str">
        <f t="shared" si="311"/>
        <v>384.019335261443+6.03984208133377i</v>
      </c>
      <c r="I1111" t="str">
        <f t="shared" si="312"/>
        <v>47.1011747086045-2827.67187126384i</v>
      </c>
      <c r="K1111" t="str">
        <f t="shared" si="313"/>
        <v>0.0312406985963959-0.000534495958039005i</v>
      </c>
      <c r="L1111" t="str">
        <f t="shared" si="314"/>
        <v>0.00005-4.93160019901816i</v>
      </c>
      <c r="M1111" t="str">
        <f t="shared" si="315"/>
        <v>0.00133333333333333-2.9009412935401i</v>
      </c>
      <c r="N1111">
        <f t="shared" si="316"/>
        <v>89.840289635038857</v>
      </c>
      <c r="O1111">
        <f t="shared" si="317"/>
        <v>56.97671424957538</v>
      </c>
      <c r="P1111" s="3">
        <f t="shared" si="318"/>
        <v>56.97671424957538</v>
      </c>
      <c r="Q1111" s="3">
        <f t="shared" si="319"/>
        <v>-90.159710364961143</v>
      </c>
      <c r="R1111">
        <f t="shared" si="320"/>
        <v>89.840289635038857</v>
      </c>
      <c r="S1111">
        <f t="shared" si="321"/>
        <v>5.7220699980372054E-2</v>
      </c>
      <c r="T1111">
        <f t="shared" si="304"/>
        <v>56.97671424957538</v>
      </c>
    </row>
    <row r="1112" spans="1:20" x14ac:dyDescent="0.25">
      <c r="A1112">
        <f t="shared" si="305"/>
        <v>360.89446877646111</v>
      </c>
      <c r="B1112">
        <f t="shared" si="322"/>
        <v>57.438138640297467</v>
      </c>
      <c r="C1112" t="str">
        <f t="shared" si="306"/>
        <v>-1.96808747351812-703.37454023808i</v>
      </c>
      <c r="D1112" t="str">
        <f t="shared" si="307"/>
        <v>3.97499996764229-277.08967047851i</v>
      </c>
      <c r="E1112" t="str">
        <f t="shared" si="308"/>
        <v>162.468634656802+0.00482180619394492i</v>
      </c>
      <c r="F1112" t="str">
        <f t="shared" si="309"/>
        <v>2.42492492290359-2600.31268111904i</v>
      </c>
      <c r="G1112" t="str">
        <f t="shared" si="310"/>
        <v>0.999999999166433-0.0000288715574780505i</v>
      </c>
      <c r="H1112" t="str">
        <f t="shared" si="311"/>
        <v>384.019482493635+6.06279434065511i</v>
      </c>
      <c r="I1112" t="str">
        <f t="shared" si="312"/>
        <v>47.1011820291213-2816.9681623464i</v>
      </c>
      <c r="K1112" t="str">
        <f t="shared" si="313"/>
        <v>0.0312406277930281-0.000536525805670864i</v>
      </c>
      <c r="L1112" t="str">
        <f t="shared" si="314"/>
        <v>0.00005-4.91293106098643i</v>
      </c>
      <c r="M1112" t="str">
        <f t="shared" si="315"/>
        <v>0.00133333333333333-2.88995944763907i</v>
      </c>
      <c r="N1112">
        <f t="shared" si="316"/>
        <v>89.839683120136812</v>
      </c>
      <c r="O1112">
        <f t="shared" si="317"/>
        <v>56.943766887200013</v>
      </c>
      <c r="P1112" s="3">
        <f t="shared" si="318"/>
        <v>56.943766887200013</v>
      </c>
      <c r="Q1112" s="3">
        <f t="shared" si="319"/>
        <v>-90.160316879863188</v>
      </c>
      <c r="R1112">
        <f t="shared" si="320"/>
        <v>89.839683120136812</v>
      </c>
      <c r="S1112">
        <f t="shared" si="321"/>
        <v>5.7438138640297468E-2</v>
      </c>
      <c r="T1112">
        <f t="shared" si="304"/>
        <v>56.943766887200013</v>
      </c>
    </row>
    <row r="1113" spans="1:20" x14ac:dyDescent="0.25">
      <c r="A1113">
        <f t="shared" si="305"/>
        <v>362.26586775781163</v>
      </c>
      <c r="B1113">
        <f t="shared" si="322"/>
        <v>57.656403567130596</v>
      </c>
      <c r="C1113" t="str">
        <f t="shared" si="306"/>
        <v>-1.96808189085603-700.71152700689i</v>
      </c>
      <c r="D1113" t="str">
        <f t="shared" si="307"/>
        <v>3.97499996739592-276.040718479123i</v>
      </c>
      <c r="E1113" t="str">
        <f t="shared" si="308"/>
        <v>162.468627788789+0.00484026989887773i</v>
      </c>
      <c r="F1113" t="str">
        <f t="shared" si="309"/>
        <v>2.42492492288819-2590.46889983277i</v>
      </c>
      <c r="G1113" t="str">
        <f t="shared" si="310"/>
        <v>0.999999999160086-0.0000289812693962831i</v>
      </c>
      <c r="H1113" t="str">
        <f t="shared" si="311"/>
        <v>384.019630846993+6.08583382839657i</v>
      </c>
      <c r="I1113" t="str">
        <f t="shared" si="312"/>
        <v>47.1011894053812-2806.30497646216i</v>
      </c>
      <c r="K1113" t="str">
        <f t="shared" si="313"/>
        <v>0.0312405564508626-0.000538563352573958i</v>
      </c>
      <c r="L1113" t="str">
        <f t="shared" si="314"/>
        <v>0.00005-4.89433259711737i</v>
      </c>
      <c r="M1113" t="str">
        <f t="shared" si="315"/>
        <v>0.00133333333333333-2.87901917477493i</v>
      </c>
      <c r="N1113">
        <f t="shared" si="316"/>
        <v>89.839074304876405</v>
      </c>
      <c r="O1113">
        <f t="shared" si="317"/>
        <v>56.910819497918553</v>
      </c>
      <c r="P1113" s="3">
        <f t="shared" si="318"/>
        <v>56.910819497918553</v>
      </c>
      <c r="Q1113" s="3">
        <f t="shared" si="319"/>
        <v>-90.160925695123595</v>
      </c>
      <c r="R1113">
        <f t="shared" si="320"/>
        <v>89.839074304876405</v>
      </c>
      <c r="S1113">
        <f t="shared" si="321"/>
        <v>5.7656403567130594E-2</v>
      </c>
      <c r="T1113">
        <f t="shared" si="304"/>
        <v>56.910819497918553</v>
      </c>
    </row>
    <row r="1114" spans="1:20" x14ac:dyDescent="0.25">
      <c r="A1114">
        <f t="shared" si="305"/>
        <v>363.64247805529135</v>
      </c>
      <c r="B1114">
        <f t="shared" si="322"/>
        <v>57.875497900685694</v>
      </c>
      <c r="C1114" t="str">
        <f t="shared" si="306"/>
        <v>-1.96807626571262-698.058593747793i</v>
      </c>
      <c r="D1114" t="str">
        <f t="shared" si="307"/>
        <v>3.97499996714767-274.995737418146i</v>
      </c>
      <c r="E1114" t="str">
        <f t="shared" si="308"/>
        <v>162.46862086852+0.00485880537688649i</v>
      </c>
      <c r="F1114" t="str">
        <f t="shared" si="309"/>
        <v>2.42492492287269-2580.66238331131i</v>
      </c>
      <c r="G1114" t="str">
        <f t="shared" si="310"/>
        <v>0.999999999153691-0.000029091398219803i</v>
      </c>
      <c r="H1114" t="str">
        <f t="shared" si="311"/>
        <v>384.019780330058+6.10896087613877i</v>
      </c>
      <c r="I1114" t="str">
        <f t="shared" si="312"/>
        <v>47.1011968378092-2795.68216021763i</v>
      </c>
      <c r="K1114" t="str">
        <f t="shared" si="313"/>
        <v>0.0312404845658018-0.000540608627843714i</v>
      </c>
      <c r="L1114" t="str">
        <f t="shared" si="314"/>
        <v>0.00005-4.87580453986589i</v>
      </c>
      <c r="M1114" t="str">
        <f t="shared" si="315"/>
        <v>0.00133333333333333-2.86812031756817i</v>
      </c>
      <c r="N1114">
        <f t="shared" si="316"/>
        <v>89.838463180566549</v>
      </c>
      <c r="O1114">
        <f t="shared" si="317"/>
        <v>56.877872081526547</v>
      </c>
      <c r="P1114" s="3">
        <f t="shared" si="318"/>
        <v>56.877872081526547</v>
      </c>
      <c r="Q1114" s="3">
        <f t="shared" si="319"/>
        <v>-90.161536819433451</v>
      </c>
      <c r="R1114">
        <f t="shared" si="320"/>
        <v>89.838463180566549</v>
      </c>
      <c r="S1114">
        <f t="shared" si="321"/>
        <v>5.7875497900685698E-2</v>
      </c>
      <c r="T1114">
        <f t="shared" si="304"/>
        <v>56.877872081526547</v>
      </c>
    </row>
    <row r="1115" spans="1:20" x14ac:dyDescent="0.25">
      <c r="A1115">
        <f t="shared" si="305"/>
        <v>365.02431947190144</v>
      </c>
      <c r="B1115">
        <f t="shared" si="322"/>
        <v>58.0954247927083</v>
      </c>
      <c r="C1115" t="str">
        <f t="shared" si="306"/>
        <v>-1.96807059776455-695.415702297456i</v>
      </c>
      <c r="D1115" t="str">
        <f t="shared" si="307"/>
        <v>3.97499996689752-273.954712263174i</v>
      </c>
      <c r="E1115" t="str">
        <f t="shared" si="308"/>
        <v>162.468613895596+0.00487741291914671i</v>
      </c>
      <c r="F1115" t="str">
        <f t="shared" si="309"/>
        <v>2.42492492285707-2570.89299048463i</v>
      </c>
      <c r="G1115" t="str">
        <f t="shared" si="310"/>
        <v>0.999999999147246-0.00002920194553285i</v>
      </c>
      <c r="H1115" t="str">
        <f t="shared" si="311"/>
        <v>384.019930951432+6.13217581672354i</v>
      </c>
      <c r="I1115" t="str">
        <f t="shared" si="312"/>
        <v>47.101204326833-2785.09956080005i</v>
      </c>
      <c r="K1115" t="str">
        <f t="shared" si="313"/>
        <v>0.0312404121337168-0.000542661660684257i</v>
      </c>
      <c r="L1115" t="str">
        <f t="shared" si="314"/>
        <v>0.00005-4.85734662269964i</v>
      </c>
      <c r="M1115" t="str">
        <f t="shared" si="315"/>
        <v>0.00133333333333333-2.85726271923508i</v>
      </c>
      <c r="N1115">
        <f t="shared" si="316"/>
        <v>89.837849738483698</v>
      </c>
      <c r="O1115">
        <f t="shared" si="317"/>
        <v>56.844924637817584</v>
      </c>
      <c r="P1115" s="3">
        <f t="shared" si="318"/>
        <v>56.844924637817584</v>
      </c>
      <c r="Q1115" s="3">
        <f t="shared" si="319"/>
        <v>-90.162150261516302</v>
      </c>
      <c r="R1115">
        <f t="shared" si="320"/>
        <v>89.837849738483698</v>
      </c>
      <c r="S1115">
        <f t="shared" si="321"/>
        <v>5.8095424792708301E-2</v>
      </c>
      <c r="T1115">
        <f t="shared" si="304"/>
        <v>56.844924637817584</v>
      </c>
    </row>
    <row r="1116" spans="1:20" x14ac:dyDescent="0.25">
      <c r="A1116">
        <f t="shared" si="305"/>
        <v>366.41141188589467</v>
      </c>
      <c r="B1116">
        <f t="shared" si="322"/>
        <v>58.316187406920591</v>
      </c>
      <c r="C1116" t="str">
        <f t="shared" si="306"/>
        <v>-1.96806488668648-692.782814637021i</v>
      </c>
      <c r="D1116" t="str">
        <f t="shared" si="307"/>
        <v>3.97499996664545-272.91762803871i</v>
      </c>
      <c r="E1116" t="str">
        <f t="shared" si="308"/>
        <v>162.468606869616+0.00489609281813566i</v>
      </c>
      <c r="F1116" t="str">
        <f t="shared" si="309"/>
        <v>2.42492492284131-2561.16058081672i</v>
      </c>
      <c r="G1116" t="str">
        <f t="shared" si="310"/>
        <v>0.999999999140753-0.0000293129129256846i</v>
      </c>
      <c r="H1116" t="str">
        <f t="shared" si="311"/>
        <v>384.020082719781+6.1554789842588i</v>
      </c>
      <c r="I1116" t="str">
        <f t="shared" si="312"/>
        <v>47.1012118728833-2774.55702597514i</v>
      </c>
      <c r="K1116" t="str">
        <f t="shared" si="313"/>
        <v>0.031240339150448-0.000544722480408841i</v>
      </c>
      <c r="L1116" t="str">
        <f t="shared" si="314"/>
        <v>0.00005-4.83895858009526i</v>
      </c>
      <c r="M1116" t="str">
        <f t="shared" si="315"/>
        <v>0.00133333333333333-2.84644622358545i</v>
      </c>
      <c r="N1116">
        <f t="shared" si="316"/>
        <v>89.837233969871832</v>
      </c>
      <c r="O1116">
        <f t="shared" si="317"/>
        <v>56.811977166583972</v>
      </c>
      <c r="P1116" s="3">
        <f t="shared" si="318"/>
        <v>56.811977166583972</v>
      </c>
      <c r="Q1116" s="3">
        <f t="shared" si="319"/>
        <v>-90.162766030128168</v>
      </c>
      <c r="R1116">
        <f t="shared" si="320"/>
        <v>89.837233969871832</v>
      </c>
      <c r="S1116">
        <f t="shared" si="321"/>
        <v>5.8316187406920593E-2</v>
      </c>
      <c r="T1116">
        <f t="shared" si="304"/>
        <v>56.811977166583972</v>
      </c>
    </row>
    <row r="1117" spans="1:20" x14ac:dyDescent="0.25">
      <c r="A1117">
        <f t="shared" si="305"/>
        <v>367.8037752510611</v>
      </c>
      <c r="B1117">
        <f t="shared" si="322"/>
        <v>58.537788919066891</v>
      </c>
      <c r="C1117" t="str">
        <f t="shared" si="306"/>
        <v>-1.96805913215046-690.159892891533i</v>
      </c>
      <c r="D1117" t="str">
        <f t="shared" si="307"/>
        <v>3.97499996639146-271.884469825952i</v>
      </c>
      <c r="E1117" t="str">
        <f t="shared" si="308"/>
        <v>162.468599790178+0.0049148453676335i</v>
      </c>
      <c r="F1117" t="str">
        <f t="shared" si="309"/>
        <v>2.42492492282545-2551.46501430361i</v>
      </c>
      <c r="G1117" t="str">
        <f t="shared" si="310"/>
        <v>0.999999999134211-0.0000294243019946096i</v>
      </c>
      <c r="H1117" t="str">
        <f t="shared" si="311"/>
        <v>384.020235643845+6.17887071412348i</v>
      </c>
      <c r="I1117" t="str">
        <f t="shared" si="312"/>
        <v>47.1012194763949-2764.05440408504i</v>
      </c>
      <c r="K1117" t="str">
        <f t="shared" si="313"/>
        <v>0.0312402656118031-0.000546791116440187i</v>
      </c>
      <c r="L1117" t="str">
        <f t="shared" si="314"/>
        <v>0.00005-4.82064014753465i</v>
      </c>
      <c r="M1117" t="str">
        <f t="shared" si="315"/>
        <v>0.00133333333333333-2.83567067502038i</v>
      </c>
      <c r="N1117">
        <f t="shared" si="316"/>
        <v>89.836615865942164</v>
      </c>
      <c r="O1117">
        <f t="shared" si="317"/>
        <v>56.779029667616349</v>
      </c>
      <c r="P1117" s="3">
        <f t="shared" si="318"/>
        <v>56.779029667616349</v>
      </c>
      <c r="Q1117" s="3">
        <f t="shared" si="319"/>
        <v>-90.163384134057836</v>
      </c>
      <c r="R1117">
        <f t="shared" si="320"/>
        <v>89.836615865942164</v>
      </c>
      <c r="S1117">
        <f t="shared" si="321"/>
        <v>5.8537788919066892E-2</v>
      </c>
      <c r="T1117">
        <f t="shared" si="304"/>
        <v>56.779029667616349</v>
      </c>
    </row>
    <row r="1118" spans="1:20" x14ac:dyDescent="0.25">
      <c r="A1118">
        <f t="shared" si="305"/>
        <v>369.20142959701514</v>
      </c>
      <c r="B1118">
        <f t="shared" si="322"/>
        <v>58.760232516959348</v>
      </c>
      <c r="C1118" t="str">
        <f t="shared" si="306"/>
        <v>-1.96805333382593-687.546899329407i</v>
      </c>
      <c r="D1118" t="str">
        <f t="shared" si="307"/>
        <v>3.97499996613556-270.85522276257i</v>
      </c>
      <c r="E1118" t="str">
        <f t="shared" si="308"/>
        <v>162.468592656876+0.00493367086278084i</v>
      </c>
      <c r="F1118" t="str">
        <f t="shared" si="309"/>
        <v>2.42492492280947-2541.80615147133i</v>
      </c>
      <c r="G1118" t="str">
        <f t="shared" si="310"/>
        <v>0.999999999127618-0.0000295361143419944i</v>
      </c>
      <c r="H1118" t="str">
        <f t="shared" si="311"/>
        <v>384.020389732421+6.20235134297214i</v>
      </c>
      <c r="I1118" t="str">
        <f t="shared" si="312"/>
        <v>47.101227137805-2753.591544046i</v>
      </c>
      <c r="K1118" t="str">
        <f t="shared" si="313"/>
        <v>0.0312401915135591-0.000548867598310937i</v>
      </c>
      <c r="L1118" t="str">
        <f t="shared" si="314"/>
        <v>0.00005-4.80239106150092i</v>
      </c>
      <c r="M1118" t="str">
        <f t="shared" si="315"/>
        <v>0.00133333333333333-2.82493591852996i</v>
      </c>
      <c r="N1118">
        <f t="shared" si="316"/>
        <v>89.835995417873093</v>
      </c>
      <c r="O1118">
        <f t="shared" si="317"/>
        <v>56.746082140703862</v>
      </c>
      <c r="P1118" s="3">
        <f t="shared" si="318"/>
        <v>56.746082140703862</v>
      </c>
      <c r="Q1118" s="3">
        <f t="shared" si="319"/>
        <v>-90.164004582126907</v>
      </c>
      <c r="R1118">
        <f t="shared" si="320"/>
        <v>89.835995417873093</v>
      </c>
      <c r="S1118">
        <f t="shared" si="321"/>
        <v>5.8760232516959346E-2</v>
      </c>
      <c r="T1118">
        <f t="shared" si="304"/>
        <v>56.746082140703862</v>
      </c>
    </row>
    <row r="1119" spans="1:20" x14ac:dyDescent="0.25">
      <c r="A1119">
        <f t="shared" si="305"/>
        <v>370.60439502948384</v>
      </c>
      <c r="B1119">
        <f t="shared" si="322"/>
        <v>58.983521400523799</v>
      </c>
      <c r="C1119" t="str">
        <f t="shared" si="306"/>
        <v>-1.9680474913798-684.943796361858i</v>
      </c>
      <c r="D1119" t="str">
        <f t="shared" si="307"/>
        <v>3.97499996587771-269.8298720425i</v>
      </c>
      <c r="E1119" t="str">
        <f t="shared" si="308"/>
        <v>162.468585469299+0.00495256960006962i</v>
      </c>
      <c r="F1119" t="str">
        <f t="shared" si="309"/>
        <v>2.42492492279336-2532.18385337387i</v>
      </c>
      <c r="G1119" t="str">
        <f t="shared" si="310"/>
        <v>0.999999999120975-0.0000296483515762971i</v>
      </c>
      <c r="H1119" t="str">
        <f t="shared" si="311"/>
        <v>384.020544994381+6.22592120874011i</v>
      </c>
      <c r="I1119" t="str">
        <f t="shared" si="312"/>
        <v>47.1012348575545-2743.16829534628i</v>
      </c>
      <c r="K1119" t="str">
        <f t="shared" si="313"/>
        <v>0.03124011685146-0.000550951955663998i</v>
      </c>
      <c r="L1119" t="str">
        <f t="shared" si="314"/>
        <v>0.00005-4.78421105947492i</v>
      </c>
      <c r="M1119" t="str">
        <f t="shared" si="315"/>
        <v>0.00133333333333333-2.81424179969113i</v>
      </c>
      <c r="N1119">
        <f t="shared" si="316"/>
        <v>89.835372616810176</v>
      </c>
      <c r="O1119">
        <f t="shared" si="317"/>
        <v>56.713134585633796</v>
      </c>
      <c r="P1119" s="3">
        <f t="shared" si="318"/>
        <v>56.713134585633796</v>
      </c>
      <c r="Q1119" s="3">
        <f t="shared" si="319"/>
        <v>-90.164627383189824</v>
      </c>
      <c r="R1119">
        <f t="shared" si="320"/>
        <v>89.835372616810176</v>
      </c>
      <c r="S1119">
        <f t="shared" si="321"/>
        <v>5.8983521400523799E-2</v>
      </c>
      <c r="T1119">
        <f t="shared" si="304"/>
        <v>56.713134585633796</v>
      </c>
    </row>
    <row r="1120" spans="1:20" x14ac:dyDescent="0.25">
      <c r="A1120">
        <f t="shared" si="305"/>
        <v>372.01269173059592</v>
      </c>
      <c r="B1120">
        <f t="shared" si="322"/>
        <v>59.207658781845794</v>
      </c>
      <c r="C1120" t="str">
        <f t="shared" si="306"/>
        <v>-1.96804160447687-682.350546542406i</v>
      </c>
      <c r="D1120" t="str">
        <f t="shared" si="307"/>
        <v>3.97499996561787-268.808402915728i</v>
      </c>
      <c r="E1120" t="str">
        <f t="shared" si="308"/>
        <v>162.468578227035+0.00497154187729057i</v>
      </c>
      <c r="F1120" t="str">
        <f t="shared" si="309"/>
        <v>2.42492492277713-2522.59798159126i</v>
      </c>
      <c r="G1120" t="str">
        <f t="shared" si="310"/>
        <v>0.999999999114282-0.0000297610153120878i</v>
      </c>
      <c r="H1120" t="str">
        <f t="shared" si="311"/>
        <v>384.020701438656+6.24958065064814i</v>
      </c>
      <c r="I1120" t="str">
        <f t="shared" si="312"/>
        <v>47.1012426360876-2732.78450804392i</v>
      </c>
      <c r="K1120" t="str">
        <f t="shared" si="313"/>
        <v>0.0312400416212183-0.000553044218252985i</v>
      </c>
      <c r="L1120" t="str">
        <f t="shared" si="314"/>
        <v>0.00005-4.76609987993119i</v>
      </c>
      <c r="M1120" t="str">
        <f t="shared" si="315"/>
        <v>0.00133333333333333-2.80358816466541i</v>
      </c>
      <c r="N1120">
        <f t="shared" si="316"/>
        <v>89.834747453865873</v>
      </c>
      <c r="O1120">
        <f t="shared" si="317"/>
        <v>56.680187002192135</v>
      </c>
      <c r="P1120" s="3">
        <f t="shared" si="318"/>
        <v>56.680187002192135</v>
      </c>
      <c r="Q1120" s="3">
        <f t="shared" si="319"/>
        <v>-90.165252546134127</v>
      </c>
      <c r="R1120">
        <f t="shared" si="320"/>
        <v>89.834747453865873</v>
      </c>
      <c r="S1120">
        <f t="shared" si="321"/>
        <v>5.9207658781845793E-2</v>
      </c>
      <c r="T1120">
        <f t="shared" si="304"/>
        <v>56.680187002192135</v>
      </c>
    </row>
    <row r="1121" spans="1:20" x14ac:dyDescent="0.25">
      <c r="A1121">
        <f t="shared" si="305"/>
        <v>373.42633995917214</v>
      </c>
      <c r="B1121">
        <f t="shared" si="322"/>
        <v>59.432647885216809</v>
      </c>
      <c r="C1121" t="str">
        <f t="shared" si="306"/>
        <v>-1.96803567277877-679.767112566299i</v>
      </c>
      <c r="D1121" t="str">
        <f t="shared" si="307"/>
        <v>3.97499996535608-267.790800688078i</v>
      </c>
      <c r="E1121" t="str">
        <f t="shared" si="308"/>
        <v>162.468570929669+0.004990587993637i</v>
      </c>
      <c r="F1121" t="str">
        <f t="shared" si="309"/>
        <v>2.42492492276077-2513.04839822752i</v>
      </c>
      <c r="G1121" t="str">
        <f t="shared" si="310"/>
        <v>0.999999999107538-0.0000298741071700723i</v>
      </c>
      <c r="H1121" t="str">
        <f t="shared" si="311"/>
        <v>384.020859074255+6.27333000920745i</v>
      </c>
      <c r="I1121" t="str">
        <f t="shared" si="312"/>
        <v>47.101250473852-2722.44003276471i</v>
      </c>
      <c r="K1121" t="str">
        <f t="shared" si="313"/>
        <v>0.0312399658185132-0.000555144415942575i</v>
      </c>
      <c r="L1121" t="str">
        <f t="shared" si="314"/>
        <v>0.00005-4.74805726233432i</v>
      </c>
      <c r="M1121" t="str">
        <f t="shared" si="315"/>
        <v>0.00133333333333333-2.79297486019666i</v>
      </c>
      <c r="N1121">
        <f t="shared" si="316"/>
        <v>89.834119920119491</v>
      </c>
      <c r="O1121">
        <f t="shared" si="317"/>
        <v>56.647239390163065</v>
      </c>
      <c r="P1121" s="3">
        <f t="shared" si="318"/>
        <v>56.647239390163065</v>
      </c>
      <c r="Q1121" s="3">
        <f t="shared" si="319"/>
        <v>-90.165880079880509</v>
      </c>
      <c r="R1121">
        <f t="shared" si="320"/>
        <v>89.834119920119491</v>
      </c>
      <c r="S1121">
        <f t="shared" si="321"/>
        <v>5.9432647885216808E-2</v>
      </c>
      <c r="T1121">
        <f t="shared" si="304"/>
        <v>56.647239390163065</v>
      </c>
    </row>
    <row r="1122" spans="1:20" x14ac:dyDescent="0.25">
      <c r="A1122">
        <f t="shared" si="305"/>
        <v>374.84536005101705</v>
      </c>
      <c r="B1122">
        <f t="shared" si="322"/>
        <v>59.658491947180636</v>
      </c>
      <c r="C1122" t="str">
        <f t="shared" si="306"/>
        <v>-1.96802969594508-677.193457269984i</v>
      </c>
      <c r="D1122" t="str">
        <f t="shared" si="307"/>
        <v>3.97499996509229-266.777050720999i</v>
      </c>
      <c r="E1122" t="str">
        <f t="shared" si="308"/>
        <v>162.468563576781+0.0050097082496247i</v>
      </c>
      <c r="F1122" t="str">
        <f t="shared" si="309"/>
        <v>2.42492492274429-2503.53496590868i</v>
      </c>
      <c r="G1122" t="str">
        <f t="shared" si="310"/>
        <v>0.999999999100742-0.0000299876287771148i</v>
      </c>
      <c r="H1122" t="str">
        <f t="shared" si="311"/>
        <v>384.021017910248+6.29716962622462i</v>
      </c>
      <c r="I1122" t="str">
        <f t="shared" si="312"/>
        <v>47.1012583712991-2712.13472069987i</v>
      </c>
      <c r="K1122" t="str">
        <f t="shared" si="313"/>
        <v>0.0312398894389915-0.000557252578708945i</v>
      </c>
      <c r="L1122" t="str">
        <f t="shared" si="314"/>
        <v>0.00005-4.73008294713519i</v>
      </c>
      <c r="M1122" t="str">
        <f t="shared" si="315"/>
        <v>0.00133333333333333-2.78240173360894i</v>
      </c>
      <c r="N1122">
        <f t="shared" si="316"/>
        <v>89.833490006617097</v>
      </c>
      <c r="O1122">
        <f t="shared" si="317"/>
        <v>56.614291749329084</v>
      </c>
      <c r="P1122" s="3">
        <f t="shared" si="318"/>
        <v>56.614291749329084</v>
      </c>
      <c r="Q1122" s="3">
        <f t="shared" si="319"/>
        <v>-90.166509993382903</v>
      </c>
      <c r="R1122">
        <f t="shared" si="320"/>
        <v>89.833490006617097</v>
      </c>
      <c r="S1122">
        <f t="shared" si="321"/>
        <v>5.9658491947180634E-2</v>
      </c>
      <c r="T1122">
        <f t="shared" si="304"/>
        <v>56.614291749329084</v>
      </c>
    </row>
    <row r="1123" spans="1:20" x14ac:dyDescent="0.25">
      <c r="A1123">
        <f t="shared" si="305"/>
        <v>376.26977241921094</v>
      </c>
      <c r="B1123">
        <f t="shared" si="322"/>
        <v>59.885194216579926</v>
      </c>
      <c r="C1123" t="str">
        <f t="shared" si="306"/>
        <v>-1.96802367363247-674.629543630587i</v>
      </c>
      <c r="D1123" t="str">
        <f t="shared" si="307"/>
        <v>3.97499996482647-265.767138431358i</v>
      </c>
      <c r="E1123" t="str">
        <f t="shared" si="308"/>
        <v>162.468556167949+0.00502890294719299i</v>
      </c>
      <c r="F1123" t="str">
        <f t="shared" si="309"/>
        <v>2.42492492272769-2494.05754778081i</v>
      </c>
      <c r="G1123" t="str">
        <f t="shared" si="310"/>
        <v>0.999999999093895-0.0000301015817662617i</v>
      </c>
      <c r="H1123" t="str">
        <f t="shared" si="311"/>
        <v>384.021177955777+6.32109984480645i</v>
      </c>
      <c r="I1123" t="str">
        <f t="shared" si="312"/>
        <v>47.1012663288827-2701.86842360404i</v>
      </c>
      <c r="K1123" t="str">
        <f t="shared" si="313"/>
        <v>0.0312398124782669-0.000559368736640149i</v>
      </c>
      <c r="L1123" t="str">
        <f t="shared" si="314"/>
        <v>0.00005-4.71217667576729i</v>
      </c>
      <c r="M1123" t="str">
        <f t="shared" si="315"/>
        <v>0.00133333333333333-2.77186863280429i</v>
      </c>
      <c r="N1123">
        <f t="shared" si="316"/>
        <v>89.832857704371293</v>
      </c>
      <c r="O1123">
        <f t="shared" si="317"/>
        <v>56.581344079471137</v>
      </c>
      <c r="P1123" s="3">
        <f t="shared" si="318"/>
        <v>56.581344079471137</v>
      </c>
      <c r="Q1123" s="3">
        <f t="shared" si="319"/>
        <v>-90.167142295628707</v>
      </c>
      <c r="R1123">
        <f t="shared" si="320"/>
        <v>89.832857704371293</v>
      </c>
      <c r="S1123">
        <f t="shared" si="321"/>
        <v>5.9885194216579923E-2</v>
      </c>
      <c r="T1123">
        <f t="shared" si="304"/>
        <v>56.581344079471137</v>
      </c>
    </row>
    <row r="1124" spans="1:20" x14ac:dyDescent="0.25">
      <c r="A1124">
        <f t="shared" si="305"/>
        <v>377.69959755440397</v>
      </c>
      <c r="B1124">
        <f t="shared" si="322"/>
        <v>60.112757954602934</v>
      </c>
      <c r="C1124" t="str">
        <f t="shared" si="306"/>
        <v>-1.96801760549512-672.075334765373i</v>
      </c>
      <c r="D1124" t="str">
        <f t="shared" si="307"/>
        <v>3.97499996455867-264.761049291228i</v>
      </c>
      <c r="E1124" t="str">
        <f t="shared" si="308"/>
        <v>162.468548702748+0.00504817238958779i</v>
      </c>
      <c r="F1124" t="str">
        <f t="shared" si="309"/>
        <v>2.42492492271095-2484.61600750809i</v>
      </c>
      <c r="G1124" t="str">
        <f t="shared" si="310"/>
        <v>0.999999999086995-0.000030215967776765i</v>
      </c>
      <c r="H1124" t="str">
        <f t="shared" si="311"/>
        <v>384.021339220053+6.34512100936497i</v>
      </c>
      <c r="I1124" t="str">
        <f t="shared" si="312"/>
        <v>47.1012743470612-2691.6409937931i</v>
      </c>
      <c r="K1124" t="str">
        <f t="shared" si="313"/>
        <v>0.0312397349319198-0.000561492919936527i</v>
      </c>
      <c r="L1124" t="str">
        <f t="shared" si="314"/>
        <v>0.00005-4.69433819064284i</v>
      </c>
      <c r="M1124" t="str">
        <f t="shared" si="315"/>
        <v>0.00133333333333333-2.76137540626049i</v>
      </c>
      <c r="N1124">
        <f t="shared" si="316"/>
        <v>89.832223004361254</v>
      </c>
      <c r="O1124">
        <f t="shared" si="317"/>
        <v>56.548396380368544</v>
      </c>
      <c r="P1124" s="3">
        <f t="shared" si="318"/>
        <v>56.548396380368544</v>
      </c>
      <c r="Q1124" s="3">
        <f t="shared" si="319"/>
        <v>-90.167776995638746</v>
      </c>
      <c r="R1124">
        <f t="shared" si="320"/>
        <v>89.832223004361254</v>
      </c>
      <c r="S1124">
        <f t="shared" si="321"/>
        <v>6.0112757954602934E-2</v>
      </c>
      <c r="T1124">
        <f t="shared" si="304"/>
        <v>56.548396380368544</v>
      </c>
    </row>
    <row r="1125" spans="1:20" x14ac:dyDescent="0.25">
      <c r="A1125">
        <f t="shared" si="305"/>
        <v>379.13485602511071</v>
      </c>
      <c r="B1125">
        <f t="shared" si="322"/>
        <v>60.341186434830426</v>
      </c>
      <c r="C1125" t="str">
        <f t="shared" si="306"/>
        <v>-1.96801149118474-669.530793931209i</v>
      </c>
      <c r="D1125" t="str">
        <f t="shared" si="307"/>
        <v>3.97499996428878-263.758768827679i</v>
      </c>
      <c r="E1125" t="str">
        <f t="shared" si="308"/>
        <v>162.46854118075+0.0050675168815018i</v>
      </c>
      <c r="F1125" t="str">
        <f t="shared" si="309"/>
        <v>2.42492492269408-2475.21020927078i</v>
      </c>
      <c r="G1125" t="str">
        <f t="shared" si="310"/>
        <v>0.999999999080043-0.0000303307884541059i</v>
      </c>
      <c r="H1125" t="str">
        <f t="shared" si="311"/>
        <v>384.021501712358+6.36923346562246i</v>
      </c>
      <c r="I1125" t="str">
        <f t="shared" si="312"/>
        <v>47.1012824262957-2681.45228414204i</v>
      </c>
      <c r="K1125" t="str">
        <f t="shared" si="313"/>
        <v>0.0312396567954968-0.000563625158911107i</v>
      </c>
      <c r="L1125" t="str">
        <f t="shared" si="314"/>
        <v>0.00005-4.67656723514929i</v>
      </c>
      <c r="M1125" t="str">
        <f t="shared" si="315"/>
        <v>0.00133333333333333-2.75092190302899i</v>
      </c>
      <c r="N1125">
        <f t="shared" si="316"/>
        <v>89.831585897532463</v>
      </c>
      <c r="O1125">
        <f t="shared" si="317"/>
        <v>56.51544865179887</v>
      </c>
      <c r="P1125" s="3">
        <f t="shared" si="318"/>
        <v>56.51544865179887</v>
      </c>
      <c r="Q1125" s="3">
        <f t="shared" si="319"/>
        <v>-90.168414102467537</v>
      </c>
      <c r="R1125">
        <f t="shared" si="320"/>
        <v>89.831585897532463</v>
      </c>
      <c r="S1125">
        <f t="shared" si="321"/>
        <v>6.0341186434830427E-2</v>
      </c>
      <c r="T1125">
        <f t="shared" si="304"/>
        <v>56.51544865179887</v>
      </c>
    </row>
    <row r="1126" spans="1:20" x14ac:dyDescent="0.25">
      <c r="A1126">
        <f t="shared" si="305"/>
        <v>380.57556847800612</v>
      </c>
      <c r="B1126">
        <f t="shared" si="322"/>
        <v>60.570482943282784</v>
      </c>
      <c r="C1126" t="str">
        <f t="shared" si="306"/>
        <v>-1.96800533035012-666.995884524038i</v>
      </c>
      <c r="D1126" t="str">
        <f t="shared" si="307"/>
        <v>3.97499996401686-262.76028262257i</v>
      </c>
      <c r="E1126" t="str">
        <f t="shared" si="308"/>
        <v>162.468533601523+0.00508693672899381i</v>
      </c>
      <c r="F1126" t="str">
        <f t="shared" si="309"/>
        <v>2.42492492267712-2465.84001776333i</v>
      </c>
      <c r="G1126" t="str">
        <f t="shared" si="310"/>
        <v>0.999999999073038-0.0000304460454500182i</v>
      </c>
      <c r="H1126" t="str">
        <f t="shared" si="311"/>
        <v>384.021665442045+6.39343756061644i</v>
      </c>
      <c r="I1126" t="str">
        <f t="shared" si="312"/>
        <v>47.1012905670519-2671.30214808288i</v>
      </c>
      <c r="K1126" t="str">
        <f t="shared" si="313"/>
        <v>0.0312395780645109-0.000565765483990016i</v>
      </c>
      <c r="L1126" t="str">
        <f t="shared" si="314"/>
        <v>0.00005-4.65886355364543i</v>
      </c>
      <c r="M1126" t="str">
        <f t="shared" si="315"/>
        <v>0.00133333333333333-2.7405079727326i</v>
      </c>
      <c r="N1126">
        <f t="shared" si="316"/>
        <v>89.830946374796639</v>
      </c>
      <c r="O1126">
        <f t="shared" si="317"/>
        <v>56.482500893537981</v>
      </c>
      <c r="P1126" s="3">
        <f t="shared" si="318"/>
        <v>56.482500893537981</v>
      </c>
      <c r="Q1126" s="3">
        <f t="shared" si="319"/>
        <v>-90.169053625203361</v>
      </c>
      <c r="R1126">
        <f t="shared" si="320"/>
        <v>89.830946374796639</v>
      </c>
      <c r="S1126">
        <f t="shared" si="321"/>
        <v>6.057048294328278E-2</v>
      </c>
      <c r="T1126">
        <f t="shared" si="304"/>
        <v>56.482500893537981</v>
      </c>
    </row>
    <row r="1127" spans="1:20" x14ac:dyDescent="0.25">
      <c r="A1127">
        <f t="shared" si="305"/>
        <v>382.02175563822254</v>
      </c>
      <c r="B1127">
        <f t="shared" si="322"/>
        <v>60.800650778467258</v>
      </c>
      <c r="C1127" t="str">
        <f t="shared" si="306"/>
        <v>-1.96799912263743-664.470570078349i</v>
      </c>
      <c r="D1127" t="str">
        <f t="shared" si="307"/>
        <v>3.97499996374287-261.76557631234i</v>
      </c>
      <c r="E1127" t="str">
        <f t="shared" si="308"/>
        <v>162.46852596463+0.00510643223953262i</v>
      </c>
      <c r="F1127" t="str">
        <f t="shared" si="309"/>
        <v>2.42492492266001-2456.50529819236i</v>
      </c>
      <c r="G1127" t="str">
        <f t="shared" si="310"/>
        <v>0.99999999906598-0.0000305617404225125i</v>
      </c>
      <c r="H1127" t="str">
        <f t="shared" si="311"/>
        <v>384.021830418536+6.41773364270455i</v>
      </c>
      <c r="I1127" t="str">
        <f t="shared" si="312"/>
        <v>47.1012987697974-2661.19043960247i</v>
      </c>
      <c r="K1127" t="str">
        <f t="shared" si="313"/>
        <v>0.0312394987344411-0.000567913925712879i</v>
      </c>
      <c r="L1127" t="str">
        <f t="shared" si="314"/>
        <v>0.00005-4.64122689145787i</v>
      </c>
      <c r="M1127" t="str">
        <f t="shared" si="315"/>
        <v>0.00133333333333333-2.73013346556346i</v>
      </c>
      <c r="N1127">
        <f t="shared" si="316"/>
        <v>89.830304427031678</v>
      </c>
      <c r="O1127">
        <f t="shared" si="317"/>
        <v>56.449553105359946</v>
      </c>
      <c r="P1127" s="3">
        <f t="shared" si="318"/>
        <v>56.449553105359946</v>
      </c>
      <c r="Q1127" s="3">
        <f t="shared" si="319"/>
        <v>-90.169695572968322</v>
      </c>
      <c r="R1127">
        <f t="shared" si="320"/>
        <v>89.830304427031678</v>
      </c>
      <c r="S1127">
        <f t="shared" si="321"/>
        <v>6.0800650778467261E-2</v>
      </c>
      <c r="T1127">
        <f t="shared" si="304"/>
        <v>56.449553105359946</v>
      </c>
    </row>
    <row r="1128" spans="1:20" x14ac:dyDescent="0.25">
      <c r="A1128">
        <f t="shared" si="305"/>
        <v>383.4734383096478</v>
      </c>
      <c r="B1128">
        <f t="shared" si="322"/>
        <v>61.031693251425438</v>
      </c>
      <c r="C1128" t="str">
        <f t="shared" si="306"/>
        <v>-1.9679928676904-661.954814266685i</v>
      </c>
      <c r="D1128" t="str">
        <f t="shared" si="307"/>
        <v>3.97499996346679-260.774635587808i</v>
      </c>
      <c r="E1128" t="str">
        <f t="shared" si="308"/>
        <v>162.468518269636+0.00512600372198385i</v>
      </c>
      <c r="F1128" t="str">
        <f t="shared" si="309"/>
        <v>2.42492492264274-2447.20591627482i</v>
      </c>
      <c r="G1128" t="str">
        <f t="shared" si="310"/>
        <v>0.999999999058868-0.0000306778750358999i</v>
      </c>
      <c r="H1128" t="str">
        <f t="shared" si="311"/>
        <v>384.021996651327+6.44212206156973i</v>
      </c>
      <c r="I1128" t="str">
        <f t="shared" si="312"/>
        <v>47.1013070350047-2651.11701324053i</v>
      </c>
      <c r="K1128" t="str">
        <f t="shared" si="313"/>
        <v>0.0312394188007318-0.000570070514733221i</v>
      </c>
      <c r="L1128" t="str">
        <f t="shared" si="314"/>
        <v>0.00005-4.62365699487736i</v>
      </c>
      <c r="M1128" t="str">
        <f t="shared" si="315"/>
        <v>0.00133333333333333-2.7197982322808i</v>
      </c>
      <c r="N1128">
        <f t="shared" si="316"/>
        <v>89.829660045081411</v>
      </c>
      <c r="O1128">
        <f t="shared" si="317"/>
        <v>56.416605287037491</v>
      </c>
      <c r="P1128" s="3">
        <f t="shared" si="318"/>
        <v>56.416605287037491</v>
      </c>
      <c r="Q1128" s="3">
        <f t="shared" si="319"/>
        <v>-90.170339954918589</v>
      </c>
      <c r="R1128">
        <f t="shared" si="320"/>
        <v>89.829660045081411</v>
      </c>
      <c r="S1128">
        <f t="shared" si="321"/>
        <v>6.1031693251425441E-2</v>
      </c>
      <c r="T1128">
        <f t="shared" si="304"/>
        <v>56.416605287037491</v>
      </c>
    </row>
    <row r="1129" spans="1:20" x14ac:dyDescent="0.25">
      <c r="A1129">
        <f t="shared" si="305"/>
        <v>384.93063737522448</v>
      </c>
      <c r="B1129">
        <f t="shared" si="322"/>
        <v>61.263613685780854</v>
      </c>
      <c r="C1129" t="str">
        <f t="shared" si="306"/>
        <v>-1.96798656514978-659.448580899058i</v>
      </c>
      <c r="D1129" t="str">
        <f t="shared" si="307"/>
        <v>3.97499996318863-259.787446193957i</v>
      </c>
      <c r="E1129" t="str">
        <f t="shared" si="308"/>
        <v>162.468510516096+0.00514565148664699i</v>
      </c>
      <c r="F1129" t="str">
        <f t="shared" si="309"/>
        <v>2.42492492262538-2437.94173823598i</v>
      </c>
      <c r="G1129" t="str">
        <f t="shared" si="310"/>
        <v>0.999999999051702-0.0000307944509608157i</v>
      </c>
      <c r="H1129" t="str">
        <f t="shared" si="311"/>
        <v>384.022164149984+6.46660316822528i</v>
      </c>
      <c r="I1129" t="str">
        <f t="shared" si="312"/>
        <v>47.1013153631497-2641.08172408744i</v>
      </c>
      <c r="K1129" t="str">
        <f t="shared" si="313"/>
        <v>0.0312393382587931-0.000572235281818896i</v>
      </c>
      <c r="L1129" t="str">
        <f t="shared" si="314"/>
        <v>0.00005-4.60615361115495i</v>
      </c>
      <c r="M1129" t="str">
        <f t="shared" si="315"/>
        <v>0.00133333333333333-2.7095021242088i</v>
      </c>
      <c r="N1129">
        <f t="shared" si="316"/>
        <v>89.829013219755637</v>
      </c>
      <c r="O1129">
        <f t="shared" si="317"/>
        <v>56.383657438341146</v>
      </c>
      <c r="P1129" s="3">
        <f t="shared" si="318"/>
        <v>56.383657438341146</v>
      </c>
      <c r="Q1129" s="3">
        <f t="shared" si="319"/>
        <v>-90.170986780244363</v>
      </c>
      <c r="R1129">
        <f t="shared" si="320"/>
        <v>89.829013219755637</v>
      </c>
      <c r="S1129">
        <f t="shared" si="321"/>
        <v>6.1263613685780857E-2</v>
      </c>
      <c r="T1129">
        <f t="shared" si="304"/>
        <v>56.383657438341146</v>
      </c>
    </row>
    <row r="1130" spans="1:20" x14ac:dyDescent="0.25">
      <c r="A1130">
        <f t="shared" si="305"/>
        <v>386.39337379725032</v>
      </c>
      <c r="B1130">
        <f t="shared" si="322"/>
        <v>61.496415417786821</v>
      </c>
      <c r="C1130" t="str">
        <f t="shared" si="306"/>
        <v>-1.96798021465378-656.951833922489i</v>
      </c>
      <c r="D1130" t="str">
        <f t="shared" si="307"/>
        <v>3.97499996290832-258.803993929737i</v>
      </c>
      <c r="E1130" t="str">
        <f t="shared" si="308"/>
        <v>162.468502703567+0.00516537584523046i</v>
      </c>
      <c r="F1130" t="str">
        <f t="shared" si="309"/>
        <v>2.42492492260785-2428.71263080751i</v>
      </c>
      <c r="G1130" t="str">
        <f t="shared" si="310"/>
        <v>0.999999999044481-0.0000309114698742435i</v>
      </c>
      <c r="H1130" t="str">
        <f t="shared" si="311"/>
        <v>384.022332924149+6.49117731501973i</v>
      </c>
      <c r="I1130" t="str">
        <f t="shared" si="312"/>
        <v>47.1013237547109-2631.08442778218i</v>
      </c>
      <c r="K1130" t="str">
        <f t="shared" si="313"/>
        <v>0.031239257104-0.000574408257852465i</v>
      </c>
      <c r="L1130" t="str">
        <f t="shared" si="314"/>
        <v>0.00005-4.58871648849867i</v>
      </c>
      <c r="M1130" t="str">
        <f t="shared" si="315"/>
        <v>0.00133333333333333-2.69924499323451i</v>
      </c>
      <c r="N1130">
        <f t="shared" si="316"/>
        <v>89.828363941829807</v>
      </c>
      <c r="O1130">
        <f t="shared" si="317"/>
        <v>56.350709559040027</v>
      </c>
      <c r="P1130" s="3">
        <f t="shared" si="318"/>
        <v>56.350709559040027</v>
      </c>
      <c r="Q1130" s="3">
        <f t="shared" si="319"/>
        <v>-90.171636058170193</v>
      </c>
      <c r="R1130">
        <f t="shared" si="320"/>
        <v>89.828363941829807</v>
      </c>
      <c r="S1130">
        <f t="shared" si="321"/>
        <v>6.1496415417786818E-2</v>
      </c>
      <c r="T1130">
        <f t="shared" si="304"/>
        <v>56.350709559040027</v>
      </c>
    </row>
    <row r="1131" spans="1:20" x14ac:dyDescent="0.25">
      <c r="A1131">
        <f t="shared" si="305"/>
        <v>387.86166861767987</v>
      </c>
      <c r="B1131">
        <f t="shared" si="322"/>
        <v>61.730101796374413</v>
      </c>
      <c r="C1131" t="str">
        <f t="shared" si="306"/>
        <v>-1.96797381583764-654.464537420454i</v>
      </c>
      <c r="D1131" t="str">
        <f t="shared" si="307"/>
        <v>3.97499996262589-257.824264647855i</v>
      </c>
      <c r="E1131" t="str">
        <f t="shared" si="308"/>
        <v>162.468494831601+0.00518517711089482i</v>
      </c>
      <c r="F1131" t="str">
        <f t="shared" si="309"/>
        <v>2.42492492259022-2419.51846122562i</v>
      </c>
      <c r="G1131" t="str">
        <f t="shared" si="310"/>
        <v>0.999999999037205-0.0000310289334595399i</v>
      </c>
      <c r="H1131" t="str">
        <f t="shared" si="311"/>
        <v>384.022502983535+6.51584485564221i</v>
      </c>
      <c r="I1131" t="str">
        <f t="shared" si="312"/>
        <v>47.1013322101716-2621.12498051031i</v>
      </c>
      <c r="K1131" t="str">
        <f t="shared" si="313"/>
        <v>0.0312391753316926-0.000576589473831641i</v>
      </c>
      <c r="L1131" t="str">
        <f t="shared" si="314"/>
        <v>0.00005-4.57134537606961i</v>
      </c>
      <c r="M1131" t="str">
        <f t="shared" si="315"/>
        <v>0.00133333333333333-2.68902669180565i</v>
      </c>
      <c r="N1131">
        <f t="shared" si="316"/>
        <v>89.827712202045106</v>
      </c>
      <c r="O1131">
        <f t="shared" si="317"/>
        <v>56.317761648901367</v>
      </c>
      <c r="P1131" s="3">
        <f t="shared" si="318"/>
        <v>56.317761648901367</v>
      </c>
      <c r="Q1131" s="3">
        <f t="shared" si="319"/>
        <v>-90.172287797954894</v>
      </c>
      <c r="R1131">
        <f t="shared" si="320"/>
        <v>89.827712202045106</v>
      </c>
      <c r="S1131">
        <f t="shared" si="321"/>
        <v>6.1730101796374413E-2</v>
      </c>
      <c r="T1131">
        <f t="shared" si="304"/>
        <v>56.317761648901367</v>
      </c>
    </row>
    <row r="1132" spans="1:20" x14ac:dyDescent="0.25">
      <c r="A1132">
        <f t="shared" si="305"/>
        <v>389.33554295842708</v>
      </c>
      <c r="B1132">
        <f t="shared" si="322"/>
        <v>61.964676183200638</v>
      </c>
      <c r="C1132" t="str">
        <f t="shared" si="306"/>
        <v>-1.96796736833402-651.986655612373i</v>
      </c>
      <c r="D1132" t="str">
        <f t="shared" si="307"/>
        <v>3.97499996234131-256.848244254579i</v>
      </c>
      <c r="E1132" t="str">
        <f t="shared" si="308"/>
        <v>162.468486899744+0.00520505559824489i</v>
      </c>
      <c r="F1132" t="str">
        <f t="shared" si="309"/>
        <v>2.42492492257244-2410.35909722908i</v>
      </c>
      <c r="G1132" t="str">
        <f t="shared" si="310"/>
        <v>0.999999999029874-0.0000311468434064578i</v>
      </c>
      <c r="H1132" t="str">
        <f t="shared" si="311"/>
        <v>384.022674337931+6.54060614512745i</v>
      </c>
      <c r="I1132" t="str">
        <f t="shared" si="312"/>
        <v>47.1013407300187-2611.20323900186i</v>
      </c>
      <c r="K1132" t="str">
        <f t="shared" si="313"/>
        <v>0.0312390929371753-0.000578778960869673i</v>
      </c>
      <c r="L1132" t="str">
        <f t="shared" si="314"/>
        <v>0.00005-4.55404002397848i</v>
      </c>
      <c r="M1132" t="str">
        <f t="shared" si="315"/>
        <v>0.00133333333333333-2.67884707292852i</v>
      </c>
      <c r="N1132">
        <f t="shared" si="316"/>
        <v>89.827057991108163</v>
      </c>
      <c r="O1132">
        <f t="shared" si="317"/>
        <v>56.28481370769056</v>
      </c>
      <c r="P1132" s="3">
        <f t="shared" si="318"/>
        <v>56.28481370769056</v>
      </c>
      <c r="Q1132" s="3">
        <f t="shared" si="319"/>
        <v>-90.172942008891837</v>
      </c>
      <c r="R1132">
        <f t="shared" si="320"/>
        <v>89.827057991108163</v>
      </c>
      <c r="S1132">
        <f t="shared" si="321"/>
        <v>6.1964676183200638E-2</v>
      </c>
      <c r="T1132">
        <f t="shared" ref="T1132:T1195" si="323">P1132</f>
        <v>56.28481370769056</v>
      </c>
    </row>
    <row r="1133" spans="1:20" x14ac:dyDescent="0.25">
      <c r="A1133">
        <f t="shared" ref="A1133:A1196" si="324">2*PI()*B1133</f>
        <v>390.81501802166912</v>
      </c>
      <c r="B1133">
        <f t="shared" si="322"/>
        <v>62.200141952696804</v>
      </c>
      <c r="C1133" t="str">
        <f t="shared" ref="C1133:C1196" si="325">IMPRODUCT(D1133,E1133,$C$40,,K1133,$C$41)</f>
        <v>-1.96796087177282-649.518152853113i</v>
      </c>
      <c r="D1133" t="str">
        <f t="shared" ref="D1133:D1196" si="326">IMDIV(IMPRODUCT($C$37,$C$38,COMPLEX(1,A1133/$C$38)),IMSUM(-1*A1133*A1133/$C$39,COMPLEX(0,1*A1133)))</f>
        <v>3.97499996205457-255.875918709526i</v>
      </c>
      <c r="E1133" t="str">
        <f t="shared" ref="E1133:E1196" si="327">IMDIV(IMPRODUCT(IMSUM(F1133,G1133),$C$29,H1133),IMSUM(1,I1133))</f>
        <v>162.468478907543+0.00522501162329634i</v>
      </c>
      <c r="F1133" t="str">
        <f t="shared" ref="F1133:F1196" si="328">IMDIV(IMPRODUCT($C$14,$C$15,COMPLEX(1,A1133/$C$15)),IMSUM(-1*A1133*A1133/$C$16,COMPLEX(0,A1133)))</f>
        <v>2.42492492255454-2401.23440705737i</v>
      </c>
      <c r="G1133" t="str">
        <f t="shared" ref="G1133:G1196" si="329">IMDIV(1,COMPLEX(1,A1133*$C$9*$C$10))</f>
        <v>0.999999999022487-0.0000312652014111714i</v>
      </c>
      <c r="H1133" t="str">
        <f t="shared" ref="H1133:H1196" si="330">IMDIV($C$3,IMSUM(K1133,COMPLEX(0,$C$28*A1133)))</f>
        <v>384.022846997199+6.56546153986079i</v>
      </c>
      <c r="I1133" t="str">
        <f t="shared" ref="I1133:I1196" si="331">IMPRODUCT(F1133,$C$29,H1133,$C$31)</f>
        <v>47.1013493147422-2601.31906052923i</v>
      </c>
      <c r="K1133" t="str">
        <f t="shared" ref="K1133:K1196" si="332">IF($C$26&lt;=0,IMDIV(1,IMSUM(IMDIV(1,L1133),1/$C$18)),IMDIV(1,IMSUM(IMDIV(1,L1133),1/$C$18,IMDIV(1,M1133))))</f>
        <v>0.0312390099157172-0.000580976750195781i</v>
      </c>
      <c r="L1133" t="str">
        <f t="shared" ref="L1133:L1196" si="333">IMSUM($C$21/$C$22,IMDIV(1,COMPLEX(0,$C$20*$C$22*A1133)))</f>
        <v>0.00005-4.53680018328202i</v>
      </c>
      <c r="M1133" t="str">
        <f t="shared" ref="M1133:M1196" si="334">IMSUM($C$25/$C$26,IMDIV(1,COMPLEX(0,$C$24*$C$26*A1133)))</f>
        <v>0.00133333333333333-2.66870599016589i</v>
      </c>
      <c r="N1133">
        <f t="shared" ref="N1133:N1196" si="335">ABS(R1133)</f>
        <v>89.826401299691028</v>
      </c>
      <c r="O1133">
        <f t="shared" ref="O1133:O1196" si="336">ABS(P1133)</f>
        <v>56.251865735171414</v>
      </c>
      <c r="P1133" s="3">
        <f t="shared" ref="P1133:P1196" si="337">20*LOG10(IMABS(C1133))</f>
        <v>56.251865735171414</v>
      </c>
      <c r="Q1133" s="3">
        <f t="shared" ref="Q1133:Q1196" si="338">IMARGUMENT(C1133)*180/PI()</f>
        <v>-90.173598700308972</v>
      </c>
      <c r="R1133">
        <f t="shared" ref="R1133:R1196" si="339">IF(Q1133&lt;0,Q1133+180,Q1133-180)</f>
        <v>89.826401299691028</v>
      </c>
      <c r="S1133">
        <f t="shared" ref="S1133:S1196" si="340">B1133/1000</f>
        <v>6.2200141952696804E-2</v>
      </c>
      <c r="T1133">
        <f t="shared" si="323"/>
        <v>56.251865735171414</v>
      </c>
    </row>
    <row r="1134" spans="1:20" x14ac:dyDescent="0.25">
      <c r="A1134">
        <f t="shared" si="324"/>
        <v>392.30011509015145</v>
      </c>
      <c r="B1134">
        <f t="shared" ref="B1134:B1197" si="341">B1133*(1+B$42)</f>
        <v>62.43650249211705</v>
      </c>
      <c r="C1134" t="str">
        <f t="shared" si="325"/>
        <v>-1.967954325781-647.058993632453i</v>
      </c>
      <c r="D1134" t="str">
        <f t="shared" si="326"/>
        <v>3.97499996176564-254.907274025468i</v>
      </c>
      <c r="E1134" t="str">
        <f t="shared" si="327"/>
        <v>162.468470854538+0.00524504550358787i</v>
      </c>
      <c r="F1134" t="str">
        <f t="shared" si="328"/>
        <v>2.42492492253647-2392.14425944876i</v>
      </c>
      <c r="G1134" t="str">
        <f t="shared" si="329"/>
        <v>0.999999999015044-0.0000313840091763002i</v>
      </c>
      <c r="H1134" t="str">
        <f t="shared" si="330"/>
        <v>384.023020971274+6.59041139758348i</v>
      </c>
      <c r="I1134" t="str">
        <f t="shared" si="331"/>
        <v>47.101357964836-2591.4723029052i</v>
      </c>
      <c r="K1134" t="str">
        <f t="shared" si="332"/>
        <v>0.0312389262625514-0.000583182873155558i</v>
      </c>
      <c r="L1134" t="str">
        <f t="shared" si="333"/>
        <v>0.00005-4.5196256059793i</v>
      </c>
      <c r="M1134" t="str">
        <f t="shared" si="334"/>
        <v>0.00133333333333333-2.65860329763488i</v>
      </c>
      <c r="N1134">
        <f t="shared" si="335"/>
        <v>89.825742118431037</v>
      </c>
      <c r="O1134">
        <f t="shared" si="336"/>
        <v>56.218917731105805</v>
      </c>
      <c r="P1134" s="3">
        <f t="shared" si="337"/>
        <v>56.218917731105805</v>
      </c>
      <c r="Q1134" s="3">
        <f t="shared" si="338"/>
        <v>-90.174257881568963</v>
      </c>
      <c r="R1134">
        <f t="shared" si="339"/>
        <v>89.825742118431037</v>
      </c>
      <c r="S1134">
        <f t="shared" si="340"/>
        <v>6.2436502492117053E-2</v>
      </c>
      <c r="T1134">
        <f t="shared" si="323"/>
        <v>56.218917731105805</v>
      </c>
    </row>
    <row r="1135" spans="1:20" x14ac:dyDescent="0.25">
      <c r="A1135">
        <f t="shared" si="324"/>
        <v>393.79085552749405</v>
      </c>
      <c r="B1135">
        <f t="shared" si="341"/>
        <v>62.673761201587098</v>
      </c>
      <c r="C1135" t="str">
        <f t="shared" si="325"/>
        <v>-1.96794772998273-644.609142574581i</v>
      </c>
      <c r="D1135" t="str">
        <f t="shared" si="326"/>
        <v>3.9749999614745-253.942296268125i</v>
      </c>
      <c r="E1135" t="str">
        <f t="shared" si="327"/>
        <v>162.468462740267+0.00526515755806843i</v>
      </c>
      <c r="F1135" t="str">
        <f t="shared" si="328"/>
        <v>2.42492492251828-2383.08852363842i</v>
      </c>
      <c r="G1135" t="str">
        <f t="shared" si="329"/>
        <v>0.999999999007544-0.0000315032684109339i</v>
      </c>
      <c r="H1135" t="str">
        <f t="shared" si="330"/>
        <v>384.023196270171+6.61545607739781i</v>
      </c>
      <c r="I1135" t="str">
        <f t="shared" si="331"/>
        <v>47.1013666807981-2581.66282448087i</v>
      </c>
      <c r="K1135" t="str">
        <f t="shared" si="332"/>
        <v>0.0312388419728746-0.000585397361211382i</v>
      </c>
      <c r="L1135" t="str">
        <f t="shared" si="333"/>
        <v>0.00005-4.50251604500825i</v>
      </c>
      <c r="M1135" t="str">
        <f t="shared" si="334"/>
        <v>0.00133333333333333-2.64853885000486i</v>
      </c>
      <c r="N1135">
        <f t="shared" si="335"/>
        <v>89.825080437930623</v>
      </c>
      <c r="O1135">
        <f t="shared" si="336"/>
        <v>56.185969695253782</v>
      </c>
      <c r="P1135" s="3">
        <f t="shared" si="337"/>
        <v>56.185969695253782</v>
      </c>
      <c r="Q1135" s="3">
        <f t="shared" si="338"/>
        <v>-90.174919562069377</v>
      </c>
      <c r="R1135">
        <f t="shared" si="339"/>
        <v>89.825080437930623</v>
      </c>
      <c r="S1135">
        <f t="shared" si="340"/>
        <v>6.2673761201587103E-2</v>
      </c>
      <c r="T1135">
        <f t="shared" si="323"/>
        <v>56.185969695253782</v>
      </c>
    </row>
    <row r="1136" spans="1:20" x14ac:dyDescent="0.25">
      <c r="A1136">
        <f t="shared" si="324"/>
        <v>395.28726077849859</v>
      </c>
      <c r="B1136">
        <f t="shared" si="341"/>
        <v>62.911921494153134</v>
      </c>
      <c r="C1136" t="str">
        <f t="shared" si="325"/>
        <v>-1.96794108399951-642.168564437591i</v>
      </c>
      <c r="D1136" t="str">
        <f t="shared" si="326"/>
        <v>3.97499996118112-252.980971555968i</v>
      </c>
      <c r="E1136" t="str">
        <f t="shared" si="327"/>
        <v>162.468454564265+0.00528534810718646i</v>
      </c>
      <c r="F1136" t="str">
        <f t="shared" si="328"/>
        <v>2.42492492249997-2374.06706935655i</v>
      </c>
      <c r="G1136" t="str">
        <f t="shared" si="329"/>
        <v>0.999999998999987-0.0000316229808306565i</v>
      </c>
      <c r="H1136" t="str">
        <f t="shared" si="330"/>
        <v>384.023372903981+6.64059593977233i</v>
      </c>
      <c r="I1136" t="str">
        <f t="shared" si="331"/>
        <v>47.1013754631303-2571.89048414361i</v>
      </c>
      <c r="K1136" t="str">
        <f t="shared" si="332"/>
        <v>0.0312387570418472-0.000587620245942853i</v>
      </c>
      <c r="L1136" t="str">
        <f t="shared" si="333"/>
        <v>0.00005-4.48547125424214i</v>
      </c>
      <c r="M1136" t="str">
        <f t="shared" si="334"/>
        <v>0.00133333333333333-2.63851250249537i</v>
      </c>
      <c r="N1136">
        <f t="shared" si="335"/>
        <v>89.824416248757274</v>
      </c>
      <c r="O1136">
        <f t="shared" si="336"/>
        <v>56.153021627373661</v>
      </c>
      <c r="P1136" s="3">
        <f t="shared" si="337"/>
        <v>56.153021627373661</v>
      </c>
      <c r="Q1136" s="3">
        <f t="shared" si="338"/>
        <v>-90.175583751242726</v>
      </c>
      <c r="R1136">
        <f t="shared" si="339"/>
        <v>89.824416248757274</v>
      </c>
      <c r="S1136">
        <f t="shared" si="340"/>
        <v>6.2911921494153131E-2</v>
      </c>
      <c r="T1136">
        <f t="shared" si="323"/>
        <v>56.153021627373661</v>
      </c>
    </row>
    <row r="1137" spans="1:20" x14ac:dyDescent="0.25">
      <c r="A1137">
        <f t="shared" si="324"/>
        <v>396.78935236945688</v>
      </c>
      <c r="B1137">
        <f t="shared" si="341"/>
        <v>63.150986795830917</v>
      </c>
      <c r="C1137" t="str">
        <f t="shared" si="325"/>
        <v>-1.96793438744936-639.737224112965i</v>
      </c>
      <c r="D1137" t="str">
        <f t="shared" si="326"/>
        <v>3.97499996088556-252.023286060019i</v>
      </c>
      <c r="E1137" t="str">
        <f t="shared" si="327"/>
        <v>162.468446326061+0.00530561747289787i</v>
      </c>
      <c r="F1137" t="str">
        <f t="shared" si="328"/>
        <v>2.4249249224815-2365.07976682652i</v>
      </c>
      <c r="G1137" t="str">
        <f t="shared" si="329"/>
        <v>0.999999998992372-0.0000317431481575713i</v>
      </c>
      <c r="H1137" t="str">
        <f t="shared" si="330"/>
        <v>384.023550882868+6.66583134654693i</v>
      </c>
      <c r="I1137" t="str">
        <f t="shared" si="331"/>
        <v>47.1013843123379-2562.15514131505i</v>
      </c>
      <c r="K1137" t="str">
        <f t="shared" si="332"/>
        <v>0.0312386714645928-0.000589851559047185i</v>
      </c>
      <c r="L1137" t="str">
        <f t="shared" si="333"/>
        <v>0.00005-4.46849098848589i</v>
      </c>
      <c r="M1137" t="str">
        <f t="shared" si="334"/>
        <v>0.00133333333333333-2.62852411087406i</v>
      </c>
      <c r="N1137">
        <f t="shared" si="335"/>
        <v>89.823749541443362</v>
      </c>
      <c r="O1137">
        <f t="shared" si="336"/>
        <v>56.120073527221805</v>
      </c>
      <c r="P1137" s="3">
        <f t="shared" si="337"/>
        <v>56.120073527221805</v>
      </c>
      <c r="Q1137" s="3">
        <f t="shared" si="338"/>
        <v>-90.176250458556638</v>
      </c>
      <c r="R1137">
        <f t="shared" si="339"/>
        <v>89.823749541443362</v>
      </c>
      <c r="S1137">
        <f t="shared" si="340"/>
        <v>6.3150986795830921E-2</v>
      </c>
      <c r="T1137">
        <f t="shared" si="323"/>
        <v>56.120073527221805</v>
      </c>
    </row>
    <row r="1138" spans="1:20" x14ac:dyDescent="0.25">
      <c r="A1138">
        <f t="shared" si="324"/>
        <v>398.29715190846082</v>
      </c>
      <c r="B1138">
        <f t="shared" si="341"/>
        <v>63.390960545655076</v>
      </c>
      <c r="C1138" t="str">
        <f t="shared" si="325"/>
        <v>-1.96792763994835-637.31508662509i</v>
      </c>
      <c r="D1138" t="str">
        <f t="shared" si="326"/>
        <v>3.97499996058771-251.069226003651i</v>
      </c>
      <c r="E1138" t="str">
        <f t="shared" si="327"/>
        <v>162.468438025184+0.00532596597860561i</v>
      </c>
      <c r="F1138" t="str">
        <f t="shared" si="328"/>
        <v>2.4249249224629-2356.12648676294i</v>
      </c>
      <c r="G1138" t="str">
        <f t="shared" si="329"/>
        <v>0.9999999989847-0.0000318637721203256i</v>
      </c>
      <c r="H1138" t="str">
        <f t="shared" si="330"/>
        <v>384.023730217075+6.69116266093823i</v>
      </c>
      <c r="I1138" t="str">
        <f t="shared" si="331"/>
        <v>47.1013932289298-2552.45665594897i</v>
      </c>
      <c r="K1138" t="str">
        <f t="shared" si="332"/>
        <v>0.0312385852361982-0.000592091332339656i</v>
      </c>
      <c r="L1138" t="str">
        <f t="shared" si="333"/>
        <v>0.00005-4.45157500347269i</v>
      </c>
      <c r="M1138" t="str">
        <f t="shared" si="334"/>
        <v>0.00133333333333333-2.61857353145453i</v>
      </c>
      <c r="N1138">
        <f t="shared" si="335"/>
        <v>89.82308030648602</v>
      </c>
      <c r="O1138">
        <f t="shared" si="336"/>
        <v>56.087125394552963</v>
      </c>
      <c r="P1138" s="3">
        <f t="shared" si="337"/>
        <v>56.087125394552963</v>
      </c>
      <c r="Q1138" s="3">
        <f t="shared" si="338"/>
        <v>-90.17691969351398</v>
      </c>
      <c r="R1138">
        <f t="shared" si="339"/>
        <v>89.82308030648602</v>
      </c>
      <c r="S1138">
        <f t="shared" si="340"/>
        <v>6.3390960545655073E-2</v>
      </c>
      <c r="T1138">
        <f t="shared" si="323"/>
        <v>56.087125394552963</v>
      </c>
    </row>
    <row r="1139" spans="1:20" x14ac:dyDescent="0.25">
      <c r="A1139">
        <f t="shared" si="324"/>
        <v>399.81068108571299</v>
      </c>
      <c r="B1139">
        <f t="shared" si="341"/>
        <v>63.631846195728571</v>
      </c>
      <c r="C1139" t="str">
        <f t="shared" si="325"/>
        <v>-1.96792084110872-634.902117130715i</v>
      </c>
      <c r="D1139" t="str">
        <f t="shared" si="326"/>
        <v>3.97499996028761-250.118777662388i</v>
      </c>
      <c r="E1139" t="str">
        <f t="shared" si="327"/>
        <v>162.468429661157+0.00534639394926481i</v>
      </c>
      <c r="F1139" t="str">
        <f t="shared" si="328"/>
        <v>2.42492492244415-2347.20710036988i</v>
      </c>
      <c r="G1139" t="str">
        <f t="shared" si="329"/>
        <v>0.999999998976969-0.0000319848544541355i</v>
      </c>
      <c r="H1139" t="str">
        <f t="shared" si="330"/>
        <v>384.023910916927+6.7165902475448i</v>
      </c>
      <c r="I1139" t="str">
        <f t="shared" si="331"/>
        <v>47.1014022134196-2542.79488852946i</v>
      </c>
      <c r="K1139" t="str">
        <f t="shared" si="332"/>
        <v>0.0312384983517124-0.000594339597753998i</v>
      </c>
      <c r="L1139" t="str">
        <f t="shared" si="333"/>
        <v>0.00005-4.43472305586043i</v>
      </c>
      <c r="M1139" t="str">
        <f t="shared" si="334"/>
        <v>0.00133333333333333-2.60866062109436i</v>
      </c>
      <c r="N1139">
        <f t="shared" si="335"/>
        <v>89.822408534347062</v>
      </c>
      <c r="O1139">
        <f t="shared" si="336"/>
        <v>56.054177229119674</v>
      </c>
      <c r="P1139" s="3">
        <f t="shared" si="337"/>
        <v>56.054177229119674</v>
      </c>
      <c r="Q1139" s="3">
        <f t="shared" si="338"/>
        <v>-90.177591465652938</v>
      </c>
      <c r="R1139">
        <f t="shared" si="339"/>
        <v>89.822408534347062</v>
      </c>
      <c r="S1139">
        <f t="shared" si="340"/>
        <v>6.3631846195728564E-2</v>
      </c>
      <c r="T1139">
        <f t="shared" si="323"/>
        <v>56.054177229119674</v>
      </c>
    </row>
    <row r="1140" spans="1:20" x14ac:dyDescent="0.25">
      <c r="A1140">
        <f t="shared" si="324"/>
        <v>401.32996167383874</v>
      </c>
      <c r="B1140">
        <f t="shared" si="341"/>
        <v>63.873647211272342</v>
      </c>
      <c r="C1140" t="str">
        <f t="shared" si="325"/>
        <v>-1.96791399054034-632.498280918501i</v>
      </c>
      <c r="D1140" t="str">
        <f t="shared" si="326"/>
        <v>3.97499995998524-249.171927363713i</v>
      </c>
      <c r="E1140" t="str">
        <f t="shared" si="327"/>
        <v>162.468421233501+0.00536690171129004i</v>
      </c>
      <c r="F1140" t="str">
        <f t="shared" si="328"/>
        <v>2.42492492242527-2338.32147933897i</v>
      </c>
      <c r="G1140" t="str">
        <f t="shared" si="329"/>
        <v>0.999999998969179-0.0000321063969008112i</v>
      </c>
      <c r="H1140" t="str">
        <f t="shared" si="330"/>
        <v>384.02409299282+6.74211447235228i</v>
      </c>
      <c r="I1140" t="str">
        <f t="shared" si="331"/>
        <v>47.1014112663238-2533.16970006871i</v>
      </c>
      <c r="K1140" t="str">
        <f t="shared" si="332"/>
        <v>0.0312384108061474-0.000596596387342844i</v>
      </c>
      <c r="L1140" t="str">
        <f t="shared" si="333"/>
        <v>0.00005-4.41793490322816i</v>
      </c>
      <c r="M1140" t="str">
        <f t="shared" si="334"/>
        <v>0.00133333333333333-2.59878523719303i</v>
      </c>
      <c r="N1140">
        <f t="shared" si="335"/>
        <v>89.821734215452764</v>
      </c>
      <c r="O1140">
        <f t="shared" si="336"/>
        <v>56.021229030672984</v>
      </c>
      <c r="P1140" s="3">
        <f t="shared" si="337"/>
        <v>56.021229030672984</v>
      </c>
      <c r="Q1140" s="3">
        <f t="shared" si="338"/>
        <v>-90.178265784547236</v>
      </c>
      <c r="R1140">
        <f t="shared" si="339"/>
        <v>89.821734215452764</v>
      </c>
      <c r="S1140">
        <f t="shared" si="340"/>
        <v>6.3873647211272339E-2</v>
      </c>
      <c r="T1140">
        <f t="shared" si="323"/>
        <v>56.021229030672984</v>
      </c>
    </row>
    <row r="1141" spans="1:20" x14ac:dyDescent="0.25">
      <c r="A1141">
        <f t="shared" si="324"/>
        <v>402.85501552819937</v>
      </c>
      <c r="B1141">
        <f t="shared" si="341"/>
        <v>64.116367070675182</v>
      </c>
      <c r="C1141" t="str">
        <f t="shared" si="325"/>
        <v>-1.96790708784998-630.103543408469i</v>
      </c>
      <c r="D1141" t="str">
        <f t="shared" si="326"/>
        <v>3.97499995968055-248.228661486867i</v>
      </c>
      <c r="E1141" t="str">
        <f t="shared" si="327"/>
        <v>162.468412741731+0.00538748959265505i</v>
      </c>
      <c r="F1141" t="str">
        <f t="shared" si="328"/>
        <v>2.42492492240623-2329.46949584758i</v>
      </c>
      <c r="G1141" t="str">
        <f t="shared" si="329"/>
        <v>0.99999999896133-0.0000322284012087813i</v>
      </c>
      <c r="H1141" t="str">
        <f t="shared" si="330"/>
        <v>384.024276455239+6.76773570273891i</v>
      </c>
      <c r="I1141" t="str">
        <f t="shared" si="331"/>
        <v>47.101420388164-2523.58095210522i</v>
      </c>
      <c r="K1141" t="str">
        <f t="shared" si="332"/>
        <v>0.0312383225944768-0.000598861733278135i</v>
      </c>
      <c r="L1141" t="str">
        <f t="shared" si="333"/>
        <v>0.00005-4.40121030407269i</v>
      </c>
      <c r="M1141" t="str">
        <f t="shared" si="334"/>
        <v>0.00133333333333333-2.58894723768981i</v>
      </c>
      <c r="N1141">
        <f t="shared" si="335"/>
        <v>89.821057340193818</v>
      </c>
      <c r="O1141">
        <f t="shared" si="336"/>
        <v>55.988280798961689</v>
      </c>
      <c r="P1141" s="3">
        <f t="shared" si="337"/>
        <v>55.988280798961689</v>
      </c>
      <c r="Q1141" s="3">
        <f t="shared" si="338"/>
        <v>-90.178942659806182</v>
      </c>
      <c r="R1141">
        <f t="shared" si="339"/>
        <v>89.821057340193818</v>
      </c>
      <c r="S1141">
        <f t="shared" si="340"/>
        <v>6.4116367070675181E-2</v>
      </c>
      <c r="T1141">
        <f t="shared" si="323"/>
        <v>55.988280798961689</v>
      </c>
    </row>
    <row r="1142" spans="1:20" x14ac:dyDescent="0.25">
      <c r="A1142">
        <f t="shared" si="324"/>
        <v>404.38586458720653</v>
      </c>
      <c r="B1142">
        <f t="shared" si="341"/>
        <v>64.360009265543752</v>
      </c>
      <c r="C1142" t="str">
        <f t="shared" si="325"/>
        <v>-1.96790013264125-627.717870151543i</v>
      </c>
      <c r="D1142" t="str">
        <f t="shared" si="326"/>
        <v>3.97499995937354-247.288966462652i</v>
      </c>
      <c r="E1142" t="str">
        <f t="shared" si="327"/>
        <v>162.46840418536+0.00540815792286133i</v>
      </c>
      <c r="F1142" t="str">
        <f t="shared" si="328"/>
        <v>2.42492492238706-2320.65102255694i</v>
      </c>
      <c r="G1142" t="str">
        <f t="shared" si="329"/>
        <v>0.999999998953421-0.0000323508691331188i</v>
      </c>
      <c r="H1142" t="str">
        <f t="shared" si="330"/>
        <v>384.024461314738+6.79345430748062i</v>
      </c>
      <c r="I1142" t="str">
        <f t="shared" si="331"/>
        <v>47.1014295794645-2514.02850670159i</v>
      </c>
      <c r="K1142" t="str">
        <f t="shared" si="332"/>
        <v>0.0312382337116365-0.000601135667851561i</v>
      </c>
      <c r="L1142" t="str">
        <f t="shared" si="333"/>
        <v>0.00005-4.38454901780503i</v>
      </c>
      <c r="M1142" t="str">
        <f t="shared" si="334"/>
        <v>0.00133333333333333-2.57914648106178i</v>
      </c>
      <c r="N1142">
        <f t="shared" si="335"/>
        <v>89.820377898925244</v>
      </c>
      <c r="O1142">
        <f t="shared" si="336"/>
        <v>55.955332533732886</v>
      </c>
      <c r="P1142" s="3">
        <f t="shared" si="337"/>
        <v>55.955332533732886</v>
      </c>
      <c r="Q1142" s="3">
        <f t="shared" si="338"/>
        <v>-90.179622101074756</v>
      </c>
      <c r="R1142">
        <f t="shared" si="339"/>
        <v>89.820377898925244</v>
      </c>
      <c r="S1142">
        <f t="shared" si="340"/>
        <v>6.4360009265543749E-2</v>
      </c>
      <c r="T1142">
        <f t="shared" si="323"/>
        <v>55.955332533732886</v>
      </c>
    </row>
    <row r="1143" spans="1:20" x14ac:dyDescent="0.25">
      <c r="A1143">
        <f t="shared" si="324"/>
        <v>405.92253087263794</v>
      </c>
      <c r="B1143">
        <f t="shared" si="341"/>
        <v>64.604577300752823</v>
      </c>
      <c r="C1143" t="str">
        <f t="shared" si="325"/>
        <v>-1.96789312451516-625.341226829035i</v>
      </c>
      <c r="D1143" t="str">
        <f t="shared" si="326"/>
        <v>3.97499995906418-246.352828773241i</v>
      </c>
      <c r="E1143" t="str">
        <f t="shared" si="327"/>
        <v>162.468395563897+0.00542890703291637i</v>
      </c>
      <c r="F1143" t="str">
        <f t="shared" si="328"/>
        <v>2.42492492236774-2311.86593261036i</v>
      </c>
      <c r="G1143" t="str">
        <f t="shared" si="329"/>
        <v>0.999999998945452-0.0000324738024355658i</v>
      </c>
      <c r="H1143" t="str">
        <f t="shared" si="330"/>
        <v>384.02464758196+6.81927065675661i</v>
      </c>
      <c r="I1143" t="str">
        <f t="shared" si="331"/>
        <v>47.1014388407551-2504.51222644271i</v>
      </c>
      <c r="K1143" t="str">
        <f t="shared" si="332"/>
        <v>0.0312381441525236-0.000603418223474977i</v>
      </c>
      <c r="L1143" t="str">
        <f t="shared" si="333"/>
        <v>0.00005-4.36795080474698i</v>
      </c>
      <c r="M1143" t="str">
        <f t="shared" si="334"/>
        <v>0.00133333333333333-2.56938282632176i</v>
      </c>
      <c r="N1143">
        <f t="shared" si="335"/>
        <v>89.819695881966055</v>
      </c>
      <c r="O1143">
        <f t="shared" si="336"/>
        <v>55.92238423473168</v>
      </c>
      <c r="P1143" s="3">
        <f t="shared" si="337"/>
        <v>55.92238423473168</v>
      </c>
      <c r="Q1143" s="3">
        <f t="shared" si="338"/>
        <v>-90.180304118033945</v>
      </c>
      <c r="R1143">
        <f t="shared" si="339"/>
        <v>89.819695881966055</v>
      </c>
      <c r="S1143">
        <f t="shared" si="340"/>
        <v>6.4604577300752822E-2</v>
      </c>
      <c r="T1143">
        <f t="shared" si="323"/>
        <v>55.92238423473168</v>
      </c>
    </row>
    <row r="1144" spans="1:20" x14ac:dyDescent="0.25">
      <c r="A1144">
        <f t="shared" si="324"/>
        <v>407.465036489954</v>
      </c>
      <c r="B1144">
        <f t="shared" si="341"/>
        <v>64.850074694495689</v>
      </c>
      <c r="C1144" t="str">
        <f t="shared" si="325"/>
        <v>-1.96788606306909-622.97357925216i</v>
      </c>
      <c r="D1144" t="str">
        <f t="shared" si="326"/>
        <v>3.97499995875249-245.420234951978i</v>
      </c>
      <c r="E1144" t="str">
        <f t="shared" si="327"/>
        <v>162.468386876848+0.00544973725540642i</v>
      </c>
      <c r="F1144" t="str">
        <f t="shared" si="328"/>
        <v>2.42492492234827-2303.11409963137i</v>
      </c>
      <c r="G1144" t="str">
        <f t="shared" si="329"/>
        <v>0.999999998937422-0.0000325972028845592i</v>
      </c>
      <c r="H1144" t="str">
        <f t="shared" si="330"/>
        <v>384.024835267625+6.84518512215434i</v>
      </c>
      <c r="I1144" t="str">
        <f t="shared" si="331"/>
        <v>47.101448172568-2495.0319744337i</v>
      </c>
      <c r="K1144" t="str">
        <f t="shared" si="332"/>
        <v>0.0312380539119967-0.000605709432680823i</v>
      </c>
      <c r="L1144" t="str">
        <f t="shared" si="333"/>
        <v>0.00005-4.3514154261277i</v>
      </c>
      <c r="M1144" t="str">
        <f t="shared" si="334"/>
        <v>0.00133333333333333-2.55965613301629i</v>
      </c>
      <c r="N1144">
        <f t="shared" si="335"/>
        <v>89.819011279599437</v>
      </c>
      <c r="O1144">
        <f t="shared" si="336"/>
        <v>55.889435901701304</v>
      </c>
      <c r="P1144" s="3">
        <f t="shared" si="337"/>
        <v>55.889435901701304</v>
      </c>
      <c r="Q1144" s="3">
        <f t="shared" si="338"/>
        <v>-90.180988720400563</v>
      </c>
      <c r="R1144">
        <f t="shared" si="339"/>
        <v>89.819011279599437</v>
      </c>
      <c r="S1144">
        <f t="shared" si="340"/>
        <v>6.4850074694495691E-2</v>
      </c>
      <c r="T1144">
        <f t="shared" si="323"/>
        <v>55.889435901701304</v>
      </c>
    </row>
    <row r="1145" spans="1:20" x14ac:dyDescent="0.25">
      <c r="A1145">
        <f t="shared" si="324"/>
        <v>409.01340362861589</v>
      </c>
      <c r="B1145">
        <f t="shared" si="341"/>
        <v>65.096504978334778</v>
      </c>
      <c r="C1145" t="str">
        <f t="shared" si="325"/>
        <v>-1.96787894789785-620.614893361534i</v>
      </c>
      <c r="D1145" t="str">
        <f t="shared" si="326"/>
        <v>3.97499995843839-244.491171583188i</v>
      </c>
      <c r="E1145" t="str">
        <f t="shared" si="327"/>
        <v>162.468378123713+0.00547064892448064i</v>
      </c>
      <c r="F1145" t="str">
        <f t="shared" si="328"/>
        <v>2.42492492232863-2294.39539772192i</v>
      </c>
      <c r="G1145" t="str">
        <f t="shared" si="329"/>
        <v>0.999999998929331-0.0000327210722552559i</v>
      </c>
      <c r="H1145" t="str">
        <f t="shared" si="330"/>
        <v>384.025024382534+6.87119807667525i</v>
      </c>
      <c r="I1145" t="str">
        <f t="shared" si="331"/>
        <v>47.1014575754406-2485.58761429797i</v>
      </c>
      <c r="K1145" t="str">
        <f t="shared" si="332"/>
        <v>0.0312379629848754-0.000608009328122574i</v>
      </c>
      <c r="L1145" t="str">
        <f t="shared" si="333"/>
        <v>0.00005-4.3349426440802i</v>
      </c>
      <c r="M1145" t="str">
        <f t="shared" si="334"/>
        <v>0.00133333333333333-2.54996626122364i</v>
      </c>
      <c r="N1145">
        <f t="shared" si="335"/>
        <v>89.81832408207238</v>
      </c>
      <c r="O1145">
        <f t="shared" si="336"/>
        <v>55.85648753438295</v>
      </c>
      <c r="P1145" s="3">
        <f t="shared" si="337"/>
        <v>55.85648753438295</v>
      </c>
      <c r="Q1145" s="3">
        <f t="shared" si="338"/>
        <v>-90.18167591792762</v>
      </c>
      <c r="R1145">
        <f t="shared" si="339"/>
        <v>89.81832408207238</v>
      </c>
      <c r="S1145">
        <f t="shared" si="340"/>
        <v>6.5096504978334774E-2</v>
      </c>
      <c r="T1145">
        <f t="shared" si="323"/>
        <v>55.85648753438295</v>
      </c>
    </row>
    <row r="1146" spans="1:20" x14ac:dyDescent="0.25">
      <c r="A1146">
        <f t="shared" si="324"/>
        <v>410.56765456240464</v>
      </c>
      <c r="B1146">
        <f t="shared" si="341"/>
        <v>65.343871697252453</v>
      </c>
      <c r="C1146" t="str">
        <f t="shared" si="325"/>
        <v>-1.96787177859305-618.265135226694i</v>
      </c>
      <c r="D1146" t="str">
        <f t="shared" si="326"/>
        <v>3.97499995812194-243.565625301984i</v>
      </c>
      <c r="E1146" t="str">
        <f t="shared" si="327"/>
        <v>162.468369303991+0.0054916423758018i</v>
      </c>
      <c r="F1146" t="str">
        <f t="shared" si="328"/>
        <v>2.42492492230888-2285.70970146054i</v>
      </c>
      <c r="G1146" t="str">
        <f t="shared" si="329"/>
        <v>0.999999998921179-0.0000328454123295581i</v>
      </c>
      <c r="H1146" t="str">
        <f t="shared" si="330"/>
        <v>384.025214937577+6.89730989474004i</v>
      </c>
      <c r="I1146" t="str">
        <f t="shared" si="331"/>
        <v>47.1014670499141-2476.17901017523i</v>
      </c>
      <c r="K1146" t="str">
        <f t="shared" si="332"/>
        <v>0.0312378713659395-0.000610317942575147i</v>
      </c>
      <c r="L1146" t="str">
        <f t="shared" si="333"/>
        <v>0.00005-4.31853222163797i</v>
      </c>
      <c r="M1146" t="str">
        <f t="shared" si="334"/>
        <v>0.00133333333333333-2.54031307155174i</v>
      </c>
      <c r="N1146">
        <f t="shared" si="335"/>
        <v>89.817634279595595</v>
      </c>
      <c r="O1146">
        <f t="shared" si="336"/>
        <v>55.823539132515911</v>
      </c>
      <c r="P1146" s="3">
        <f t="shared" si="337"/>
        <v>55.823539132515911</v>
      </c>
      <c r="Q1146" s="3">
        <f t="shared" si="338"/>
        <v>-90.182365720404405</v>
      </c>
      <c r="R1146">
        <f t="shared" si="339"/>
        <v>89.817634279595595</v>
      </c>
      <c r="S1146">
        <f t="shared" si="340"/>
        <v>6.5343871697252448E-2</v>
      </c>
      <c r="T1146">
        <f t="shared" si="323"/>
        <v>55.823539132515911</v>
      </c>
    </row>
    <row r="1147" spans="1:20" x14ac:dyDescent="0.25">
      <c r="A1147">
        <f t="shared" si="324"/>
        <v>412.12781164974177</v>
      </c>
      <c r="B1147">
        <f t="shared" si="341"/>
        <v>65.592178409702015</v>
      </c>
      <c r="C1147" t="str">
        <f t="shared" si="325"/>
        <v>-1.96786455474312-615.92427104561i</v>
      </c>
      <c r="D1147" t="str">
        <f t="shared" si="326"/>
        <v>3.97499995780306-242.64358279407i</v>
      </c>
      <c r="E1147" t="str">
        <f t="shared" si="327"/>
        <v>162.468360417176+0.005512717946663i</v>
      </c>
      <c r="F1147" t="str">
        <f t="shared" si="328"/>
        <v>2.42492492228893-2277.05688590059i</v>
      </c>
      <c r="G1147" t="str">
        <f t="shared" si="329"/>
        <v>0.999999998912964-0.0000329702248961395i</v>
      </c>
      <c r="H1147" t="str">
        <f t="shared" si="330"/>
        <v>384.025406943714+6.92352095219392i</v>
      </c>
      <c r="I1147" t="str">
        <f t="shared" si="331"/>
        <v>47.1014765965332-2466.80602671954i</v>
      </c>
      <c r="K1147" t="str">
        <f t="shared" si="332"/>
        <v>0.03123777904993-0.000612635308935356i</v>
      </c>
      <c r="L1147" t="str">
        <f t="shared" si="333"/>
        <v>0.00005-4.30218392273159i</v>
      </c>
      <c r="M1147" t="str">
        <f t="shared" si="334"/>
        <v>0.00133333333333333-2.53069642513623i</v>
      </c>
      <c r="N1147">
        <f t="shared" si="335"/>
        <v>89.816941862343512</v>
      </c>
      <c r="O1147">
        <f t="shared" si="336"/>
        <v>55.790590695837551</v>
      </c>
      <c r="P1147" s="3">
        <f t="shared" si="337"/>
        <v>55.790590695837551</v>
      </c>
      <c r="Q1147" s="3">
        <f t="shared" si="338"/>
        <v>-90.183058137656488</v>
      </c>
      <c r="R1147">
        <f t="shared" si="339"/>
        <v>89.816941862343512</v>
      </c>
      <c r="S1147">
        <f t="shared" si="340"/>
        <v>6.5592178409702009E-2</v>
      </c>
      <c r="T1147">
        <f t="shared" si="323"/>
        <v>55.790590695837551</v>
      </c>
    </row>
    <row r="1148" spans="1:20" x14ac:dyDescent="0.25">
      <c r="A1148">
        <f t="shared" si="324"/>
        <v>413.69389733401084</v>
      </c>
      <c r="B1148">
        <f t="shared" si="341"/>
        <v>65.84142868765889</v>
      </c>
      <c r="C1148" t="str">
        <f t="shared" si="325"/>
        <v>-1.96785727593351-613.592267144184i</v>
      </c>
      <c r="D1148" t="str">
        <f t="shared" si="326"/>
        <v>3.97499995748174-241.725030795556i</v>
      </c>
      <c r="E1148" t="str">
        <f t="shared" si="327"/>
        <v>162.468351462758+0.00553387597593129i</v>
      </c>
      <c r="F1148" t="str">
        <f t="shared" si="328"/>
        <v>2.42492492226886-2268.43682656841i</v>
      </c>
      <c r="G1148" t="str">
        <f t="shared" si="329"/>
        <v>0.999999998904687-0.000033095511750471i</v>
      </c>
      <c r="H1148" t="str">
        <f t="shared" si="330"/>
        <v>384.025600412004+6.94983162631243i</v>
      </c>
      <c r="I1148" t="str">
        <f t="shared" si="331"/>
        <v>47.1014862158484-2457.46852909744i</v>
      </c>
      <c r="K1148" t="str">
        <f t="shared" si="332"/>
        <v>0.0312376860315471-0.000614961460222325i</v>
      </c>
      <c r="L1148" t="str">
        <f t="shared" si="333"/>
        <v>0.00005-4.28589751218529i</v>
      </c>
      <c r="M1148" t="str">
        <f t="shared" si="334"/>
        <v>0.00133333333333333-2.5211161836384i</v>
      </c>
      <c r="N1148">
        <f t="shared" si="335"/>
        <v>89.816246820453998</v>
      </c>
      <c r="O1148">
        <f t="shared" si="336"/>
        <v>55.757642224083071</v>
      </c>
      <c r="P1148" s="3">
        <f t="shared" si="337"/>
        <v>55.757642224083071</v>
      </c>
      <c r="Q1148" s="3">
        <f t="shared" si="338"/>
        <v>-90.183753179546002</v>
      </c>
      <c r="R1148">
        <f t="shared" si="339"/>
        <v>89.816246820453998</v>
      </c>
      <c r="S1148">
        <f t="shared" si="340"/>
        <v>6.5841428687658896E-2</v>
      </c>
      <c r="T1148">
        <f t="shared" si="323"/>
        <v>55.757642224083071</v>
      </c>
    </row>
    <row r="1149" spans="1:20" x14ac:dyDescent="0.25">
      <c r="A1149">
        <f t="shared" si="324"/>
        <v>415.26593414388003</v>
      </c>
      <c r="B1149">
        <f t="shared" si="341"/>
        <v>66.091626116671989</v>
      </c>
      <c r="C1149" t="str">
        <f t="shared" si="325"/>
        <v>-1.96784994174625-611.269089975785i</v>
      </c>
      <c r="D1149" t="str">
        <f t="shared" si="326"/>
        <v>3.974999957158-240.809956092763i</v>
      </c>
      <c r="E1149" t="str">
        <f t="shared" si="327"/>
        <v>162.468342440222+0.00555511680403655i</v>
      </c>
      <c r="F1149" t="str">
        <f t="shared" si="328"/>
        <v>2.42492492224865-2259.84939946155i</v>
      </c>
      <c r="G1149" t="str">
        <f t="shared" si="329"/>
        <v>0.999999998896347-0.0000332212746948456i</v>
      </c>
      <c r="H1149" t="str">
        <f t="shared" si="330"/>
        <v>384.025795353576+6.97624229580632i</v>
      </c>
      <c r="I1149" t="str">
        <f t="shared" si="331"/>
        <v>47.101495908412-2448.16638298585i</v>
      </c>
      <c r="K1149" t="str">
        <f t="shared" si="332"/>
        <v>0.0312375923054516-0.000617296429577931i</v>
      </c>
      <c r="L1149" t="str">
        <f t="shared" si="333"/>
        <v>0.00005-4.26967275571358i</v>
      </c>
      <c r="M1149" t="str">
        <f t="shared" si="334"/>
        <v>0.00133333333333333-2.51157220924328i</v>
      </c>
      <c r="N1149">
        <f t="shared" si="335"/>
        <v>89.815549144028296</v>
      </c>
      <c r="O1149">
        <f t="shared" si="336"/>
        <v>55.724693716985811</v>
      </c>
      <c r="P1149" s="3">
        <f t="shared" si="337"/>
        <v>55.724693716985811</v>
      </c>
      <c r="Q1149" s="3">
        <f t="shared" si="338"/>
        <v>-90.184450855971704</v>
      </c>
      <c r="R1149">
        <f t="shared" si="339"/>
        <v>89.815549144028296</v>
      </c>
      <c r="S1149">
        <f t="shared" si="340"/>
        <v>6.6091626116671992E-2</v>
      </c>
      <c r="T1149">
        <f t="shared" si="323"/>
        <v>55.724693716985811</v>
      </c>
    </row>
    <row r="1150" spans="1:20" x14ac:dyDescent="0.25">
      <c r="A1150">
        <f t="shared" si="324"/>
        <v>416.84394469362684</v>
      </c>
      <c r="B1150">
        <f t="shared" si="341"/>
        <v>66.342774295915348</v>
      </c>
      <c r="C1150" t="str">
        <f t="shared" si="325"/>
        <v>-1.9678425517606-608.954706120759i</v>
      </c>
      <c r="D1150" t="str">
        <f t="shared" si="326"/>
        <v>3.97499995683178-239.898345522034i</v>
      </c>
      <c r="E1150" t="str">
        <f t="shared" si="327"/>
        <v>162.468333349053+0.00557644077303824i</v>
      </c>
      <c r="F1150" t="str">
        <f t="shared" si="328"/>
        <v>2.42492492222828-2251.29448104698i</v>
      </c>
      <c r="G1150" t="str">
        <f t="shared" si="329"/>
        <v>0.999999998887943-0.0000333475155384058i</v>
      </c>
      <c r="H1150" t="str">
        <f t="shared" si="330"/>
        <v>384.025991779654+7.0027533408277i</v>
      </c>
      <c r="I1150" t="str">
        <f t="shared" si="331"/>
        <v>47.1015056747826-2438.8994545703i</v>
      </c>
      <c r="K1150" t="str">
        <f t="shared" si="332"/>
        <v>0.031237497866263-0.000619640250267237i</v>
      </c>
      <c r="L1150" t="str">
        <f t="shared" si="333"/>
        <v>0.00005-4.25350941991787i</v>
      </c>
      <c r="M1150" t="str">
        <f t="shared" si="334"/>
        <v>0.00133333333333333-2.50206436465758i</v>
      </c>
      <c r="N1150">
        <f t="shared" si="335"/>
        <v>89.814848823130902</v>
      </c>
      <c r="O1150">
        <f t="shared" si="336"/>
        <v>55.691745174277074</v>
      </c>
      <c r="P1150" s="3">
        <f t="shared" si="337"/>
        <v>55.691745174277074</v>
      </c>
      <c r="Q1150" s="3">
        <f t="shared" si="338"/>
        <v>-90.185151176869098</v>
      </c>
      <c r="R1150">
        <f t="shared" si="339"/>
        <v>89.814848823130902</v>
      </c>
      <c r="S1150">
        <f t="shared" si="340"/>
        <v>6.6342774295915341E-2</v>
      </c>
      <c r="T1150">
        <f t="shared" si="323"/>
        <v>55.691745174277074</v>
      </c>
    </row>
    <row r="1151" spans="1:20" x14ac:dyDescent="0.25">
      <c r="A1151">
        <f t="shared" si="324"/>
        <v>418.4279516834626</v>
      </c>
      <c r="B1151">
        <f t="shared" si="341"/>
        <v>66.594876838239827</v>
      </c>
      <c r="C1151" t="str">
        <f t="shared" si="325"/>
        <v>-1.96783510555226-606.649082285938i</v>
      </c>
      <c r="D1151" t="str">
        <f t="shared" si="326"/>
        <v>3.97499995650307-238.990185969545i</v>
      </c>
      <c r="E1151" t="str">
        <f t="shared" si="327"/>
        <v>162.468324188727+0.00559784822662623i</v>
      </c>
      <c r="F1151" t="str">
        <f t="shared" si="328"/>
        <v>2.42492492220772-2242.77194825934i</v>
      </c>
      <c r="G1151" t="str">
        <f t="shared" si="329"/>
        <v>0.999999998879475-0.0000334742360971683i</v>
      </c>
      <c r="H1151" t="str">
        <f t="shared" si="330"/>
        <v>384.026189701543+7.02936514297498i</v>
      </c>
      <c r="I1151" t="str">
        <f t="shared" si="331"/>
        <v>47.1015155155221-2429.66761054294i</v>
      </c>
      <c r="K1151" t="str">
        <f t="shared" si="332"/>
        <v>0.0312374027085606-0.000621992955678936i</v>
      </c>
      <c r="L1151" t="str">
        <f t="shared" si="333"/>
        <v>0.00005-4.23740727228321i</v>
      </c>
      <c r="M1151" t="str">
        <f t="shared" si="334"/>
        <v>0.00133333333333333-2.49259251310777i</v>
      </c>
      <c r="N1151">
        <f t="shared" si="335"/>
        <v>89.814145847789433</v>
      </c>
      <c r="O1151">
        <f t="shared" si="336"/>
        <v>55.65879659568602</v>
      </c>
      <c r="P1151" s="3">
        <f t="shared" si="337"/>
        <v>55.65879659568602</v>
      </c>
      <c r="Q1151" s="3">
        <f t="shared" si="338"/>
        <v>-90.185854152210567</v>
      </c>
      <c r="R1151">
        <f t="shared" si="339"/>
        <v>89.814145847789433</v>
      </c>
      <c r="S1151">
        <f t="shared" si="340"/>
        <v>6.6594876838239822E-2</v>
      </c>
      <c r="T1151">
        <f t="shared" si="323"/>
        <v>55.65879659568602</v>
      </c>
    </row>
    <row r="1152" spans="1:20" x14ac:dyDescent="0.25">
      <c r="A1152">
        <f t="shared" si="324"/>
        <v>420.01797789985977</v>
      </c>
      <c r="B1152">
        <f t="shared" si="341"/>
        <v>66.847937370225139</v>
      </c>
      <c r="C1152" t="str">
        <f t="shared" si="325"/>
        <v>-1.96782760269397-604.352185304179i</v>
      </c>
      <c r="D1152" t="str">
        <f t="shared" si="326"/>
        <v>3.97499995617187-238.085464371116i</v>
      </c>
      <c r="E1152" t="str">
        <f t="shared" si="327"/>
        <v>162.468314958719+0.00561933951004911i</v>
      </c>
      <c r="F1152" t="str">
        <f t="shared" si="328"/>
        <v>2.42492492218705-2234.28167849913i</v>
      </c>
      <c r="G1152" t="str">
        <f t="shared" si="329"/>
        <v>0.999999998870943-0.0000336014381940509i</v>
      </c>
      <c r="H1152" t="str">
        <f t="shared" si="330"/>
        <v>384.026389130633+7.05607808529863i</v>
      </c>
      <c r="I1152" t="str">
        <f t="shared" si="331"/>
        <v>47.1015254311967-2420.47071810057i</v>
      </c>
      <c r="K1152" t="str">
        <f t="shared" si="332"/>
        <v>0.0312373068268823-0.000624354579325777i</v>
      </c>
      <c r="L1152" t="str">
        <f t="shared" si="333"/>
        <v>0.00005-4.22136608117474i</v>
      </c>
      <c r="M1152" t="str">
        <f t="shared" si="334"/>
        <v>0.00133333333333333-2.48315651833808i</v>
      </c>
      <c r="N1152">
        <f t="shared" si="335"/>
        <v>89.813440207994446</v>
      </c>
      <c r="O1152">
        <f t="shared" si="336"/>
        <v>55.625847980939866</v>
      </c>
      <c r="P1152" s="3">
        <f t="shared" si="337"/>
        <v>55.625847980939866</v>
      </c>
      <c r="Q1152" s="3">
        <f t="shared" si="338"/>
        <v>-90.186559792005554</v>
      </c>
      <c r="R1152">
        <f t="shared" si="339"/>
        <v>89.813440207994446</v>
      </c>
      <c r="S1152">
        <f t="shared" si="340"/>
        <v>6.6847937370225138E-2</v>
      </c>
      <c r="T1152">
        <f t="shared" si="323"/>
        <v>55.625847980939866</v>
      </c>
    </row>
    <row r="1153" spans="1:20" x14ac:dyDescent="0.25">
      <c r="A1153">
        <f t="shared" si="324"/>
        <v>421.61404621587928</v>
      </c>
      <c r="B1153">
        <f t="shared" si="341"/>
        <v>67.101959532232001</v>
      </c>
      <c r="C1153" t="str">
        <f t="shared" si="325"/>
        <v>-1.96782004275495-602.063982133871i</v>
      </c>
      <c r="D1153" t="str">
        <f t="shared" si="326"/>
        <v>3.97499995583816-237.184167712024i</v>
      </c>
      <c r="E1153" t="str">
        <f t="shared" si="327"/>
        <v>162.468305658499+0.00564091497028192i</v>
      </c>
      <c r="F1153" t="str">
        <f t="shared" si="328"/>
        <v>2.42492492216621-2225.82354963096i</v>
      </c>
      <c r="G1153" t="str">
        <f t="shared" si="329"/>
        <v>0.999999998862346-0.0000337291236588982i</v>
      </c>
      <c r="H1153" t="str">
        <f t="shared" si="330"/>
        <v>384.026590078406+7.08289255230683i</v>
      </c>
      <c r="I1153" t="str">
        <f t="shared" si="331"/>
        <v>47.1015354223772-2411.30864494284i</v>
      </c>
      <c r="K1153" t="str">
        <f t="shared" si="332"/>
        <v>0.0312372102157243-0.000626725154845008i</v>
      </c>
      <c r="L1153" t="str">
        <f t="shared" si="333"/>
        <v>0.00005-4.20538561583457i</v>
      </c>
      <c r="M1153" t="str">
        <f t="shared" si="334"/>
        <v>0.00133333333333333-2.47375624460857i</v>
      </c>
      <c r="N1153">
        <f t="shared" si="335"/>
        <v>89.812731893699407</v>
      </c>
      <c r="O1153">
        <f t="shared" si="336"/>
        <v>55.592899329763661</v>
      </c>
      <c r="P1153" s="3">
        <f t="shared" si="337"/>
        <v>55.592899329763661</v>
      </c>
      <c r="Q1153" s="3">
        <f t="shared" si="338"/>
        <v>-90.187268106300593</v>
      </c>
      <c r="R1153">
        <f t="shared" si="339"/>
        <v>89.812731893699407</v>
      </c>
      <c r="S1153">
        <f t="shared" si="340"/>
        <v>6.7101959532231997E-2</v>
      </c>
      <c r="T1153">
        <f t="shared" si="323"/>
        <v>55.592899329763661</v>
      </c>
    </row>
    <row r="1154" spans="1:20" x14ac:dyDescent="0.25">
      <c r="A1154">
        <f t="shared" si="324"/>
        <v>423.21617959149967</v>
      </c>
      <c r="B1154">
        <f t="shared" si="341"/>
        <v>67.356946978454488</v>
      </c>
      <c r="C1154" t="str">
        <f t="shared" si="325"/>
        <v>-1.96781242530143-599.784439858469i</v>
      </c>
      <c r="D1154" t="str">
        <f t="shared" si="326"/>
        <v>3.97499995550188-236.286283026812i</v>
      </c>
      <c r="E1154" t="str">
        <f t="shared" si="327"/>
        <v>162.468296287534+0.00566257495585289i</v>
      </c>
      <c r="F1154" t="str">
        <f t="shared" si="328"/>
        <v>2.42492492214519-2217.39743998182i</v>
      </c>
      <c r="G1154" t="str">
        <f t="shared" si="329"/>
        <v>0.999999998853684-0.0000338572943285088i</v>
      </c>
      <c r="H1154" t="str">
        <f t="shared" si="330"/>
        <v>384.026792556427+7.10980892997071i</v>
      </c>
      <c r="I1154" t="str">
        <f t="shared" si="331"/>
        <v>47.1015454896384-2402.18125927027i</v>
      </c>
      <c r="K1154" t="str">
        <f t="shared" si="332"/>
        <v>0.0312371128695414-0.000629104715998822i</v>
      </c>
      <c r="L1154" t="str">
        <f t="shared" si="333"/>
        <v>0.00005-4.18946564637833i</v>
      </c>
      <c r="M1154" t="str">
        <f t="shared" si="334"/>
        <v>0.00133333333333333-2.46439155669314i</v>
      </c>
      <c r="N1154">
        <f t="shared" si="335"/>
        <v>89.812020894820435</v>
      </c>
      <c r="O1154">
        <f t="shared" si="336"/>
        <v>55.559950641880398</v>
      </c>
      <c r="P1154" s="3">
        <f t="shared" si="337"/>
        <v>55.559950641880398</v>
      </c>
      <c r="Q1154" s="3">
        <f t="shared" si="338"/>
        <v>-90.187979105179565</v>
      </c>
      <c r="R1154">
        <f t="shared" si="339"/>
        <v>89.812020894820435</v>
      </c>
      <c r="S1154">
        <f t="shared" si="340"/>
        <v>6.7356946978454485E-2</v>
      </c>
      <c r="T1154">
        <f t="shared" si="323"/>
        <v>55.559950641880398</v>
      </c>
    </row>
    <row r="1155" spans="1:20" x14ac:dyDescent="0.25">
      <c r="A1155">
        <f t="shared" si="324"/>
        <v>424.82440107394734</v>
      </c>
      <c r="B1155">
        <f t="shared" si="341"/>
        <v>67.612903376972611</v>
      </c>
      <c r="C1155" t="str">
        <f t="shared" si="325"/>
        <v>-1.96780474989624-597.513525686027i</v>
      </c>
      <c r="D1155" t="str">
        <f t="shared" si="326"/>
        <v>3.97499995516306-235.391797399109i</v>
      </c>
      <c r="E1155" t="str">
        <f t="shared" si="327"/>
        <v>162.468286845287+0.00568431981699451i</v>
      </c>
      <c r="F1155" t="str">
        <f t="shared" si="328"/>
        <v>2.42492492212403-2209.00322833929i</v>
      </c>
      <c r="G1155" t="str">
        <f t="shared" si="329"/>
        <v>0.999999998844955-0.0000339859520466605i</v>
      </c>
      <c r="H1155" t="str">
        <f t="shared" si="330"/>
        <v>384.026996576348+7.13682760573025i</v>
      </c>
      <c r="I1155" t="str">
        <f t="shared" si="331"/>
        <v>47.1015556335599-2393.08842978233i</v>
      </c>
      <c r="K1155" t="str">
        <f t="shared" si="332"/>
        <v>0.0312370147827463-0.000631493296674802i</v>
      </c>
      <c r="L1155" t="str">
        <f t="shared" si="333"/>
        <v>0.00005-4.17360594379193i</v>
      </c>
      <c r="M1155" t="str">
        <f t="shared" si="334"/>
        <v>0.00133333333333333-2.4550623198776i</v>
      </c>
      <c r="N1155">
        <f t="shared" si="335"/>
        <v>89.811307201236303</v>
      </c>
      <c r="O1155">
        <f t="shared" si="336"/>
        <v>55.527001917011091</v>
      </c>
      <c r="P1155" s="3">
        <f t="shared" si="337"/>
        <v>55.527001917011091</v>
      </c>
      <c r="Q1155" s="3">
        <f t="shared" si="338"/>
        <v>-90.188692798763697</v>
      </c>
      <c r="R1155">
        <f t="shared" si="339"/>
        <v>89.811307201236303</v>
      </c>
      <c r="S1155">
        <f t="shared" si="340"/>
        <v>6.7612903376972608E-2</v>
      </c>
      <c r="T1155">
        <f t="shared" si="323"/>
        <v>55.527001917011091</v>
      </c>
    </row>
    <row r="1156" spans="1:20" x14ac:dyDescent="0.25">
      <c r="A1156">
        <f t="shared" si="324"/>
        <v>426.43873379802835</v>
      </c>
      <c r="B1156">
        <f t="shared" si="341"/>
        <v>67.869832409805113</v>
      </c>
      <c r="C1156" t="str">
        <f t="shared" si="325"/>
        <v>-1.9677970160989-595.25120694871i</v>
      </c>
      <c r="D1156" t="str">
        <f t="shared" si="326"/>
        <v>3.97499995482164-234.500697961437i</v>
      </c>
      <c r="E1156" t="str">
        <f t="shared" si="327"/>
        <v>162.468277331217+0.00570614990557579i</v>
      </c>
      <c r="F1156" t="str">
        <f t="shared" si="328"/>
        <v>2.4249249221027-2200.64079394981i</v>
      </c>
      <c r="G1156" t="str">
        <f t="shared" si="329"/>
        <v>0.99999999883616-0.0000341150986641378i</v>
      </c>
      <c r="H1156" t="str">
        <f t="shared" si="330"/>
        <v>384.027202149912+7.16394896849973i</v>
      </c>
      <c r="I1156" t="str">
        <f t="shared" si="331"/>
        <v>47.1015658547252-2384.03002567562i</v>
      </c>
      <c r="K1156" t="str">
        <f t="shared" si="332"/>
        <v>0.0312369159497092-0.000633890930886351i</v>
      </c>
      <c r="L1156" t="str">
        <f t="shared" si="333"/>
        <v>0.00005-4.1578062799282i</v>
      </c>
      <c r="M1156" t="str">
        <f t="shared" si="334"/>
        <v>0.00133333333333333-2.44576839995776i</v>
      </c>
      <c r="N1156">
        <f t="shared" si="335"/>
        <v>89.810590802788184</v>
      </c>
      <c r="O1156">
        <f t="shared" si="336"/>
        <v>55.494053154874521</v>
      </c>
      <c r="P1156" s="3">
        <f t="shared" si="337"/>
        <v>55.494053154874521</v>
      </c>
      <c r="Q1156" s="3">
        <f t="shared" si="338"/>
        <v>-90.189409197211816</v>
      </c>
      <c r="R1156">
        <f t="shared" si="339"/>
        <v>89.810590802788184</v>
      </c>
      <c r="S1156">
        <f t="shared" si="340"/>
        <v>6.7869832409805111E-2</v>
      </c>
      <c r="T1156">
        <f t="shared" si="323"/>
        <v>55.494053154874521</v>
      </c>
    </row>
    <row r="1157" spans="1:20" x14ac:dyDescent="0.25">
      <c r="A1157">
        <f t="shared" si="324"/>
        <v>428.05920098646089</v>
      </c>
      <c r="B1157">
        <f t="shared" si="341"/>
        <v>68.127737772962377</v>
      </c>
      <c r="C1157" t="str">
        <f t="shared" si="325"/>
        <v>-1.96778922346552-592.997451102324i</v>
      </c>
      <c r="D1157" t="str">
        <f t="shared" si="326"/>
        <v>3.97499995447763-233.612971895034i</v>
      </c>
      <c r="E1157" t="str">
        <f t="shared" si="327"/>
        <v>162.468267744776+0.0057280655751608i</v>
      </c>
      <c r="F1157" t="str">
        <f t="shared" si="328"/>
        <v>2.42492492208121-2192.31001651696i</v>
      </c>
      <c r="G1157" t="str">
        <f t="shared" si="329"/>
        <v>0.999999998827298-0.000034244736038758i</v>
      </c>
      <c r="H1157" t="str">
        <f t="shared" si="330"/>
        <v>384.027409288954+7.19117340867334i</v>
      </c>
      <c r="I1157" t="str">
        <f t="shared" si="331"/>
        <v>47.1015761537225-2375.00591664199i</v>
      </c>
      <c r="K1157" t="str">
        <f t="shared" si="332"/>
        <v>0.0312368163647574-0.000636297652773139i</v>
      </c>
      <c r="L1157" t="str">
        <f t="shared" si="333"/>
        <v>0.00005-4.14206642750368i</v>
      </c>
      <c r="M1157" t="str">
        <f t="shared" si="334"/>
        <v>0.00133333333333333-2.43650966323746i</v>
      </c>
      <c r="N1157">
        <f t="shared" si="335"/>
        <v>89.809871689279589</v>
      </c>
      <c r="O1157">
        <f t="shared" si="336"/>
        <v>55.46110435518726</v>
      </c>
      <c r="P1157" s="3">
        <f t="shared" si="337"/>
        <v>55.46110435518726</v>
      </c>
      <c r="Q1157" s="3">
        <f t="shared" si="338"/>
        <v>-90.190128310720411</v>
      </c>
      <c r="R1157">
        <f t="shared" si="339"/>
        <v>89.809871689279589</v>
      </c>
      <c r="S1157">
        <f t="shared" si="340"/>
        <v>6.8127737772962382E-2</v>
      </c>
      <c r="T1157">
        <f t="shared" si="323"/>
        <v>55.46110435518726</v>
      </c>
    </row>
    <row r="1158" spans="1:20" x14ac:dyDescent="0.25">
      <c r="A1158">
        <f t="shared" si="324"/>
        <v>429.68582595020951</v>
      </c>
      <c r="B1158">
        <f t="shared" si="341"/>
        <v>68.38662317649964</v>
      </c>
      <c r="C1158" t="str">
        <f t="shared" si="325"/>
        <v>-1.96778137154887-590.752225725864i</v>
      </c>
      <c r="D1158" t="str">
        <f t="shared" si="326"/>
        <v>3.97499995413101-232.72860642966i</v>
      </c>
      <c r="E1158" t="str">
        <f t="shared" si="327"/>
        <v>162.468258085415+0.0057500671809832i</v>
      </c>
      <c r="F1158" t="str">
        <f t="shared" si="328"/>
        <v>2.42492492205957-2184.01077619971i</v>
      </c>
      <c r="G1158" t="str">
        <f t="shared" si="329"/>
        <v>0.999999998818369-0.0000343748660353984i</v>
      </c>
      <c r="H1158" t="str">
        <f t="shared" si="330"/>
        <v>384.027618005396+7.21850131813095i</v>
      </c>
      <c r="I1158" t="str">
        <f t="shared" si="331"/>
        <v>47.101586531145-2366.01597286661i</v>
      </c>
      <c r="K1158" t="str">
        <f t="shared" si="332"/>
        <v>0.0312367160221754-0.000638713496601564i</v>
      </c>
      <c r="L1158" t="str">
        <f t="shared" si="333"/>
        <v>0.00005-4.12638616009532i</v>
      </c>
      <c r="M1158" t="str">
        <f t="shared" si="334"/>
        <v>0.00133333333333333-2.42728597652666i</v>
      </c>
      <c r="N1158">
        <f t="shared" si="335"/>
        <v>89.809149850476246</v>
      </c>
      <c r="O1158">
        <f t="shared" si="336"/>
        <v>55.428155517663804</v>
      </c>
      <c r="P1158" s="3">
        <f t="shared" si="337"/>
        <v>55.428155517663804</v>
      </c>
      <c r="Q1158" s="3">
        <f t="shared" si="338"/>
        <v>-90.190850149523754</v>
      </c>
      <c r="R1158">
        <f t="shared" si="339"/>
        <v>89.809149850476246</v>
      </c>
      <c r="S1158">
        <f t="shared" si="340"/>
        <v>6.8386623176499642E-2</v>
      </c>
      <c r="T1158">
        <f t="shared" si="323"/>
        <v>55.428155517663804</v>
      </c>
    </row>
    <row r="1159" spans="1:20" x14ac:dyDescent="0.25">
      <c r="A1159">
        <f t="shared" si="324"/>
        <v>431.31863208882027</v>
      </c>
      <c r="B1159">
        <f t="shared" si="341"/>
        <v>68.646492344570333</v>
      </c>
      <c r="C1159" t="str">
        <f t="shared" si="325"/>
        <v>-1.96777345989854-588.515498521045i</v>
      </c>
      <c r="D1159" t="str">
        <f t="shared" si="326"/>
        <v>3.97499995378174-231.847588843424i</v>
      </c>
      <c r="E1159" t="str">
        <f t="shared" si="327"/>
        <v>162.46824835258+0.00577215507996817i</v>
      </c>
      <c r="F1159" t="str">
        <f t="shared" si="328"/>
        <v>2.42492492203774-2175.74295361071i</v>
      </c>
      <c r="G1159" t="str">
        <f t="shared" si="329"/>
        <v>0.999999998809371-0.0000345054905260224i</v>
      </c>
      <c r="H1159" t="str">
        <f t="shared" si="330"/>
        <v>384.027828311249+7.24593309024361i</v>
      </c>
      <c r="I1159" t="str">
        <f t="shared" si="331"/>
        <v>47.1015969875896-2357.06006502612i</v>
      </c>
      <c r="K1159" t="str">
        <f t="shared" si="332"/>
        <v>0.0312366149162043-0.000641138496765182i</v>
      </c>
      <c r="L1159" t="str">
        <f t="shared" si="333"/>
        <v>0.00005-4.11076525213719i</v>
      </c>
      <c r="M1159" t="str">
        <f t="shared" si="334"/>
        <v>0.00133333333333333-2.41809720713953i</v>
      </c>
      <c r="N1159">
        <f t="shared" si="335"/>
        <v>89.808425276105893</v>
      </c>
      <c r="O1159">
        <f t="shared" si="336"/>
        <v>55.395206642016603</v>
      </c>
      <c r="P1159" s="3">
        <f t="shared" si="337"/>
        <v>55.395206642016603</v>
      </c>
      <c r="Q1159" s="3">
        <f t="shared" si="338"/>
        <v>-90.191574723894107</v>
      </c>
      <c r="R1159">
        <f t="shared" si="339"/>
        <v>89.808425276105893</v>
      </c>
      <c r="S1159">
        <f t="shared" si="340"/>
        <v>6.8646492344570334E-2</v>
      </c>
      <c r="T1159">
        <f t="shared" si="323"/>
        <v>55.395206642016603</v>
      </c>
    </row>
    <row r="1160" spans="1:20" x14ac:dyDescent="0.25">
      <c r="A1160">
        <f t="shared" si="324"/>
        <v>432.95764289075777</v>
      </c>
      <c r="B1160">
        <f t="shared" si="341"/>
        <v>68.907349015479696</v>
      </c>
      <c r="C1160" t="str">
        <f t="shared" si="325"/>
        <v>-1.96776548806031-586.287237311817i</v>
      </c>
      <c r="D1160" t="str">
        <f t="shared" si="326"/>
        <v>3.97499995342981-230.969906462589i</v>
      </c>
      <c r="E1160" t="str">
        <f t="shared" si="327"/>
        <v>162.468238545713+0.00579432963075611i</v>
      </c>
      <c r="F1160" t="str">
        <f t="shared" si="328"/>
        <v>2.42492492201577-2167.50642981453i</v>
      </c>
      <c r="G1160" t="str">
        <f t="shared" si="329"/>
        <v>0.999999998800305-0.0000346366113897072i</v>
      </c>
      <c r="H1160" t="str">
        <f t="shared" si="330"/>
        <v>384.02804021862+7.27346911987938i</v>
      </c>
      <c r="I1160" t="str">
        <f t="shared" si="331"/>
        <v>47.1016075236578-2348.13806428678i</v>
      </c>
      <c r="K1160" t="str">
        <f t="shared" si="332"/>
        <v>0.0312365130410414-0.000643572687785162i</v>
      </c>
      <c r="L1160" t="str">
        <f t="shared" si="333"/>
        <v>0.00005-4.09520347891732i</v>
      </c>
      <c r="M1160" t="str">
        <f t="shared" si="334"/>
        <v>0.00133333333333333-2.40894322289253i</v>
      </c>
      <c r="N1160">
        <f t="shared" si="335"/>
        <v>89.807697955858231</v>
      </c>
      <c r="O1160">
        <f t="shared" si="336"/>
        <v>55.362257727955715</v>
      </c>
      <c r="P1160" s="3">
        <f t="shared" si="337"/>
        <v>55.362257727955715</v>
      </c>
      <c r="Q1160" s="3">
        <f t="shared" si="338"/>
        <v>-90.192302044141769</v>
      </c>
      <c r="R1160">
        <f t="shared" si="339"/>
        <v>89.807697955858231</v>
      </c>
      <c r="S1160">
        <f t="shared" si="340"/>
        <v>6.8907349015479694E-2</v>
      </c>
      <c r="T1160">
        <f t="shared" si="323"/>
        <v>55.362257727955715</v>
      </c>
    </row>
    <row r="1161" spans="1:20" x14ac:dyDescent="0.25">
      <c r="A1161">
        <f t="shared" si="324"/>
        <v>434.60288193374265</v>
      </c>
      <c r="B1161">
        <f t="shared" si="341"/>
        <v>69.16919694173852</v>
      </c>
      <c r="C1161" t="str">
        <f t="shared" si="325"/>
        <v>-1.96775745557674-584.06741004392i</v>
      </c>
      <c r="D1161" t="str">
        <f t="shared" si="326"/>
        <v>3.9749999530752-230.095546661401i</v>
      </c>
      <c r="E1161" t="str">
        <f t="shared" si="327"/>
        <v>162.46822866425+0.0058165911936902i</v>
      </c>
      <c r="F1161" t="str">
        <f t="shared" si="328"/>
        <v>2.42492492199361-2159.30108632604i</v>
      </c>
      <c r="G1161" t="str">
        <f t="shared" si="329"/>
        <v>0.99999999879117-0.0000347682305126705i</v>
      </c>
      <c r="H1161" t="str">
        <f t="shared" si="330"/>
        <v>384.028253739707+7.30110980340899i</v>
      </c>
      <c r="I1161" t="str">
        <f t="shared" si="331"/>
        <v>47.1016181399565-2339.24984230266i</v>
      </c>
      <c r="K1161" t="str">
        <f t="shared" si="332"/>
        <v>0.0312364103908399-0.000646016104310732i</v>
      </c>
      <c r="L1161" t="str">
        <f t="shared" si="333"/>
        <v>0.00005-4.07970061657433i</v>
      </c>
      <c r="M1161" t="str">
        <f t="shared" si="334"/>
        <v>0.00133333333333333-2.39982389210255i</v>
      </c>
      <c r="N1161">
        <f t="shared" si="335"/>
        <v>89.806967879384757</v>
      </c>
      <c r="O1161">
        <f t="shared" si="336"/>
        <v>55.329308775189013</v>
      </c>
      <c r="P1161" s="3">
        <f t="shared" si="337"/>
        <v>55.329308775189013</v>
      </c>
      <c r="Q1161" s="3">
        <f t="shared" si="338"/>
        <v>-90.193032120615243</v>
      </c>
      <c r="R1161">
        <f t="shared" si="339"/>
        <v>89.806967879384757</v>
      </c>
      <c r="S1161">
        <f t="shared" si="340"/>
        <v>6.9169196941738523E-2</v>
      </c>
      <c r="T1161">
        <f t="shared" si="323"/>
        <v>55.329308775189013</v>
      </c>
    </row>
    <row r="1162" spans="1:20" x14ac:dyDescent="0.25">
      <c r="A1162">
        <f t="shared" si="324"/>
        <v>436.25437288509085</v>
      </c>
      <c r="B1162">
        <f t="shared" si="341"/>
        <v>69.432039890117125</v>
      </c>
      <c r="C1162" t="str">
        <f t="shared" si="325"/>
        <v>-1.96774936198703-581.855984784439i</v>
      </c>
      <c r="D1162" t="str">
        <f t="shared" si="326"/>
        <v>3.97499995271789-229.2244968619i</v>
      </c>
      <c r="E1162" t="str">
        <f t="shared" si="327"/>
        <v>162.468218707627+0.00583894013082351i</v>
      </c>
      <c r="F1162" t="str">
        <f t="shared" si="328"/>
        <v>2.42492492197129-2151.1268051086i</v>
      </c>
      <c r="G1162" t="str">
        <f t="shared" si="329"/>
        <v>0.999999998781966-0.0000349003497882975i</v>
      </c>
      <c r="H1162" t="str">
        <f t="shared" si="330"/>
        <v>384.028468886796+7.32885553871152i</v>
      </c>
      <c r="I1162" t="str">
        <f t="shared" si="331"/>
        <v>47.101628837096-2330.39527121365i</v>
      </c>
      <c r="K1162" t="str">
        <f t="shared" si="332"/>
        <v>0.0312363069597091-0.000648468781119647i</v>
      </c>
      <c r="L1162" t="str">
        <f t="shared" si="333"/>
        <v>0.00005-4.06425644209438i</v>
      </c>
      <c r="M1162" t="str">
        <f t="shared" si="334"/>
        <v>0.00133333333333333-2.39073908358493i</v>
      </c>
      <c r="N1162">
        <f t="shared" si="335"/>
        <v>89.806235036298574</v>
      </c>
      <c r="O1162">
        <f t="shared" si="336"/>
        <v>55.296359783422488</v>
      </c>
      <c r="P1162" s="3">
        <f t="shared" si="337"/>
        <v>55.296359783422488</v>
      </c>
      <c r="Q1162" s="3">
        <f t="shared" si="338"/>
        <v>-90.193764963701426</v>
      </c>
      <c r="R1162">
        <f t="shared" si="339"/>
        <v>89.806235036298574</v>
      </c>
      <c r="S1162">
        <f t="shared" si="340"/>
        <v>6.943203989011712E-2</v>
      </c>
      <c r="T1162">
        <f t="shared" si="323"/>
        <v>55.296359783422488</v>
      </c>
    </row>
    <row r="1163" spans="1:20" x14ac:dyDescent="0.25">
      <c r="A1163">
        <f t="shared" si="324"/>
        <v>437.91213950205423</v>
      </c>
      <c r="B1163">
        <f t="shared" si="341"/>
        <v>69.695881641699572</v>
      </c>
      <c r="C1163" t="str">
        <f t="shared" si="325"/>
        <v>-1.96774120682666-579.652929721296i</v>
      </c>
      <c r="D1163" t="str">
        <f t="shared" si="326"/>
        <v>3.97499995235789-228.356744533744i</v>
      </c>
      <c r="E1163" t="str">
        <f t="shared" si="327"/>
        <v>162.46820867527+0.00586137680599122i</v>
      </c>
      <c r="F1163" t="str">
        <f t="shared" si="328"/>
        <v>2.42492492194878-2142.98346857245i</v>
      </c>
      <c r="G1163" t="str">
        <f t="shared" si="329"/>
        <v>0.999999998772691-0.000035032971117168i</v>
      </c>
      <c r="H1163" t="str">
        <f t="shared" si="330"/>
        <v>384.028685672274+7.35670672518035i</v>
      </c>
      <c r="I1163" t="str">
        <f t="shared" si="331"/>
        <v>47.1016396156929-2321.57422364385i</v>
      </c>
      <c r="K1163" t="str">
        <f t="shared" si="332"/>
        <v>0.031236202741713-0.000650930753118617i</v>
      </c>
      <c r="L1163" t="str">
        <f t="shared" si="333"/>
        <v>0.00005-4.0488707333078i</v>
      </c>
      <c r="M1163" t="str">
        <f t="shared" si="334"/>
        <v>0.00133333333333333-2.38168866665165i</v>
      </c>
      <c r="N1163">
        <f t="shared" si="335"/>
        <v>89.805499416174385</v>
      </c>
      <c r="O1163">
        <f t="shared" si="336"/>
        <v>55.263410752359441</v>
      </c>
      <c r="P1163" s="3">
        <f t="shared" si="337"/>
        <v>55.263410752359441</v>
      </c>
      <c r="Q1163" s="3">
        <f t="shared" si="338"/>
        <v>-90.194500583825615</v>
      </c>
      <c r="R1163">
        <f t="shared" si="339"/>
        <v>89.805499416174385</v>
      </c>
      <c r="S1163">
        <f t="shared" si="340"/>
        <v>6.969588164169957E-2</v>
      </c>
      <c r="T1163">
        <f t="shared" si="323"/>
        <v>55.263410752359441</v>
      </c>
    </row>
    <row r="1164" spans="1:20" x14ac:dyDescent="0.25">
      <c r="A1164">
        <f t="shared" si="324"/>
        <v>439.57620563216204</v>
      </c>
      <c r="B1164">
        <f t="shared" si="341"/>
        <v>69.960725991938034</v>
      </c>
      <c r="C1164" t="str">
        <f t="shared" si="325"/>
        <v>-1.96773298962776-577.45821316284i</v>
      </c>
      <c r="D1164" t="str">
        <f t="shared" si="326"/>
        <v>3.97499995199511-227.492277194021i</v>
      </c>
      <c r="E1164" t="str">
        <f t="shared" si="327"/>
        <v>162.468198566607+0.00588390158470963i</v>
      </c>
      <c r="F1164" t="str">
        <f t="shared" si="328"/>
        <v>2.42492492192614-2134.87095957293i</v>
      </c>
      <c r="G1164" t="str">
        <f t="shared" si="329"/>
        <v>0.999999998763346-0.0000351660964070847i</v>
      </c>
      <c r="H1164" t="str">
        <f t="shared" si="330"/>
        <v>384.028904108618+7.38466376372867i</v>
      </c>
      <c r="I1164" t="str">
        <f t="shared" si="331"/>
        <v>47.1016504763667-2312.78657269948i</v>
      </c>
      <c r="K1164" t="str">
        <f t="shared" si="332"/>
        <v>0.0312360977308708-0.000653402055343768i</v>
      </c>
      <c r="L1164" t="str">
        <f t="shared" si="333"/>
        <v>0.00005-4.03354326888604i</v>
      </c>
      <c r="M1164" t="str">
        <f t="shared" si="334"/>
        <v>0.00133333333333333-2.37267251110943i</v>
      </c>
      <c r="N1164">
        <f t="shared" si="335"/>
        <v>89.804761008548184</v>
      </c>
      <c r="O1164">
        <f t="shared" si="336"/>
        <v>55.2304616817012</v>
      </c>
      <c r="P1164" s="3">
        <f t="shared" si="337"/>
        <v>55.2304616817012</v>
      </c>
      <c r="Q1164" s="3">
        <f t="shared" si="338"/>
        <v>-90.195238991451816</v>
      </c>
      <c r="R1164">
        <f t="shared" si="339"/>
        <v>89.804761008548184</v>
      </c>
      <c r="S1164">
        <f t="shared" si="340"/>
        <v>6.9960725991938033E-2</v>
      </c>
      <c r="T1164">
        <f t="shared" si="323"/>
        <v>55.2304616817012</v>
      </c>
    </row>
    <row r="1165" spans="1:20" x14ac:dyDescent="0.25">
      <c r="A1165">
        <f t="shared" si="324"/>
        <v>441.24659521356421</v>
      </c>
      <c r="B1165">
        <f t="shared" si="341"/>
        <v>70.226576750707395</v>
      </c>
      <c r="C1165" t="str">
        <f t="shared" si="325"/>
        <v>-1.96772470991877-575.271803537369i</v>
      </c>
      <c r="D1165" t="str">
        <f t="shared" si="326"/>
        <v>3.97499995162959-226.631082407082i</v>
      </c>
      <c r="E1165" t="str">
        <f t="shared" si="327"/>
        <v>162.468188381055+0.00590651483430258i</v>
      </c>
      <c r="F1165" t="str">
        <f t="shared" si="328"/>
        <v>2.42492492190332-2126.7891614089i</v>
      </c>
      <c r="G1165" t="str">
        <f t="shared" si="329"/>
        <v>0.999999998753929-0.0000352997275730991i</v>
      </c>
      <c r="H1165" t="str">
        <f t="shared" si="330"/>
        <v>384.0291242084+7.41272705679538i</v>
      </c>
      <c r="I1165" t="str">
        <f t="shared" si="331"/>
        <v>47.1016614197422-2304.03219196727i</v>
      </c>
      <c r="K1165" t="str">
        <f t="shared" si="332"/>
        <v>0.0312359919211566-0.000655882722961111i</v>
      </c>
      <c r="L1165" t="str">
        <f t="shared" si="333"/>
        <v>0.00005-4.01827382833835i</v>
      </c>
      <c r="M1165" t="str">
        <f t="shared" si="334"/>
        <v>0.00133333333333333-2.36369048725786i</v>
      </c>
      <c r="N1165">
        <f t="shared" si="335"/>
        <v>89.804019802917281</v>
      </c>
      <c r="O1165">
        <f t="shared" si="336"/>
        <v>55.197512571146781</v>
      </c>
      <c r="P1165" s="3">
        <f t="shared" si="337"/>
        <v>55.197512571146781</v>
      </c>
      <c r="Q1165" s="3">
        <f t="shared" si="338"/>
        <v>-90.195980197082719</v>
      </c>
      <c r="R1165">
        <f t="shared" si="339"/>
        <v>89.804019802917281</v>
      </c>
      <c r="S1165">
        <f t="shared" si="340"/>
        <v>7.0226576750707398E-2</v>
      </c>
      <c r="T1165">
        <f t="shared" si="323"/>
        <v>55.197512571146781</v>
      </c>
    </row>
    <row r="1166" spans="1:20" x14ac:dyDescent="0.25">
      <c r="A1166">
        <f t="shared" si="324"/>
        <v>442.9233322753758</v>
      </c>
      <c r="B1166">
        <f t="shared" si="341"/>
        <v>70.493437742360086</v>
      </c>
      <c r="C1166" t="str">
        <f t="shared" si="325"/>
        <v>-1.96771636722464-573.093669392667i</v>
      </c>
      <c r="D1166" t="str">
        <f t="shared" si="326"/>
        <v>3.97499995126126-225.773147784348i</v>
      </c>
      <c r="E1166" t="str">
        <f t="shared" si="327"/>
        <v>162.46817811803+0.00592921692384854i</v>
      </c>
      <c r="F1166" t="str">
        <f t="shared" si="328"/>
        <v>2.42492492188029-2118.73795782097i</v>
      </c>
      <c r="G1166" t="str">
        <f t="shared" si="329"/>
        <v>0.999999998744441-0.0000354338665375408i</v>
      </c>
      <c r="H1166" t="str">
        <f t="shared" si="330"/>
        <v>384.02934598429+7.44089700835117i</v>
      </c>
      <c r="I1166" t="str">
        <f t="shared" si="331"/>
        <v>47.1016724464501-2295.31095551253i</v>
      </c>
      <c r="K1166" t="str">
        <f t="shared" si="332"/>
        <v>0.0312358853064983-0.000658372791266982i</v>
      </c>
      <c r="L1166" t="str">
        <f t="shared" si="333"/>
        <v>0.00005-4.00306219200872i</v>
      </c>
      <c r="M1166" t="str">
        <f t="shared" si="334"/>
        <v>0.00133333333333333-2.35474246588748i</v>
      </c>
      <c r="N1166">
        <f t="shared" si="335"/>
        <v>89.803275788740109</v>
      </c>
      <c r="O1166">
        <f t="shared" si="336"/>
        <v>55.16456342039271</v>
      </c>
      <c r="P1166" s="3">
        <f t="shared" si="337"/>
        <v>55.16456342039271</v>
      </c>
      <c r="Q1166" s="3">
        <f t="shared" si="338"/>
        <v>-90.196724211259891</v>
      </c>
      <c r="R1166">
        <f t="shared" si="339"/>
        <v>89.803275788740109</v>
      </c>
      <c r="S1166">
        <f t="shared" si="340"/>
        <v>7.0493437742360082E-2</v>
      </c>
      <c r="T1166">
        <f t="shared" si="323"/>
        <v>55.16456342039271</v>
      </c>
    </row>
    <row r="1167" spans="1:20" x14ac:dyDescent="0.25">
      <c r="A1167">
        <f t="shared" si="324"/>
        <v>444.60644093802227</v>
      </c>
      <c r="B1167">
        <f t="shared" si="341"/>
        <v>70.76131280578106</v>
      </c>
      <c r="C1167" t="str">
        <f t="shared" si="325"/>
        <v>-1.96770796106665-570.923779395581i</v>
      </c>
      <c r="D1167" t="str">
        <f t="shared" si="326"/>
        <v>3.97499995089015-224.918460984142i</v>
      </c>
      <c r="E1167" t="str">
        <f t="shared" si="327"/>
        <v>162.468167776945+0.00595200822419511i</v>
      </c>
      <c r="F1167" t="str">
        <f t="shared" si="328"/>
        <v>2.42492492185709-2110.71723298988i</v>
      </c>
      <c r="G1167" t="str">
        <f t="shared" si="329"/>
        <v>0.999999998734881-0.0000355685152300434i</v>
      </c>
      <c r="H1167" t="str">
        <f t="shared" si="330"/>
        <v>384.029569449054+7.46917402390398i</v>
      </c>
      <c r="I1167" t="str">
        <f t="shared" si="331"/>
        <v>47.1016835571247-2286.62273787735i</v>
      </c>
      <c r="K1167" t="str">
        <f t="shared" si="332"/>
        <v>0.031235777880778-0.000660872295688509i</v>
      </c>
      <c r="L1167" t="str">
        <f t="shared" si="333"/>
        <v>0.00005-3.98790814107263i</v>
      </c>
      <c r="M1167" t="str">
        <f t="shared" si="334"/>
        <v>0.00133333333333333-2.34582831827802i</v>
      </c>
      <c r="N1167">
        <f t="shared" si="335"/>
        <v>89.802528955436031</v>
      </c>
      <c r="O1167">
        <f t="shared" si="336"/>
        <v>55.131614229133504</v>
      </c>
      <c r="P1167" s="3">
        <f t="shared" si="337"/>
        <v>55.131614229133504</v>
      </c>
      <c r="Q1167" s="3">
        <f t="shared" si="338"/>
        <v>-90.197471044563969</v>
      </c>
      <c r="R1167">
        <f t="shared" si="339"/>
        <v>89.802528955436031</v>
      </c>
      <c r="S1167">
        <f t="shared" si="340"/>
        <v>7.076131280578106E-2</v>
      </c>
      <c r="T1167">
        <f t="shared" si="323"/>
        <v>55.131614229133504</v>
      </c>
    </row>
    <row r="1168" spans="1:20" x14ac:dyDescent="0.25">
      <c r="A1168">
        <f t="shared" si="324"/>
        <v>446.29594541358676</v>
      </c>
      <c r="B1168">
        <f t="shared" si="341"/>
        <v>71.030205794443035</v>
      </c>
      <c r="C1168" t="str">
        <f t="shared" si="325"/>
        <v>-1.96769949096254-568.762102331553i</v>
      </c>
      <c r="D1168" t="str">
        <f t="shared" si="326"/>
        <v>3.97499995051621-224.067009711508i</v>
      </c>
      <c r="E1168" t="str">
        <f t="shared" si="327"/>
        <v>162.468157357207+0.0059748891079598i</v>
      </c>
      <c r="F1168" t="str">
        <f t="shared" si="328"/>
        <v>2.42492492183375-2102.7268715348i</v>
      </c>
      <c r="G1168" t="str">
        <f t="shared" si="329"/>
        <v>0.999999998725247-0.0000357036755875735i</v>
      </c>
      <c r="H1168" t="str">
        <f t="shared" si="330"/>
        <v>384.029794615552+7.49755851050496i</v>
      </c>
      <c r="I1168" t="str">
        <f t="shared" si="331"/>
        <v>47.1016947524049-2277.96741407879i</v>
      </c>
      <c r="K1168" t="str">
        <f t="shared" si="332"/>
        <v>0.0312356696378315-0.000663381271784061i</v>
      </c>
      <c r="L1168" t="str">
        <f t="shared" si="333"/>
        <v>0.00005-3.97281145753401i</v>
      </c>
      <c r="M1168" t="str">
        <f t="shared" si="334"/>
        <v>0.00133333333333333-2.33694791619648i</v>
      </c>
      <c r="N1168">
        <f t="shared" si="335"/>
        <v>89.801779292385305</v>
      </c>
      <c r="O1168">
        <f t="shared" si="336"/>
        <v>55.098664997061334</v>
      </c>
      <c r="P1168" s="3">
        <f t="shared" si="337"/>
        <v>55.098664997061334</v>
      </c>
      <c r="Q1168" s="3">
        <f t="shared" si="338"/>
        <v>-90.198220707614695</v>
      </c>
      <c r="R1168">
        <f t="shared" si="339"/>
        <v>89.801779292385305</v>
      </c>
      <c r="S1168">
        <f t="shared" si="340"/>
        <v>7.1030205794443038E-2</v>
      </c>
      <c r="T1168">
        <f t="shared" si="323"/>
        <v>55.098664997061334</v>
      </c>
    </row>
    <row r="1169" spans="1:20" x14ac:dyDescent="0.25">
      <c r="A1169">
        <f t="shared" si="324"/>
        <v>447.99187000615842</v>
      </c>
      <c r="B1169">
        <f t="shared" si="341"/>
        <v>71.300120576461921</v>
      </c>
      <c r="C1169" t="str">
        <f t="shared" si="325"/>
        <v>-1.96769095642638-566.608607104155i</v>
      </c>
      <c r="D1169" t="str">
        <f t="shared" si="326"/>
        <v>3.97499995013941-223.218781718034i</v>
      </c>
      <c r="E1169" t="str">
        <f t="shared" si="327"/>
        <v>162.468146858216+0.00599785994962944i</v>
      </c>
      <c r="F1169" t="str">
        <f t="shared" si="328"/>
        <v>2.42492492181022-2094.7667585117i</v>
      </c>
      <c r="G1169" t="str">
        <f t="shared" si="329"/>
        <v>0.999999998715541-0.0000358393495544585i</v>
      </c>
      <c r="H1169" t="str">
        <f t="shared" si="330"/>
        <v>384.030021496746+7.52605087675465i</v>
      </c>
      <c r="I1169" t="str">
        <f t="shared" si="331"/>
        <v>47.1017060329355-2269.34485960715i</v>
      </c>
      <c r="K1169" t="str">
        <f t="shared" si="332"/>
        <v>0.0312355605714476-0.000665899755243726i</v>
      </c>
      <c r="L1169" t="str">
        <f t="shared" si="333"/>
        <v>0.00005-3.95777192422197i</v>
      </c>
      <c r="M1169" t="str">
        <f t="shared" si="334"/>
        <v>0.00133333333333333-2.32810113189527i</v>
      </c>
      <c r="N1169">
        <f t="shared" si="335"/>
        <v>89.801026788928851</v>
      </c>
      <c r="O1169">
        <f t="shared" si="336"/>
        <v>55.065715723865765</v>
      </c>
      <c r="P1169" s="3">
        <f t="shared" si="337"/>
        <v>55.065715723865765</v>
      </c>
      <c r="Q1169" s="3">
        <f t="shared" si="338"/>
        <v>-90.198973211071149</v>
      </c>
      <c r="R1169">
        <f t="shared" si="339"/>
        <v>89.801026788928851</v>
      </c>
      <c r="S1169">
        <f t="shared" si="340"/>
        <v>7.1300120576461928E-2</v>
      </c>
      <c r="T1169">
        <f t="shared" si="323"/>
        <v>55.065715723865765</v>
      </c>
    </row>
    <row r="1170" spans="1:20" x14ac:dyDescent="0.25">
      <c r="A1170">
        <f t="shared" si="324"/>
        <v>449.69423911218183</v>
      </c>
      <c r="B1170">
        <f t="shared" si="341"/>
        <v>71.571061034652473</v>
      </c>
      <c r="C1170" t="str">
        <f t="shared" si="325"/>
        <v>-1.96768235696842-564.463262734676i</v>
      </c>
      <c r="D1170" t="str">
        <f t="shared" si="326"/>
        <v>3.97499994975975-222.373764801675i</v>
      </c>
      <c r="E1170" t="str">
        <f t="shared" si="327"/>
        <v>162.468136279373+0.00602092112542799i</v>
      </c>
      <c r="F1170" t="str">
        <f t="shared" si="328"/>
        <v>2.42492492178648-2086.83677941169i</v>
      </c>
      <c r="G1170" t="str">
        <f t="shared" si="329"/>
        <v>0.999999998705761-0.0000359755390824135i</v>
      </c>
      <c r="H1170" t="str">
        <f t="shared" si="330"/>
        <v>384.030250105695+7.5546515328085i</v>
      </c>
      <c r="I1170" t="str">
        <f t="shared" si="331"/>
        <v>47.1017173993655-2260.75495042409i</v>
      </c>
      <c r="K1170" t="str">
        <f t="shared" si="332"/>
        <v>0.0312354506753681-0.000668427781889748i</v>
      </c>
      <c r="L1170" t="str">
        <f t="shared" si="333"/>
        <v>0.00005-3.94278932478777i</v>
      </c>
      <c r="M1170" t="str">
        <f t="shared" si="334"/>
        <v>0.00133333333333333-2.31928783811045i</v>
      </c>
      <c r="N1170">
        <f t="shared" si="335"/>
        <v>89.800271434368199</v>
      </c>
      <c r="O1170">
        <f t="shared" si="336"/>
        <v>55.032766409234341</v>
      </c>
      <c r="P1170" s="3">
        <f t="shared" si="337"/>
        <v>55.032766409234341</v>
      </c>
      <c r="Q1170" s="3">
        <f t="shared" si="338"/>
        <v>-90.199728565631801</v>
      </c>
      <c r="R1170">
        <f t="shared" si="339"/>
        <v>89.800271434368199</v>
      </c>
      <c r="S1170">
        <f t="shared" si="340"/>
        <v>7.1571061034652467E-2</v>
      </c>
      <c r="T1170">
        <f t="shared" si="323"/>
        <v>55.032766409234341</v>
      </c>
    </row>
    <row r="1171" spans="1:20" x14ac:dyDescent="0.25">
      <c r="A1171">
        <f t="shared" si="324"/>
        <v>451.40307722080814</v>
      </c>
      <c r="B1171">
        <f t="shared" si="341"/>
        <v>71.84303106658416</v>
      </c>
      <c r="C1171" t="str">
        <f t="shared" si="325"/>
        <v>-1.96767369209543-562.326038361646i</v>
      </c>
      <c r="D1171" t="str">
        <f t="shared" si="326"/>
        <v>3.97499994937719-221.531946806579i</v>
      </c>
      <c r="E1171" t="str">
        <f t="shared" si="327"/>
        <v>162.46812562007+0.00604407301342391i</v>
      </c>
      <c r="F1171" t="str">
        <f t="shared" si="328"/>
        <v>2.42492492176259-2078.93682015935i</v>
      </c>
      <c r="G1171" t="str">
        <f t="shared" si="329"/>
        <v>0.999999998695906-0.0000361122461305708i</v>
      </c>
      <c r="H1171" t="str">
        <f t="shared" si="330"/>
        <v>384.030480455557+7.58336089038308i</v>
      </c>
      <c r="I1171" t="str">
        <f t="shared" si="331"/>
        <v>47.1017288523491-2252.19756296088i</v>
      </c>
      <c r="K1171" t="str">
        <f t="shared" si="332"/>
        <v>0.0312353399432873-0.000670965387677012i</v>
      </c>
      <c r="L1171" t="str">
        <f t="shared" si="333"/>
        <v>0.00005-3.9278634437017i</v>
      </c>
      <c r="M1171" t="str">
        <f t="shared" si="334"/>
        <v>0.00133333333333333-2.31050790805983i</v>
      </c>
      <c r="N1171">
        <f t="shared" si="335"/>
        <v>89.799513217965242</v>
      </c>
      <c r="O1171">
        <f t="shared" si="336"/>
        <v>54.999817052852009</v>
      </c>
      <c r="P1171" s="3">
        <f t="shared" si="337"/>
        <v>54.999817052852009</v>
      </c>
      <c r="Q1171" s="3">
        <f t="shared" si="338"/>
        <v>-90.200486782034758</v>
      </c>
      <c r="R1171">
        <f t="shared" si="339"/>
        <v>89.799513217965242</v>
      </c>
      <c r="S1171">
        <f t="shared" si="340"/>
        <v>7.1843031066584156E-2</v>
      </c>
      <c r="T1171">
        <f t="shared" si="323"/>
        <v>54.999817052852009</v>
      </c>
    </row>
    <row r="1172" spans="1:20" x14ac:dyDescent="0.25">
      <c r="A1172">
        <f t="shared" si="324"/>
        <v>453.1184089142472</v>
      </c>
      <c r="B1172">
        <f t="shared" si="341"/>
        <v>72.116034584637177</v>
      </c>
      <c r="C1172" t="str">
        <f t="shared" si="325"/>
        <v>-1.96766496131008-560.196903240406i</v>
      </c>
      <c r="D1172" t="str">
        <f t="shared" si="326"/>
        <v>3.97499994899174-220.693315622911i</v>
      </c>
      <c r="E1172" t="str">
        <f t="shared" si="327"/>
        <v>162.468114879695+0.00606731599355711i</v>
      </c>
      <c r="F1172" t="str">
        <f t="shared" si="328"/>
        <v>2.4249249217385-2071.06676711112i</v>
      </c>
      <c r="G1172" t="str">
        <f t="shared" si="329"/>
        <v>0.999999998685976-0.0000362494726655071i</v>
      </c>
      <c r="H1172" t="str">
        <f t="shared" si="330"/>
        <v>384.030712559592+7.61217936276192i</v>
      </c>
      <c r="I1172" t="str">
        <f t="shared" si="331"/>
        <v>47.1017403925454-2243.67257411666i</v>
      </c>
      <c r="K1172" t="str">
        <f t="shared" si="332"/>
        <v>0.0312352283688517-0.000673512608693498i</v>
      </c>
      <c r="L1172" t="str">
        <f t="shared" si="333"/>
        <v>0.00005-3.91299406624996i</v>
      </c>
      <c r="M1172" t="str">
        <f t="shared" si="334"/>
        <v>0.00133333333333333-2.30176121544115i</v>
      </c>
      <c r="N1172">
        <f t="shared" si="335"/>
        <v>89.798752128942311</v>
      </c>
      <c r="O1172">
        <f t="shared" si="336"/>
        <v>54.966867654401341</v>
      </c>
      <c r="P1172" s="3">
        <f t="shared" si="337"/>
        <v>54.966867654401341</v>
      </c>
      <c r="Q1172" s="3">
        <f t="shared" si="338"/>
        <v>-90.201247871057689</v>
      </c>
      <c r="R1172">
        <f t="shared" si="339"/>
        <v>89.798752128942311</v>
      </c>
      <c r="S1172">
        <f t="shared" si="340"/>
        <v>7.2116034584637181E-2</v>
      </c>
      <c r="T1172">
        <f t="shared" si="323"/>
        <v>54.966867654401341</v>
      </c>
    </row>
    <row r="1173" spans="1:20" x14ac:dyDescent="0.25">
      <c r="A1173">
        <f t="shared" si="324"/>
        <v>454.84025886812134</v>
      </c>
      <c r="B1173">
        <f t="shared" si="341"/>
        <v>72.390075516058801</v>
      </c>
      <c r="C1173" t="str">
        <f t="shared" si="325"/>
        <v>-1.9676561641117-558.075826742672i</v>
      </c>
      <c r="D1173" t="str">
        <f t="shared" si="326"/>
        <v>3.97499994860335-219.85785918668i</v>
      </c>
      <c r="E1173" t="str">
        <f t="shared" si="327"/>
        <v>162.468104057634+0.00609065044753811i</v>
      </c>
      <c r="F1173" t="str">
        <f t="shared" si="328"/>
        <v>2.42492492171427-2063.22650705365i</v>
      </c>
      <c r="G1173" t="str">
        <f t="shared" si="329"/>
        <v>0.99999999867597-0.0000363872206612719i</v>
      </c>
      <c r="H1173" t="str">
        <f t="shared" si="330"/>
        <v>384.030946431158+7.64110736480149i</v>
      </c>
      <c r="I1173" t="str">
        <f t="shared" si="331"/>
        <v>47.1017520206187-2235.1798612566i</v>
      </c>
      <c r="K1173" t="str">
        <f t="shared" si="332"/>
        <v>0.0312351159456596-0.000676069481160744i</v>
      </c>
      <c r="L1173" t="str">
        <f t="shared" si="333"/>
        <v>0.00005-3.89818097853154i</v>
      </c>
      <c r="M1173" t="str">
        <f t="shared" si="334"/>
        <v>0.00133333333333333-2.29304763443031i</v>
      </c>
      <c r="N1173">
        <f t="shared" si="335"/>
        <v>89.797988156481708</v>
      </c>
      <c r="O1173">
        <f t="shared" si="336"/>
        <v>54.933918213562677</v>
      </c>
      <c r="P1173" s="3">
        <f t="shared" si="337"/>
        <v>54.933918213562677</v>
      </c>
      <c r="Q1173" s="3">
        <f t="shared" si="338"/>
        <v>-90.202011843518292</v>
      </c>
      <c r="R1173">
        <f t="shared" si="339"/>
        <v>89.797988156481708</v>
      </c>
      <c r="S1173">
        <f t="shared" si="340"/>
        <v>7.2390075516058805E-2</v>
      </c>
      <c r="T1173">
        <f t="shared" si="323"/>
        <v>54.933918213562677</v>
      </c>
    </row>
    <row r="1174" spans="1:20" x14ac:dyDescent="0.25">
      <c r="A1174">
        <f t="shared" si="324"/>
        <v>456.56865185182022</v>
      </c>
      <c r="B1174">
        <f t="shared" si="341"/>
        <v>72.665157803019824</v>
      </c>
      <c r="C1174" t="str">
        <f t="shared" si="325"/>
        <v>-1.96764729999555-555.962778356073i</v>
      </c>
      <c r="D1174" t="str">
        <f t="shared" si="326"/>
        <v>3.97499994821198-219.025565479566i</v>
      </c>
      <c r="E1174" t="str">
        <f t="shared" si="327"/>
        <v>162.468093153264+0.00611407675902729i</v>
      </c>
      <c r="F1174" t="str">
        <f t="shared" si="328"/>
        <v>2.4249249216898-2055.41592720215i</v>
      </c>
      <c r="G1174" t="str">
        <f t="shared" si="329"/>
        <v>0.999999998665889-0.0000365254920994165i</v>
      </c>
      <c r="H1174" t="str">
        <f t="shared" si="330"/>
        <v>384.031182083719+7.67014531293733i</v>
      </c>
      <c r="I1174" t="str">
        <f t="shared" si="331"/>
        <v>47.101763737238-2226.71930221019i</v>
      </c>
      <c r="K1174" t="str">
        <f t="shared" si="332"/>
        <v>0.0312350026672606-0.000678636041434317i</v>
      </c>
      <c r="L1174" t="str">
        <f t="shared" si="333"/>
        <v>0.00005-3.8834239674552i</v>
      </c>
      <c r="M1174" t="str">
        <f t="shared" si="334"/>
        <v>0.00133333333333333-2.28436703967953i</v>
      </c>
      <c r="N1174">
        <f t="shared" si="335"/>
        <v>89.797221289725897</v>
      </c>
      <c r="O1174">
        <f t="shared" si="336"/>
        <v>54.900968730013645</v>
      </c>
      <c r="P1174" s="3">
        <f t="shared" si="337"/>
        <v>54.900968730013645</v>
      </c>
      <c r="Q1174" s="3">
        <f t="shared" si="338"/>
        <v>-90.202778710274103</v>
      </c>
      <c r="R1174">
        <f t="shared" si="339"/>
        <v>89.797221289725897</v>
      </c>
      <c r="S1174">
        <f t="shared" si="340"/>
        <v>7.2665157803019825E-2</v>
      </c>
      <c r="T1174">
        <f t="shared" si="323"/>
        <v>54.900968730013645</v>
      </c>
    </row>
    <row r="1175" spans="1:20" x14ac:dyDescent="0.25">
      <c r="A1175">
        <f t="shared" si="324"/>
        <v>458.3036127288571</v>
      </c>
      <c r="B1175">
        <f t="shared" si="341"/>
        <v>72.941285402671298</v>
      </c>
      <c r="C1175" t="str">
        <f t="shared" si="325"/>
        <v>-1.96763836845304-553.857727683735i</v>
      </c>
      <c r="D1175" t="str">
        <f t="shared" si="326"/>
        <v>3.97499994781765-218.196422528743i</v>
      </c>
      <c r="E1175" t="str">
        <f t="shared" si="327"/>
        <v>162.468082165961+0.00613759531347574i</v>
      </c>
      <c r="F1175" t="str">
        <f t="shared" si="328"/>
        <v>2.42492492166519-2047.63491519881i</v>
      </c>
      <c r="G1175" t="str">
        <f t="shared" si="329"/>
        <v>0.99999999865573-0.0000366642889690219i</v>
      </c>
      <c r="H1175" t="str">
        <f t="shared" si="330"/>
        <v>384.031419530838+7.69929362518983i</v>
      </c>
      <c r="I1175" t="str">
        <f t="shared" si="331"/>
        <v>47.1017755430774-2218.29077526945i</v>
      </c>
      <c r="K1175" t="str">
        <f t="shared" si="332"/>
        <v>0.0312348885271556-0.000681212326004283i</v>
      </c>
      <c r="L1175" t="str">
        <f t="shared" si="333"/>
        <v>0.00005-3.86872282073642i</v>
      </c>
      <c r="M1175" t="str">
        <f t="shared" si="334"/>
        <v>0.00133333333333333-2.27571930631554i</v>
      </c>
      <c r="N1175">
        <f t="shared" si="335"/>
        <v>89.796451517777115</v>
      </c>
      <c r="O1175">
        <f t="shared" si="336"/>
        <v>54.868019203429668</v>
      </c>
      <c r="P1175" s="3">
        <f t="shared" si="337"/>
        <v>54.868019203429668</v>
      </c>
      <c r="Q1175" s="3">
        <f t="shared" si="338"/>
        <v>-90.203548482222885</v>
      </c>
      <c r="R1175">
        <f t="shared" si="339"/>
        <v>89.796451517777115</v>
      </c>
      <c r="S1175">
        <f t="shared" si="340"/>
        <v>7.2941285402671294E-2</v>
      </c>
      <c r="T1175">
        <f t="shared" si="323"/>
        <v>54.868019203429668</v>
      </c>
    </row>
    <row r="1176" spans="1:20" x14ac:dyDescent="0.25">
      <c r="A1176">
        <f t="shared" si="324"/>
        <v>460.0451664572268</v>
      </c>
      <c r="B1176">
        <f t="shared" si="341"/>
        <v>73.218462287201447</v>
      </c>
      <c r="C1176" t="str">
        <f t="shared" si="325"/>
        <v>-1.96762936897202-551.760644443839i</v>
      </c>
      <c r="D1176" t="str">
        <f t="shared" si="326"/>
        <v>3.97499994742031-217.370418406712i</v>
      </c>
      <c r="E1176" t="str">
        <f t="shared" si="327"/>
        <v>162.468071095096+0.0061612064982529i</v>
      </c>
      <c r="F1176" t="str">
        <f t="shared" si="328"/>
        <v>2.42492492164033-2039.88335911118i</v>
      </c>
      <c r="G1176" t="str">
        <f t="shared" si="329"/>
        <v>0.999999998645494-0.0000368036132667274i</v>
      </c>
      <c r="H1176" t="str">
        <f t="shared" si="330"/>
        <v>384.031658786183+7.72855272117064i</v>
      </c>
      <c r="I1176" t="str">
        <f t="shared" si="331"/>
        <v>47.1017874388171-2209.89415918722i</v>
      </c>
      <c r="K1176" t="str">
        <f t="shared" si="332"/>
        <v>0.0312347735187961-0.000683798371495679i</v>
      </c>
      <c r="L1176" t="str">
        <f t="shared" si="333"/>
        <v>0.00005-3.85407732689421i</v>
      </c>
      <c r="M1176" t="str">
        <f t="shared" si="334"/>
        <v>0.00133333333333333-2.26710430993777i</v>
      </c>
      <c r="N1176">
        <f t="shared" si="335"/>
        <v>89.795678829697451</v>
      </c>
      <c r="O1176">
        <f t="shared" si="336"/>
        <v>54.835069633483698</v>
      </c>
      <c r="P1176" s="3">
        <f t="shared" si="337"/>
        <v>54.835069633483698</v>
      </c>
      <c r="Q1176" s="3">
        <f t="shared" si="338"/>
        <v>-90.204321170302549</v>
      </c>
      <c r="R1176">
        <f t="shared" si="339"/>
        <v>89.795678829697451</v>
      </c>
      <c r="S1176">
        <f t="shared" si="340"/>
        <v>7.3218462287201441E-2</v>
      </c>
      <c r="T1176">
        <f t="shared" si="323"/>
        <v>54.835069633483698</v>
      </c>
    </row>
    <row r="1177" spans="1:20" x14ac:dyDescent="0.25">
      <c r="A1177">
        <f t="shared" si="324"/>
        <v>461.79333808976423</v>
      </c>
      <c r="B1177">
        <f t="shared" si="341"/>
        <v>73.496692443892812</v>
      </c>
      <c r="C1177" t="str">
        <f t="shared" si="325"/>
        <v>-1.96762030103609-549.671498469169i</v>
      </c>
      <c r="D1177" t="str">
        <f t="shared" si="326"/>
        <v>3.97499994701995-216.547541231126i</v>
      </c>
      <c r="E1177" t="str">
        <f t="shared" si="327"/>
        <v>162.468059940034+0.00618491070261617i</v>
      </c>
      <c r="F1177" t="str">
        <f t="shared" si="328"/>
        <v>2.42492492161534-2032.1611474305i</v>
      </c>
      <c r="G1177" t="str">
        <f t="shared" si="329"/>
        <v>0.99999999863518-0.0000369434669967599i</v>
      </c>
      <c r="H1177" t="str">
        <f t="shared" si="330"/>
        <v>384.031899863526+7.75792302208837i</v>
      </c>
      <c r="I1177" t="str">
        <f t="shared" si="331"/>
        <v>47.1017994251411-2201.52933317535i</v>
      </c>
      <c r="K1177" t="str">
        <f t="shared" si="332"/>
        <v>0.0312346576355839-0.000686394214668968i</v>
      </c>
      <c r="L1177" t="str">
        <f t="shared" si="333"/>
        <v>0.00005-3.83948727524827i</v>
      </c>
      <c r="M1177" t="str">
        <f t="shared" si="334"/>
        <v>0.00133333333333333-2.25852192661663i</v>
      </c>
      <c r="N1177">
        <f t="shared" si="335"/>
        <v>89.794903214508452</v>
      </c>
      <c r="O1177">
        <f t="shared" si="336"/>
        <v>54.802120019846072</v>
      </c>
      <c r="P1177" s="3">
        <f t="shared" si="337"/>
        <v>54.802120019846072</v>
      </c>
      <c r="Q1177" s="3">
        <f t="shared" si="338"/>
        <v>-90.205096785491548</v>
      </c>
      <c r="R1177">
        <f t="shared" si="339"/>
        <v>89.794903214508452</v>
      </c>
      <c r="S1177">
        <f t="shared" si="340"/>
        <v>7.3496692443892814E-2</v>
      </c>
      <c r="T1177">
        <f t="shared" si="323"/>
        <v>54.802120019846072</v>
      </c>
    </row>
    <row r="1178" spans="1:20" x14ac:dyDescent="0.25">
      <c r="A1178">
        <f t="shared" si="324"/>
        <v>463.5481527745053</v>
      </c>
      <c r="B1178">
        <f t="shared" si="341"/>
        <v>73.775979875179601</v>
      </c>
      <c r="C1178" t="str">
        <f t="shared" si="325"/>
        <v>-1.96761116412508-547.590259706685i</v>
      </c>
      <c r="D1178" t="str">
        <f t="shared" si="326"/>
        <v>3.97499994661652-215.727779164621i</v>
      </c>
      <c r="E1178" t="str">
        <f t="shared" si="327"/>
        <v>162.468048700132+0.00620870831773815i</v>
      </c>
      <c r="F1178" t="str">
        <f t="shared" si="328"/>
        <v>2.42492492159013-2024.46816907018i</v>
      </c>
      <c r="G1178" t="str">
        <f t="shared" si="329"/>
        <v>0.999999998624788-0.0000370838521709622i</v>
      </c>
      <c r="H1178" t="str">
        <f t="shared" si="330"/>
        <v>384.032142776743+7.78740495075491i</v>
      </c>
      <c r="I1178" t="str">
        <f t="shared" si="331"/>
        <v>47.1018115027396-2193.19617690305i</v>
      </c>
      <c r="K1178" t="str">
        <f t="shared" si="332"/>
        <v>0.0312345408708708-0.000688999892420524i</v>
      </c>
      <c r="L1178" t="str">
        <f t="shared" si="333"/>
        <v>0.00005-3.82495245591579i</v>
      </c>
      <c r="M1178" t="str">
        <f t="shared" si="334"/>
        <v>0.00133333333333333-2.24997203289164i</v>
      </c>
      <c r="N1178">
        <f t="shared" si="335"/>
        <v>89.794124661191262</v>
      </c>
      <c r="O1178">
        <f t="shared" si="336"/>
        <v>54.769170362184532</v>
      </c>
      <c r="P1178" s="3">
        <f t="shared" si="337"/>
        <v>54.769170362184532</v>
      </c>
      <c r="Q1178" s="3">
        <f t="shared" si="338"/>
        <v>-90.205875338808738</v>
      </c>
      <c r="R1178">
        <f t="shared" si="339"/>
        <v>89.794124661191262</v>
      </c>
      <c r="S1178">
        <f t="shared" si="340"/>
        <v>7.3775979875179601E-2</v>
      </c>
      <c r="T1178">
        <f t="shared" si="323"/>
        <v>54.769170362184532</v>
      </c>
    </row>
    <row r="1179" spans="1:20" x14ac:dyDescent="0.25">
      <c r="A1179">
        <f t="shared" si="324"/>
        <v>465.30963575504848</v>
      </c>
      <c r="B1179">
        <f t="shared" si="341"/>
        <v>74.056328598705292</v>
      </c>
      <c r="C1179" t="str">
        <f t="shared" si="325"/>
        <v>-1.96760195771494-545.516898217123i</v>
      </c>
      <c r="D1179" t="str">
        <f t="shared" si="326"/>
        <v>3.97499994621003-214.911120414645i</v>
      </c>
      <c r="E1179" t="str">
        <f t="shared" si="327"/>
        <v>162.46803737475+0.00623259973668698i</v>
      </c>
      <c r="F1179" t="str">
        <f t="shared" si="328"/>
        <v>2.42492492156475-2016.80431336412i</v>
      </c>
      <c r="G1179" t="str">
        <f t="shared" si="329"/>
        <v>0.999999998614316-0.0000372247708088221i</v>
      </c>
      <c r="H1179" t="str">
        <f t="shared" si="330"/>
        <v>384.032387539816+7.8169989315915i</v>
      </c>
      <c r="I1179" t="str">
        <f t="shared" si="331"/>
        <v>47.1018236723069-2184.89457049503i</v>
      </c>
      <c r="K1179" t="str">
        <f t="shared" si="332"/>
        <v>0.0312344232179583-0.00069161544178311i</v>
      </c>
      <c r="L1179" t="str">
        <f t="shared" si="333"/>
        <v>0.00005-3.81047265980852i</v>
      </c>
      <c r="M1179" t="str">
        <f t="shared" si="334"/>
        <v>0.00133333333333333-2.24145450576971i</v>
      </c>
      <c r="N1179">
        <f t="shared" si="335"/>
        <v>89.793343158686241</v>
      </c>
      <c r="O1179">
        <f t="shared" si="336"/>
        <v>54.736220660164754</v>
      </c>
      <c r="P1179" s="3">
        <f t="shared" si="337"/>
        <v>54.736220660164754</v>
      </c>
      <c r="Q1179" s="3">
        <f t="shared" si="338"/>
        <v>-90.206656841313759</v>
      </c>
      <c r="R1179">
        <f t="shared" si="339"/>
        <v>89.793343158686241</v>
      </c>
      <c r="S1179">
        <f t="shared" si="340"/>
        <v>7.4056328598705298E-2</v>
      </c>
      <c r="T1179">
        <f t="shared" si="323"/>
        <v>54.736220660164754</v>
      </c>
    </row>
    <row r="1180" spans="1:20" x14ac:dyDescent="0.25">
      <c r="A1180">
        <f t="shared" si="324"/>
        <v>467.07781237091774</v>
      </c>
      <c r="B1180">
        <f t="shared" si="341"/>
        <v>74.337742647380381</v>
      </c>
      <c r="C1180" t="str">
        <f t="shared" si="325"/>
        <v>-1.96759268127753-543.451384174503i</v>
      </c>
      <c r="D1180" t="str">
        <f t="shared" si="326"/>
        <v>3.97499994580045-214.097553233286i</v>
      </c>
      <c r="E1180" t="str">
        <f t="shared" si="327"/>
        <v>162.468025963236+0.00625658535445958i</v>
      </c>
      <c r="F1180" t="str">
        <f t="shared" si="328"/>
        <v>2.42492492153917-2009.16947006521i</v>
      </c>
      <c r="G1180" t="str">
        <f t="shared" si="329"/>
        <v>0.999999998603765-0.0000373662249375014i</v>
      </c>
      <c r="H1180" t="str">
        <f t="shared" si="330"/>
        <v>384.032634166833+7.84670539063492i</v>
      </c>
      <c r="I1180" t="str">
        <f t="shared" si="331"/>
        <v>47.1018359345442-2176.62439452995i</v>
      </c>
      <c r="K1180" t="str">
        <f t="shared" si="332"/>
        <v>0.0312343046700969-0.00069424089992634i</v>
      </c>
      <c r="L1180" t="str">
        <f t="shared" si="333"/>
        <v>0.00005-3.79604767862972i</v>
      </c>
      <c r="M1180" t="str">
        <f t="shared" si="334"/>
        <v>0.00133333333333333-2.23296922272337i</v>
      </c>
      <c r="N1180">
        <f t="shared" si="335"/>
        <v>89.792558695892993</v>
      </c>
      <c r="O1180">
        <f t="shared" si="336"/>
        <v>54.70327091344933</v>
      </c>
      <c r="P1180" s="3">
        <f t="shared" si="337"/>
        <v>54.70327091344933</v>
      </c>
      <c r="Q1180" s="3">
        <f t="shared" si="338"/>
        <v>-90.207441304107007</v>
      </c>
      <c r="R1180">
        <f t="shared" si="339"/>
        <v>89.792558695892993</v>
      </c>
      <c r="S1180">
        <f t="shared" si="340"/>
        <v>7.4337742647380384E-2</v>
      </c>
      <c r="T1180">
        <f t="shared" si="323"/>
        <v>54.70327091344933</v>
      </c>
    </row>
    <row r="1181" spans="1:20" x14ac:dyDescent="0.25">
      <c r="A1181">
        <f t="shared" si="324"/>
        <v>468.85270805792726</v>
      </c>
      <c r="B1181">
        <f t="shared" si="341"/>
        <v>74.620226069440434</v>
      </c>
      <c r="C1181" t="str">
        <f t="shared" si="325"/>
        <v>-1.96758333428094-541.393687865761i</v>
      </c>
      <c r="D1181" t="str">
        <f t="shared" si="326"/>
        <v>3.97499994538776-213.287065917109i</v>
      </c>
      <c r="E1181" t="str">
        <f t="shared" si="327"/>
        <v>162.468014464938+0.0062806655679987i</v>
      </c>
      <c r="F1181" t="str">
        <f t="shared" si="328"/>
        <v>2.42492492151338-2001.56352934365i</v>
      </c>
      <c r="G1181" t="str">
        <f t="shared" si="329"/>
        <v>0.999999998593134-0.0000375082165918652i</v>
      </c>
      <c r="H1181" t="str">
        <f t="shared" si="330"/>
        <v>384.032882671993+7.87652475554364i</v>
      </c>
      <c r="I1181" t="str">
        <f t="shared" si="331"/>
        <v>47.1018482901573-2168.38553003855i</v>
      </c>
      <c r="K1181" t="str">
        <f t="shared" si="332"/>
        <v>0.0312341852204859-0.000696876304157161i</v>
      </c>
      <c r="L1181" t="str">
        <f t="shared" si="333"/>
        <v>0.00005-3.78167730487121i</v>
      </c>
      <c r="M1181" t="str">
        <f t="shared" si="334"/>
        <v>0.00133333333333333-2.22451606168895i</v>
      </c>
      <c r="N1181">
        <f t="shared" si="335"/>
        <v>89.791771261670078</v>
      </c>
      <c r="O1181">
        <f t="shared" si="336"/>
        <v>54.67032112169872</v>
      </c>
      <c r="P1181" s="3">
        <f t="shared" si="337"/>
        <v>54.67032112169872</v>
      </c>
      <c r="Q1181" s="3">
        <f t="shared" si="338"/>
        <v>-90.208228738329922</v>
      </c>
      <c r="R1181">
        <f t="shared" si="339"/>
        <v>89.791771261670078</v>
      </c>
      <c r="S1181">
        <f t="shared" si="340"/>
        <v>7.4620226069440437E-2</v>
      </c>
      <c r="T1181">
        <f t="shared" si="323"/>
        <v>54.67032112169872</v>
      </c>
    </row>
    <row r="1182" spans="1:20" x14ac:dyDescent="0.25">
      <c r="A1182">
        <f t="shared" si="324"/>
        <v>470.63434834854741</v>
      </c>
      <c r="B1182">
        <f t="shared" si="341"/>
        <v>74.903782928504313</v>
      </c>
      <c r="C1182" t="str">
        <f t="shared" si="325"/>
        <v>-1.96757391618882-539.343779690276i</v>
      </c>
      <c r="D1182" t="str">
        <f t="shared" si="326"/>
        <v>3.97499994497192-212.47964680698i</v>
      </c>
      <c r="E1182" t="str">
        <f t="shared" si="327"/>
        <v>162.468002879196+0.00630484077622056i</v>
      </c>
      <c r="F1182" t="str">
        <f t="shared" si="328"/>
        <v>2.42492492148741-1993.98638178544i</v>
      </c>
      <c r="G1182" t="str">
        <f t="shared" si="329"/>
        <v>0.999999998582421-0.0000376507478145109i</v>
      </c>
      <c r="H1182" t="str">
        <f t="shared" si="330"/>
        <v>384.033133069598+7.9064574556038i</v>
      </c>
      <c r="I1182" t="str">
        <f t="shared" si="331"/>
        <v>47.1018607398565-2160.17785850201i</v>
      </c>
      <c r="K1182" t="str">
        <f t="shared" si="332"/>
        <v>0.0312340648622733-0.000699521691920327i</v>
      </c>
      <c r="L1182" t="str">
        <f t="shared" si="333"/>
        <v>0.00005-3.76736133181033i</v>
      </c>
      <c r="M1182" t="str">
        <f t="shared" si="334"/>
        <v>0.00133333333333333-2.2160949010649i</v>
      </c>
      <c r="N1182">
        <f t="shared" si="335"/>
        <v>89.790980844835062</v>
      </c>
      <c r="O1182">
        <f t="shared" si="336"/>
        <v>54.637371284570548</v>
      </c>
      <c r="P1182" s="3">
        <f t="shared" si="337"/>
        <v>54.637371284570548</v>
      </c>
      <c r="Q1182" s="3">
        <f t="shared" si="338"/>
        <v>-90.209019155164938</v>
      </c>
      <c r="R1182">
        <f t="shared" si="339"/>
        <v>89.790980844835062</v>
      </c>
      <c r="S1182">
        <f t="shared" si="340"/>
        <v>7.4903782928504317E-2</v>
      </c>
      <c r="T1182">
        <f t="shared" si="323"/>
        <v>54.637371284570548</v>
      </c>
    </row>
    <row r="1183" spans="1:20" x14ac:dyDescent="0.25">
      <c r="A1183">
        <f t="shared" si="324"/>
        <v>472.42275887227191</v>
      </c>
      <c r="B1183">
        <f t="shared" si="341"/>
        <v>75.188417303632633</v>
      </c>
      <c r="C1183" t="str">
        <f t="shared" si="325"/>
        <v>-1.96756442646104-537.301630159462i</v>
      </c>
      <c r="D1183" t="str">
        <f t="shared" si="326"/>
        <v>3.97499994455291-211.675284287905i</v>
      </c>
      <c r="E1183" t="str">
        <f t="shared" si="327"/>
        <v>162.467991205343+0.00632911138001271i</v>
      </c>
      <c r="F1183" t="str">
        <f t="shared" si="328"/>
        <v>2.42492492146123-1986.43791839075i</v>
      </c>
      <c r="G1183" t="str">
        <f t="shared" si="329"/>
        <v>0.999999998571627-0.0000377938206557981i</v>
      </c>
      <c r="H1183" t="str">
        <f t="shared" si="330"/>
        <v>384.033385374061+7.93650392173588i</v>
      </c>
      <c r="I1183" t="str">
        <f t="shared" si="331"/>
        <v>47.1018732843586-2152.00126185023i</v>
      </c>
      <c r="K1183" t="str">
        <f t="shared" si="332"/>
        <v>0.0312339435885549-0.000702177100798888i</v>
      </c>
      <c r="L1183" t="str">
        <f t="shared" si="333"/>
        <v>0.00005-3.75309955350701i</v>
      </c>
      <c r="M1183" t="str">
        <f t="shared" si="334"/>
        <v>0.00133333333333333-2.20770561971i</v>
      </c>
      <c r="N1183">
        <f t="shared" si="335"/>
        <v>89.790187434164153</v>
      </c>
      <c r="O1183">
        <f t="shared" si="336"/>
        <v>54.604421401719812</v>
      </c>
      <c r="P1183" s="3">
        <f t="shared" si="337"/>
        <v>54.604421401719812</v>
      </c>
      <c r="Q1183" s="3">
        <f t="shared" si="338"/>
        <v>-90.209812565835847</v>
      </c>
      <c r="R1183">
        <f t="shared" si="339"/>
        <v>89.790187434164153</v>
      </c>
      <c r="S1183">
        <f t="shared" si="340"/>
        <v>7.5188417303632626E-2</v>
      </c>
      <c r="T1183">
        <f t="shared" si="323"/>
        <v>54.604421401719812</v>
      </c>
    </row>
    <row r="1184" spans="1:20" x14ac:dyDescent="0.25">
      <c r="A1184">
        <f t="shared" si="324"/>
        <v>474.21796535598662</v>
      </c>
      <c r="B1184">
        <f t="shared" si="341"/>
        <v>75.474133289386444</v>
      </c>
      <c r="C1184" t="str">
        <f t="shared" si="325"/>
        <v>-1.96755486455346-535.267209896358i</v>
      </c>
      <c r="D1184" t="str">
        <f t="shared" si="326"/>
        <v>3.97499994413071-210.873966788859i</v>
      </c>
      <c r="E1184" t="str">
        <f t="shared" si="327"/>
        <v>162.467979442713+0.00635347778217734i</v>
      </c>
      <c r="F1184" t="str">
        <f t="shared" si="328"/>
        <v>2.42492492143486-1978.91803057241i</v>
      </c>
      <c r="G1184" t="str">
        <f t="shared" si="329"/>
        <v>0.999999998560751-0.0000379374371738775i</v>
      </c>
      <c r="H1184" t="str">
        <f t="shared" si="330"/>
        <v>384.033639599907+7.96666458650058i</v>
      </c>
      <c r="I1184" t="str">
        <f t="shared" si="331"/>
        <v>47.1018859243859-2143.85562246013i</v>
      </c>
      <c r="K1184" t="str">
        <f t="shared" si="332"/>
        <v>0.0312338213923741-0.000704842568514654i</v>
      </c>
      <c r="L1184" t="str">
        <f t="shared" si="333"/>
        <v>0.00005-3.73889176480077i</v>
      </c>
      <c r="M1184" t="str">
        <f t="shared" si="334"/>
        <v>0.00133333333333333-2.19934809694162i</v>
      </c>
      <c r="N1184">
        <f t="shared" si="335"/>
        <v>89.789391018392209</v>
      </c>
      <c r="O1184">
        <f t="shared" si="336"/>
        <v>54.571471472799111</v>
      </c>
      <c r="P1184" s="3">
        <f t="shared" si="337"/>
        <v>54.571471472799111</v>
      </c>
      <c r="Q1184" s="3">
        <f t="shared" si="338"/>
        <v>-90.210608981607791</v>
      </c>
      <c r="R1184">
        <f t="shared" si="339"/>
        <v>89.789391018392209</v>
      </c>
      <c r="S1184">
        <f t="shared" si="340"/>
        <v>7.5474133289386444E-2</v>
      </c>
      <c r="T1184">
        <f t="shared" si="323"/>
        <v>54.571471472799111</v>
      </c>
    </row>
    <row r="1185" spans="1:20" x14ac:dyDescent="0.25">
      <c r="A1185">
        <f t="shared" si="324"/>
        <v>476.01999362433941</v>
      </c>
      <c r="B1185">
        <f t="shared" si="341"/>
        <v>75.760934995886117</v>
      </c>
      <c r="C1185" t="str">
        <f t="shared" si="325"/>
        <v>-1.96754522991775-533.240489635192i</v>
      </c>
      <c r="D1185" t="str">
        <f t="shared" si="326"/>
        <v>3.9749999437053-210.075682782622i</v>
      </c>
      <c r="E1185" t="str">
        <f t="shared" si="327"/>
        <v>162.467967590632+0.00637794038756548i</v>
      </c>
      <c r="F1185" t="str">
        <f t="shared" si="328"/>
        <v>2.42492492140828-1971.42661015432i</v>
      </c>
      <c r="G1185" t="str">
        <f t="shared" si="329"/>
        <v>0.999999998549792-0.000038081599434721i</v>
      </c>
      <c r="H1185" t="str">
        <f t="shared" si="330"/>
        <v>384.033895761767+7.99693988410511i</v>
      </c>
      <c r="I1185" t="str">
        <f t="shared" si="331"/>
        <v>47.1018986606657-2135.74082315397i</v>
      </c>
      <c r="K1185" t="str">
        <f t="shared" si="332"/>
        <v>0.0312336982667219-0.000707518132928695i</v>
      </c>
      <c r="L1185" t="str">
        <f t="shared" si="333"/>
        <v>0.00005-3.7247377613078i</v>
      </c>
      <c r="M1185" t="str">
        <f t="shared" si="334"/>
        <v>0.00133333333333333-2.19102221253399i</v>
      </c>
      <c r="N1185">
        <f t="shared" si="335"/>
        <v>89.78859158621259</v>
      </c>
      <c r="O1185">
        <f t="shared" si="336"/>
        <v>54.538521497458433</v>
      </c>
      <c r="P1185" s="3">
        <f t="shared" si="337"/>
        <v>54.538521497458433</v>
      </c>
      <c r="Q1185" s="3">
        <f t="shared" si="338"/>
        <v>-90.21140841378741</v>
      </c>
      <c r="R1185">
        <f t="shared" si="339"/>
        <v>89.78859158621259</v>
      </c>
      <c r="S1185">
        <f t="shared" si="340"/>
        <v>7.5760934995886112E-2</v>
      </c>
      <c r="T1185">
        <f t="shared" si="323"/>
        <v>54.538521497458433</v>
      </c>
    </row>
    <row r="1186" spans="1:20" x14ac:dyDescent="0.25">
      <c r="A1186">
        <f t="shared" si="324"/>
        <v>477.82886960011183</v>
      </c>
      <c r="B1186">
        <f t="shared" si="341"/>
        <v>76.04882654887048</v>
      </c>
      <c r="C1186" t="str">
        <f t="shared" si="325"/>
        <v>-1.967535522001-531.221440220935i</v>
      </c>
      <c r="D1186" t="str">
        <f t="shared" si="326"/>
        <v>3.97499994327665-209.280420785608i</v>
      </c>
      <c r="E1186" t="str">
        <f t="shared" si="327"/>
        <v>162.467955648418+0.00640249960303854i</v>
      </c>
      <c r="F1186" t="str">
        <f t="shared" si="328"/>
        <v>2.4249249213815-1963.96354936987i</v>
      </c>
      <c r="G1186" t="str">
        <f t="shared" si="329"/>
        <v>0.999999998538749-0.0000382263095121507i</v>
      </c>
      <c r="H1186" t="str">
        <f t="shared" si="330"/>
        <v>384.034153874388+8.02733025040961i</v>
      </c>
      <c r="I1186" t="str">
        <f t="shared" si="331"/>
        <v>47.1019114939307-2127.65674719765i</v>
      </c>
      <c r="K1186" t="str">
        <f t="shared" si="332"/>
        <v>0.0312335742045358-0.000710203832041796i</v>
      </c>
      <c r="L1186" t="str">
        <f t="shared" si="333"/>
        <v>0.00005-3.710637339418i</v>
      </c>
      <c r="M1186" t="str">
        <f t="shared" si="334"/>
        <v>0.00133333333333333-2.18272784671647i</v>
      </c>
      <c r="N1186">
        <f t="shared" si="335"/>
        <v>89.787789126276934</v>
      </c>
      <c r="O1186">
        <f t="shared" si="336"/>
        <v>54.505571475344709</v>
      </c>
      <c r="P1186" s="3">
        <f t="shared" si="337"/>
        <v>54.505571475344709</v>
      </c>
      <c r="Q1186" s="3">
        <f t="shared" si="338"/>
        <v>-90.212210873723066</v>
      </c>
      <c r="R1186">
        <f t="shared" si="339"/>
        <v>89.787789126276934</v>
      </c>
      <c r="S1186">
        <f t="shared" si="340"/>
        <v>7.6048826548870477E-2</v>
      </c>
      <c r="T1186">
        <f t="shared" si="323"/>
        <v>54.505571475344709</v>
      </c>
    </row>
    <row r="1187" spans="1:20" x14ac:dyDescent="0.25">
      <c r="A1187">
        <f t="shared" si="324"/>
        <v>479.64461930459225</v>
      </c>
      <c r="B1187">
        <f t="shared" si="341"/>
        <v>76.337812089756184</v>
      </c>
      <c r="C1187" t="str">
        <f t="shared" si="325"/>
        <v>-1.9675257402467-529.21003260893i</v>
      </c>
      <c r="D1187" t="str">
        <f t="shared" si="326"/>
        <v>3.97499994284473-208.488169357708i</v>
      </c>
      <c r="E1187" t="str">
        <f t="shared" si="327"/>
        <v>162.467943615388+0.0064271558374394i</v>
      </c>
      <c r="F1187" t="str">
        <f t="shared" si="328"/>
        <v>2.42492492135452-1956.52874086043i</v>
      </c>
      <c r="G1187" t="str">
        <f t="shared" si="329"/>
        <v>0.999999998527623-0.00003837156948787i</v>
      </c>
      <c r="H1187" t="str">
        <f t="shared" si="330"/>
        <v>384.034413952629+8.05783612293344i</v>
      </c>
      <c r="I1187" t="str">
        <f t="shared" si="331"/>
        <v>47.1019244249197-2119.60327829905i</v>
      </c>
      <c r="K1187" t="str">
        <f t="shared" si="332"/>
        <v>0.0312334491986998-0.000712899703994969i</v>
      </c>
      <c r="L1187" t="str">
        <f t="shared" si="333"/>
        <v>0.00005-3.69659029629209i</v>
      </c>
      <c r="M1187" t="str">
        <f t="shared" si="334"/>
        <v>0.00133333333333333-2.17446488017182i</v>
      </c>
      <c r="N1187">
        <f t="shared" si="335"/>
        <v>89.78698362719507</v>
      </c>
      <c r="O1187">
        <f t="shared" si="336"/>
        <v>54.472621406102569</v>
      </c>
      <c r="P1187" s="3">
        <f t="shared" si="337"/>
        <v>54.472621406102569</v>
      </c>
      <c r="Q1187" s="3">
        <f t="shared" si="338"/>
        <v>-90.21301637280493</v>
      </c>
      <c r="R1187">
        <f t="shared" si="339"/>
        <v>89.78698362719507</v>
      </c>
      <c r="S1187">
        <f t="shared" si="340"/>
        <v>7.633781208975618E-2</v>
      </c>
      <c r="T1187">
        <f t="shared" si="323"/>
        <v>54.472621406102569</v>
      </c>
    </row>
    <row r="1188" spans="1:20" x14ac:dyDescent="0.25">
      <c r="A1188">
        <f t="shared" si="324"/>
        <v>481.46726885794965</v>
      </c>
      <c r="B1188">
        <f t="shared" si="341"/>
        <v>76.627895775697255</v>
      </c>
      <c r="C1188" t="str">
        <f t="shared" si="325"/>
        <v>-1.96751588409395-527.206237864447i</v>
      </c>
      <c r="D1188" t="str">
        <f t="shared" si="326"/>
        <v>3.97499994240952-207.698917102118i</v>
      </c>
      <c r="E1188" t="str">
        <f t="shared" si="327"/>
        <v>162.467931490854+0.00645190950164249i</v>
      </c>
      <c r="F1188" t="str">
        <f t="shared" si="328"/>
        <v>2.42492492132734-1949.12207767378i</v>
      </c>
      <c r="G1188" t="str">
        <f t="shared" si="329"/>
        <v>0.999999998516411-0.0000385173814514921i</v>
      </c>
      <c r="H1188" t="str">
        <f t="shared" si="330"/>
        <v>384.034676011458+8.08845794086154i</v>
      </c>
      <c r="I1188" t="str">
        <f t="shared" si="331"/>
        <v>47.1019374543772-2111.5803006063i</v>
      </c>
      <c r="K1188" t="str">
        <f t="shared" si="332"/>
        <v>0.0312333232420441-0.000715605787069931i</v>
      </c>
      <c r="L1188" t="str">
        <f t="shared" si="333"/>
        <v>0.00005-3.68259642985863i</v>
      </c>
      <c r="M1188" t="str">
        <f t="shared" si="334"/>
        <v>0.00133333333333333-2.16623319403449i</v>
      </c>
      <c r="N1188">
        <f t="shared" si="335"/>
        <v>89.786175077534836</v>
      </c>
      <c r="O1188">
        <f t="shared" si="336"/>
        <v>54.439671289373905</v>
      </c>
      <c r="P1188" s="3">
        <f t="shared" si="337"/>
        <v>54.439671289373905</v>
      </c>
      <c r="Q1188" s="3">
        <f t="shared" si="338"/>
        <v>-90.213824922465164</v>
      </c>
      <c r="R1188">
        <f t="shared" si="339"/>
        <v>89.786175077534836</v>
      </c>
      <c r="S1188">
        <f t="shared" si="340"/>
        <v>7.6627895775697258E-2</v>
      </c>
      <c r="T1188">
        <f t="shared" si="323"/>
        <v>54.439671289373905</v>
      </c>
    </row>
    <row r="1189" spans="1:20" x14ac:dyDescent="0.25">
      <c r="A1189">
        <f t="shared" si="324"/>
        <v>483.29684447960994</v>
      </c>
      <c r="B1189">
        <f t="shared" si="341"/>
        <v>76.919081779644912</v>
      </c>
      <c r="C1189" t="str">
        <f t="shared" si="325"/>
        <v>-1.9675059529773-525.21002716226i</v>
      </c>
      <c r="D1189" t="str">
        <f t="shared" si="326"/>
        <v>3.974999941971-206.912652665181i</v>
      </c>
      <c r="E1189" t="str">
        <f t="shared" si="327"/>
        <v>162.467919274117+0.00647676100863601i</v>
      </c>
      <c r="F1189" t="str">
        <f t="shared" si="328"/>
        <v>2.42492492129993-1941.74345326258i</v>
      </c>
      <c r="G1189" t="str">
        <f t="shared" si="329"/>
        <v>0.999999998505115-0.0000386637475005709i</v>
      </c>
      <c r="H1189" t="str">
        <f t="shared" si="330"/>
        <v>384.03494006596+8.11919614505059i</v>
      </c>
      <c r="I1189" t="str">
        <f t="shared" si="331"/>
        <v>47.1019505830524-2103.5876987062i</v>
      </c>
      <c r="K1189" t="str">
        <f t="shared" si="332"/>
        <v>0.0312331963273445-0.000718322119689574i</v>
      </c>
      <c r="L1189" t="str">
        <f t="shared" si="333"/>
        <v>0.00005-3.66865553881115i</v>
      </c>
      <c r="M1189" t="str">
        <f t="shared" si="334"/>
        <v>0.00133333333333333-2.15803266988891i</v>
      </c>
      <c r="N1189">
        <f t="shared" si="335"/>
        <v>89.785363465822016</v>
      </c>
      <c r="O1189">
        <f t="shared" si="336"/>
        <v>54.406721124797727</v>
      </c>
      <c r="P1189" s="3">
        <f t="shared" si="337"/>
        <v>54.406721124797727</v>
      </c>
      <c r="Q1189" s="3">
        <f t="shared" si="338"/>
        <v>-90.214636534177984</v>
      </c>
      <c r="R1189">
        <f t="shared" si="339"/>
        <v>89.785363465822016</v>
      </c>
      <c r="S1189">
        <f t="shared" si="340"/>
        <v>7.6919081779644918E-2</v>
      </c>
      <c r="T1189">
        <f t="shared" si="323"/>
        <v>54.406721124797727</v>
      </c>
    </row>
    <row r="1190" spans="1:20" x14ac:dyDescent="0.25">
      <c r="A1190">
        <f t="shared" si="324"/>
        <v>485.13337248863246</v>
      </c>
      <c r="B1190">
        <f t="shared" si="341"/>
        <v>77.211374290407562</v>
      </c>
      <c r="C1190" t="str">
        <f t="shared" si="325"/>
        <v>-1.96749594632747-523.221371786253i</v>
      </c>
      <c r="D1190" t="str">
        <f t="shared" si="326"/>
        <v>3.97499994152915-206.129364736218i</v>
      </c>
      <c r="E1190" t="str">
        <f t="shared" si="327"/>
        <v>162.46790696448+0.00650171077334889i</v>
      </c>
      <c r="F1190" t="str">
        <f t="shared" si="328"/>
        <v>2.42492492127234-1934.39276148286i</v>
      </c>
      <c r="G1190" t="str">
        <f t="shared" si="329"/>
        <v>0.999999998493732-0.0000388106697406313i</v>
      </c>
      <c r="H1190" t="str">
        <f t="shared" si="330"/>
        <v>384.035206131335+8.15005117803566i</v>
      </c>
      <c r="I1190" t="str">
        <f t="shared" si="331"/>
        <v>47.1019638117017-2095.62535762251i</v>
      </c>
      <c r="K1190" t="str">
        <f t="shared" si="332"/>
        <v>0.031233068447322-0.000721048740418475i</v>
      </c>
      <c r="L1190" t="str">
        <f t="shared" si="333"/>
        <v>0.00005-3.65476742260524i</v>
      </c>
      <c r="M1190" t="str">
        <f t="shared" si="334"/>
        <v>0.00133333333333333-2.14986318976779i</v>
      </c>
      <c r="N1190">
        <f t="shared" si="335"/>
        <v>89.784548780540078</v>
      </c>
      <c r="O1190">
        <f t="shared" si="336"/>
        <v>54.373770912010457</v>
      </c>
      <c r="P1190" s="3">
        <f t="shared" si="337"/>
        <v>54.373770912010457</v>
      </c>
      <c r="Q1190" s="3">
        <f t="shared" si="338"/>
        <v>-90.215451219459922</v>
      </c>
      <c r="R1190">
        <f t="shared" si="339"/>
        <v>89.784548780540078</v>
      </c>
      <c r="S1190">
        <f t="shared" si="340"/>
        <v>7.7211374290407558E-2</v>
      </c>
      <c r="T1190">
        <f t="shared" si="323"/>
        <v>54.373770912010457</v>
      </c>
    </row>
    <row r="1191" spans="1:20" x14ac:dyDescent="0.25">
      <c r="A1191">
        <f t="shared" si="324"/>
        <v>486.97687930408927</v>
      </c>
      <c r="B1191">
        <f t="shared" si="341"/>
        <v>77.504777512711115</v>
      </c>
      <c r="C1191" t="str">
        <f t="shared" si="325"/>
        <v>-1.96748586357049-521.240243128991i</v>
      </c>
      <c r="D1191" t="str">
        <f t="shared" si="326"/>
        <v>3.97499994108393-205.349042047369i</v>
      </c>
      <c r="E1191" t="str">
        <f t="shared" si="327"/>
        <v>162.467894561236+0.0065267592128686i</v>
      </c>
      <c r="F1191" t="str">
        <f t="shared" si="328"/>
        <v>2.42492492124452-1927.06989659242i</v>
      </c>
      <c r="G1191" t="str">
        <f t="shared" si="329"/>
        <v>0.999999998482263-0.0000389581502851989i</v>
      </c>
      <c r="H1191" t="str">
        <f t="shared" si="330"/>
        <v>384.035474222898+8.18102348403644i</v>
      </c>
      <c r="I1191" t="str">
        <f t="shared" si="331"/>
        <v>47.1019771410854-2087.69316281426i</v>
      </c>
      <c r="K1191" t="str">
        <f t="shared" si="332"/>
        <v>0.0312329395946425-0.000723785687963367i</v>
      </c>
      <c r="L1191" t="str">
        <f t="shared" si="333"/>
        <v>0.00005-3.64093188145572i</v>
      </c>
      <c r="M1191" t="str">
        <f t="shared" si="334"/>
        <v>0.00133333333333333-2.14172463615042i</v>
      </c>
      <c r="N1191">
        <f t="shared" si="335"/>
        <v>89.783731010130168</v>
      </c>
      <c r="O1191">
        <f t="shared" si="336"/>
        <v>54.340820650645696</v>
      </c>
      <c r="P1191" s="3">
        <f t="shared" si="337"/>
        <v>54.340820650645696</v>
      </c>
      <c r="Q1191" s="3">
        <f t="shared" si="338"/>
        <v>-90.216268989869832</v>
      </c>
      <c r="R1191">
        <f t="shared" si="339"/>
        <v>89.783731010130168</v>
      </c>
      <c r="S1191">
        <f t="shared" si="340"/>
        <v>7.750477751271112E-2</v>
      </c>
      <c r="T1191">
        <f t="shared" si="323"/>
        <v>54.340820650645696</v>
      </c>
    </row>
    <row r="1192" spans="1:20" x14ac:dyDescent="0.25">
      <c r="A1192">
        <f t="shared" si="324"/>
        <v>488.82739144544479</v>
      </c>
      <c r="B1192">
        <f t="shared" si="341"/>
        <v>77.799295667259415</v>
      </c>
      <c r="C1192" t="str">
        <f t="shared" si="325"/>
        <v>-1.96747570412832-519.266612691316i</v>
      </c>
      <c r="D1192" t="str">
        <f t="shared" si="326"/>
        <v>3.97499994063531-204.571673373431i</v>
      </c>
      <c r="E1192" t="str">
        <f t="shared" si="327"/>
        <v>162.467882063676+0.0065519067463341i</v>
      </c>
      <c r="F1192" t="str">
        <f t="shared" si="328"/>
        <v>2.42492492121652-1919.77475324941i</v>
      </c>
      <c r="G1192" t="str">
        <f t="shared" si="329"/>
        <v>0.999999998470706-0.0000391061912558307i</v>
      </c>
      <c r="H1192" t="str">
        <f t="shared" si="330"/>
        <v>384.035744356084+8.21211350896391i</v>
      </c>
      <c r="I1192" t="str">
        <f t="shared" si="331"/>
        <v>47.1019905719717-2079.79100017422i</v>
      </c>
      <c r="K1192" t="str">
        <f t="shared" si="332"/>
        <v>0.0312328097619159-0.000726533001173635i</v>
      </c>
      <c r="L1192" t="str">
        <f t="shared" si="333"/>
        <v>0.00005-3.62714871633365i</v>
      </c>
      <c r="M1192" t="str">
        <f t="shared" si="334"/>
        <v>0.00133333333333333-2.13361689196097i</v>
      </c>
      <c r="N1192">
        <f t="shared" si="335"/>
        <v>89.782910142990787</v>
      </c>
      <c r="O1192">
        <f t="shared" si="336"/>
        <v>54.307870340334318</v>
      </c>
      <c r="P1192" s="3">
        <f t="shared" si="337"/>
        <v>54.307870340334318</v>
      </c>
      <c r="Q1192" s="3">
        <f t="shared" si="338"/>
        <v>-90.217089857009213</v>
      </c>
      <c r="R1192">
        <f t="shared" si="339"/>
        <v>89.782910142990787</v>
      </c>
      <c r="S1192">
        <f t="shared" si="340"/>
        <v>7.7799295667259419E-2</v>
      </c>
      <c r="T1192">
        <f t="shared" si="323"/>
        <v>54.307870340334318</v>
      </c>
    </row>
    <row r="1193" spans="1:20" x14ac:dyDescent="0.25">
      <c r="A1193">
        <f t="shared" si="324"/>
        <v>490.68493553293752</v>
      </c>
      <c r="B1193">
        <f t="shared" si="341"/>
        <v>78.094932990795002</v>
      </c>
      <c r="C1193" t="str">
        <f t="shared" si="325"/>
        <v>-1.96746546741821-517.300452081925i</v>
      </c>
      <c r="D1193" t="str">
        <f t="shared" si="326"/>
        <v>3.97499994018328-203.797247531693i</v>
      </c>
      <c r="E1193" t="str">
        <f t="shared" si="327"/>
        <v>162.46786947108+0.00657715379499673i</v>
      </c>
      <c r="F1193" t="str">
        <f t="shared" si="328"/>
        <v>2.42492492118827-1912.50722651074i</v>
      </c>
      <c r="G1193" t="str">
        <f t="shared" si="329"/>
        <v>0.999999998459061-0.0000392547947821458i</v>
      </c>
      <c r="H1193" t="str">
        <f t="shared" si="330"/>
        <v>384.036016546438+8.24332170042639i</v>
      </c>
      <c r="I1193" t="str">
        <f t="shared" si="331"/>
        <v>47.1020041051328-2071.91875602711i</v>
      </c>
      <c r="K1193" t="str">
        <f t="shared" si="332"/>
        <v>0.0312326789416968-0.000729290719041823i</v>
      </c>
      <c r="L1193" t="str">
        <f t="shared" si="333"/>
        <v>0.00005-3.61341772896358i</v>
      </c>
      <c r="M1193" t="str">
        <f t="shared" si="334"/>
        <v>0.00133333333333333-2.12553984056681i</v>
      </c>
      <c r="N1193">
        <f t="shared" si="335"/>
        <v>89.782086167477843</v>
      </c>
      <c r="O1193">
        <f t="shared" si="336"/>
        <v>54.274919980704169</v>
      </c>
      <c r="P1193" s="3">
        <f t="shared" si="337"/>
        <v>54.274919980704169</v>
      </c>
      <c r="Q1193" s="3">
        <f t="shared" si="338"/>
        <v>-90.217913832522157</v>
      </c>
      <c r="R1193">
        <f t="shared" si="339"/>
        <v>89.782086167477843</v>
      </c>
      <c r="S1193">
        <f t="shared" si="340"/>
        <v>7.8094932990795007E-2</v>
      </c>
      <c r="T1193">
        <f t="shared" si="323"/>
        <v>54.274919980704169</v>
      </c>
    </row>
    <row r="1194" spans="1:20" x14ac:dyDescent="0.25">
      <c r="A1194">
        <f t="shared" si="324"/>
        <v>492.54953828796266</v>
      </c>
      <c r="B1194">
        <f t="shared" si="341"/>
        <v>78.391693736160022</v>
      </c>
      <c r="C1194" t="str">
        <f t="shared" si="325"/>
        <v>-1.96745515285354-515.341733017001i</v>
      </c>
      <c r="D1194" t="str">
        <f t="shared" si="326"/>
        <v>3.97499993972781-203.025753381782i</v>
      </c>
      <c r="E1194" t="str">
        <f t="shared" si="327"/>
        <v>162.467856782732+0.00660250078217492i</v>
      </c>
      <c r="F1194" t="str">
        <f t="shared" si="328"/>
        <v>2.4249249211598-1905.26721183061i</v>
      </c>
      <c r="G1194" t="str">
        <f t="shared" si="329"/>
        <v>0.999999998447328-0.0000394039630018556i</v>
      </c>
      <c r="H1194" t="str">
        <f t="shared" si="330"/>
        <v>384.036290809632+8.2746485077365i</v>
      </c>
      <c r="I1194" t="str">
        <f t="shared" si="331"/>
        <v>47.1020177413483-2064.07631712809i</v>
      </c>
      <c r="K1194" t="str">
        <f t="shared" si="332"/>
        <v>0.0312325471264827-0.000732058880704099i</v>
      </c>
      <c r="L1194" t="str">
        <f t="shared" si="333"/>
        <v>0.00005-3.59973872182067i</v>
      </c>
      <c r="M1194" t="str">
        <f t="shared" si="334"/>
        <v>0.00133333333333333-2.11749336577686i</v>
      </c>
      <c r="N1194">
        <f t="shared" si="335"/>
        <v>89.781259071904302</v>
      </c>
      <c r="O1194">
        <f t="shared" si="336"/>
        <v>54.241969571380835</v>
      </c>
      <c r="P1194" s="3">
        <f t="shared" si="337"/>
        <v>54.241969571380835</v>
      </c>
      <c r="Q1194" s="3">
        <f t="shared" si="338"/>
        <v>-90.218740928095698</v>
      </c>
      <c r="R1194">
        <f t="shared" si="339"/>
        <v>89.781259071904302</v>
      </c>
      <c r="S1194">
        <f t="shared" si="340"/>
        <v>7.839169373616002E-2</v>
      </c>
      <c r="T1194">
        <f t="shared" si="323"/>
        <v>54.241969571380835</v>
      </c>
    </row>
    <row r="1195" spans="1:20" x14ac:dyDescent="0.25">
      <c r="A1195">
        <f t="shared" si="324"/>
        <v>494.42122653345695</v>
      </c>
      <c r="B1195">
        <f t="shared" si="341"/>
        <v>78.689582172357433</v>
      </c>
      <c r="C1195" t="str">
        <f t="shared" si="325"/>
        <v>-1.96744475984246-513.390427319734i</v>
      </c>
      <c r="D1195" t="str">
        <f t="shared" si="326"/>
        <v>3.97499993926887-202.257179825493i</v>
      </c>
      <c r="E1195" t="str">
        <f t="shared" si="327"/>
        <v>162.4678439979+0.00662794813339698i</v>
      </c>
      <c r="F1195" t="str">
        <f t="shared" si="328"/>
        <v>2.42492492113114-1898.05460505896i</v>
      </c>
      <c r="G1195" t="str">
        <f t="shared" si="329"/>
        <v>0.999999998435505-0.000039553698060795i</v>
      </c>
      <c r="H1195" t="str">
        <f t="shared" si="330"/>
        <v>384.036567161452+8.3060943819173i</v>
      </c>
      <c r="I1195" t="str">
        <f t="shared" si="331"/>
        <v>47.1020314814022-2056.26357066105i</v>
      </c>
      <c r="K1195" t="str">
        <f t="shared" si="332"/>
        <v>0.0312324143087146-0.000734837525440766i</v>
      </c>
      <c r="L1195" t="str">
        <f t="shared" si="333"/>
        <v>0.00005-3.58611149812778i</v>
      </c>
      <c r="M1195" t="str">
        <f t="shared" si="334"/>
        <v>0.00133333333333333-2.10947735183987i</v>
      </c>
      <c r="N1195">
        <f t="shared" si="335"/>
        <v>89.780428844540253</v>
      </c>
      <c r="O1195">
        <f t="shared" si="336"/>
        <v>54.209019111986322</v>
      </c>
      <c r="P1195" s="3">
        <f t="shared" si="337"/>
        <v>54.209019111986322</v>
      </c>
      <c r="Q1195" s="3">
        <f t="shared" si="338"/>
        <v>-90.219571155459747</v>
      </c>
      <c r="R1195">
        <f t="shared" si="339"/>
        <v>89.780428844540253</v>
      </c>
      <c r="S1195">
        <f t="shared" si="340"/>
        <v>7.8689582172357428E-2</v>
      </c>
      <c r="T1195">
        <f t="shared" si="323"/>
        <v>54.209019111986322</v>
      </c>
    </row>
    <row r="1196" spans="1:20" x14ac:dyDescent="0.25">
      <c r="A1196">
        <f t="shared" si="324"/>
        <v>496.3000271942841</v>
      </c>
      <c r="B1196">
        <f t="shared" si="341"/>
        <v>78.988602584612394</v>
      </c>
      <c r="C1196" t="str">
        <f t="shared" si="325"/>
        <v>-1.96743428778931-511.446506919988i</v>
      </c>
      <c r="D1196" t="str">
        <f t="shared" si="326"/>
        <v>3.97499993880644-201.491515806639i</v>
      </c>
      <c r="E1196" t="str">
        <f t="shared" si="327"/>
        <v>162.467831115852+0.0066534962762463i</v>
      </c>
      <c r="F1196" t="str">
        <f t="shared" si="328"/>
        <v>2.42492492110225-1890.86930244002i</v>
      </c>
      <c r="G1196" t="str">
        <f t="shared" si="329"/>
        <v>0.999999998423592-0.000039704002112953i</v>
      </c>
      <c r="H1196" t="str">
        <f t="shared" si="330"/>
        <v>384.036845617805+8.33765977570906i</v>
      </c>
      <c r="I1196" t="str">
        <f t="shared" si="331"/>
        <v>47.1020453260856-2048.48040423701i</v>
      </c>
      <c r="K1196" t="str">
        <f t="shared" si="332"/>
        <v>0.0312322804807761-0.00073762669267676i</v>
      </c>
      <c r="L1196" t="str">
        <f t="shared" si="333"/>
        <v>0.00005-3.57253586185274i</v>
      </c>
      <c r="M1196" t="str">
        <f t="shared" si="334"/>
        <v>0.00133333333333333-2.10149168344279i</v>
      </c>
      <c r="N1196">
        <f t="shared" si="335"/>
        <v>89.779595473612588</v>
      </c>
      <c r="O1196">
        <f t="shared" si="336"/>
        <v>54.176068602140234</v>
      </c>
      <c r="P1196" s="3">
        <f t="shared" si="337"/>
        <v>54.176068602140234</v>
      </c>
      <c r="Q1196" s="3">
        <f t="shared" si="338"/>
        <v>-90.220404526387412</v>
      </c>
      <c r="R1196">
        <f t="shared" si="339"/>
        <v>89.779595473612588</v>
      </c>
      <c r="S1196">
        <f t="shared" si="340"/>
        <v>7.8988602584612391E-2</v>
      </c>
      <c r="T1196">
        <f t="shared" ref="T1196:T1259" si="342">P1196</f>
        <v>54.176068602140234</v>
      </c>
    </row>
    <row r="1197" spans="1:20" x14ac:dyDescent="0.25">
      <c r="A1197">
        <f t="shared" ref="A1197:A1260" si="343">2*PI()*B1197</f>
        <v>498.18596729762243</v>
      </c>
      <c r="B1197">
        <f t="shared" si="341"/>
        <v>79.288759274433929</v>
      </c>
      <c r="C1197" t="str">
        <f t="shared" ref="C1197:C1260" si="344">IMPRODUCT(D1197,E1197,$C$40,,K1197,$C$41)</f>
        <v>-1.96742373609372-509.509943853862i</v>
      </c>
      <c r="D1197" t="str">
        <f t="shared" ref="D1197:D1260" si="345">IMDIV(IMPRODUCT($C$37,$C$38,COMPLEX(1,A1197/$C$38)),IMSUM(-1*A1197*A1197/$C$39,COMPLEX(0,1*A1197)))</f>
        <v>3.97499993834049-200.728750310885i</v>
      </c>
      <c r="E1197" t="str">
        <f t="shared" ref="E1197:E1260" si="346">IMDIV(IMPRODUCT(IMSUM(F1197,G1197),$C$29,H1197),IMSUM(1,I1197))</f>
        <v>162.467818135852+0.00667914564047491i</v>
      </c>
      <c r="F1197" t="str">
        <f t="shared" ref="F1197:F1260" si="347">IMDIV(IMPRODUCT($C$14,$C$15,COMPLEX(1,A1197/$C$15)),IMSUM(-1*A1197*A1197/$C$16,COMPLEX(0,A1197)))</f>
        <v>2.42492492107316-1883.71120061081i</v>
      </c>
      <c r="G1197" t="str">
        <f t="shared" ref="G1197:G1260" si="348">IMDIV(1,COMPLEX(1,A1197*$C$9*$C$10))</f>
        <v>0.999999998411589-0.0000398548773205039i</v>
      </c>
      <c r="H1197" t="str">
        <f t="shared" ref="H1197:H1260" si="349">IMDIV($C$3,IMSUM(K1197,COMPLEX(0,$C$28*A1197)))</f>
        <v>384.037126194722+8.36934514357572i</v>
      </c>
      <c r="I1197" t="str">
        <f t="shared" ref="I1197:I1260" si="350">IMPRODUCT(F1197,$C$29,H1197,$C$31)</f>
        <v>47.1020592761955-2040.72670589253i</v>
      </c>
      <c r="K1197" t="str">
        <f t="shared" ref="K1197:K1260" si="351">IF($C$26&lt;=0,IMDIV(1,IMSUM(IMDIV(1,L1197),1/$C$18)),IMDIV(1,IMSUM(IMDIV(1,L1197),1/$C$18,IMDIV(1,M1197))))</f>
        <v>0.031232145634993-0.000740426421982138i</v>
      </c>
      <c r="L1197" t="str">
        <f t="shared" ref="L1197:L1260" si="352">IMSUM($C$21/$C$22,IMDIV(1,COMPLEX(0,$C$20*$C$22*A1197)))</f>
        <v>0.00005-3.55901161770546i</v>
      </c>
      <c r="M1197" t="str">
        <f t="shared" ref="M1197:M1260" si="353">IMSUM($C$25/$C$26,IMDIV(1,COMPLEX(0,$C$24*$C$26*A1197)))</f>
        <v>0.00133333333333333-2.0935362457091i</v>
      </c>
      <c r="N1197">
        <f t="shared" ref="N1197:N1260" si="354">ABS(R1197)</f>
        <v>89.778758947304908</v>
      </c>
      <c r="O1197">
        <f t="shared" ref="O1197:O1260" si="355">ABS(P1197)</f>
        <v>54.14311804145926</v>
      </c>
      <c r="P1197" s="3">
        <f t="shared" ref="P1197:P1260" si="356">20*LOG10(IMABS(C1197))</f>
        <v>54.14311804145926</v>
      </c>
      <c r="Q1197" s="3">
        <f t="shared" ref="Q1197:Q1260" si="357">IMARGUMENT(C1197)*180/PI()</f>
        <v>-90.221241052695092</v>
      </c>
      <c r="R1197">
        <f t="shared" ref="R1197:R1260" si="358">IF(Q1197&lt;0,Q1197+180,Q1197-180)</f>
        <v>89.778758947304908</v>
      </c>
      <c r="S1197">
        <f t="shared" ref="S1197:S1260" si="359">B1197/1000</f>
        <v>7.9288759274433934E-2</v>
      </c>
      <c r="T1197">
        <f t="shared" si="342"/>
        <v>54.14311804145926</v>
      </c>
    </row>
    <row r="1198" spans="1:20" x14ac:dyDescent="0.25">
      <c r="A1198">
        <f t="shared" si="343"/>
        <v>500.07907397335339</v>
      </c>
      <c r="B1198">
        <f t="shared" ref="B1198:B1261" si="360">B1197*(1+B$42)</f>
        <v>79.590056559676782</v>
      </c>
      <c r="C1198" t="str">
        <f t="shared" si="344"/>
        <v>-1.96741310415062-507.58071026329i</v>
      </c>
      <c r="D1198" t="str">
        <f t="shared" si="345"/>
        <v>3.97499993787098-199.968872365594i</v>
      </c>
      <c r="E1198" t="str">
        <f t="shared" si="346"/>
        <v>162.467805057155+0.00670489665805736i</v>
      </c>
      <c r="F1198" t="str">
        <f t="shared" si="347"/>
        <v>2.42492492104381-1876.58019659963i</v>
      </c>
      <c r="G1198" t="str">
        <f t="shared" si="348"/>
        <v>0.999999998399494-0.0000400063258538379i</v>
      </c>
      <c r="H1198" t="str">
        <f t="shared" si="349"/>
        <v>384.037408908352+8.40115094171147i</v>
      </c>
      <c r="I1198" t="str">
        <f t="shared" si="350"/>
        <v>47.1020733325345-2033.00236408808i</v>
      </c>
      <c r="K1198" t="str">
        <f t="shared" si="351"/>
        <v>0.0312320097636331-0.000743236753072579i</v>
      </c>
      <c r="L1198" t="str">
        <f t="shared" si="352"/>
        <v>0.00005-3.54553857113515i</v>
      </c>
      <c r="M1198" t="str">
        <f t="shared" si="353"/>
        <v>0.00133333333333333-2.08561092419715i</v>
      </c>
      <c r="N1198">
        <f t="shared" si="354"/>
        <v>89.77791925375746</v>
      </c>
      <c r="O1198">
        <f t="shared" si="355"/>
        <v>54.110167429557094</v>
      </c>
      <c r="P1198" s="3">
        <f t="shared" si="356"/>
        <v>54.110167429557094</v>
      </c>
      <c r="Q1198" s="3">
        <f t="shared" si="357"/>
        <v>-90.22208074624254</v>
      </c>
      <c r="R1198">
        <f t="shared" si="358"/>
        <v>89.77791925375746</v>
      </c>
      <c r="S1198">
        <f t="shared" si="359"/>
        <v>7.9590056559676783E-2</v>
      </c>
      <c r="T1198">
        <f t="shared" si="342"/>
        <v>54.110167429557094</v>
      </c>
    </row>
    <row r="1199" spans="1:20" x14ac:dyDescent="0.25">
      <c r="A1199">
        <f t="shared" si="343"/>
        <v>501.97937445445211</v>
      </c>
      <c r="B1199">
        <f t="shared" si="360"/>
        <v>79.892498774603553</v>
      </c>
      <c r="C1199" t="str">
        <f t="shared" si="344"/>
        <v>-1.96740239135057-505.658778395644i</v>
      </c>
      <c r="D1199" t="str">
        <f t="shared" si="345"/>
        <v>3.97499993739791-199.211871039667i</v>
      </c>
      <c r="E1199" t="str">
        <f t="shared" si="346"/>
        <v>162.467791879011+0.00673074976308192i</v>
      </c>
      <c r="F1199" t="str">
        <f t="shared" si="347"/>
        <v>2.42492492101427-1869.47618782459i</v>
      </c>
      <c r="G1199" t="str">
        <f t="shared" si="348"/>
        <v>0.999999998387307-0.0000401583498915931i</v>
      </c>
      <c r="H1199" t="str">
        <f t="shared" si="349"/>
        <v>384.03769377497+8.43307762804743i</v>
      </c>
      <c r="I1199" t="str">
        <f t="shared" si="350"/>
        <v>47.1020874959118-2025.30726770641i</v>
      </c>
      <c r="K1199" t="str">
        <f t="shared" si="351"/>
        <v>0.0312318728589055-0.000746057725809889i</v>
      </c>
      <c r="L1199" t="str">
        <f t="shared" si="352"/>
        <v>0.00005-3.5321165283275i</v>
      </c>
      <c r="M1199" t="str">
        <f t="shared" si="353"/>
        <v>0.00133333333333333-2.07771560489853i</v>
      </c>
      <c r="N1199">
        <f t="shared" si="354"/>
        <v>89.777076381066834</v>
      </c>
      <c r="O1199">
        <f t="shared" si="355"/>
        <v>54.077216766044501</v>
      </c>
      <c r="P1199" s="3">
        <f t="shared" si="356"/>
        <v>54.077216766044501</v>
      </c>
      <c r="Q1199" s="3">
        <f t="shared" si="357"/>
        <v>-90.222923618933166</v>
      </c>
      <c r="R1199">
        <f t="shared" si="358"/>
        <v>89.777076381066834</v>
      </c>
      <c r="S1199">
        <f t="shared" si="359"/>
        <v>7.9892498774603554E-2</v>
      </c>
      <c r="T1199">
        <f t="shared" si="342"/>
        <v>54.077216766044501</v>
      </c>
    </row>
    <row r="1200" spans="1:20" x14ac:dyDescent="0.25">
      <c r="A1200">
        <f t="shared" si="343"/>
        <v>503.88689607737911</v>
      </c>
      <c r="B1200">
        <f t="shared" si="360"/>
        <v>80.196090269947049</v>
      </c>
      <c r="C1200" t="str">
        <f t="shared" si="344"/>
        <v>-1.96739159707933-503.74412060333i</v>
      </c>
      <c r="D1200" t="str">
        <f t="shared" si="345"/>
        <v>3.97499993692123-198.457735443384i</v>
      </c>
      <c r="E1200" t="str">
        <f t="shared" si="346"/>
        <v>162.467778600665+0.00675670539186907i</v>
      </c>
      <c r="F1200" t="str">
        <f t="shared" si="347"/>
        <v>2.42492492098449-1862.39907209214i</v>
      </c>
      <c r="G1200" t="str">
        <f t="shared" si="348"/>
        <v>0.999999998375027-0.0000403109516206861i</v>
      </c>
      <c r="H1200" t="str">
        <f t="shared" si="349"/>
        <v>384.037980810973+8.46512566225821i</v>
      </c>
      <c r="I1200" t="str">
        <f t="shared" si="350"/>
        <v>47.1021017671425-2017.64130605099i</v>
      </c>
      <c r="K1200" t="str">
        <f t="shared" si="351"/>
        <v>0.0312317349129603-0.000748889380202492i</v>
      </c>
      <c r="L1200" t="str">
        <f t="shared" si="352"/>
        <v>0.00005-3.51874529620193i</v>
      </c>
      <c r="M1200" t="str">
        <f t="shared" si="353"/>
        <v>0.00133333333333333-2.06985017423643i</v>
      </c>
      <c r="N1200">
        <f t="shared" si="354"/>
        <v>89.776230317285936</v>
      </c>
      <c r="O1200">
        <f t="shared" si="355"/>
        <v>54.044266050529245</v>
      </c>
      <c r="P1200" s="3">
        <f t="shared" si="356"/>
        <v>54.044266050529245</v>
      </c>
      <c r="Q1200" s="3">
        <f t="shared" si="357"/>
        <v>-90.223769682714064</v>
      </c>
      <c r="R1200">
        <f t="shared" si="358"/>
        <v>89.776230317285936</v>
      </c>
      <c r="S1200">
        <f t="shared" si="359"/>
        <v>8.0196090269947048E-2</v>
      </c>
      <c r="T1200">
        <f t="shared" si="342"/>
        <v>54.044266050529245</v>
      </c>
    </row>
    <row r="1201" spans="1:20" x14ac:dyDescent="0.25">
      <c r="A1201">
        <f t="shared" si="343"/>
        <v>505.80166628247309</v>
      </c>
      <c r="B1201">
        <f t="shared" si="360"/>
        <v>80.500835412972847</v>
      </c>
      <c r="C1201" t="str">
        <f t="shared" si="344"/>
        <v>-1.96738072071803-501.836709343405i</v>
      </c>
      <c r="D1201" t="str">
        <f t="shared" si="345"/>
        <v>3.97499993644091-197.706454728253i</v>
      </c>
      <c r="E1201" t="str">
        <f t="shared" si="346"/>
        <v>162.467765221358+0.00678276398294413i</v>
      </c>
      <c r="F1201" t="str">
        <f t="shared" si="347"/>
        <v>2.42492492095448-1855.3487475956i</v>
      </c>
      <c r="G1201" t="str">
        <f t="shared" si="348"/>
        <v>0.999999998362654-0.000040464133236344i</v>
      </c>
      <c r="H1201" t="str">
        <f t="shared" si="349"/>
        <v>384.038270032888+8.4972955057686i</v>
      </c>
      <c r="I1201" t="str">
        <f t="shared" si="350"/>
        <v>47.1021161470479-2010.00436884443i</v>
      </c>
      <c r="K1201" t="str">
        <f t="shared" si="351"/>
        <v>0.0312315959178878-0.00075173175640592i</v>
      </c>
      <c r="L1201" t="str">
        <f t="shared" si="352"/>
        <v>0.00005-3.50542468240878i</v>
      </c>
      <c r="M1201" t="str">
        <f t="shared" si="353"/>
        <v>0.00133333333333333-2.06201451906399i</v>
      </c>
      <c r="N1201">
        <f t="shared" si="354"/>
        <v>89.775381050423832</v>
      </c>
      <c r="O1201">
        <f t="shared" si="355"/>
        <v>54.011315282616266</v>
      </c>
      <c r="P1201" s="3">
        <f t="shared" si="356"/>
        <v>54.011315282616266</v>
      </c>
      <c r="Q1201" s="3">
        <f t="shared" si="357"/>
        <v>-90.224618949576168</v>
      </c>
      <c r="R1201">
        <f t="shared" si="358"/>
        <v>89.775381050423832</v>
      </c>
      <c r="S1201">
        <f t="shared" si="359"/>
        <v>8.0500835412972843E-2</v>
      </c>
      <c r="T1201">
        <f t="shared" si="342"/>
        <v>54.011315282616266</v>
      </c>
    </row>
    <row r="1202" spans="1:20" x14ac:dyDescent="0.25">
      <c r="A1202">
        <f t="shared" si="343"/>
        <v>507.72371261434648</v>
      </c>
      <c r="B1202">
        <f t="shared" si="360"/>
        <v>80.806738587542142</v>
      </c>
      <c r="C1202" t="str">
        <f t="shared" si="344"/>
        <v>-1.96736976164328-499.936517177165i</v>
      </c>
      <c r="D1202" t="str">
        <f t="shared" si="345"/>
        <v>3.97499993595696-196.958018086848i</v>
      </c>
      <c r="E1202" t="str">
        <f t="shared" si="346"/>
        <v>162.467751740322+0.00680892597703453i</v>
      </c>
      <c r="F1202" t="str">
        <f t="shared" si="347"/>
        <v>2.42492492092426-1848.32511291368i</v>
      </c>
      <c r="G1202" t="str">
        <f t="shared" si="348"/>
        <v>0.999999998350186-0.0000406178969421357i</v>
      </c>
      <c r="H1202" t="str">
        <f t="shared" si="349"/>
        <v>384.038561457359+8.52958762176031i</v>
      </c>
      <c r="I1202" t="str">
        <f t="shared" si="350"/>
        <v>47.1021306364557-2002.3963462268i</v>
      </c>
      <c r="K1202" t="str">
        <f t="shared" si="351"/>
        <v>0.031231455865719-0.000754584894723367i</v>
      </c>
      <c r="L1202" t="str">
        <f t="shared" si="352"/>
        <v>0.00005-3.49215449532655i</v>
      </c>
      <c r="M1202" t="str">
        <f t="shared" si="353"/>
        <v>0.00133333333333333-2.05420852666267i</v>
      </c>
      <c r="N1202">
        <f t="shared" si="354"/>
        <v>89.77452856844549</v>
      </c>
      <c r="O1202">
        <f t="shared" si="355"/>
        <v>53.978364461907461</v>
      </c>
      <c r="P1202" s="3">
        <f t="shared" si="356"/>
        <v>53.978364461907461</v>
      </c>
      <c r="Q1202" s="3">
        <f t="shared" si="357"/>
        <v>-90.22547143155451</v>
      </c>
      <c r="R1202">
        <f t="shared" si="358"/>
        <v>89.77452856844549</v>
      </c>
      <c r="S1202">
        <f t="shared" si="359"/>
        <v>8.0806738587542143E-2</v>
      </c>
      <c r="T1202">
        <f t="shared" si="342"/>
        <v>53.978364461907461</v>
      </c>
    </row>
    <row r="1203" spans="1:20" x14ac:dyDescent="0.25">
      <c r="A1203">
        <f t="shared" si="343"/>
        <v>509.65306272228105</v>
      </c>
      <c r="B1203">
        <f t="shared" si="360"/>
        <v>81.113804194174804</v>
      </c>
      <c r="C1203" t="str">
        <f t="shared" si="344"/>
        <v>-1.96735871922685-498.043516769753i</v>
      </c>
      <c r="D1203" t="str">
        <f t="shared" si="345"/>
        <v>3.97499993546929-196.212414752657i</v>
      </c>
      <c r="E1203" t="str">
        <f t="shared" si="346"/>
        <v>162.467738156785+0.00683519181716575i</v>
      </c>
      <c r="F1203" t="str">
        <f t="shared" si="347"/>
        <v>2.4249249208938-1841.32806700903i</v>
      </c>
      <c r="G1203" t="str">
        <f t="shared" si="348"/>
        <v>0.999999998337624-0.0000407722449500037i</v>
      </c>
      <c r="H1203" t="str">
        <f t="shared" si="349"/>
        <v>384.038855101164+8.56200247517865i</v>
      </c>
      <c r="I1203" t="str">
        <f t="shared" si="350"/>
        <v>47.1021452361995-1994.81712875417i</v>
      </c>
      <c r="K1203" t="str">
        <f t="shared" si="351"/>
        <v>0.031231314748424-0.000757448835606134i</v>
      </c>
      <c r="L1203" t="str">
        <f t="shared" si="352"/>
        <v>0.00005-3.47893454405912i</v>
      </c>
      <c r="M1203" t="str">
        <f t="shared" si="353"/>
        <v>0.00133333333333333-2.04643208474066i</v>
      </c>
      <c r="N1203">
        <f t="shared" si="354"/>
        <v>89.773672859271755</v>
      </c>
      <c r="O1203">
        <f t="shared" si="355"/>
        <v>53.945413588001621</v>
      </c>
      <c r="P1203" s="3">
        <f t="shared" si="356"/>
        <v>53.945413588001621</v>
      </c>
      <c r="Q1203" s="3">
        <f t="shared" si="357"/>
        <v>-90.226327140728245</v>
      </c>
      <c r="R1203">
        <f t="shared" si="358"/>
        <v>89.773672859271755</v>
      </c>
      <c r="S1203">
        <f t="shared" si="359"/>
        <v>8.1113804194174799E-2</v>
      </c>
      <c r="T1203">
        <f t="shared" si="342"/>
        <v>53.945413588001621</v>
      </c>
    </row>
    <row r="1204" spans="1:20" x14ac:dyDescent="0.25">
      <c r="A1204">
        <f t="shared" si="343"/>
        <v>511.58974436062573</v>
      </c>
      <c r="B1204">
        <f t="shared" si="360"/>
        <v>81.422036650112673</v>
      </c>
      <c r="C1204" t="str">
        <f t="shared" si="344"/>
        <v>-1.96734759283561-496.157680889764i</v>
      </c>
      <c r="D1204" t="str">
        <f t="shared" si="345"/>
        <v>3.97499993497792-195.469633999925i</v>
      </c>
      <c r="E1204" t="str">
        <f t="shared" si="346"/>
        <v>162.467724469967+0.00686156194855316i</v>
      </c>
      <c r="F1204" t="str">
        <f t="shared" si="347"/>
        <v>2.4249249208631-1834.3575092268i</v>
      </c>
      <c r="G1204" t="str">
        <f t="shared" si="348"/>
        <v>0.999999998324966-0.0000409271794802957i</v>
      </c>
      <c r="H1204" t="str">
        <f t="shared" si="349"/>
        <v>384.039150981207+8.5945405327392i</v>
      </c>
      <c r="I1204" t="str">
        <f t="shared" si="350"/>
        <v>47.1021599471197-1987.26660739697i</v>
      </c>
      <c r="K1204" t="str">
        <f t="shared" si="351"/>
        <v>0.0312311725579122-0.000760323619654162i</v>
      </c>
      <c r="L1204" t="str">
        <f t="shared" si="352"/>
        <v>0.00005-3.46576463843307i</v>
      </c>
      <c r="M1204" t="str">
        <f t="shared" si="353"/>
        <v>0.00133333333333333-2.03868508143122i</v>
      </c>
      <c r="N1204">
        <f t="shared" si="354"/>
        <v>89.772813910779163</v>
      </c>
      <c r="O1204">
        <f t="shared" si="355"/>
        <v>53.912462660494441</v>
      </c>
      <c r="P1204" s="3">
        <f t="shared" si="356"/>
        <v>53.912462660494441</v>
      </c>
      <c r="Q1204" s="3">
        <f t="shared" si="357"/>
        <v>-90.227186089220837</v>
      </c>
      <c r="R1204">
        <f t="shared" si="358"/>
        <v>89.772813910779163</v>
      </c>
      <c r="S1204">
        <f t="shared" si="359"/>
        <v>8.1422036650112675E-2</v>
      </c>
      <c r="T1204">
        <f t="shared" si="342"/>
        <v>53.912462660494441</v>
      </c>
    </row>
    <row r="1205" spans="1:20" x14ac:dyDescent="0.25">
      <c r="A1205">
        <f t="shared" si="343"/>
        <v>513.53378538919617</v>
      </c>
      <c r="B1205">
        <f t="shared" si="360"/>
        <v>81.73144038938311</v>
      </c>
      <c r="C1205" t="str">
        <f t="shared" si="344"/>
        <v>-1.96733638183181-494.278982408875i</v>
      </c>
      <c r="D1205" t="str">
        <f t="shared" si="345"/>
        <v>3.97499993448283-194.729665143503i</v>
      </c>
      <c r="E1205" t="str">
        <f t="shared" si="346"/>
        <v>162.467710679086+0.00688803681872688i</v>
      </c>
      <c r="F1205" t="str">
        <f t="shared" si="347"/>
        <v>2.42492492083216-1827.41333929319i</v>
      </c>
      <c r="G1205" t="str">
        <f t="shared" si="348"/>
        <v>0.999999998312211-0.0000410827027617968i</v>
      </c>
      <c r="H1205" t="str">
        <f t="shared" si="349"/>
        <v>384.039449114519+8.62720226293471i</v>
      </c>
      <c r="I1205" t="str">
        <f t="shared" si="350"/>
        <v>47.1021747700632-1979.74467353844i</v>
      </c>
      <c r="K1205" t="str">
        <f t="shared" si="351"/>
        <v>0.0312310292860317-0.000763209287616538i</v>
      </c>
      <c r="L1205" t="str">
        <f t="shared" si="352"/>
        <v>0.00005-3.45264458899489i</v>
      </c>
      <c r="M1205" t="str">
        <f t="shared" si="353"/>
        <v>0.00133333333333333-2.03096740529111i</v>
      </c>
      <c r="N1205">
        <f t="shared" si="354"/>
        <v>89.77195171079974</v>
      </c>
      <c r="O1205">
        <f t="shared" si="355"/>
        <v>53.879511678978851</v>
      </c>
      <c r="P1205" s="3">
        <f t="shared" si="356"/>
        <v>53.879511678978851</v>
      </c>
      <c r="Q1205" s="3">
        <f t="shared" si="357"/>
        <v>-90.22804828920026</v>
      </c>
      <c r="R1205">
        <f t="shared" si="358"/>
        <v>89.77195171079974</v>
      </c>
      <c r="S1205">
        <f t="shared" si="359"/>
        <v>8.1731440389383112E-2</v>
      </c>
      <c r="T1205">
        <f t="shared" si="342"/>
        <v>53.879511678978851</v>
      </c>
    </row>
    <row r="1206" spans="1:20" x14ac:dyDescent="0.25">
      <c r="A1206">
        <f t="shared" si="343"/>
        <v>515.48521377367513</v>
      </c>
      <c r="B1206">
        <f t="shared" si="360"/>
        <v>82.042019862862773</v>
      </c>
      <c r="C1206" t="str">
        <f t="shared" si="344"/>
        <v>-1.96732508557293-492.407394301418i</v>
      </c>
      <c r="D1206" t="str">
        <f t="shared" si="345"/>
        <v>3.97499993398394-193.992497538688i</v>
      </c>
      <c r="E1206" t="str">
        <f t="shared" si="346"/>
        <v>162.467696783352+0.00691461687746998i</v>
      </c>
      <c r="F1206" t="str">
        <f t="shared" si="347"/>
        <v>2.42492492080101-1820.49545731396i</v>
      </c>
      <c r="G1206" t="str">
        <f t="shared" si="348"/>
        <v>0.99999999829936-0.0000412388170317616i</v>
      </c>
      <c r="H1206" t="str">
        <f t="shared" si="349"/>
        <v>384.039749518264+8.65998813604186i</v>
      </c>
      <c r="I1206" t="str">
        <f t="shared" si="350"/>
        <v>47.1021897058829-1972.25121897304i</v>
      </c>
      <c r="K1206" t="str">
        <f t="shared" si="351"/>
        <v>0.0312308849245688-0.000766105880392008i</v>
      </c>
      <c r="L1206" t="str">
        <f t="shared" si="352"/>
        <v>0.00005-3.43957420700826i</v>
      </c>
      <c r="M1206" t="str">
        <f t="shared" si="353"/>
        <v>0.00133333333333333-2.02327894529897i</v>
      </c>
      <c r="N1206">
        <f t="shared" si="354"/>
        <v>89.771086247120905</v>
      </c>
      <c r="O1206">
        <f t="shared" si="355"/>
        <v>53.846560643044334</v>
      </c>
      <c r="P1206" s="3">
        <f t="shared" si="356"/>
        <v>53.846560643044334</v>
      </c>
      <c r="Q1206" s="3">
        <f t="shared" si="357"/>
        <v>-90.228913752879095</v>
      </c>
      <c r="R1206">
        <f t="shared" si="358"/>
        <v>89.771086247120905</v>
      </c>
      <c r="S1206">
        <f t="shared" si="359"/>
        <v>8.2042019862862775E-2</v>
      </c>
      <c r="T1206">
        <f t="shared" si="342"/>
        <v>53.846560643044334</v>
      </c>
    </row>
    <row r="1207" spans="1:20" x14ac:dyDescent="0.25">
      <c r="A1207">
        <f t="shared" si="343"/>
        <v>517.44405758601511</v>
      </c>
      <c r="B1207">
        <f t="shared" si="360"/>
        <v>82.353779538341655</v>
      </c>
      <c r="C1207" t="str">
        <f t="shared" si="344"/>
        <v>-1.9673137034114-490.542889644021i</v>
      </c>
      <c r="D1207" t="str">
        <f t="shared" si="345"/>
        <v>3.97499993348127-193.258120581079i</v>
      </c>
      <c r="E1207" t="str">
        <f t="shared" si="346"/>
        <v>162.467682781967+0.00694130257686729i</v>
      </c>
      <c r="F1207" t="str">
        <f t="shared" si="347"/>
        <v>2.42492492076958-1813.60376377308i</v>
      </c>
      <c r="G1207" t="str">
        <f t="shared" si="348"/>
        <v>0.999999998286411-0.0000413955245359463i</v>
      </c>
      <c r="H1207" t="str">
        <f t="shared" si="349"/>
        <v>384.040052209734+8.69289862412792i</v>
      </c>
      <c r="I1207" t="str">
        <f t="shared" si="350"/>
        <v>47.1022047554385-1964.78613590493i</v>
      </c>
      <c r="K1207" t="str">
        <f t="shared" si="351"/>
        <v>0.0312307394652476-0.000769013439029465i</v>
      </c>
      <c r="L1207" t="str">
        <f t="shared" si="352"/>
        <v>0.00005-3.42655330445135i</v>
      </c>
      <c r="M1207" t="str">
        <f t="shared" si="353"/>
        <v>0.00133333333333333-2.01561959085373i</v>
      </c>
      <c r="N1207">
        <f t="shared" si="354"/>
        <v>89.770217507485313</v>
      </c>
      <c r="O1207">
        <f t="shared" si="355"/>
        <v>53.813609552277477</v>
      </c>
      <c r="P1207" s="3">
        <f t="shared" si="356"/>
        <v>53.813609552277477</v>
      </c>
      <c r="Q1207" s="3">
        <f t="shared" si="357"/>
        <v>-90.229782492514687</v>
      </c>
      <c r="R1207">
        <f t="shared" si="358"/>
        <v>89.770217507485313</v>
      </c>
      <c r="S1207">
        <f t="shared" si="359"/>
        <v>8.2353779538341651E-2</v>
      </c>
      <c r="T1207">
        <f t="shared" si="342"/>
        <v>53.813609552277477</v>
      </c>
    </row>
    <row r="1208" spans="1:20" x14ac:dyDescent="0.25">
      <c r="A1208">
        <f t="shared" si="343"/>
        <v>519.41034500484204</v>
      </c>
      <c r="B1208">
        <f t="shared" si="360"/>
        <v>82.666723900587357</v>
      </c>
      <c r="C1208" t="str">
        <f t="shared" si="344"/>
        <v>-1.96730223469503-488.685441615221i</v>
      </c>
      <c r="D1208" t="str">
        <f t="shared" si="345"/>
        <v>3.97499993297477-192.526523706416i</v>
      </c>
      <c r="E1208" t="str">
        <f t="shared" si="346"/>
        <v>162.467668674133+0.00696809437133721i</v>
      </c>
      <c r="F1208" t="str">
        <f t="shared" si="347"/>
        <v>2.42492492073797-1806.7381595312i</v>
      </c>
      <c r="G1208" t="str">
        <f t="shared" si="348"/>
        <v>0.999999998273363-0.0000415528275286407i</v>
      </c>
      <c r="H1208" t="str">
        <f t="shared" si="349"/>
        <v>384.040357206351+8.72593420105789i</v>
      </c>
      <c r="I1208" t="str">
        <f t="shared" si="350"/>
        <v>47.102219919596-1957.34931694637i</v>
      </c>
      <c r="K1208" t="str">
        <f t="shared" si="351"/>
        <v>0.0312305928997297-0.000771932004728499i</v>
      </c>
      <c r="L1208" t="str">
        <f t="shared" si="352"/>
        <v>0.00005-3.41358169401409i</v>
      </c>
      <c r="M1208" t="str">
        <f t="shared" si="353"/>
        <v>0.00133333333333333-2.00798923177299i</v>
      </c>
      <c r="N1208">
        <f t="shared" si="354"/>
        <v>89.769345479590669</v>
      </c>
      <c r="O1208">
        <f t="shared" si="355"/>
        <v>53.780658406261885</v>
      </c>
      <c r="P1208" s="3">
        <f t="shared" si="356"/>
        <v>53.780658406261885</v>
      </c>
      <c r="Q1208" s="3">
        <f t="shared" si="357"/>
        <v>-90.230654520409331</v>
      </c>
      <c r="R1208">
        <f t="shared" si="358"/>
        <v>89.769345479590669</v>
      </c>
      <c r="S1208">
        <f t="shared" si="359"/>
        <v>8.2666723900587352E-2</v>
      </c>
      <c r="T1208">
        <f t="shared" si="342"/>
        <v>53.780658406261885</v>
      </c>
    </row>
    <row r="1209" spans="1:20" x14ac:dyDescent="0.25">
      <c r="A1209">
        <f t="shared" si="343"/>
        <v>521.38410431586044</v>
      </c>
      <c r="B1209">
        <f t="shared" si="360"/>
        <v>82.980857451409591</v>
      </c>
      <c r="C1209" t="str">
        <f t="shared" si="344"/>
        <v>-1.96729067876617-486.835023495041i</v>
      </c>
      <c r="D1209" t="str">
        <f t="shared" si="345"/>
        <v>3.97499993246441-191.797696390433i</v>
      </c>
      <c r="E1209" t="str">
        <f t="shared" si="346"/>
        <v>162.467654459038+0.00699499271766353i</v>
      </c>
      <c r="F1209" t="str">
        <f t="shared" si="347"/>
        <v>2.42492492070608-1799.89854582432i</v>
      </c>
      <c r="G1209" t="str">
        <f t="shared" si="348"/>
        <v>0.999999998260215-0.0000417107282727011i</v>
      </c>
      <c r="H1209" t="str">
        <f t="shared" si="349"/>
        <v>384.040664525676+8.75909534250107i</v>
      </c>
      <c r="I1209" t="str">
        <f t="shared" si="350"/>
        <v>47.1022351992282-1949.94065511629i</v>
      </c>
      <c r="K1209" t="str">
        <f t="shared" si="351"/>
        <v>0.031230445219613-0.00077486161883985i</v>
      </c>
      <c r="L1209" t="str">
        <f t="shared" si="352"/>
        <v>0.00005-3.40065918909553i</v>
      </c>
      <c r="M1209" t="str">
        <f t="shared" si="353"/>
        <v>0.00133333333333333-2.00038775829149i</v>
      </c>
      <c r="N1209">
        <f t="shared" si="354"/>
        <v>89.768470151089659</v>
      </c>
      <c r="O1209">
        <f t="shared" si="355"/>
        <v>53.747707204577566</v>
      </c>
      <c r="P1209" s="3">
        <f t="shared" si="356"/>
        <v>53.747707204577566</v>
      </c>
      <c r="Q1209" s="3">
        <f t="shared" si="357"/>
        <v>-90.231529848910341</v>
      </c>
      <c r="R1209">
        <f t="shared" si="358"/>
        <v>89.768470151089659</v>
      </c>
      <c r="S1209">
        <f t="shared" si="359"/>
        <v>8.2980857451409595E-2</v>
      </c>
      <c r="T1209">
        <f t="shared" si="342"/>
        <v>53.747707204577566</v>
      </c>
    </row>
    <row r="1210" spans="1:20" x14ac:dyDescent="0.25">
      <c r="A1210">
        <f t="shared" si="343"/>
        <v>523.3653639122607</v>
      </c>
      <c r="B1210">
        <f t="shared" si="360"/>
        <v>83.296184709724955</v>
      </c>
      <c r="C1210" t="str">
        <f t="shared" si="344"/>
        <v>-1.96727903496278-484.991608664647i</v>
      </c>
      <c r="D1210" t="str">
        <f t="shared" si="345"/>
        <v>3.97499993195015-191.071628148702i</v>
      </c>
      <c r="E1210" t="str">
        <f t="shared" si="346"/>
        <v>162.467640135869+0.00702199807488548i</v>
      </c>
      <c r="F1210" t="str">
        <f t="shared" si="347"/>
        <v>2.42492492067395-1793.08482426229i</v>
      </c>
      <c r="G1210" t="str">
        <f t="shared" si="348"/>
        <v>0.999999998246968-0.0000418692290395828i</v>
      </c>
      <c r="H1210" t="str">
        <f t="shared" si="349"/>
        <v>384.040974185398+8.79238252593821i</v>
      </c>
      <c r="I1210" t="str">
        <f t="shared" si="350"/>
        <v>47.1022505952147-1942.56004383858i</v>
      </c>
      <c r="K1210" t="str">
        <f t="shared" si="351"/>
        <v>0.0312302964164324-0.000777802322865995i</v>
      </c>
      <c r="L1210" t="str">
        <f t="shared" si="352"/>
        <v>0.00005-3.38778560380108i</v>
      </c>
      <c r="M1210" t="str">
        <f t="shared" si="353"/>
        <v>0.00133333333333333-1.99281506105946i</v>
      </c>
      <c r="N1210">
        <f t="shared" si="354"/>
        <v>89.767591509589636</v>
      </c>
      <c r="O1210">
        <f t="shared" si="355"/>
        <v>53.714755946801588</v>
      </c>
      <c r="P1210" s="3">
        <f t="shared" si="356"/>
        <v>53.714755946801588</v>
      </c>
      <c r="Q1210" s="3">
        <f t="shared" si="357"/>
        <v>-90.232408490410364</v>
      </c>
      <c r="R1210">
        <f t="shared" si="358"/>
        <v>89.767591509589636</v>
      </c>
      <c r="S1210">
        <f t="shared" si="359"/>
        <v>8.3296184709724955E-2</v>
      </c>
      <c r="T1210">
        <f t="shared" si="342"/>
        <v>53.714755946801588</v>
      </c>
    </row>
    <row r="1211" spans="1:20" x14ac:dyDescent="0.25">
      <c r="A1211">
        <f t="shared" si="343"/>
        <v>525.35415229512739</v>
      </c>
      <c r="B1211">
        <f t="shared" si="360"/>
        <v>83.612710211621916</v>
      </c>
      <c r="C1211" t="str">
        <f t="shared" si="344"/>
        <v>-1.96726730261743-483.155170605956i</v>
      </c>
      <c r="D1211" t="str">
        <f t="shared" si="345"/>
        <v>3.974999931432-190.348308536491i</v>
      </c>
      <c r="E1211" t="str">
        <f t="shared" si="346"/>
        <v>162.467625703806+0.007049110904486i</v>
      </c>
      <c r="F1211" t="str">
        <f t="shared" si="347"/>
        <v>2.42492492064159-1786.29689682744i</v>
      </c>
      <c r="G1211" t="str">
        <f t="shared" si="348"/>
        <v>0.999999998233619-0.0000420283321093722i</v>
      </c>
      <c r="H1211" t="str">
        <f t="shared" si="349"/>
        <v>384.041286203345+8.82579623066831i</v>
      </c>
      <c r="I1211" t="str">
        <f t="shared" si="350"/>
        <v>47.1022661084417-1935.20737694071i</v>
      </c>
      <c r="K1211" t="str">
        <f t="shared" si="351"/>
        <v>0.031230146481658-0.000780754158461588i</v>
      </c>
      <c r="L1211" t="str">
        <f t="shared" si="352"/>
        <v>0.00005-3.37496075293991i</v>
      </c>
      <c r="M1211" t="str">
        <f t="shared" si="353"/>
        <v>0.00133333333333333-1.98527103114112i</v>
      </c>
      <c r="N1211">
        <f t="shared" si="354"/>
        <v>89.766709542652663</v>
      </c>
      <c r="O1211">
        <f t="shared" si="355"/>
        <v>53.681804632507919</v>
      </c>
      <c r="P1211" s="3">
        <f t="shared" si="356"/>
        <v>53.681804632507919</v>
      </c>
      <c r="Q1211" s="3">
        <f t="shared" si="357"/>
        <v>-90.233290457347337</v>
      </c>
      <c r="R1211">
        <f t="shared" si="358"/>
        <v>89.766709542652663</v>
      </c>
      <c r="S1211">
        <f t="shared" si="359"/>
        <v>8.3612710211621921E-2</v>
      </c>
      <c r="T1211">
        <f t="shared" si="342"/>
        <v>53.681804632507919</v>
      </c>
    </row>
    <row r="1212" spans="1:20" x14ac:dyDescent="0.25">
      <c r="A1212">
        <f t="shared" si="343"/>
        <v>527.35049807384894</v>
      </c>
      <c r="B1212">
        <f t="shared" si="360"/>
        <v>83.930438510426086</v>
      </c>
      <c r="C1212" t="str">
        <f t="shared" si="344"/>
        <v>-1.96725548105765-481.325682901235i</v>
      </c>
      <c r="D1212" t="str">
        <f t="shared" si="345"/>
        <v>3.9749999309099-189.627727148602i</v>
      </c>
      <c r="E1212" t="str">
        <f t="shared" si="346"/>
        <v>162.467611162021+0.00707633167031i</v>
      </c>
      <c r="F1212" t="str">
        <f t="shared" si="347"/>
        <v>2.42492492060896-1779.53466587315i</v>
      </c>
      <c r="G1212" t="str">
        <f t="shared" si="348"/>
        <v>0.999999998220169-0.0000421880397708203i</v>
      </c>
      <c r="H1212" t="str">
        <f t="shared" si="349"/>
        <v>384.041600597477+8.85933693781549i</v>
      </c>
      <c r="I1212" t="str">
        <f t="shared" si="350"/>
        <v>47.1022817398016-1927.8825486521i</v>
      </c>
      <c r="K1212" t="str">
        <f t="shared" si="351"/>
        <v>0.0312299954066959-0.000783717167434035i</v>
      </c>
      <c r="L1212" t="str">
        <f t="shared" si="352"/>
        <v>0.00005-3.36218445202222i</v>
      </c>
      <c r="M1212" t="str">
        <f t="shared" si="353"/>
        <v>0.00133333333333333-1.97775556001307i</v>
      </c>
      <c r="N1212">
        <f t="shared" si="354"/>
        <v>89.765824237795258</v>
      </c>
      <c r="O1212">
        <f t="shared" si="355"/>
        <v>53.648853261267064</v>
      </c>
      <c r="P1212" s="3">
        <f t="shared" si="356"/>
        <v>53.648853261267064</v>
      </c>
      <c r="Q1212" s="3">
        <f t="shared" si="357"/>
        <v>-90.234175762204742</v>
      </c>
      <c r="R1212">
        <f t="shared" si="358"/>
        <v>89.765824237795258</v>
      </c>
      <c r="S1212">
        <f t="shared" si="359"/>
        <v>8.3930438510426086E-2</v>
      </c>
      <c r="T1212">
        <f t="shared" si="342"/>
        <v>53.648853261267064</v>
      </c>
    </row>
    <row r="1213" spans="1:20" x14ac:dyDescent="0.25">
      <c r="A1213">
        <f t="shared" si="343"/>
        <v>529.35442996652955</v>
      </c>
      <c r="B1213">
        <f t="shared" si="360"/>
        <v>84.249374176765713</v>
      </c>
      <c r="C1213" t="str">
        <f t="shared" si="344"/>
        <v>-1.96724356960606-479.503119232747i</v>
      </c>
      <c r="D1213" t="str">
        <f t="shared" si="345"/>
        <v>3.97499993038381-188.90987361923i</v>
      </c>
      <c r="E1213" t="str">
        <f t="shared" si="346"/>
        <v>162.467596509683+0.00710366083856334i</v>
      </c>
      <c r="F1213" t="str">
        <f t="shared" si="347"/>
        <v>2.4249249205761-1772.79803412246i</v>
      </c>
      <c r="G1213" t="str">
        <f t="shared" si="348"/>
        <v>0.999999998206617-0.0000423483543213756i</v>
      </c>
      <c r="H1213" t="str">
        <f t="shared" si="349"/>
        <v>384.041917385893+8.89300513033613i</v>
      </c>
      <c r="I1213" t="str">
        <f t="shared" si="350"/>
        <v>47.102297490194-1920.58545360265i</v>
      </c>
      <c r="K1213" t="str">
        <f t="shared" si="351"/>
        <v>0.0312298431828868-0.000786691391743974i</v>
      </c>
      <c r="L1213" t="str">
        <f t="shared" si="352"/>
        <v>0.00005-3.34945651725665i</v>
      </c>
      <c r="M1213" t="str">
        <f t="shared" si="353"/>
        <v>0.00133333333333333-1.97026853956273i</v>
      </c>
      <c r="N1213">
        <f t="shared" si="354"/>
        <v>89.764935582488192</v>
      </c>
      <c r="O1213">
        <f t="shared" si="355"/>
        <v>53.615901832646472</v>
      </c>
      <c r="P1213" s="3">
        <f t="shared" si="356"/>
        <v>53.615901832646472</v>
      </c>
      <c r="Q1213" s="3">
        <f t="shared" si="357"/>
        <v>-90.235064417511808</v>
      </c>
      <c r="R1213">
        <f t="shared" si="358"/>
        <v>89.764935582488192</v>
      </c>
      <c r="S1213">
        <f t="shared" si="359"/>
        <v>8.4249374176765715E-2</v>
      </c>
      <c r="T1213">
        <f t="shared" si="342"/>
        <v>53.615901832646472</v>
      </c>
    </row>
    <row r="1214" spans="1:20" x14ac:dyDescent="0.25">
      <c r="A1214">
        <f t="shared" si="343"/>
        <v>531.36597680040245</v>
      </c>
      <c r="B1214">
        <f t="shared" si="360"/>
        <v>84.569521798637425</v>
      </c>
      <c r="C1214" t="str">
        <f t="shared" si="344"/>
        <v>-1.9672315675801-477.687453382357i</v>
      </c>
      <c r="D1214" t="str">
        <f t="shared" si="345"/>
        <v>3.97499992985373-188.194737621813i</v>
      </c>
      <c r="E1214" t="str">
        <f t="shared" si="346"/>
        <v>162.467581745952+0.00713109887790388i</v>
      </c>
      <c r="F1214" t="str">
        <f t="shared" si="347"/>
        <v>2.42492492054298-1766.08690466667i</v>
      </c>
      <c r="G1214" t="str">
        <f t="shared" si="348"/>
        <v>0.999999998192961-0.0000425092780672163i</v>
      </c>
      <c r="H1214" t="str">
        <f t="shared" si="349"/>
        <v>384.04223658683+8.9268012930259i</v>
      </c>
      <c r="I1214" t="str">
        <f t="shared" si="350"/>
        <v>47.1023133605261-1913.31598682123i</v>
      </c>
      <c r="K1214" t="str">
        <f t="shared" si="351"/>
        <v>0.0312296898015057-0.000789676873505812i</v>
      </c>
      <c r="L1214" t="str">
        <f t="shared" si="352"/>
        <v>0.00005-3.33677676554757i</v>
      </c>
      <c r="M1214" t="str">
        <f t="shared" si="353"/>
        <v>0.00133333333333333-1.9628098620868i</v>
      </c>
      <c r="N1214">
        <f t="shared" si="354"/>
        <v>89.764043564156452</v>
      </c>
      <c r="O1214">
        <f t="shared" si="355"/>
        <v>53.582950346210289</v>
      </c>
      <c r="P1214" s="3">
        <f t="shared" si="356"/>
        <v>53.582950346210289</v>
      </c>
      <c r="Q1214" s="3">
        <f t="shared" si="357"/>
        <v>-90.235956435843548</v>
      </c>
      <c r="R1214">
        <f t="shared" si="358"/>
        <v>89.764043564156452</v>
      </c>
      <c r="S1214">
        <f t="shared" si="359"/>
        <v>8.4569521798637429E-2</v>
      </c>
      <c r="T1214">
        <f t="shared" si="342"/>
        <v>53.582950346210289</v>
      </c>
    </row>
    <row r="1215" spans="1:20" x14ac:dyDescent="0.25">
      <c r="A1215">
        <f t="shared" si="343"/>
        <v>533.38516751224392</v>
      </c>
      <c r="B1215">
        <f t="shared" si="360"/>
        <v>84.890885981472252</v>
      </c>
      <c r="C1215" t="str">
        <f t="shared" si="344"/>
        <v>-1.96721947429194-475.878659231155i</v>
      </c>
      <c r="D1215" t="str">
        <f t="shared" si="345"/>
        <v>3.9749999293196-187.482308868878i</v>
      </c>
      <c r="E1215" t="str">
        <f t="shared" si="346"/>
        <v>162.467566869983+0.0071586462593876i</v>
      </c>
      <c r="F1215" t="str">
        <f t="shared" si="347"/>
        <v>2.42492492050962-1759.40118096392i</v>
      </c>
      <c r="G1215" t="str">
        <f t="shared" si="348"/>
        <v>0.999999998179202-0.0000426708133232846i</v>
      </c>
      <c r="H1215" t="str">
        <f t="shared" si="349"/>
        <v>384.042558218663+8.96072591252654i</v>
      </c>
      <c r="I1215" t="str">
        <f t="shared" si="350"/>
        <v>47.1023293517105-1906.07404373413i</v>
      </c>
      <c r="K1215" t="str">
        <f t="shared" si="351"/>
        <v>0.0312295352537618-0.000792673654988235i</v>
      </c>
      <c r="L1215" t="str">
        <f t="shared" si="352"/>
        <v>0.00005-3.32414501449249i</v>
      </c>
      <c r="M1215" t="str">
        <f t="shared" si="353"/>
        <v>0.00133333333333333-1.95537942028971i</v>
      </c>
      <c r="N1215">
        <f t="shared" si="354"/>
        <v>89.763148170179022</v>
      </c>
      <c r="O1215">
        <f t="shared" si="355"/>
        <v>53.549998801519251</v>
      </c>
      <c r="P1215" s="3">
        <f t="shared" si="356"/>
        <v>53.549998801519251</v>
      </c>
      <c r="Q1215" s="3">
        <f t="shared" si="357"/>
        <v>-90.236851829820978</v>
      </c>
      <c r="R1215">
        <f t="shared" si="358"/>
        <v>89.763148170179022</v>
      </c>
      <c r="S1215">
        <f t="shared" si="359"/>
        <v>8.489088598147225E-2</v>
      </c>
      <c r="T1215">
        <f t="shared" si="342"/>
        <v>53.549998801519251</v>
      </c>
    </row>
    <row r="1216" spans="1:20" x14ac:dyDescent="0.25">
      <c r="A1216">
        <f t="shared" si="343"/>
        <v>535.41203114879056</v>
      </c>
      <c r="B1216">
        <f t="shared" si="360"/>
        <v>85.21347134820185</v>
      </c>
      <c r="C1216" t="str">
        <f t="shared" si="344"/>
        <v>-1.96720728904865-474.076710759079i</v>
      </c>
      <c r="D1216" t="str">
        <f t="shared" si="345"/>
        <v>3.9749999287814-186.772577111897i</v>
      </c>
      <c r="E1216" t="str">
        <f t="shared" si="346"/>
        <v>162.467551880923+0.00718630345654383i</v>
      </c>
      <c r="F1216" t="str">
        <f t="shared" si="347"/>
        <v>2.42492492047601-1752.74076683782i</v>
      </c>
      <c r="G1216" t="str">
        <f t="shared" si="348"/>
        <v>0.999999998165337-0.0000428329624133192i</v>
      </c>
      <c r="H1216" t="str">
        <f t="shared" si="349"/>
        <v>384.042882299906+8.99477947733335i</v>
      </c>
      <c r="I1216" t="str">
        <f t="shared" si="350"/>
        <v>47.1023454646681-1898.85952016356i</v>
      </c>
      <c r="K1216" t="str">
        <f t="shared" si="351"/>
        <v>0.0312293795307976-0.000795681778614749i</v>
      </c>
      <c r="L1216" t="str">
        <f t="shared" si="352"/>
        <v>0.00005-3.31156108237945i</v>
      </c>
      <c r="M1216" t="str">
        <f t="shared" si="353"/>
        <v>0.00133333333333333-1.94797710728203i</v>
      </c>
      <c r="N1216">
        <f t="shared" si="354"/>
        <v>89.762249387888701</v>
      </c>
      <c r="O1216">
        <f t="shared" si="355"/>
        <v>53.517047198130726</v>
      </c>
      <c r="P1216" s="3">
        <f t="shared" si="356"/>
        <v>53.517047198130726</v>
      </c>
      <c r="Q1216" s="3">
        <f t="shared" si="357"/>
        <v>-90.237750612111299</v>
      </c>
      <c r="R1216">
        <f t="shared" si="358"/>
        <v>89.762249387888701</v>
      </c>
      <c r="S1216">
        <f t="shared" si="359"/>
        <v>8.5213471348201855E-2</v>
      </c>
      <c r="T1216">
        <f t="shared" si="342"/>
        <v>53.517047198130726</v>
      </c>
    </row>
    <row r="1217" spans="1:20" x14ac:dyDescent="0.25">
      <c r="A1217">
        <f t="shared" si="343"/>
        <v>537.4465968671559</v>
      </c>
      <c r="B1217">
        <f t="shared" si="360"/>
        <v>85.53728253932502</v>
      </c>
      <c r="C1217" t="str">
        <f t="shared" si="344"/>
        <v>-1.96719501115207-472.281582044566i</v>
      </c>
      <c r="D1217" t="str">
        <f t="shared" si="345"/>
        <v>3.97499992823911-186.065532141144i</v>
      </c>
      <c r="E1217" t="str">
        <f t="shared" si="346"/>
        <v>162.467536777916+0.0072140709453219i</v>
      </c>
      <c r="F1217" t="str">
        <f t="shared" si="347"/>
        <v>2.42492492044213-1746.1055664761i</v>
      </c>
      <c r="G1217" t="str">
        <f t="shared" si="348"/>
        <v>0.999999998151367-0.0000429957276698892i</v>
      </c>
      <c r="H1217" t="str">
        <f t="shared" si="349"/>
        <v>384.043208849217+9.02896247780171i</v>
      </c>
      <c r="I1217" t="str">
        <f t="shared" si="350"/>
        <v>47.102361700326-1891.67231232622i</v>
      </c>
      <c r="K1217" t="str">
        <f t="shared" si="351"/>
        <v>0.0312292226236884-0.000798701286964155i</v>
      </c>
      <c r="L1217" t="str">
        <f t="shared" si="352"/>
        <v>0.00005-3.29902478818435i</v>
      </c>
      <c r="M1217" t="str">
        <f t="shared" si="353"/>
        <v>0.00133333333333333-1.94060281657903i</v>
      </c>
      <c r="N1217">
        <f t="shared" si="354"/>
        <v>89.761347204572004</v>
      </c>
      <c r="O1217">
        <f t="shared" si="355"/>
        <v>53.48409553559911</v>
      </c>
      <c r="P1217" s="3">
        <f t="shared" si="356"/>
        <v>53.48409553559911</v>
      </c>
      <c r="Q1217" s="3">
        <f t="shared" si="357"/>
        <v>-90.238652795427996</v>
      </c>
      <c r="R1217">
        <f t="shared" si="358"/>
        <v>89.761347204572004</v>
      </c>
      <c r="S1217">
        <f t="shared" si="359"/>
        <v>8.5537282539325021E-2</v>
      </c>
      <c r="T1217">
        <f t="shared" si="342"/>
        <v>53.48409553559911</v>
      </c>
    </row>
    <row r="1218" spans="1:20" x14ac:dyDescent="0.25">
      <c r="A1218">
        <f t="shared" si="343"/>
        <v>539.4888939352511</v>
      </c>
      <c r="B1218">
        <f t="shared" si="360"/>
        <v>85.862324212974457</v>
      </c>
      <c r="C1218" t="str">
        <f t="shared" si="344"/>
        <v>-1.96718263989839-470.493247264121i</v>
      </c>
      <c r="D1218" t="str">
        <f t="shared" si="345"/>
        <v>3.97499992769269-185.361163785536i</v>
      </c>
      <c r="E1218" t="str">
        <f t="shared" si="346"/>
        <v>162.467521560093+0.00724194920423565i</v>
      </c>
      <c r="F1218" t="str">
        <f t="shared" si="347"/>
        <v>2.424924920408-1739.49548442916i</v>
      </c>
      <c r="G1218" t="str">
        <f t="shared" si="348"/>
        <v>0.999999998137291-0.0000431591114344272i</v>
      </c>
      <c r="H1218" t="str">
        <f t="shared" si="349"/>
        <v>384.043537885395+9.06327540615479i</v>
      </c>
      <c r="I1218" t="str">
        <f t="shared" si="350"/>
        <v>47.1023780596189-1884.51231683174i</v>
      </c>
      <c r="K1218" t="str">
        <f t="shared" si="351"/>
        <v>0.031229064523442-0.000801732222771127i</v>
      </c>
      <c r="L1218" t="str">
        <f t="shared" si="352"/>
        <v>0.00005-3.28653595156839i</v>
      </c>
      <c r="M1218" t="str">
        <f t="shared" si="353"/>
        <v>0.00133333333333333-1.93325644209905i</v>
      </c>
      <c r="N1218">
        <f t="shared" si="354"/>
        <v>89.760441607468991</v>
      </c>
      <c r="O1218">
        <f t="shared" si="355"/>
        <v>53.451143813474722</v>
      </c>
      <c r="P1218" s="3">
        <f t="shared" si="356"/>
        <v>53.451143813474722</v>
      </c>
      <c r="Q1218" s="3">
        <f t="shared" si="357"/>
        <v>-90.239558392531009</v>
      </c>
      <c r="R1218">
        <f t="shared" si="358"/>
        <v>89.760441607468991</v>
      </c>
      <c r="S1218">
        <f t="shared" si="359"/>
        <v>8.5862324212974461E-2</v>
      </c>
      <c r="T1218">
        <f t="shared" si="342"/>
        <v>53.451143813474722</v>
      </c>
    </row>
    <row r="1219" spans="1:20" x14ac:dyDescent="0.25">
      <c r="A1219">
        <f t="shared" si="343"/>
        <v>541.53895173220508</v>
      </c>
      <c r="B1219">
        <f t="shared" si="360"/>
        <v>86.188601044983756</v>
      </c>
      <c r="C1219" t="str">
        <f t="shared" si="344"/>
        <v>-1.96717017457912-468.711680692022i</v>
      </c>
      <c r="D1219" t="str">
        <f t="shared" si="345"/>
        <v>3.97499992714212-184.6594619125i</v>
      </c>
      <c r="E1219" t="str">
        <f t="shared" si="346"/>
        <v>162.467506226587+0.00726993871415921i</v>
      </c>
      <c r="F1219" t="str">
        <f t="shared" si="347"/>
        <v>2.4249249203736-1732.91042560876i</v>
      </c>
      <c r="G1219" t="str">
        <f t="shared" si="348"/>
        <v>0.999999998123108-0.0000433231160572636i</v>
      </c>
      <c r="H1219" t="str">
        <f t="shared" si="349"/>
        <v>384.043869427382+9.09771875649023i</v>
      </c>
      <c r="I1219" t="str">
        <f t="shared" si="350"/>
        <v>47.1023945434884-1877.37943068118i</v>
      </c>
      <c r="K1219" t="str">
        <f t="shared" si="351"/>
        <v>0.0312289052209981-0.000804774628926702i</v>
      </c>
      <c r="L1219" t="str">
        <f t="shared" si="352"/>
        <v>0.00005-3.27409439287546i</v>
      </c>
      <c r="M1219" t="str">
        <f t="shared" si="353"/>
        <v>0.00133333333333333-1.92593787816204i</v>
      </c>
      <c r="N1219">
        <f t="shared" si="354"/>
        <v>89.759532583773108</v>
      </c>
      <c r="O1219">
        <f t="shared" si="355"/>
        <v>53.418192031305203</v>
      </c>
      <c r="P1219" s="3">
        <f t="shared" si="356"/>
        <v>53.418192031305203</v>
      </c>
      <c r="Q1219" s="3">
        <f t="shared" si="357"/>
        <v>-90.240467416226892</v>
      </c>
      <c r="R1219">
        <f t="shared" si="358"/>
        <v>89.759532583773108</v>
      </c>
      <c r="S1219">
        <f t="shared" si="359"/>
        <v>8.6188601044983756E-2</v>
      </c>
      <c r="T1219">
        <f t="shared" si="342"/>
        <v>53.418192031305203</v>
      </c>
    </row>
    <row r="1220" spans="1:20" x14ac:dyDescent="0.25">
      <c r="A1220">
        <f t="shared" si="343"/>
        <v>543.59679974878748</v>
      </c>
      <c r="B1220">
        <f t="shared" si="360"/>
        <v>86.516117728954697</v>
      </c>
      <c r="C1220" t="str">
        <f t="shared" si="344"/>
        <v>-1.9671576144798-466.936856699883i</v>
      </c>
      <c r="D1220" t="str">
        <f t="shared" si="345"/>
        <v>3.97499992658735-183.960416427818i</v>
      </c>
      <c r="E1220" t="str">
        <f t="shared" si="346"/>
        <v>162.467490776517+0.00729803995860997i</v>
      </c>
      <c r="F1220" t="str">
        <f t="shared" si="347"/>
        <v>2.42492492033895-1726.35029528661i</v>
      </c>
      <c r="G1220" t="str">
        <f t="shared" si="348"/>
        <v>0.999999998108816-0.0000434877438976597i</v>
      </c>
      <c r="H1220" t="str">
        <f t="shared" si="349"/>
        <v>384.044203494263+9.13229302478754i</v>
      </c>
      <c r="I1220" t="str">
        <f t="shared" si="350"/>
        <v>47.1024111528827-1870.2735512656i</v>
      </c>
      <c r="K1220" t="str">
        <f t="shared" si="351"/>
        <v>0.0312287447072279-0.000807828548478818i</v>
      </c>
      <c r="L1220" t="str">
        <f t="shared" si="352"/>
        <v>0.00005-3.26169993312958i</v>
      </c>
      <c r="M1220" t="str">
        <f t="shared" si="353"/>
        <v>0.00133333333333333-1.91864701948799i</v>
      </c>
      <c r="N1220">
        <f t="shared" si="354"/>
        <v>89.758620120631022</v>
      </c>
      <c r="O1220">
        <f t="shared" si="355"/>
        <v>53.38524018863427</v>
      </c>
      <c r="P1220" s="3">
        <f t="shared" si="356"/>
        <v>53.38524018863427</v>
      </c>
      <c r="Q1220" s="3">
        <f t="shared" si="357"/>
        <v>-90.241379879368978</v>
      </c>
      <c r="R1220">
        <f t="shared" si="358"/>
        <v>89.758620120631022</v>
      </c>
      <c r="S1220">
        <f t="shared" si="359"/>
        <v>8.6516117728954692E-2</v>
      </c>
      <c r="T1220">
        <f t="shared" si="342"/>
        <v>53.38524018863427</v>
      </c>
    </row>
    <row r="1221" spans="1:20" x14ac:dyDescent="0.25">
      <c r="A1221">
        <f t="shared" si="343"/>
        <v>545.66246758783279</v>
      </c>
      <c r="B1221">
        <f t="shared" si="360"/>
        <v>86.844878976324722</v>
      </c>
      <c r="C1221" t="str">
        <f t="shared" si="344"/>
        <v>-1.96714495888103-465.168749756333i</v>
      </c>
      <c r="D1221" t="str">
        <f t="shared" si="345"/>
        <v>3.97499992602835-183.264017275486i</v>
      </c>
      <c r="E1221" t="str">
        <f t="shared" si="346"/>
        <v>162.467475209001+0.00732625342355608i</v>
      </c>
      <c r="F1221" t="str">
        <f t="shared" si="347"/>
        <v>2.42492492030402-1719.81499909303i</v>
      </c>
      <c r="G1221" t="str">
        <f t="shared" si="348"/>
        <v>0.999999998094416-0.0000436529973238421i</v>
      </c>
      <c r="H1221" t="str">
        <f t="shared" si="349"/>
        <v>384.044540105269+9.16699870891531i</v>
      </c>
      <c r="I1221" t="str">
        <f t="shared" si="350"/>
        <v>47.1024278887581-1863.19457636455i</v>
      </c>
      <c r="K1221" t="str">
        <f t="shared" si="351"/>
        <v>0.0312285829729334-0.000810894024632847i</v>
      </c>
      <c r="L1221" t="str">
        <f t="shared" si="352"/>
        <v>0.00005-3.24935239403225i</v>
      </c>
      <c r="M1221" t="str">
        <f t="shared" si="353"/>
        <v>0.00133333333333333-1.91138376119544i</v>
      </c>
      <c r="N1221">
        <f t="shared" si="354"/>
        <v>89.757704205142474</v>
      </c>
      <c r="O1221">
        <f t="shared" si="355"/>
        <v>53.35228828500253</v>
      </c>
      <c r="P1221" s="3">
        <f t="shared" si="356"/>
        <v>53.35228828500253</v>
      </c>
      <c r="Q1221" s="3">
        <f t="shared" si="357"/>
        <v>-90.242295794857526</v>
      </c>
      <c r="R1221">
        <f t="shared" si="358"/>
        <v>89.757704205142474</v>
      </c>
      <c r="S1221">
        <f t="shared" si="359"/>
        <v>8.6844878976324716E-2</v>
      </c>
      <c r="T1221">
        <f t="shared" si="342"/>
        <v>53.35228828500253</v>
      </c>
    </row>
    <row r="1222" spans="1:20" x14ac:dyDescent="0.25">
      <c r="A1222">
        <f t="shared" si="343"/>
        <v>547.73598496466661</v>
      </c>
      <c r="B1222">
        <f t="shared" si="360"/>
        <v>87.17488951643476</v>
      </c>
      <c r="C1222" t="str">
        <f t="shared" si="344"/>
        <v>-1.96713220705756-463.407334426608i</v>
      </c>
      <c r="D1222" t="str">
        <f t="shared" si="345"/>
        <v>3.9749999254651-182.570254437569i</v>
      </c>
      <c r="E1222" t="str">
        <f t="shared" si="346"/>
        <v>162.467459523145+0.00735457959755061i</v>
      </c>
      <c r="F1222" t="str">
        <f t="shared" si="347"/>
        <v>2.42492492026883-1713.3044430156i</v>
      </c>
      <c r="G1222" t="str">
        <f t="shared" si="348"/>
        <v>0.999999998079906-0.0000438188787130369i</v>
      </c>
      <c r="H1222" t="str">
        <f t="shared" si="349"/>
        <v>384.04487927978+9.20183630863834i</v>
      </c>
      <c r="I1222" t="str">
        <f t="shared" si="350"/>
        <v>47.1024447520778-1856.14240414463i</v>
      </c>
      <c r="K1222" t="str">
        <f t="shared" si="351"/>
        <v>0.0312284200088467-0.000813971100752093i</v>
      </c>
      <c r="L1222" t="str">
        <f t="shared" si="352"/>
        <v>0.00005-3.23705159796i</v>
      </c>
      <c r="M1222" t="str">
        <f t="shared" si="353"/>
        <v>0.00133333333333333-1.9041479988i</v>
      </c>
      <c r="N1222">
        <f t="shared" si="354"/>
        <v>89.756784824360111</v>
      </c>
      <c r="O1222">
        <f t="shared" si="355"/>
        <v>53.319336319946764</v>
      </c>
      <c r="P1222" s="3">
        <f t="shared" si="356"/>
        <v>53.319336319946764</v>
      </c>
      <c r="Q1222" s="3">
        <f t="shared" si="357"/>
        <v>-90.243215175639889</v>
      </c>
      <c r="R1222">
        <f t="shared" si="358"/>
        <v>89.756784824360111</v>
      </c>
      <c r="S1222">
        <f t="shared" si="359"/>
        <v>8.7174889516434761E-2</v>
      </c>
      <c r="T1222">
        <f t="shared" si="342"/>
        <v>53.319336319946764</v>
      </c>
    </row>
    <row r="1223" spans="1:20" x14ac:dyDescent="0.25">
      <c r="A1223">
        <f t="shared" si="343"/>
        <v>549.81738170753238</v>
      </c>
      <c r="B1223">
        <f t="shared" si="360"/>
        <v>87.506154096597214</v>
      </c>
      <c r="C1223" t="str">
        <f t="shared" si="344"/>
        <v>-1.96711935827892-461.652585372221i</v>
      </c>
      <c r="D1223" t="str">
        <f t="shared" si="345"/>
        <v>3.97499992489756-181.879117934056i</v>
      </c>
      <c r="E1223" t="str">
        <f t="shared" si="346"/>
        <v>162.467443718051+0.00738301897171386i</v>
      </c>
      <c r="F1223" t="str">
        <f t="shared" si="347"/>
        <v>2.42492492023339-1706.81853339778i</v>
      </c>
      <c r="G1223" t="str">
        <f t="shared" si="348"/>
        <v>0.999999998065285-0.0000439853904515034i</v>
      </c>
      <c r="H1223" t="str">
        <f t="shared" si="349"/>
        <v>384.04522103732+9.23680632562491i</v>
      </c>
      <c r="I1223" t="str">
        <f t="shared" si="350"/>
        <v>47.1024617438123-1849.11693315799i</v>
      </c>
      <c r="K1223" t="str">
        <f t="shared" si="351"/>
        <v>0.0312282558056302-0.000817059820358366i</v>
      </c>
      <c r="L1223" t="str">
        <f t="shared" si="352"/>
        <v>0.00005-3.22479736796175i</v>
      </c>
      <c r="M1223" t="str">
        <f t="shared" si="353"/>
        <v>0.00133333333333333-1.89693962821279i</v>
      </c>
      <c r="N1223">
        <f t="shared" si="354"/>
        <v>89.75586196528937</v>
      </c>
      <c r="O1223">
        <f t="shared" si="355"/>
        <v>53.286384293000481</v>
      </c>
      <c r="P1223" s="3">
        <f t="shared" si="356"/>
        <v>53.286384293000481</v>
      </c>
      <c r="Q1223" s="3">
        <f t="shared" si="357"/>
        <v>-90.24413803471063</v>
      </c>
      <c r="R1223">
        <f t="shared" si="358"/>
        <v>89.75586196528937</v>
      </c>
      <c r="S1223">
        <f t="shared" si="359"/>
        <v>8.7506154096597219E-2</v>
      </c>
      <c r="T1223">
        <f t="shared" si="342"/>
        <v>53.286384293000481</v>
      </c>
    </row>
    <row r="1224" spans="1:20" x14ac:dyDescent="0.25">
      <c r="A1224">
        <f t="shared" si="343"/>
        <v>551.90668775802101</v>
      </c>
      <c r="B1224">
        <f t="shared" si="360"/>
        <v>87.838677482164286</v>
      </c>
      <c r="C1224" t="str">
        <f t="shared" si="344"/>
        <v>-1.96710641180911-459.904477350579i</v>
      </c>
      <c r="D1224" t="str">
        <f t="shared" si="345"/>
        <v>3.97499992432569-181.190597822714i</v>
      </c>
      <c r="E1224" t="str">
        <f t="shared" si="346"/>
        <v>162.467427792817+0.00741157203967993i</v>
      </c>
      <c r="F1224" t="str">
        <f t="shared" si="347"/>
        <v>2.42492492019766-1700.35717693758i</v>
      </c>
      <c r="G1224" t="str">
        <f t="shared" si="348"/>
        <v>0.999999998050554-0.0000441525349345687i</v>
      </c>
      <c r="H1224" t="str">
        <f t="shared" si="349"/>
        <v>384.045565397564+9.27190926345421i</v>
      </c>
      <c r="I1224" t="str">
        <f t="shared" si="350"/>
        <v>47.1024788649398-1842.11806234088i</v>
      </c>
      <c r="K1224" t="str">
        <f t="shared" si="351"/>
        <v>0.0312280903538752-0.000820160227132479i</v>
      </c>
      <c r="L1224" t="str">
        <f t="shared" si="352"/>
        <v>0.00005-3.21258952775627i</v>
      </c>
      <c r="M1224" t="str">
        <f t="shared" si="353"/>
        <v>0.00133333333333333-1.88975854573898i</v>
      </c>
      <c r="N1224">
        <f t="shared" si="354"/>
        <v>89.754935614888225</v>
      </c>
      <c r="O1224">
        <f t="shared" si="355"/>
        <v>53.253432203693613</v>
      </c>
      <c r="P1224" s="3">
        <f t="shared" si="356"/>
        <v>53.253432203693613</v>
      </c>
      <c r="Q1224" s="3">
        <f t="shared" si="357"/>
        <v>-90.245064385111775</v>
      </c>
      <c r="R1224">
        <f t="shared" si="358"/>
        <v>89.754935614888225</v>
      </c>
      <c r="S1224">
        <f t="shared" si="359"/>
        <v>8.7838677482164285E-2</v>
      </c>
      <c r="T1224">
        <f t="shared" si="342"/>
        <v>53.253432203693613</v>
      </c>
    </row>
    <row r="1225" spans="1:20" x14ac:dyDescent="0.25">
      <c r="A1225">
        <f t="shared" si="343"/>
        <v>554.00393317150156</v>
      </c>
      <c r="B1225">
        <f t="shared" si="360"/>
        <v>88.172464456596515</v>
      </c>
      <c r="C1225" t="str">
        <f t="shared" si="344"/>
        <v>-1.96709336690634-458.162985214623i</v>
      </c>
      <c r="D1225" t="str">
        <f t="shared" si="345"/>
        <v>3.97499992374948-180.504684198953i</v>
      </c>
      <c r="E1225" t="str">
        <f t="shared" si="346"/>
        <v>162.46741174653+0.00744023929779711i</v>
      </c>
      <c r="F1225" t="str">
        <f t="shared" si="347"/>
        <v>2.42492492016166-1693.92028068623i</v>
      </c>
      <c r="G1225" t="str">
        <f t="shared" si="348"/>
        <v>0.99999999803571-0.0000443203145666621i</v>
      </c>
      <c r="H1225" t="str">
        <f t="shared" si="349"/>
        <v>384.045912380338+9.30714562762338i</v>
      </c>
      <c r="I1225" t="str">
        <f t="shared" si="350"/>
        <v>47.1024961164456-1835.14569101223i</v>
      </c>
      <c r="K1225" t="str">
        <f t="shared" si="351"/>
        <v>0.0312279236441019-0.000823272364914784i</v>
      </c>
      <c r="L1225" t="str">
        <f t="shared" si="352"/>
        <v>0.00005-3.2004279017297i</v>
      </c>
      <c r="M1225" t="str">
        <f t="shared" si="353"/>
        <v>0.00133333333333333-1.88260464807629i</v>
      </c>
      <c r="N1225">
        <f t="shared" si="354"/>
        <v>89.754005760067173</v>
      </c>
      <c r="O1225">
        <f t="shared" si="355"/>
        <v>53.220480051552542</v>
      </c>
      <c r="P1225" s="3">
        <f t="shared" si="356"/>
        <v>53.220480051552542</v>
      </c>
      <c r="Q1225" s="3">
        <f t="shared" si="357"/>
        <v>-90.245994239932827</v>
      </c>
      <c r="R1225">
        <f t="shared" si="358"/>
        <v>89.754005760067173</v>
      </c>
      <c r="S1225">
        <f t="shared" si="359"/>
        <v>8.8172464456596517E-2</v>
      </c>
      <c r="T1225">
        <f t="shared" si="342"/>
        <v>53.220480051552542</v>
      </c>
    </row>
    <row r="1226" spans="1:20" x14ac:dyDescent="0.25">
      <c r="A1226">
        <f t="shared" si="343"/>
        <v>556.10914811755322</v>
      </c>
      <c r="B1226">
        <f t="shared" si="360"/>
        <v>88.507519821531588</v>
      </c>
      <c r="C1226" t="str">
        <f t="shared" si="344"/>
        <v>-1.96708022282341-456.42808391246i</v>
      </c>
      <c r="D1226" t="str">
        <f t="shared" si="345"/>
        <v>3.97499992316887-179.821367195674i</v>
      </c>
      <c r="E1226" t="str">
        <f t="shared" si="346"/>
        <v>162.46739557827+0.00746902124495517i</v>
      </c>
      <c r="F1226" t="str">
        <f t="shared" si="347"/>
        <v>2.42492492012539-1687.5077520468i</v>
      </c>
      <c r="G1226" t="str">
        <f t="shared" si="348"/>
        <v>0.999999998020753-0.0000444887317613501i</v>
      </c>
      <c r="H1226" t="str">
        <f t="shared" si="349"/>
        <v>384.046262005618+9.34251592555511i</v>
      </c>
      <c r="I1226" t="str">
        <f t="shared" si="350"/>
        <v>47.1025134993225-1828.19971887216i</v>
      </c>
      <c r="K1226" t="str">
        <f t="shared" si="351"/>
        <v>0.0312277556667587-0.000826396277705719i</v>
      </c>
      <c r="L1226" t="str">
        <f t="shared" si="352"/>
        <v>0.00005-3.18831231493296i</v>
      </c>
      <c r="M1226" t="str">
        <f t="shared" si="353"/>
        <v>0.00133333333333333-1.8754778323135i</v>
      </c>
      <c r="N1226">
        <f t="shared" si="354"/>
        <v>89.75307238768896</v>
      </c>
      <c r="O1226">
        <f t="shared" si="355"/>
        <v>53.187527836099932</v>
      </c>
      <c r="P1226" s="3">
        <f t="shared" si="356"/>
        <v>53.187527836099932</v>
      </c>
      <c r="Q1226" s="3">
        <f t="shared" si="357"/>
        <v>-90.24692761231104</v>
      </c>
      <c r="R1226">
        <f t="shared" si="358"/>
        <v>89.75307238768896</v>
      </c>
      <c r="S1226">
        <f t="shared" si="359"/>
        <v>8.8507519821531586E-2</v>
      </c>
      <c r="T1226">
        <f t="shared" si="342"/>
        <v>53.187527836099932</v>
      </c>
    </row>
    <row r="1227" spans="1:20" x14ac:dyDescent="0.25">
      <c r="A1227">
        <f t="shared" si="343"/>
        <v>558.22236288040006</v>
      </c>
      <c r="B1227">
        <f t="shared" si="360"/>
        <v>88.843848396853417</v>
      </c>
      <c r="C1227" t="str">
        <f t="shared" si="344"/>
        <v>-1.96706697880756-454.699748487023i</v>
      </c>
      <c r="D1227" t="str">
        <f t="shared" si="345"/>
        <v>3.97499992258384-179.140636983132i</v>
      </c>
      <c r="E1227" t="str">
        <f t="shared" si="346"/>
        <v>162.467379287114+0.00749791838265788i</v>
      </c>
      <c r="F1227" t="str">
        <f t="shared" si="347"/>
        <v>2.42492492008885-1681.11949877292i</v>
      </c>
      <c r="G1227" t="str">
        <f t="shared" si="348"/>
        <v>0.999999998005682-0.0000446577889413702i</v>
      </c>
      <c r="H1227" t="str">
        <f t="shared" si="349"/>
        <v>384.046614293527+9.37802066660486i</v>
      </c>
      <c r="I1227" t="str">
        <f t="shared" si="350"/>
        <v>47.1025310145711-1821.28004600051i</v>
      </c>
      <c r="K1227" t="str">
        <f t="shared" si="351"/>
        <v>0.031227586412222-0.000829532009666344i</v>
      </c>
      <c r="L1227" t="str">
        <f t="shared" si="352"/>
        <v>0.00005-3.17624259307925i</v>
      </c>
      <c r="M1227" t="str">
        <f t="shared" si="353"/>
        <v>0.00133333333333333-1.86837799592897i</v>
      </c>
      <c r="N1227">
        <f t="shared" si="354"/>
        <v>89.752135484568441</v>
      </c>
      <c r="O1227">
        <f t="shared" si="355"/>
        <v>53.154575556855065</v>
      </c>
      <c r="P1227" s="3">
        <f t="shared" si="356"/>
        <v>53.154575556855065</v>
      </c>
      <c r="Q1227" s="3">
        <f t="shared" si="357"/>
        <v>-90.247864515431559</v>
      </c>
      <c r="R1227">
        <f t="shared" si="358"/>
        <v>89.752135484568441</v>
      </c>
      <c r="S1227">
        <f t="shared" si="359"/>
        <v>8.8843848396853414E-2</v>
      </c>
      <c r="T1227">
        <f t="shared" si="342"/>
        <v>53.154575556855065</v>
      </c>
    </row>
    <row r="1228" spans="1:20" x14ac:dyDescent="0.25">
      <c r="A1228">
        <f t="shared" si="343"/>
        <v>560.34360785934552</v>
      </c>
      <c r="B1228">
        <f t="shared" si="360"/>
        <v>89.181455020761462</v>
      </c>
      <c r="C1228" t="str">
        <f t="shared" si="344"/>
        <v>-1.96705363409985-452.97795407568i</v>
      </c>
      <c r="D1228" t="str">
        <f t="shared" si="345"/>
        <v>3.97499992199436-178.462483768795i</v>
      </c>
      <c r="E1228" t="str">
        <f t="shared" si="346"/>
        <v>162.467362872127+0.00752693121516587i</v>
      </c>
      <c r="F1228" t="str">
        <f t="shared" si="347"/>
        <v>2.42492492005204-1674.75542896743i</v>
      </c>
      <c r="G1228" t="str">
        <f t="shared" si="348"/>
        <v>0.999999997990496-0.0000448274885386666i</v>
      </c>
      <c r="H1228" t="str">
        <f t="shared" si="349"/>
        <v>384.046969264351+9.41366036206826i</v>
      </c>
      <c r="I1228" t="str">
        <f t="shared" si="350"/>
        <v>47.1025486631994-1814.38657285553i</v>
      </c>
      <c r="K1228" t="str">
        <f t="shared" si="351"/>
        <v>0.0312274158707948-0.000832679605118838i</v>
      </c>
      <c r="L1228" t="str">
        <f t="shared" si="352"/>
        <v>0.00005-3.1642185625416i</v>
      </c>
      <c r="M1228" t="str">
        <f t="shared" si="353"/>
        <v>0.00133333333333333-1.86130503678917i</v>
      </c>
      <c r="N1228">
        <f t="shared" si="354"/>
        <v>89.751195037472499</v>
      </c>
      <c r="O1228">
        <f t="shared" si="355"/>
        <v>53.121623213333308</v>
      </c>
      <c r="P1228" s="3">
        <f t="shared" si="356"/>
        <v>53.121623213333308</v>
      </c>
      <c r="Q1228" s="3">
        <f t="shared" si="357"/>
        <v>-90.248804962527501</v>
      </c>
      <c r="R1228">
        <f t="shared" si="358"/>
        <v>89.751195037472499</v>
      </c>
      <c r="S1228">
        <f t="shared" si="359"/>
        <v>8.9181455020761455E-2</v>
      </c>
      <c r="T1228">
        <f t="shared" si="342"/>
        <v>53.121623213333308</v>
      </c>
    </row>
    <row r="1229" spans="1:20" x14ac:dyDescent="0.25">
      <c r="A1229">
        <f t="shared" si="343"/>
        <v>562.47291356921107</v>
      </c>
      <c r="B1229">
        <f t="shared" si="360"/>
        <v>89.52034454984036</v>
      </c>
      <c r="C1229" t="str">
        <f t="shared" si="344"/>
        <v>-1.9670401879362-451.262675909914i</v>
      </c>
      <c r="D1229" t="str">
        <f t="shared" si="345"/>
        <v>3.97499992140039-177.786897797202i</v>
      </c>
      <c r="E1229" t="str">
        <f t="shared" si="346"/>
        <v>162.467346332371+0.00755606024933803i</v>
      </c>
      <c r="F1229" t="str">
        <f t="shared" si="347"/>
        <v>2.42492492001493-1668.41545108103i</v>
      </c>
      <c r="G1229" t="str">
        <f t="shared" si="348"/>
        <v>0.999999997975195-0.0000449978329944251i</v>
      </c>
      <c r="H1229" t="str">
        <f t="shared" si="349"/>
        <v>384.047326938522+9.44943552518869i</v>
      </c>
      <c r="I1229" t="str">
        <f t="shared" si="350"/>
        <v>47.102566446223-1807.51920027228i</v>
      </c>
      <c r="K1229" t="str">
        <f t="shared" si="351"/>
        <v>0.0312272440327072-0.000835839108547095i</v>
      </c>
      <c r="L1229" t="str">
        <f t="shared" si="352"/>
        <v>0.00005-3.15224005035027i</v>
      </c>
      <c r="M1229" t="str">
        <f t="shared" si="353"/>
        <v>0.00133333333333333-1.85425885314721i</v>
      </c>
      <c r="N1229">
        <f t="shared" si="354"/>
        <v>89.750251033119739</v>
      </c>
      <c r="O1229">
        <f t="shared" si="355"/>
        <v>53.088670805046647</v>
      </c>
      <c r="P1229" s="3">
        <f t="shared" si="356"/>
        <v>53.088670805046647</v>
      </c>
      <c r="Q1229" s="3">
        <f t="shared" si="357"/>
        <v>-90.249748966880261</v>
      </c>
      <c r="R1229">
        <f t="shared" si="358"/>
        <v>89.750251033119739</v>
      </c>
      <c r="S1229">
        <f t="shared" si="359"/>
        <v>8.9520344549840355E-2</v>
      </c>
      <c r="T1229">
        <f t="shared" si="342"/>
        <v>53.088670805046647</v>
      </c>
    </row>
    <row r="1230" spans="1:20" x14ac:dyDescent="0.25">
      <c r="A1230">
        <f t="shared" si="343"/>
        <v>564.61031064077417</v>
      </c>
      <c r="B1230">
        <f t="shared" si="360"/>
        <v>89.860521859129761</v>
      </c>
      <c r="C1230" t="str">
        <f t="shared" si="344"/>
        <v>-1.96702663954621-449.553889314923i</v>
      </c>
      <c r="D1230" t="str">
        <f t="shared" si="345"/>
        <v>3.97499992080191-177.11386934982i</v>
      </c>
      <c r="E1230" t="str">
        <f t="shared" si="346"/>
        <v>162.467329666898+0.00758530599472918i</v>
      </c>
      <c r="F1230" t="str">
        <f t="shared" si="347"/>
        <v>2.42492491997753-1662.09947391103i</v>
      </c>
      <c r="G1230" t="str">
        <f t="shared" si="348"/>
        <v>0.999999997959777-0.0000451688247591074i</v>
      </c>
      <c r="H1230" t="str">
        <f t="shared" si="349"/>
        <v>384.047687336635+9.48534667116453i</v>
      </c>
      <c r="I1230" t="str">
        <f t="shared" si="350"/>
        <v>47.1025843646658-1800.67782946134i</v>
      </c>
      <c r="K1230" t="str">
        <f t="shared" si="351"/>
        <v>0.0312270708881149-0.000839010564597204i</v>
      </c>
      <c r="L1230" t="str">
        <f t="shared" si="352"/>
        <v>0.00005-3.14030688419034i</v>
      </c>
      <c r="M1230" t="str">
        <f t="shared" si="353"/>
        <v>0.00133333333333333-1.84723934364138i</v>
      </c>
      <c r="N1230">
        <f t="shared" si="354"/>
        <v>89.74930345818052</v>
      </c>
      <c r="O1230">
        <f t="shared" si="355"/>
        <v>53.055718331502966</v>
      </c>
      <c r="P1230" s="3">
        <f t="shared" si="356"/>
        <v>53.055718331502966</v>
      </c>
      <c r="Q1230" s="3">
        <f t="shared" si="357"/>
        <v>-90.25069654181948</v>
      </c>
      <c r="R1230">
        <f t="shared" si="358"/>
        <v>89.74930345818052</v>
      </c>
      <c r="S1230">
        <f t="shared" si="359"/>
        <v>8.9860521859129766E-2</v>
      </c>
      <c r="T1230">
        <f t="shared" si="342"/>
        <v>53.055718331502966</v>
      </c>
    </row>
    <row r="1231" spans="1:20" x14ac:dyDescent="0.25">
      <c r="A1231">
        <f t="shared" si="343"/>
        <v>566.75582982120909</v>
      </c>
      <c r="B1231">
        <f t="shared" si="360"/>
        <v>90.20199184219446</v>
      </c>
      <c r="C1231" t="str">
        <f t="shared" si="344"/>
        <v>-1.96701298815424-447.851569709321i</v>
      </c>
      <c r="D1231" t="str">
        <f t="shared" si="345"/>
        <v>3.97499992019886-176.443388744911i</v>
      </c>
      <c r="E1231" t="str">
        <f t="shared" si="346"/>
        <v>162.467312874757+0.00761466896362676i</v>
      </c>
      <c r="F1231" t="str">
        <f t="shared" si="347"/>
        <v>2.42492491993986-1655.80740659997i</v>
      </c>
      <c r="G1231" t="str">
        <f t="shared" si="348"/>
        <v>0.999999997944242-0.0000453404662924877i</v>
      </c>
      <c r="H1231" t="str">
        <f t="shared" si="349"/>
        <v>384.048050479435+9.5213943171568i</v>
      </c>
      <c r="I1231" t="str">
        <f t="shared" si="350"/>
        <v>47.1026024195591-1793.86236200731i</v>
      </c>
      <c r="K1231" t="str">
        <f t="shared" si="351"/>
        <v>0.0312268964270995-0.000842194018078036i</v>
      </c>
      <c r="L1231" t="str">
        <f t="shared" si="352"/>
        <v>0.00005-3.12841889239922i</v>
      </c>
      <c r="M1231" t="str">
        <f t="shared" si="353"/>
        <v>0.00133333333333333-1.84024640729366i</v>
      </c>
      <c r="N1231">
        <f t="shared" si="354"/>
        <v>89.74835229927659</v>
      </c>
      <c r="O1231">
        <f t="shared" si="355"/>
        <v>53.022765792207025</v>
      </c>
      <c r="P1231" s="3">
        <f t="shared" si="356"/>
        <v>53.022765792207025</v>
      </c>
      <c r="Q1231" s="3">
        <f t="shared" si="357"/>
        <v>-90.25164770072341</v>
      </c>
      <c r="R1231">
        <f t="shared" si="358"/>
        <v>89.74835229927659</v>
      </c>
      <c r="S1231">
        <f t="shared" si="359"/>
        <v>9.0201991842194462E-2</v>
      </c>
      <c r="T1231">
        <f t="shared" si="342"/>
        <v>53.022765792207025</v>
      </c>
    </row>
    <row r="1232" spans="1:20" x14ac:dyDescent="0.25">
      <c r="A1232">
        <f t="shared" si="343"/>
        <v>568.9095019745298</v>
      </c>
      <c r="B1232">
        <f t="shared" si="360"/>
        <v>90.544759411194804</v>
      </c>
      <c r="C1232" t="str">
        <f t="shared" si="344"/>
        <v>-1.96699923297816-446.155692604719i</v>
      </c>
      <c r="D1232" t="str">
        <f t="shared" si="345"/>
        <v>3.97499991959121-175.775446337385i</v>
      </c>
      <c r="E1232" t="str">
        <f t="shared" si="346"/>
        <v>162.467295954983+0.00764414967107241i</v>
      </c>
      <c r="F1232" t="str">
        <f t="shared" si="347"/>
        <v>2.42492491990192-1649.53915863434i</v>
      </c>
      <c r="G1232" t="str">
        <f t="shared" si="348"/>
        <v>0.999999997928589-0.0000455127600636868i</v>
      </c>
      <c r="H1232" t="str">
        <f t="shared" si="349"/>
        <v>384.048416387829+9.55757898229652i</v>
      </c>
      <c r="I1232" t="str">
        <f t="shared" si="350"/>
        <v>47.1026206119416-1787.07269986741i</v>
      </c>
      <c r="K1232" t="str">
        <f t="shared" si="351"/>
        <v>0.0312267206396673-0.000845389513961748i</v>
      </c>
      <c r="L1232" t="str">
        <f t="shared" si="352"/>
        <v>0.00005-3.11657590396416i</v>
      </c>
      <c r="M1232" t="str">
        <f t="shared" si="353"/>
        <v>0.00133333333333333-1.83327994350833i</v>
      </c>
      <c r="N1232">
        <f t="shared" si="354"/>
        <v>89.747397542981147</v>
      </c>
      <c r="O1232">
        <f t="shared" si="355"/>
        <v>52.989813186659163</v>
      </c>
      <c r="P1232" s="3">
        <f t="shared" si="356"/>
        <v>52.989813186659163</v>
      </c>
      <c r="Q1232" s="3">
        <f t="shared" si="357"/>
        <v>-90.252602457018853</v>
      </c>
      <c r="R1232">
        <f t="shared" si="358"/>
        <v>89.747397542981147</v>
      </c>
      <c r="S1232">
        <f t="shared" si="359"/>
        <v>9.0544759411194803E-2</v>
      </c>
      <c r="T1232">
        <f t="shared" si="342"/>
        <v>52.989813186659163</v>
      </c>
    </row>
    <row r="1233" spans="1:20" x14ac:dyDescent="0.25">
      <c r="A1233">
        <f t="shared" si="343"/>
        <v>571.07135808203293</v>
      </c>
      <c r="B1233">
        <f t="shared" si="360"/>
        <v>90.888829496957342</v>
      </c>
      <c r="C1233" t="str">
        <f t="shared" si="344"/>
        <v>-1.96698537323033-444.466233605431i</v>
      </c>
      <c r="D1233" t="str">
        <f t="shared" si="345"/>
        <v>3.97499991897894-175.110032518666i</v>
      </c>
      <c r="E1233" t="str">
        <f t="shared" si="346"/>
        <v>162.467278906611+0.00767374863478618i</v>
      </c>
      <c r="F1233" t="str">
        <f t="shared" si="347"/>
        <v>2.42492491986367-1643.29463984331i</v>
      </c>
      <c r="G1233" t="str">
        <f t="shared" si="348"/>
        <v>0.999999997912816-0.0000456857085512081i</v>
      </c>
      <c r="H1233" t="str">
        <f t="shared" si="349"/>
        <v>384.048785082884+9.59390118769243i</v>
      </c>
      <c r="I1233" t="str">
        <f t="shared" si="350"/>
        <v>47.1026389428611-1780.30874537012i</v>
      </c>
      <c r="K1233" t="str">
        <f t="shared" si="351"/>
        <v>0.031226543515749-0.000848597097384343i</v>
      </c>
      <c r="L1233" t="str">
        <f t="shared" si="352"/>
        <v>0.00005-3.10477774851978i</v>
      </c>
      <c r="M1233" t="str">
        <f t="shared" si="353"/>
        <v>0.00133333333333333-1.82633985207046i</v>
      </c>
      <c r="N1233">
        <f t="shared" si="354"/>
        <v>89.746439175818438</v>
      </c>
      <c r="O1233">
        <f t="shared" si="355"/>
        <v>52.956860514356443</v>
      </c>
      <c r="P1233" s="3">
        <f t="shared" si="356"/>
        <v>52.956860514356443</v>
      </c>
      <c r="Q1233" s="3">
        <f t="shared" si="357"/>
        <v>-90.253560824181562</v>
      </c>
      <c r="R1233">
        <f t="shared" si="358"/>
        <v>89.746439175818438</v>
      </c>
      <c r="S1233">
        <f t="shared" si="359"/>
        <v>9.0888829496957341E-2</v>
      </c>
      <c r="T1233">
        <f t="shared" si="342"/>
        <v>52.956860514356443</v>
      </c>
    </row>
    <row r="1234" spans="1:20" x14ac:dyDescent="0.25">
      <c r="A1234">
        <f t="shared" si="343"/>
        <v>573.24142924274463</v>
      </c>
      <c r="B1234">
        <f t="shared" si="360"/>
        <v>91.234207049045779</v>
      </c>
      <c r="C1234" t="str">
        <f t="shared" si="344"/>
        <v>-1.96697140811704-442.783168408085i</v>
      </c>
      <c r="D1234" t="str">
        <f t="shared" si="345"/>
        <v>3.97499991836201-174.447137716554i</v>
      </c>
      <c r="E1234" t="str">
        <f t="shared" si="346"/>
        <v>162.467261728663+0.00770346637533373i</v>
      </c>
      <c r="F1234" t="str">
        <f t="shared" si="347"/>
        <v>2.42492491982512-1637.07376039736i</v>
      </c>
      <c r="G1234" t="str">
        <f t="shared" si="348"/>
        <v>0.999999997896923-0.000045859314242974i</v>
      </c>
      <c r="H1234" t="str">
        <f t="shared" si="349"/>
        <v>384.049156585823+9.63036145643843i</v>
      </c>
      <c r="I1234" t="str">
        <f t="shared" si="350"/>
        <v>47.102657413372-1773.57040121367i</v>
      </c>
      <c r="K1234" t="str">
        <f t="shared" si="351"/>
        <v>0.0312263650451992-0.00085181681364621i</v>
      </c>
      <c r="L1234" t="str">
        <f t="shared" si="352"/>
        <v>0.00005-3.09302425634567i</v>
      </c>
      <c r="M1234" t="str">
        <f t="shared" si="353"/>
        <v>0.00133333333333333-1.81942603314451i</v>
      </c>
      <c r="N1234">
        <f t="shared" si="354"/>
        <v>89.745477184263805</v>
      </c>
      <c r="O1234">
        <f t="shared" si="355"/>
        <v>52.923907774791829</v>
      </c>
      <c r="P1234" s="3">
        <f t="shared" si="356"/>
        <v>52.923907774791829</v>
      </c>
      <c r="Q1234" s="3">
        <f t="shared" si="357"/>
        <v>-90.254522815736195</v>
      </c>
      <c r="R1234">
        <f t="shared" si="358"/>
        <v>89.745477184263805</v>
      </c>
      <c r="S1234">
        <f t="shared" si="359"/>
        <v>9.1234207049045779E-2</v>
      </c>
      <c r="T1234">
        <f t="shared" si="342"/>
        <v>52.923907774791829</v>
      </c>
    </row>
    <row r="1235" spans="1:20" x14ac:dyDescent="0.25">
      <c r="A1235">
        <f t="shared" si="343"/>
        <v>575.41974667386705</v>
      </c>
      <c r="B1235">
        <f t="shared" si="360"/>
        <v>91.580897035832152</v>
      </c>
      <c r="C1235" t="str">
        <f t="shared" si="344"/>
        <v>-1.96695733683856-441.106472801296i</v>
      </c>
      <c r="D1235" t="str">
        <f t="shared" si="345"/>
        <v>3.97499991774039-173.786752395085i</v>
      </c>
      <c r="E1235" t="str">
        <f t="shared" si="346"/>
        <v>162.467244420158+0.00773330341601275i</v>
      </c>
      <c r="F1235" t="str">
        <f t="shared" si="347"/>
        <v>2.42492491978629-1630.87643080706i</v>
      </c>
      <c r="G1235" t="str">
        <f t="shared" si="348"/>
        <v>0.99999999788091-0.0000460335796363601i</v>
      </c>
      <c r="H1235" t="str">
        <f t="shared" si="349"/>
        <v>384.049530918037+9.66696031362118i</v>
      </c>
      <c r="I1235" t="str">
        <f t="shared" si="350"/>
        <v>47.1026760245376-1766.85757046476i</v>
      </c>
      <c r="K1235" t="str">
        <f t="shared" si="351"/>
        <v>0.0312261852177954-0.000855048708212649i</v>
      </c>
      <c r="L1235" t="str">
        <f t="shared" si="352"/>
        <v>0.00005-3.08131525836389i</v>
      </c>
      <c r="M1235" t="str">
        <f t="shared" si="353"/>
        <v>0.00133333333333333-1.81253838727288i</v>
      </c>
      <c r="N1235">
        <f t="shared" si="354"/>
        <v>89.744511554743397</v>
      </c>
      <c r="O1235">
        <f t="shared" si="355"/>
        <v>52.890954967454647</v>
      </c>
      <c r="P1235" s="3">
        <f t="shared" si="356"/>
        <v>52.890954967454647</v>
      </c>
      <c r="Q1235" s="3">
        <f t="shared" si="357"/>
        <v>-90.255488445256603</v>
      </c>
      <c r="R1235">
        <f t="shared" si="358"/>
        <v>89.744511554743397</v>
      </c>
      <c r="S1235">
        <f t="shared" si="359"/>
        <v>9.1580897035832151E-2</v>
      </c>
      <c r="T1235">
        <f t="shared" si="342"/>
        <v>52.890954967454647</v>
      </c>
    </row>
    <row r="1236" spans="1:20" x14ac:dyDescent="0.25">
      <c r="A1236">
        <f t="shared" si="343"/>
        <v>577.60634171122786</v>
      </c>
      <c r="B1236">
        <f t="shared" si="360"/>
        <v>91.928904444568317</v>
      </c>
      <c r="C1236" t="str">
        <f t="shared" si="344"/>
        <v>-1.96694315858917-439.4361226653i</v>
      </c>
      <c r="D1236" t="str">
        <f t="shared" si="345"/>
        <v>3.97499991711402-173.128867054393i</v>
      </c>
      <c r="E1236" t="str">
        <f t="shared" si="346"/>
        <v>162.467226980105+0.00776326028297999i</v>
      </c>
      <c r="F1236" t="str">
        <f t="shared" si="347"/>
        <v>2.42492491974716-1624.70256192174i</v>
      </c>
      <c r="G1236" t="str">
        <f t="shared" si="348"/>
        <v>0.999999997864774-0.0000462085072382326i</v>
      </c>
      <c r="H1236" t="str">
        <f t="shared" si="349"/>
        <v>384.049908101076+9.70369828632795i</v>
      </c>
      <c r="I1236" t="str">
        <f t="shared" si="350"/>
        <v>47.1026947774293-1760.17015655708i</v>
      </c>
      <c r="K1236" t="str">
        <f t="shared" si="351"/>
        <v>0.0312260040232381-0.000858292826714458i</v>
      </c>
      <c r="L1236" t="str">
        <f t="shared" si="352"/>
        <v>0.00005-3.06965058613658i</v>
      </c>
      <c r="M1236" t="str">
        <f t="shared" si="353"/>
        <v>0.00133333333333333-1.80567681537445i</v>
      </c>
      <c r="N1236">
        <f t="shared" si="354"/>
        <v>89.743542273634091</v>
      </c>
      <c r="O1236">
        <f t="shared" si="355"/>
        <v>52.858002091830194</v>
      </c>
      <c r="P1236" s="3">
        <f t="shared" si="356"/>
        <v>52.858002091830194</v>
      </c>
      <c r="Q1236" s="3">
        <f t="shared" si="357"/>
        <v>-90.256457726365909</v>
      </c>
      <c r="R1236">
        <f t="shared" si="358"/>
        <v>89.743542273634091</v>
      </c>
      <c r="S1236">
        <f t="shared" si="359"/>
        <v>9.1928904444568318E-2</v>
      </c>
      <c r="T1236">
        <f t="shared" si="342"/>
        <v>52.858002091830194</v>
      </c>
    </row>
    <row r="1237" spans="1:20" x14ac:dyDescent="0.25">
      <c r="A1237">
        <f t="shared" si="343"/>
        <v>579.80124580973052</v>
      </c>
      <c r="B1237">
        <f t="shared" si="360"/>
        <v>92.278234281457685</v>
      </c>
      <c r="C1237" t="str">
        <f t="shared" si="344"/>
        <v>-1.96692887255677-437.772093971615i</v>
      </c>
      <c r="D1237" t="str">
        <f t="shared" si="345"/>
        <v>3.97499991648289-172.473472230577i</v>
      </c>
      <c r="E1237" t="str">
        <f t="shared" si="346"/>
        <v>162.467209407504+0.00779333750521404i</v>
      </c>
      <c r="F1237" t="str">
        <f t="shared" si="347"/>
        <v>2.42492491970772-1618.55206492823i</v>
      </c>
      <c r="G1237" t="str">
        <f t="shared" si="348"/>
        <v>0.999999997848515-0.0000463840995649837i</v>
      </c>
      <c r="H1237" t="str">
        <f t="shared" si="349"/>
        <v>384.050288156654+9.74057590365383i</v>
      </c>
      <c r="I1237" t="str">
        <f t="shared" si="350"/>
        <v>47.1027136731262-1753.50806328997i</v>
      </c>
      <c r="K1237" t="str">
        <f t="shared" si="351"/>
        <v>0.0312258214511498-0.000861549214948431i</v>
      </c>
      <c r="L1237" t="str">
        <f t="shared" si="352"/>
        <v>0.00005-3.05803007186349i</v>
      </c>
      <c r="M1237" t="str">
        <f t="shared" si="353"/>
        <v>0.00133333333333333-1.79884121874323i</v>
      </c>
      <c r="N1237">
        <f t="shared" si="354"/>
        <v>89.742569327263254</v>
      </c>
      <c r="O1237">
        <f t="shared" si="355"/>
        <v>52.825049147399838</v>
      </c>
      <c r="P1237" s="3">
        <f t="shared" si="356"/>
        <v>52.825049147399838</v>
      </c>
      <c r="Q1237" s="3">
        <f t="shared" si="357"/>
        <v>-90.257430672736746</v>
      </c>
      <c r="R1237">
        <f t="shared" si="358"/>
        <v>89.742569327263254</v>
      </c>
      <c r="S1237">
        <f t="shared" si="359"/>
        <v>9.2278234281457691E-2</v>
      </c>
      <c r="T1237">
        <f t="shared" si="342"/>
        <v>52.825049147399838</v>
      </c>
    </row>
    <row r="1238" spans="1:20" x14ac:dyDescent="0.25">
      <c r="A1238">
        <f t="shared" si="343"/>
        <v>582.00449054380749</v>
      </c>
      <c r="B1238">
        <f t="shared" si="360"/>
        <v>92.628891571727223</v>
      </c>
      <c r="C1238" t="str">
        <f t="shared" si="344"/>
        <v>-1.96691447792358-436.114362782709i</v>
      </c>
      <c r="D1238" t="str">
        <f t="shared" si="345"/>
        <v>3.97499991584696-171.820558495562i</v>
      </c>
      <c r="E1238" t="str">
        <f t="shared" si="346"/>
        <v>162.467191701353+0.00782353561449085i</v>
      </c>
      <c r="F1238" t="str">
        <f t="shared" si="347"/>
        <v>2.42492491966801-1612.42485134956i</v>
      </c>
      <c r="G1238" t="str">
        <f t="shared" si="348"/>
        <v>0.999999997832133-0.0000465603591425679i</v>
      </c>
      <c r="H1238" t="str">
        <f t="shared" si="349"/>
        <v>384.050671106652+9.77759369670994i</v>
      </c>
      <c r="I1238" t="str">
        <f t="shared" si="350"/>
        <v>47.1027327127161-1746.87119482699i</v>
      </c>
      <c r="K1238" t="str">
        <f t="shared" si="351"/>
        <v>0.0312256374910744-0.000864817918877939i</v>
      </c>
      <c r="L1238" t="str">
        <f t="shared" si="352"/>
        <v>0.00005-3.04645354837965i</v>
      </c>
      <c r="M1238" t="str">
        <f t="shared" si="353"/>
        <v>0.00133333333333333-1.79203149904685i</v>
      </c>
      <c r="N1238">
        <f t="shared" si="354"/>
        <v>89.741592701908658</v>
      </c>
      <c r="O1238">
        <f t="shared" si="355"/>
        <v>52.79209613364128</v>
      </c>
      <c r="P1238" s="3">
        <f t="shared" si="356"/>
        <v>52.79209613364128</v>
      </c>
      <c r="Q1238" s="3">
        <f t="shared" si="357"/>
        <v>-90.258407298091342</v>
      </c>
      <c r="R1238">
        <f t="shared" si="358"/>
        <v>89.741592701908658</v>
      </c>
      <c r="S1238">
        <f t="shared" si="359"/>
        <v>9.2628891571727226E-2</v>
      </c>
      <c r="T1238">
        <f t="shared" si="342"/>
        <v>52.79209613364128</v>
      </c>
    </row>
    <row r="1239" spans="1:20" x14ac:dyDescent="0.25">
      <c r="A1239">
        <f t="shared" si="343"/>
        <v>584.21610760787405</v>
      </c>
      <c r="B1239">
        <f t="shared" si="360"/>
        <v>92.980881359699794</v>
      </c>
      <c r="C1239" t="str">
        <f t="shared" si="344"/>
        <v>-1.9668999738654-434.462905251625i</v>
      </c>
      <c r="D1239" t="str">
        <f t="shared" si="345"/>
        <v>3.97499991520619-171.170116456966i</v>
      </c>
      <c r="E1239" t="str">
        <f t="shared" si="346"/>
        <v>162.467173860636+0.00785385514551414i</v>
      </c>
      <c r="F1239" t="str">
        <f t="shared" si="347"/>
        <v>2.42492491962799-1606.3208330437i</v>
      </c>
      <c r="G1239" t="str">
        <f t="shared" si="348"/>
        <v>0.999999997815626-0.0000467372885065382i</v>
      </c>
      <c r="H1239" t="str">
        <f t="shared" si="349"/>
        <v>384.051056973118+9.81475219863082i</v>
      </c>
      <c r="I1239" t="str">
        <f t="shared" si="350"/>
        <v>47.1027518972948-1740.25945569458i</v>
      </c>
      <c r="K1239" t="str">
        <f t="shared" si="351"/>
        <v>0.0312254521324766-0.000868098984633456i</v>
      </c>
      <c r="L1239" t="str">
        <f t="shared" si="352"/>
        <v>0.00005-3.03492084915286i</v>
      </c>
      <c r="M1239" t="str">
        <f t="shared" si="353"/>
        <v>0.00133333333333333-1.78524755832521i</v>
      </c>
      <c r="N1239">
        <f t="shared" si="354"/>
        <v>89.740612383798222</v>
      </c>
      <c r="O1239">
        <f t="shared" si="355"/>
        <v>52.759143050027944</v>
      </c>
      <c r="P1239" s="3">
        <f t="shared" si="356"/>
        <v>52.759143050027944</v>
      </c>
      <c r="Q1239" s="3">
        <f t="shared" si="357"/>
        <v>-90.259387616201778</v>
      </c>
      <c r="R1239">
        <f t="shared" si="358"/>
        <v>89.740612383798222</v>
      </c>
      <c r="S1239">
        <f t="shared" si="359"/>
        <v>9.2980881359699799E-2</v>
      </c>
      <c r="T1239">
        <f t="shared" si="342"/>
        <v>52.759143050027944</v>
      </c>
    </row>
    <row r="1240" spans="1:20" x14ac:dyDescent="0.25">
      <c r="A1240">
        <f t="shared" si="343"/>
        <v>586.43612881678393</v>
      </c>
      <c r="B1240">
        <f t="shared" si="360"/>
        <v>93.334208708866655</v>
      </c>
      <c r="C1240" t="str">
        <f t="shared" si="344"/>
        <v>-1.96688535955171-432.817697621673i</v>
      </c>
      <c r="D1240" t="str">
        <f t="shared" si="345"/>
        <v>3.97499991456053-170.522136757961i</v>
      </c>
      <c r="E1240" t="str">
        <f t="shared" si="346"/>
        <v>162.467155884335+0.00788429663583544i</v>
      </c>
      <c r="F1240" t="str">
        <f t="shared" si="347"/>
        <v>2.42492491958765-1600.23992220231i</v>
      </c>
      <c r="G1240" t="str">
        <f t="shared" si="348"/>
        <v>0.999999997798993-0.0000469148902020827i</v>
      </c>
      <c r="H1240" t="str">
        <f t="shared" si="349"/>
        <v>384.051445778265+9.85205194458209i</v>
      </c>
      <c r="I1240" t="str">
        <f t="shared" si="350"/>
        <v>47.102771227966-1733.67275078068i</v>
      </c>
      <c r="K1240" t="str">
        <f t="shared" si="351"/>
        <v>0.0312252653647416-0.000871392458513112i</v>
      </c>
      <c r="L1240" t="str">
        <f t="shared" si="352"/>
        <v>0.00005-3.0234318082814i</v>
      </c>
      <c r="M1240" t="str">
        <f t="shared" si="353"/>
        <v>0.00133333333333333-1.77848929898906i</v>
      </c>
      <c r="N1240">
        <f t="shared" si="354"/>
        <v>89.739628359109986</v>
      </c>
      <c r="O1240">
        <f t="shared" si="355"/>
        <v>52.726189896029609</v>
      </c>
      <c r="P1240" s="3">
        <f t="shared" si="356"/>
        <v>52.726189896029609</v>
      </c>
      <c r="Q1240" s="3">
        <f t="shared" si="357"/>
        <v>-90.260371640890014</v>
      </c>
      <c r="R1240">
        <f t="shared" si="358"/>
        <v>89.739628359109986</v>
      </c>
      <c r="S1240">
        <f t="shared" si="359"/>
        <v>9.3334208708866648E-2</v>
      </c>
      <c r="T1240">
        <f t="shared" si="342"/>
        <v>52.726189896029609</v>
      </c>
    </row>
    <row r="1241" spans="1:20" x14ac:dyDescent="0.25">
      <c r="A1241">
        <f t="shared" si="343"/>
        <v>588.66458610628774</v>
      </c>
      <c r="B1241">
        <f t="shared" si="360"/>
        <v>93.688878701960348</v>
      </c>
      <c r="C1241" t="str">
        <f t="shared" si="344"/>
        <v>-1.96687063414597-431.178716226057i</v>
      </c>
      <c r="D1241" t="str">
        <f t="shared" si="345"/>
        <v>3.97499991390995-169.876610077142i</v>
      </c>
      <c r="E1241" t="str">
        <f t="shared" si="346"/>
        <v>162.46713777142+0.00791486062598079i</v>
      </c>
      <c r="F1241" t="str">
        <f t="shared" si="347"/>
        <v>2.42492491954701-1594.18203134944i</v>
      </c>
      <c r="G1241" t="str">
        <f t="shared" si="348"/>
        <v>0.999999997782234-0.0000470931667840614i</v>
      </c>
      <c r="H1241" t="str">
        <f t="shared" si="349"/>
        <v>384.05183754448+9.88949347176881i</v>
      </c>
      <c r="I1241" t="str">
        <f t="shared" si="350"/>
        <v>47.1027907058435-1727.11098533336i</v>
      </c>
      <c r="K1241" t="str">
        <f t="shared" si="351"/>
        <v>0.0312250771771741-0.000874698386983272i</v>
      </c>
      <c r="L1241" t="str">
        <f t="shared" si="352"/>
        <v>0.00005-3.01198626049153i</v>
      </c>
      <c r="M1241" t="str">
        <f t="shared" si="353"/>
        <v>0.00133333333333333-1.77175662381854i</v>
      </c>
      <c r="N1241">
        <f t="shared" si="354"/>
        <v>89.738640613971739</v>
      </c>
      <c r="O1241">
        <f t="shared" si="355"/>
        <v>52.693236671111734</v>
      </c>
      <c r="P1241" s="3">
        <f t="shared" si="356"/>
        <v>52.693236671111734</v>
      </c>
      <c r="Q1241" s="3">
        <f t="shared" si="357"/>
        <v>-90.261359386028261</v>
      </c>
      <c r="R1241">
        <f t="shared" si="358"/>
        <v>89.738640613971739</v>
      </c>
      <c r="S1241">
        <f t="shared" si="359"/>
        <v>9.3688878701960354E-2</v>
      </c>
      <c r="T1241">
        <f t="shared" si="342"/>
        <v>52.693236671111734</v>
      </c>
    </row>
    <row r="1242" spans="1:20" x14ac:dyDescent="0.25">
      <c r="A1242">
        <f t="shared" si="343"/>
        <v>590.90151153349166</v>
      </c>
      <c r="B1242">
        <f t="shared" si="360"/>
        <v>94.044896441027802</v>
      </c>
      <c r="C1242" t="str">
        <f t="shared" si="344"/>
        <v>-1.96685579680464-429.545937487545i</v>
      </c>
      <c r="D1242" t="str">
        <f t="shared" si="345"/>
        <v>3.97499991325443-169.23352712839i</v>
      </c>
      <c r="E1242" t="str">
        <f t="shared" si="346"/>
        <v>162.467119520853+0.00794554765937728i</v>
      </c>
      <c r="F1242" t="str">
        <f t="shared" si="347"/>
        <v>2.42492491950606-1588.1470733403i</v>
      </c>
      <c r="G1242" t="str">
        <f t="shared" si="348"/>
        <v>0.999999997765347-0.0000472721208170425i</v>
      </c>
      <c r="H1242" t="str">
        <f t="shared" si="349"/>
        <v>384.052232294317+9.92707731944236i</v>
      </c>
      <c r="I1242" t="str">
        <f t="shared" si="350"/>
        <v>47.1028103320471-1720.57406495945i</v>
      </c>
      <c r="K1242" t="str">
        <f t="shared" si="351"/>
        <v>0.031224887558998-0.000878016816679025i</v>
      </c>
      <c r="L1242" t="str">
        <f t="shared" si="352"/>
        <v>0.00005-3.00058404113522i</v>
      </c>
      <c r="M1242" t="str">
        <f t="shared" si="353"/>
        <v>0.00133333333333333-1.76504943596189i</v>
      </c>
      <c r="N1242">
        <f t="shared" si="354"/>
        <v>89.737649134461194</v>
      </c>
      <c r="O1242">
        <f t="shared" si="355"/>
        <v>52.660283374735698</v>
      </c>
      <c r="P1242" s="3">
        <f t="shared" si="356"/>
        <v>52.660283374735698</v>
      </c>
      <c r="Q1242" s="3">
        <f t="shared" si="357"/>
        <v>-90.262350865538806</v>
      </c>
      <c r="R1242">
        <f t="shared" si="358"/>
        <v>89.737649134461194</v>
      </c>
      <c r="S1242">
        <f t="shared" si="359"/>
        <v>9.40448964410278E-2</v>
      </c>
      <c r="T1242">
        <f t="shared" si="342"/>
        <v>52.660283374735698</v>
      </c>
    </row>
    <row r="1243" spans="1:20" x14ac:dyDescent="0.25">
      <c r="A1243">
        <f t="shared" si="343"/>
        <v>593.1469372773189</v>
      </c>
      <c r="B1243">
        <f t="shared" si="360"/>
        <v>94.402267047503713</v>
      </c>
      <c r="C1243" t="str">
        <f t="shared" si="344"/>
        <v>-1.96684084667893-427.919337918153i</v>
      </c>
      <c r="D1243" t="str">
        <f t="shared" si="345"/>
        <v>3.97499991259391-168.592878660742i</v>
      </c>
      <c r="E1243" t="str">
        <f t="shared" si="346"/>
        <v>162.467101131593+0.00797635828234988i</v>
      </c>
      <c r="F1243" t="str">
        <f t="shared" si="347"/>
        <v>2.4249249194648-1582.13496135998i</v>
      </c>
      <c r="G1243" t="str">
        <f t="shared" si="348"/>
        <v>0.999999997748331-0.0000474517548753398i</v>
      </c>
      <c r="H1243" t="str">
        <f t="shared" si="349"/>
        <v>384.052630050503+9.96480402890932i</v>
      </c>
      <c r="I1243" t="str">
        <f t="shared" si="350"/>
        <v>47.1028301077071-1714.06189562314i</v>
      </c>
      <c r="K1243" t="str">
        <f t="shared" si="351"/>
        <v>0.0312246964993557-0.00088134779440482i</v>
      </c>
      <c r="L1243" t="str">
        <f t="shared" si="352"/>
        <v>0.00005-2.9892249861877i</v>
      </c>
      <c r="M1243" t="str">
        <f t="shared" si="353"/>
        <v>0.00133333333333333-1.75836763893394i</v>
      </c>
      <c r="N1243">
        <f t="shared" si="354"/>
        <v>89.736653906605369</v>
      </c>
      <c r="O1243">
        <f t="shared" si="355"/>
        <v>52.62733000635918</v>
      </c>
      <c r="P1243" s="3">
        <f t="shared" si="356"/>
        <v>52.62733000635918</v>
      </c>
      <c r="Q1243" s="3">
        <f t="shared" si="357"/>
        <v>-90.263346093394631</v>
      </c>
      <c r="R1243">
        <f t="shared" si="358"/>
        <v>89.736653906605369</v>
      </c>
      <c r="S1243">
        <f t="shared" si="359"/>
        <v>9.4402267047503707E-2</v>
      </c>
      <c r="T1243">
        <f t="shared" si="342"/>
        <v>52.62733000635918</v>
      </c>
    </row>
    <row r="1244" spans="1:20" x14ac:dyDescent="0.25">
      <c r="A1244">
        <f t="shared" si="343"/>
        <v>595.40089563897277</v>
      </c>
      <c r="B1244">
        <f t="shared" si="360"/>
        <v>94.76099566228423</v>
      </c>
      <c r="C1244" t="str">
        <f t="shared" si="344"/>
        <v>-1.96682578291264-426.298894118771i</v>
      </c>
      <c r="D1244" t="str">
        <f t="shared" si="345"/>
        <v>3.97499991192835-167.954655458254i</v>
      </c>
      <c r="E1244" t="str">
        <f t="shared" si="346"/>
        <v>162.467082602587+0.00800729304428466i</v>
      </c>
      <c r="F1244" t="str">
        <f t="shared" si="347"/>
        <v>2.42492491942322-1576.14560892225i</v>
      </c>
      <c r="G1244" t="str">
        <f t="shared" si="348"/>
        <v>0.999999997731186-0.0000476320715430495i</v>
      </c>
      <c r="H1244" t="str">
        <f t="shared" si="349"/>
        <v>384.053030835937+10.0026741435384i</v>
      </c>
      <c r="I1244" t="str">
        <f t="shared" si="350"/>
        <v>47.1028500339617-1707.57438364476i</v>
      </c>
      <c r="K1244" t="str">
        <f t="shared" si="351"/>
        <v>0.0312245039873074-0.000884691367134937i</v>
      </c>
      <c r="L1244" t="str">
        <f t="shared" si="352"/>
        <v>0.00005-2.97790893224517i</v>
      </c>
      <c r="M1244" t="str">
        <f t="shared" si="353"/>
        <v>0.00133333333333333-1.75171113661481i</v>
      </c>
      <c r="N1244">
        <f t="shared" si="354"/>
        <v>89.735654916380895</v>
      </c>
      <c r="O1244">
        <f t="shared" si="355"/>
        <v>52.594376565435439</v>
      </c>
      <c r="P1244" s="3">
        <f t="shared" si="356"/>
        <v>52.594376565435439</v>
      </c>
      <c r="Q1244" s="3">
        <f t="shared" si="357"/>
        <v>-90.264345083619105</v>
      </c>
      <c r="R1244">
        <f t="shared" si="358"/>
        <v>89.735654916380895</v>
      </c>
      <c r="S1244">
        <f t="shared" si="359"/>
        <v>9.4760995662284228E-2</v>
      </c>
      <c r="T1244">
        <f t="shared" si="342"/>
        <v>52.594376565435439</v>
      </c>
    </row>
    <row r="1245" spans="1:20" x14ac:dyDescent="0.25">
      <c r="A1245">
        <f t="shared" si="343"/>
        <v>597.66341904240085</v>
      </c>
      <c r="B1245">
        <f t="shared" si="360"/>
        <v>95.12108744580091</v>
      </c>
      <c r="C1245" t="str">
        <f t="shared" si="344"/>
        <v>-1.96681060464364-424.68458277885i</v>
      </c>
      <c r="D1245" t="str">
        <f t="shared" si="345"/>
        <v>3.97499991125773-167.318848339872i</v>
      </c>
      <c r="E1245" t="str">
        <f t="shared" si="346"/>
        <v>162.467063932775+0.00803835249750101i</v>
      </c>
      <c r="F1245" t="str">
        <f t="shared" si="347"/>
        <v>2.42492491938134-1570.17892986825i</v>
      </c>
      <c r="G1245" t="str">
        <f t="shared" si="348"/>
        <v>0.99999999771391-0.0000478130734140871i</v>
      </c>
      <c r="H1245" t="str">
        <f t="shared" si="349"/>
        <v>384.053434673695+10.0406882087691i</v>
      </c>
      <c r="I1245" t="str">
        <f t="shared" si="350"/>
        <v>47.1028701119578-1701.11143569926i</v>
      </c>
      <c r="K1245" t="str">
        <f t="shared" si="351"/>
        <v>0.0312243100118306-0.000888047582014099i</v>
      </c>
      <c r="L1245" t="str">
        <f t="shared" si="352"/>
        <v>0.00005-2.96663571652239i</v>
      </c>
      <c r="M1245" t="str">
        <f t="shared" si="353"/>
        <v>0.00133333333333333-1.74507983324846i</v>
      </c>
      <c r="N1245">
        <f t="shared" si="354"/>
        <v>89.734652149713455</v>
      </c>
      <c r="O1245">
        <f t="shared" si="355"/>
        <v>52.561423051413755</v>
      </c>
      <c r="P1245" s="3">
        <f t="shared" si="356"/>
        <v>52.561423051413755</v>
      </c>
      <c r="Q1245" s="3">
        <f t="shared" si="357"/>
        <v>-90.265347850286545</v>
      </c>
      <c r="R1245">
        <f t="shared" si="358"/>
        <v>89.734652149713455</v>
      </c>
      <c r="S1245">
        <f t="shared" si="359"/>
        <v>9.5121087445800917E-2</v>
      </c>
      <c r="T1245">
        <f t="shared" si="342"/>
        <v>52.561423051413755</v>
      </c>
    </row>
    <row r="1246" spans="1:20" x14ac:dyDescent="0.25">
      <c r="A1246">
        <f t="shared" si="343"/>
        <v>599.93454003476199</v>
      </c>
      <c r="B1246">
        <f t="shared" si="360"/>
        <v>95.482547578094952</v>
      </c>
      <c r="C1246" t="str">
        <f t="shared" si="344"/>
        <v>-1.96679531100298-423.076380676053i</v>
      </c>
      <c r="D1246" t="str">
        <f t="shared" si="345"/>
        <v>3.97499991058202-166.685448159296i</v>
      </c>
      <c r="E1246" t="str">
        <f t="shared" si="346"/>
        <v>162.46704512109+0.00806953719737811i</v>
      </c>
      <c r="F1246" t="str">
        <f t="shared" si="347"/>
        <v>2.42492491933913-1564.2348383653i</v>
      </c>
      <c r="G1246" t="str">
        <f t="shared" si="348"/>
        <v>0.999999997696503-0.0000479947630922252i</v>
      </c>
      <c r="H1246" t="str">
        <f t="shared" si="349"/>
        <v>384.053841587027+10.0788467721191i</v>
      </c>
      <c r="I1246" t="str">
        <f t="shared" si="350"/>
        <v>47.1028903428511-1694.672958815i</v>
      </c>
      <c r="K1246" t="str">
        <f t="shared" si="351"/>
        <v>0.0312241145618193-0.000891416486358i</v>
      </c>
      <c r="L1246" t="str">
        <f t="shared" si="352"/>
        <v>0.00005-2.95540517685035i</v>
      </c>
      <c r="M1246" t="str">
        <f t="shared" si="353"/>
        <v>0.00133333333333333-1.73847363344138i</v>
      </c>
      <c r="N1246">
        <f t="shared" si="354"/>
        <v>89.73364559247787</v>
      </c>
      <c r="O1246">
        <f t="shared" si="355"/>
        <v>52.528469463739079</v>
      </c>
      <c r="P1246" s="3">
        <f t="shared" si="356"/>
        <v>52.528469463739079</v>
      </c>
      <c r="Q1246" s="3">
        <f t="shared" si="357"/>
        <v>-90.26635440752213</v>
      </c>
      <c r="R1246">
        <f t="shared" si="358"/>
        <v>89.73364559247787</v>
      </c>
      <c r="S1246">
        <f t="shared" si="359"/>
        <v>9.5482547578094948E-2</v>
      </c>
      <c r="T1246">
        <f t="shared" si="342"/>
        <v>52.528469463739079</v>
      </c>
    </row>
    <row r="1247" spans="1:20" x14ac:dyDescent="0.25">
      <c r="A1247">
        <f t="shared" si="343"/>
        <v>602.21429128689408</v>
      </c>
      <c r="B1247">
        <f t="shared" si="360"/>
        <v>95.84538125889172</v>
      </c>
      <c r="C1247" t="str">
        <f t="shared" si="344"/>
        <v>-1.96677990111531-421.474264675934i</v>
      </c>
      <c r="D1247" t="str">
        <f t="shared" si="345"/>
        <v>3.97499990990116-166.054445804852i</v>
      </c>
      <c r="E1247" t="str">
        <f t="shared" si="346"/>
        <v>162.467026166456+0.00810084770229807i</v>
      </c>
      <c r="F1247" t="str">
        <f t="shared" si="347"/>
        <v>2.42492491929659-1558.31324890566i</v>
      </c>
      <c r="G1247" t="str">
        <f t="shared" si="348"/>
        <v>0.999999997678963-0.0000481771431911306i</v>
      </c>
      <c r="H1247" t="str">
        <f t="shared" si="349"/>
        <v>384.05425159936+10.1171503831924i</v>
      </c>
      <c r="I1247" t="str">
        <f t="shared" si="350"/>
        <v>47.1029107278057-1688.25886037236i</v>
      </c>
      <c r="K1247" t="str">
        <f t="shared" si="351"/>
        <v>0.0312239176260838-0.00089479812765387i</v>
      </c>
      <c r="L1247" t="str">
        <f t="shared" si="352"/>
        <v>0.00005-2.94421715167399i</v>
      </c>
      <c r="M1247" t="str">
        <f t="shared" si="353"/>
        <v>0.00133333333333333-1.73189244216117i</v>
      </c>
      <c r="N1247">
        <f t="shared" si="354"/>
        <v>89.732635230497863</v>
      </c>
      <c r="O1247">
        <f t="shared" si="355"/>
        <v>52.495515801852321</v>
      </c>
      <c r="P1247" s="3">
        <f t="shared" si="356"/>
        <v>52.495515801852321</v>
      </c>
      <c r="Q1247" s="3">
        <f t="shared" si="357"/>
        <v>-90.267364769502137</v>
      </c>
      <c r="R1247">
        <f t="shared" si="358"/>
        <v>89.732635230497863</v>
      </c>
      <c r="S1247">
        <f t="shared" si="359"/>
        <v>9.5845381258891721E-2</v>
      </c>
      <c r="T1247">
        <f t="shared" si="342"/>
        <v>52.495515801852321</v>
      </c>
    </row>
    <row r="1248" spans="1:20" x14ac:dyDescent="0.25">
      <c r="A1248">
        <f t="shared" si="343"/>
        <v>604.5027055937843</v>
      </c>
      <c r="B1248">
        <f t="shared" si="360"/>
        <v>96.209593707675509</v>
      </c>
      <c r="C1248" t="str">
        <f t="shared" si="344"/>
        <v>-1.96676437409847-419.87821173159i</v>
      </c>
      <c r="D1248" t="str">
        <f t="shared" si="345"/>
        <v>3.9749999092151-165.425832199359i</v>
      </c>
      <c r="E1248" t="str">
        <f t="shared" si="346"/>
        <v>162.467007067788+0.00813228457378022i</v>
      </c>
      <c r="F1248" t="str">
        <f t="shared" si="347"/>
        <v>2.42492491925373-1552.41407630526i</v>
      </c>
      <c r="G1248" t="str">
        <f t="shared" si="348"/>
        <v>0.999999997661289-0.0000483602163344022i</v>
      </c>
      <c r="H1248" t="str">
        <f t="shared" si="349"/>
        <v>384.054664734301+10.1555995936875i</v>
      </c>
      <c r="I1248" t="str">
        <f t="shared" si="350"/>
        <v>47.1029312679949-1681.8690481024i</v>
      </c>
      <c r="K1248" t="str">
        <f t="shared" si="351"/>
        <v>0.0312237191933494-0.000898192553561028i</v>
      </c>
      <c r="L1248" t="str">
        <f t="shared" si="352"/>
        <v>0.00005-2.93307148004981i</v>
      </c>
      <c r="M1248" t="str">
        <f t="shared" si="353"/>
        <v>0.00133333333333333-1.72533616473518i</v>
      </c>
      <c r="N1248">
        <f t="shared" si="354"/>
        <v>89.731621049545907</v>
      </c>
      <c r="O1248">
        <f t="shared" si="355"/>
        <v>52.462562065189964</v>
      </c>
      <c r="P1248" s="3">
        <f t="shared" si="356"/>
        <v>52.462562065189964</v>
      </c>
      <c r="Q1248" s="3">
        <f t="shared" si="357"/>
        <v>-90.268378950454093</v>
      </c>
      <c r="R1248">
        <f t="shared" si="358"/>
        <v>89.731621049545907</v>
      </c>
      <c r="S1248">
        <f t="shared" si="359"/>
        <v>9.6209593707675511E-2</v>
      </c>
      <c r="T1248">
        <f t="shared" si="342"/>
        <v>52.462562065189964</v>
      </c>
    </row>
    <row r="1249" spans="1:20" x14ac:dyDescent="0.25">
      <c r="A1249">
        <f t="shared" si="343"/>
        <v>606.79981587504074</v>
      </c>
      <c r="B1249">
        <f t="shared" si="360"/>
        <v>96.575190163764674</v>
      </c>
      <c r="C1249" t="str">
        <f t="shared" si="344"/>
        <v>-1.96674872906403-418.288198883348i</v>
      </c>
      <c r="D1249" t="str">
        <f t="shared" si="345"/>
        <v>3.97499990852381-164.7995983i</v>
      </c>
      <c r="E1249" t="str">
        <f t="shared" si="346"/>
        <v>162.466987823994+0.0081638483763321i</v>
      </c>
      <c r="F1249" t="str">
        <f t="shared" si="347"/>
        <v>2.42492491921054-1546.53723570254i</v>
      </c>
      <c r="G1249" t="str">
        <f t="shared" si="348"/>
        <v>0.999999997643481-0.0000485439851556085i</v>
      </c>
      <c r="H1249" t="str">
        <f t="shared" si="349"/>
        <v>384.055081015634+10.1941949574052i</v>
      </c>
      <c r="I1249" t="str">
        <f t="shared" si="350"/>
        <v>47.1029519646014-1675.50343008555i</v>
      </c>
      <c r="K1249" t="str">
        <f t="shared" si="351"/>
        <v>0.0312235192522565-0.00090159981191146i</v>
      </c>
      <c r="L1249" t="str">
        <f t="shared" si="352"/>
        <v>0.00005-2.92196800164356i</v>
      </c>
      <c r="M1249" t="str">
        <f t="shared" si="353"/>
        <v>0.00133333333333333-1.71880470684915i</v>
      </c>
      <c r="N1249">
        <f t="shared" si="354"/>
        <v>89.730603035342952</v>
      </c>
      <c r="O1249">
        <f t="shared" si="355"/>
        <v>52.429608253184448</v>
      </c>
      <c r="P1249" s="3">
        <f t="shared" si="356"/>
        <v>52.429608253184448</v>
      </c>
      <c r="Q1249" s="3">
        <f t="shared" si="357"/>
        <v>-90.269396964657048</v>
      </c>
      <c r="R1249">
        <f t="shared" si="358"/>
        <v>89.730603035342952</v>
      </c>
      <c r="S1249">
        <f t="shared" si="359"/>
        <v>9.6575190163764674E-2</v>
      </c>
      <c r="T1249">
        <f t="shared" si="342"/>
        <v>52.429608253184448</v>
      </c>
    </row>
    <row r="1250" spans="1:20" x14ac:dyDescent="0.25">
      <c r="A1250">
        <f t="shared" si="343"/>
        <v>609.10565517536588</v>
      </c>
      <c r="B1250">
        <f t="shared" si="360"/>
        <v>96.942175886386977</v>
      </c>
      <c r="C1250" t="str">
        <f t="shared" si="344"/>
        <v>-1.96673296511629-416.704203258416i</v>
      </c>
      <c r="D1250" t="str">
        <f t="shared" si="345"/>
        <v>3.97499990782727-164.175735098189i</v>
      </c>
      <c r="E1250" t="str">
        <f t="shared" si="346"/>
        <v>162.466968433973+0.00819553967762845i</v>
      </c>
      <c r="F1250" t="str">
        <f t="shared" si="347"/>
        <v>2.42492491916702-1540.68264255716i</v>
      </c>
      <c r="G1250" t="str">
        <f t="shared" si="348"/>
        <v>0.999999997625538-0.0000487284522983254i</v>
      </c>
      <c r="H1250" t="str">
        <f t="shared" si="349"/>
        <v>384.055500467328+10.2329370302567i</v>
      </c>
      <c r="I1250" t="str">
        <f t="shared" si="350"/>
        <v>47.1029728188158-1669.16191475028i</v>
      </c>
      <c r="K1250" t="str">
        <f t="shared" si="351"/>
        <v>0.0312233177913594-0.000905019950710346i</v>
      </c>
      <c r="L1250" t="str">
        <f t="shared" si="352"/>
        <v>0.00005-2.91090655672799i</v>
      </c>
      <c r="M1250" t="str">
        <f t="shared" si="353"/>
        <v>0.00133333333333333-1.71229797454588i</v>
      </c>
      <c r="N1250">
        <f t="shared" si="354"/>
        <v>89.729581173558444</v>
      </c>
      <c r="O1250">
        <f t="shared" si="355"/>
        <v>52.396654365263743</v>
      </c>
      <c r="P1250" s="3">
        <f t="shared" si="356"/>
        <v>52.396654365263743</v>
      </c>
      <c r="Q1250" s="3">
        <f t="shared" si="357"/>
        <v>-90.270418826441556</v>
      </c>
      <c r="R1250">
        <f t="shared" si="358"/>
        <v>89.729581173558444</v>
      </c>
      <c r="S1250">
        <f t="shared" si="359"/>
        <v>9.6942175886386983E-2</v>
      </c>
      <c r="T1250">
        <f t="shared" si="342"/>
        <v>52.396654365263743</v>
      </c>
    </row>
    <row r="1251" spans="1:20" x14ac:dyDescent="0.25">
      <c r="A1251">
        <f t="shared" si="343"/>
        <v>611.42025666503218</v>
      </c>
      <c r="B1251">
        <f t="shared" si="360"/>
        <v>97.310556154755247</v>
      </c>
      <c r="C1251" t="str">
        <f t="shared" si="344"/>
        <v>-1.96671708135329-415.126202070573i</v>
      </c>
      <c r="D1251" t="str">
        <f t="shared" si="345"/>
        <v>3.97499990712544-163.554233619446i</v>
      </c>
      <c r="E1251" t="str">
        <f t="shared" si="346"/>
        <v>162.466948896618+0.00822735904844633i</v>
      </c>
      <c r="F1251" t="str">
        <f t="shared" si="347"/>
        <v>2.42492491912319-1534.85021264884i</v>
      </c>
      <c r="G1251" t="str">
        <f t="shared" si="348"/>
        <v>0.999999997607458-0.0000489136204161747i</v>
      </c>
      <c r="H1251" t="str">
        <f t="shared" si="349"/>
        <v>384.055923113533+10.2718263702719i</v>
      </c>
      <c r="I1251" t="str">
        <f t="shared" si="350"/>
        <v>47.1029938318393-1662.84441087179i</v>
      </c>
      <c r="K1251" t="str">
        <f t="shared" si="351"/>
        <v>0.0312231147991257-0.000908453018136641i</v>
      </c>
      <c r="L1251" t="str">
        <f t="shared" si="352"/>
        <v>0.00005-2.89988698618051i</v>
      </c>
      <c r="M1251" t="str">
        <f t="shared" si="353"/>
        <v>0.00133333333333333-1.70581587422383i</v>
      </c>
      <c r="N1251">
        <f t="shared" si="354"/>
        <v>89.728555449810003</v>
      </c>
      <c r="O1251">
        <f t="shared" si="355"/>
        <v>52.363700400851691</v>
      </c>
      <c r="P1251" s="3">
        <f t="shared" si="356"/>
        <v>52.363700400851691</v>
      </c>
      <c r="Q1251" s="3">
        <f t="shared" si="357"/>
        <v>-90.271444550189997</v>
      </c>
      <c r="R1251">
        <f t="shared" si="358"/>
        <v>89.728555449810003</v>
      </c>
      <c r="S1251">
        <f t="shared" si="359"/>
        <v>9.7310556154755243E-2</v>
      </c>
      <c r="T1251">
        <f t="shared" si="342"/>
        <v>52.363700400851691</v>
      </c>
    </row>
    <row r="1252" spans="1:20" x14ac:dyDescent="0.25">
      <c r="A1252">
        <f t="shared" si="343"/>
        <v>613.74365364035941</v>
      </c>
      <c r="B1252">
        <f t="shared" si="360"/>
        <v>97.680336268143321</v>
      </c>
      <c r="C1252" t="str">
        <f t="shared" si="344"/>
        <v>-1.96670107686612-413.554172619819i</v>
      </c>
      <c r="D1252" t="str">
        <f t="shared" si="345"/>
        <v>3.97499990641826-162.935084923263i</v>
      </c>
      <c r="E1252" t="str">
        <f t="shared" si="346"/>
        <v>162.46692921081+0.0082593070627285i</v>
      </c>
      <c r="F1252" t="str">
        <f t="shared" si="347"/>
        <v>2.42492491907902-1529.03986207611i</v>
      </c>
      <c r="G1252" t="str">
        <f t="shared" si="348"/>
        <v>0.99999999758924-0.0000490994921728617i</v>
      </c>
      <c r="H1252" t="str">
        <f t="shared" si="349"/>
        <v>384.056348978583+10.3108635376072i</v>
      </c>
      <c r="I1252" t="str">
        <f t="shared" si="350"/>
        <v>47.1030150048813-1656.55082757069i</v>
      </c>
      <c r="K1252" t="str">
        <f t="shared" si="351"/>
        <v>0.0312229102639361-0.000911899062543651i</v>
      </c>
      <c r="L1252" t="str">
        <f t="shared" si="352"/>
        <v>0.00005-2.88890913148087i</v>
      </c>
      <c r="M1252" t="str">
        <f t="shared" si="353"/>
        <v>0.00133333333333333-1.69935831263581i</v>
      </c>
      <c r="N1252">
        <f t="shared" si="354"/>
        <v>89.727525849663309</v>
      </c>
      <c r="O1252">
        <f t="shared" si="355"/>
        <v>52.330746359367524</v>
      </c>
      <c r="P1252" s="3">
        <f t="shared" si="356"/>
        <v>52.330746359367524</v>
      </c>
      <c r="Q1252" s="3">
        <f t="shared" si="357"/>
        <v>-90.272474150336691</v>
      </c>
      <c r="R1252">
        <f t="shared" si="358"/>
        <v>89.727525849663309</v>
      </c>
      <c r="S1252">
        <f t="shared" si="359"/>
        <v>9.768033626814332E-2</v>
      </c>
      <c r="T1252">
        <f t="shared" si="342"/>
        <v>52.330746359367524</v>
      </c>
    </row>
    <row r="1253" spans="1:20" x14ac:dyDescent="0.25">
      <c r="A1253">
        <f t="shared" si="343"/>
        <v>616.07587952419283</v>
      </c>
      <c r="B1253">
        <f t="shared" si="360"/>
        <v>98.051521545962274</v>
      </c>
      <c r="C1253" t="str">
        <f t="shared" si="344"/>
        <v>-1.96668495073863-411.988092292069i</v>
      </c>
      <c r="D1253" t="str">
        <f t="shared" si="345"/>
        <v>3.97499990570567-162.318280102977i</v>
      </c>
      <c r="E1253" t="str">
        <f t="shared" si="346"/>
        <v>162.466909375425+0.00829138429762806i</v>
      </c>
      <c r="F1253" t="str">
        <f t="shared" si="347"/>
        <v>2.4249249190345-1523.25150725513i</v>
      </c>
      <c r="G1253" t="str">
        <f t="shared" si="348"/>
        <v>0.999999997570883-0.0000492860702422138i</v>
      </c>
      <c r="H1253" t="str">
        <f t="shared" si="349"/>
        <v>384.056778086996+10.3500490945535i</v>
      </c>
      <c r="I1253" t="str">
        <f t="shared" si="350"/>
        <v>47.1030363391592-1650.2810743117i</v>
      </c>
      <c r="K1253" t="str">
        <f t="shared" si="351"/>
        <v>0.0312227041740833-0.000915358132459551i</v>
      </c>
      <c r="L1253" t="str">
        <f t="shared" si="352"/>
        <v>0.00005-2.87797283470898i</v>
      </c>
      <c r="M1253" t="str">
        <f t="shared" si="353"/>
        <v>0.00133333333333333-1.69292519688764i</v>
      </c>
      <c r="N1253">
        <f t="shared" si="354"/>
        <v>89.726492358632015</v>
      </c>
      <c r="O1253">
        <f t="shared" si="355"/>
        <v>52.297792240226258</v>
      </c>
      <c r="P1253" s="3">
        <f t="shared" si="356"/>
        <v>52.297792240226258</v>
      </c>
      <c r="Q1253" s="3">
        <f t="shared" si="357"/>
        <v>-90.273507641367985</v>
      </c>
      <c r="R1253">
        <f t="shared" si="358"/>
        <v>89.726492358632015</v>
      </c>
      <c r="S1253">
        <f t="shared" si="359"/>
        <v>9.8051521545962278E-2</v>
      </c>
      <c r="T1253">
        <f t="shared" si="342"/>
        <v>52.297792240226258</v>
      </c>
    </row>
    <row r="1254" spans="1:20" x14ac:dyDescent="0.25">
      <c r="A1254">
        <f t="shared" si="343"/>
        <v>618.41696786638477</v>
      </c>
      <c r="B1254">
        <f t="shared" si="360"/>
        <v>98.424117327836939</v>
      </c>
      <c r="C1254" t="str">
        <f t="shared" si="344"/>
        <v>-1.96666870204815-410.427938558813i</v>
      </c>
      <c r="D1254" t="str">
        <f t="shared" si="345"/>
        <v>3.97499990498768-161.703810285645i</v>
      </c>
      <c r="E1254" t="str">
        <f t="shared" si="346"/>
        <v>162.466889389327+0.00832359133343321i</v>
      </c>
      <c r="F1254" t="str">
        <f t="shared" si="347"/>
        <v>2.42492491898964-1517.48506491848i</v>
      </c>
      <c r="G1254" t="str">
        <f t="shared" si="348"/>
        <v>0.999999997552387-0.0000494733573082192i</v>
      </c>
      <c r="H1254" t="str">
        <f t="shared" si="349"/>
        <v>384.057210463479+10.3893836055452i</v>
      </c>
      <c r="I1254" t="str">
        <f t="shared" si="350"/>
        <v>47.1030578359025-1644.03506090235i</v>
      </c>
      <c r="K1254" t="str">
        <f t="shared" si="351"/>
        <v>0.0312224965177715-0.000918830276588i</v>
      </c>
      <c r="L1254" t="str">
        <f t="shared" si="352"/>
        <v>0.00005-2.86707793854252i</v>
      </c>
      <c r="M1254" t="str">
        <f t="shared" si="353"/>
        <v>0.00133333333333333-1.68651643443678i</v>
      </c>
      <c r="N1254">
        <f t="shared" si="354"/>
        <v>89.725454962177452</v>
      </c>
      <c r="O1254">
        <f t="shared" si="355"/>
        <v>52.264838042838377</v>
      </c>
      <c r="P1254" s="3">
        <f t="shared" si="356"/>
        <v>52.264838042838377</v>
      </c>
      <c r="Q1254" s="3">
        <f t="shared" si="357"/>
        <v>-90.274545037822548</v>
      </c>
      <c r="R1254">
        <f t="shared" si="358"/>
        <v>89.725454962177452</v>
      </c>
      <c r="S1254">
        <f t="shared" si="359"/>
        <v>9.8424117327836944E-2</v>
      </c>
      <c r="T1254">
        <f t="shared" si="342"/>
        <v>52.264838042838377</v>
      </c>
    </row>
    <row r="1255" spans="1:20" x14ac:dyDescent="0.25">
      <c r="A1255">
        <f t="shared" si="343"/>
        <v>620.766952344277</v>
      </c>
      <c r="B1255">
        <f t="shared" si="360"/>
        <v>98.798128973682722</v>
      </c>
      <c r="C1255" t="str">
        <f t="shared" si="344"/>
        <v>-1.96665232986508-408.873688976805i</v>
      </c>
      <c r="D1255" t="str">
        <f t="shared" si="345"/>
        <v>3.97499990426421-161.091666631912i</v>
      </c>
      <c r="E1255" t="str">
        <f t="shared" si="346"/>
        <v>162.466869251375+0.00835592875367384i</v>
      </c>
      <c r="F1255" t="str">
        <f t="shared" si="347"/>
        <v>2.42492491894445-1511.74045211395i</v>
      </c>
      <c r="G1255" t="str">
        <f t="shared" si="348"/>
        <v>0.99999999753375-0.0000496613560650649i</v>
      </c>
      <c r="H1255" t="str">
        <f t="shared" si="349"/>
        <v>384.057646132927+10.4288676371676i</v>
      </c>
      <c r="I1255" t="str">
        <f t="shared" si="350"/>
        <v>47.1030794963481-1637.81269749166i</v>
      </c>
      <c r="K1255" t="str">
        <f t="shared" si="351"/>
        <v>0.0312222872831158-0.000922315543808679i</v>
      </c>
      <c r="L1255" t="str">
        <f t="shared" si="352"/>
        <v>0.00005-2.85622428625476i</v>
      </c>
      <c r="M1255" t="str">
        <f t="shared" si="353"/>
        <v>0.00133333333333333-1.68013193309103i</v>
      </c>
      <c r="N1255">
        <f t="shared" si="354"/>
        <v>89.724413645708523</v>
      </c>
      <c r="O1255">
        <f t="shared" si="355"/>
        <v>52.231883766610032</v>
      </c>
      <c r="P1255" s="3">
        <f t="shared" si="356"/>
        <v>52.231883766610032</v>
      </c>
      <c r="Q1255" s="3">
        <f t="shared" si="357"/>
        <v>-90.275586354291477</v>
      </c>
      <c r="R1255">
        <f t="shared" si="358"/>
        <v>89.724413645708523</v>
      </c>
      <c r="S1255">
        <f t="shared" si="359"/>
        <v>9.8798128973682717E-2</v>
      </c>
      <c r="T1255">
        <f t="shared" si="342"/>
        <v>52.231883766610032</v>
      </c>
    </row>
    <row r="1256" spans="1:20" x14ac:dyDescent="0.25">
      <c r="A1256">
        <f t="shared" si="343"/>
        <v>623.1258667631854</v>
      </c>
      <c r="B1256">
        <f t="shared" si="360"/>
        <v>99.173561863782723</v>
      </c>
      <c r="C1256" t="str">
        <f t="shared" si="344"/>
        <v>-1.96663583325243-407.325321187727i</v>
      </c>
      <c r="D1256" t="str">
        <f t="shared" si="345"/>
        <v>3.97499990353524-160.481840335886i</v>
      </c>
      <c r="E1256" t="str">
        <f t="shared" si="346"/>
        <v>162.466848960417+0.00838839714518369i</v>
      </c>
      <c r="F1256" t="str">
        <f t="shared" si="347"/>
        <v>2.42492491889893-1506.01758620335i</v>
      </c>
      <c r="G1256" t="str">
        <f t="shared" si="348"/>
        <v>0.99999999751497-0.0000498500692171759i</v>
      </c>
      <c r="H1256" t="str">
        <f t="shared" si="349"/>
        <v>384.058085120423+10.4685017581655i</v>
      </c>
      <c r="I1256" t="str">
        <f t="shared" si="350"/>
        <v>47.1031013217428-1631.61389456887i</v>
      </c>
      <c r="K1256" t="str">
        <f t="shared" si="351"/>
        <v>0.0312220764581413-0.000925813983177856i</v>
      </c>
      <c r="L1256" t="str">
        <f t="shared" si="352"/>
        <v>0.00005-2.84541172171224i</v>
      </c>
      <c r="M1256" t="str">
        <f t="shared" si="353"/>
        <v>0.00133333333333333-1.6737716010072i</v>
      </c>
      <c r="N1256">
        <f t="shared" si="354"/>
        <v>89.723368394581556</v>
      </c>
      <c r="O1256">
        <f t="shared" si="355"/>
        <v>52.198929410942732</v>
      </c>
      <c r="P1256" s="3">
        <f t="shared" si="356"/>
        <v>52.198929410942732</v>
      </c>
      <c r="Q1256" s="3">
        <f t="shared" si="357"/>
        <v>-90.276631605418444</v>
      </c>
      <c r="R1256">
        <f t="shared" si="358"/>
        <v>89.723368394581556</v>
      </c>
      <c r="S1256">
        <f t="shared" si="359"/>
        <v>9.9173561863782719E-2</v>
      </c>
      <c r="T1256">
        <f t="shared" si="342"/>
        <v>52.198929410942732</v>
      </c>
    </row>
    <row r="1257" spans="1:20" x14ac:dyDescent="0.25">
      <c r="A1257">
        <f t="shared" si="343"/>
        <v>625.49374505688547</v>
      </c>
      <c r="B1257">
        <f t="shared" si="360"/>
        <v>99.550421398865097</v>
      </c>
      <c r="C1257" t="str">
        <f t="shared" si="344"/>
        <v>-1.9666192112664-405.782812917877i</v>
      </c>
      <c r="D1257" t="str">
        <f t="shared" si="345"/>
        <v>3.97499990280071-159.87432262501i</v>
      </c>
      <c r="E1257" t="str">
        <f t="shared" si="346"/>
        <v>162.466828515294+0.00842099709795477i</v>
      </c>
      <c r="F1257" t="str">
        <f t="shared" si="347"/>
        <v>2.42492491885303-1500.31638486133i</v>
      </c>
      <c r="G1257" t="str">
        <f t="shared" si="348"/>
        <v>0.999999997496049-0.0000500394994792543i</v>
      </c>
      <c r="H1257" t="str">
        <f t="shared" si="349"/>
        <v>384.058527451243+10.5082865394512i</v>
      </c>
      <c r="I1257" t="str">
        <f t="shared" si="350"/>
        <v>47.103123313342-1625.43856296213i</v>
      </c>
      <c r="K1257" t="str">
        <f t="shared" si="351"/>
        <v>0.0312218640307827-0.000929325643928951i</v>
      </c>
      <c r="L1257" t="str">
        <f t="shared" si="352"/>
        <v>0.00005-2.83464008937263i</v>
      </c>
      <c r="M1257" t="str">
        <f t="shared" si="353"/>
        <v>0.00133333333333333-1.66743534668978i</v>
      </c>
      <c r="N1257">
        <f t="shared" si="354"/>
        <v>89.722319194100066</v>
      </c>
      <c r="O1257">
        <f t="shared" si="355"/>
        <v>52.165974975233588</v>
      </c>
      <c r="P1257" s="3">
        <f t="shared" si="356"/>
        <v>52.165974975233588</v>
      </c>
      <c r="Q1257" s="3">
        <f t="shared" si="357"/>
        <v>-90.277680805899934</v>
      </c>
      <c r="R1257">
        <f t="shared" si="358"/>
        <v>89.722319194100066</v>
      </c>
      <c r="S1257">
        <f t="shared" si="359"/>
        <v>9.9550421398865094E-2</v>
      </c>
      <c r="T1257">
        <f t="shared" si="342"/>
        <v>52.165974975233588</v>
      </c>
    </row>
    <row r="1258" spans="1:20" x14ac:dyDescent="0.25">
      <c r="A1258">
        <f t="shared" si="343"/>
        <v>627.87062128810169</v>
      </c>
      <c r="B1258">
        <f t="shared" si="360"/>
        <v>99.928713000180792</v>
      </c>
      <c r="C1258" t="str">
        <f t="shared" si="344"/>
        <v>-1.96660246295592-404.246141977839i</v>
      </c>
      <c r="D1258" t="str">
        <f t="shared" si="345"/>
        <v>3.9749999020606-159.269104759939i</v>
      </c>
      <c r="E1258" t="str">
        <f t="shared" si="346"/>
        <v>162.466807914835+0.00845372920540628i</v>
      </c>
      <c r="F1258" t="str">
        <f t="shared" si="347"/>
        <v>2.42492491880679-1494.6367660742i</v>
      </c>
      <c r="G1258" t="str">
        <f t="shared" si="348"/>
        <v>0.999999997476982-0.0000502296495763178i</v>
      </c>
      <c r="H1258" t="str">
        <f t="shared" si="349"/>
        <v>384.058973150856+10.5482225541134i</v>
      </c>
      <c r="I1258" t="str">
        <f t="shared" si="350"/>
        <v>47.1031454724125-1619.28661383728i</v>
      </c>
      <c r="K1258" t="str">
        <f t="shared" si="351"/>
        <v>0.0312216499888834-0.000932850575473126i</v>
      </c>
      <c r="L1258" t="str">
        <f t="shared" si="352"/>
        <v>0.00005-2.82390923428236i</v>
      </c>
      <c r="M1258" t="str">
        <f t="shared" si="353"/>
        <v>0.00133333333333333-1.66112307898962i</v>
      </c>
      <c r="N1258">
        <f t="shared" si="354"/>
        <v>89.721266029514709</v>
      </c>
      <c r="O1258">
        <f t="shared" si="355"/>
        <v>52.133020458874952</v>
      </c>
      <c r="P1258" s="3">
        <f t="shared" si="356"/>
        <v>52.133020458874952</v>
      </c>
      <c r="Q1258" s="3">
        <f t="shared" si="357"/>
        <v>-90.278733970485291</v>
      </c>
      <c r="R1258">
        <f t="shared" si="358"/>
        <v>89.721266029514709</v>
      </c>
      <c r="S1258">
        <f t="shared" si="359"/>
        <v>9.9928713000180788E-2</v>
      </c>
      <c r="T1258">
        <f t="shared" si="342"/>
        <v>52.133020458874952</v>
      </c>
    </row>
    <row r="1259" spans="1:20" x14ac:dyDescent="0.25">
      <c r="A1259">
        <f t="shared" si="343"/>
        <v>630.25652964899643</v>
      </c>
      <c r="B1259">
        <f t="shared" si="360"/>
        <v>100.30844210958148</v>
      </c>
      <c r="C1259" t="str">
        <f t="shared" si="344"/>
        <v>-1.96658558736301-402.715286262185i</v>
      </c>
      <c r="D1259" t="str">
        <f t="shared" si="345"/>
        <v>3.97499990131485-158.666178034411i</v>
      </c>
      <c r="E1259" t="str">
        <f t="shared" si="346"/>
        <v>162.466787157865+0.00848659406418929i</v>
      </c>
      <c r="F1259" t="str">
        <f t="shared" si="347"/>
        <v>2.42492491876021-1488.97864813873i</v>
      </c>
      <c r="G1259" t="str">
        <f t="shared" si="348"/>
        <v>0.999999997457771-0.0000504205222437392i</v>
      </c>
      <c r="H1259" t="str">
        <f t="shared" si="349"/>
        <v>384.059422244922+10.5883103774249i</v>
      </c>
      <c r="I1259" t="str">
        <f t="shared" si="350"/>
        <v>47.1031678002293-1613.15795869647i</v>
      </c>
      <c r="K1259" t="str">
        <f t="shared" si="351"/>
        <v>0.0312214343201952-0.000936388827399841i</v>
      </c>
      <c r="L1259" t="str">
        <f t="shared" si="352"/>
        <v>0.00005-2.81321900207447i</v>
      </c>
      <c r="M1259" t="str">
        <f t="shared" si="353"/>
        <v>0.00133333333333333-1.65483470710263i</v>
      </c>
      <c r="N1259">
        <f t="shared" si="354"/>
        <v>89.720208886022931</v>
      </c>
      <c r="O1259">
        <f t="shared" si="355"/>
        <v>52.100065861254947</v>
      </c>
      <c r="P1259" s="3">
        <f t="shared" si="356"/>
        <v>52.100065861254947</v>
      </c>
      <c r="Q1259" s="3">
        <f t="shared" si="357"/>
        <v>-90.279791113977069</v>
      </c>
      <c r="R1259">
        <f t="shared" si="358"/>
        <v>89.720208886022931</v>
      </c>
      <c r="S1259">
        <f t="shared" si="359"/>
        <v>0.10030844210958148</v>
      </c>
      <c r="T1259">
        <f t="shared" si="342"/>
        <v>52.100065861254947</v>
      </c>
    </row>
    <row r="1260" spans="1:20" x14ac:dyDescent="0.25">
      <c r="A1260">
        <f t="shared" si="343"/>
        <v>632.65150446166263</v>
      </c>
      <c r="B1260">
        <f t="shared" si="360"/>
        <v>100.68961418959789</v>
      </c>
      <c r="C1260" t="str">
        <f t="shared" si="344"/>
        <v>-1.96656858352214-401.190223749127i</v>
      </c>
      <c r="D1260" t="str">
        <f t="shared" si="345"/>
        <v>3.97499990056341-158.065533775122i</v>
      </c>
      <c r="E1260" t="str">
        <f t="shared" si="346"/>
        <v>162.466766243197+0.00851959227431072i</v>
      </c>
      <c r="F1260" t="str">
        <f t="shared" si="347"/>
        <v>2.42492491871327-1483.34194966101i</v>
      </c>
      <c r="G1260" t="str">
        <f t="shared" si="348"/>
        <v>0.999999997438413-0.0000506121202272857i</v>
      </c>
      <c r="H1260" t="str">
        <f t="shared" si="349"/>
        <v>384.059874759298+10.6285505868513i</v>
      </c>
      <c r="I1260" t="str">
        <f t="shared" si="350"/>
        <v>47.1031902980778-1607.05250937697i</v>
      </c>
      <c r="K1260" t="str">
        <f t="shared" si="351"/>
        <v>0.031221217012377-0.000939940449477403i</v>
      </c>
      <c r="L1260" t="str">
        <f t="shared" si="352"/>
        <v>0.00005-2.8025692389664i</v>
      </c>
      <c r="M1260" t="str">
        <f t="shared" si="353"/>
        <v>0.00133333333333333-1.64857014056847i</v>
      </c>
      <c r="N1260">
        <f t="shared" si="354"/>
        <v>89.719147748769032</v>
      </c>
      <c r="O1260">
        <f t="shared" si="355"/>
        <v>52.067111181756729</v>
      </c>
      <c r="P1260" s="3">
        <f t="shared" si="356"/>
        <v>52.067111181756729</v>
      </c>
      <c r="Q1260" s="3">
        <f t="shared" si="357"/>
        <v>-90.280852251230968</v>
      </c>
      <c r="R1260">
        <f t="shared" si="358"/>
        <v>89.719147748769032</v>
      </c>
      <c r="S1260">
        <f t="shared" si="359"/>
        <v>0.10068961418959789</v>
      </c>
      <c r="T1260">
        <f t="shared" ref="T1260:T1323" si="361">P1260</f>
        <v>52.067111181756729</v>
      </c>
    </row>
    <row r="1261" spans="1:20" x14ac:dyDescent="0.25">
      <c r="A1261">
        <f t="shared" ref="A1261:A1324" si="362">2*PI()*B1261</f>
        <v>635.05558017861699</v>
      </c>
      <c r="B1261">
        <f t="shared" si="360"/>
        <v>101.07223472351836</v>
      </c>
      <c r="C1261" t="str">
        <f t="shared" ref="C1261:C1324" si="363">IMPRODUCT(D1261,E1261,$C$40,,K1261,$C$41)</f>
        <v>-1.96655145046041-399.670932500215i</v>
      </c>
      <c r="D1261" t="str">
        <f t="shared" ref="D1261:D1324" si="364">IMDIV(IMPRODUCT($C$37,$C$38,COMPLEX(1,A1261/$C$38)),IMSUM(-1*A1261*A1261/$C$39,COMPLEX(0,1*A1261)))</f>
        <v>3.97499989980626-157.467163341602i</v>
      </c>
      <c r="E1261" t="str">
        <f t="shared" ref="E1261:E1324" si="365">IMDIV(IMPRODUCT(IMSUM(F1261,G1261),$C$29,H1261),IMSUM(1,I1261))</f>
        <v>162.466745169634+0.00855272443920024i</v>
      </c>
      <c r="F1261" t="str">
        <f t="shared" ref="F1261:F1324" si="366">IMDIV(IMPRODUCT($C$14,$C$15,COMPLEX(1,A1261/$C$15)),IMSUM(-1*A1261*A1261/$C$16,COMPLEX(0,A1261)))</f>
        <v>2.42492491866598-1477.72658955522i</v>
      </c>
      <c r="G1261" t="str">
        <f t="shared" ref="G1261:G1324" si="367">IMDIV(1,COMPLEX(1,A1261*$C$9*$C$10))</f>
        <v>0.999999997418908-0.0000508044462831585i</v>
      </c>
      <c r="H1261" t="str">
        <f t="shared" ref="H1261:H1324" si="368">IMDIV($C$3,IMSUM(K1261,COMPLEX(0,$C$28*A1261)))</f>
        <v>384.060330720041+10.6689437620594i</v>
      </c>
      <c r="I1261" t="str">
        <f t="shared" ref="I1261:I1324" si="369">IMPRODUCT(F1261,$C$29,H1261,$C$31)</f>
        <v>47.1032129672527-1600.97017804988i</v>
      </c>
      <c r="K1261" t="str">
        <f t="shared" ref="K1261:K1324" si="370">IF($C$26&lt;=0,IMDIV(1,IMSUM(IMDIV(1,L1261),1/$C$18)),IMDIV(1,IMSUM(IMDIV(1,L1261),1/$C$18,IMDIV(1,M1261))))</f>
        <v>0.0312209980529945-0.000943505491653566i</v>
      </c>
      <c r="L1261" t="str">
        <f t="shared" ref="L1261:L1324" si="371">IMSUM($C$21/$C$22,IMDIV(1,COMPLEX(0,$C$20*$C$22*A1261)))</f>
        <v>0.00005-2.79195979175772i</v>
      </c>
      <c r="M1261" t="str">
        <f t="shared" ref="M1261:M1324" si="372">IMSUM($C$25/$C$26,IMDIV(1,COMPLEX(0,$C$24*$C$26*A1261)))</f>
        <v>0.00133333333333333-1.64232928926925i</v>
      </c>
      <c r="N1261">
        <f t="shared" ref="N1261:N1324" si="373">ABS(R1261)</f>
        <v>89.718082602843808</v>
      </c>
      <c r="O1261">
        <f t="shared" ref="O1261:O1324" si="374">ABS(P1261)</f>
        <v>52.034156419758787</v>
      </c>
      <c r="P1261" s="3">
        <f t="shared" ref="P1261:P1324" si="375">20*LOG10(IMABS(C1261))</f>
        <v>52.034156419758787</v>
      </c>
      <c r="Q1261" s="3">
        <f t="shared" ref="Q1261:Q1324" si="376">IMARGUMENT(C1261)*180/PI()</f>
        <v>-90.281917397156192</v>
      </c>
      <c r="R1261">
        <f t="shared" ref="R1261:R1324" si="377">IF(Q1261&lt;0,Q1261+180,Q1261-180)</f>
        <v>89.718082602843808</v>
      </c>
      <c r="S1261">
        <f t="shared" ref="S1261:S1324" si="378">B1261/1000</f>
        <v>0.10107223472351837</v>
      </c>
      <c r="T1261">
        <f t="shared" si="361"/>
        <v>52.034156419758787</v>
      </c>
    </row>
    <row r="1262" spans="1:20" x14ac:dyDescent="0.25">
      <c r="A1262">
        <f t="shared" si="362"/>
        <v>637.46879138329575</v>
      </c>
      <c r="B1262">
        <f t="shared" ref="B1262:B1325" si="379">B1261*(1+B$42)</f>
        <v>101.45630921546774</v>
      </c>
      <c r="C1262" t="str">
        <f t="shared" si="363"/>
        <v>-1.96653418719805-398.157390660031i</v>
      </c>
      <c r="D1262" t="str">
        <f t="shared" si="364"/>
        <v>3.97499989904333-156.871058126093i</v>
      </c>
      <c r="E1262" t="str">
        <f t="shared" si="365"/>
        <v>162.466723935973+0.00858599116560393i</v>
      </c>
      <c r="F1262" t="str">
        <f t="shared" si="366"/>
        <v>2.42492491861831-1472.13248704253i</v>
      </c>
      <c r="G1262" t="str">
        <f t="shared" si="367"/>
        <v>0.999999997399255-0.0000509975031780322i</v>
      </c>
      <c r="H1262" t="str">
        <f t="shared" si="368"/>
        <v>384.060790153405+10.7094904849256i</v>
      </c>
      <c r="I1262" t="str">
        <f t="shared" si="369"/>
        <v>47.1032358090591-1594.91087721885i</v>
      </c>
      <c r="K1262" t="str">
        <f t="shared" si="370"/>
        <v>0.0312207774295194-0.00094708400405609i</v>
      </c>
      <c r="L1262" t="str">
        <f t="shared" si="371"/>
        <v>0.00005-2.78139050782797i</v>
      </c>
      <c r="M1262" t="str">
        <f t="shared" si="372"/>
        <v>0.00133333333333333-1.63611206342822i</v>
      </c>
      <c r="N1262">
        <f t="shared" si="373"/>
        <v>89.717013433284393</v>
      </c>
      <c r="O1262">
        <f t="shared" si="374"/>
        <v>52.001201574635104</v>
      </c>
      <c r="P1262" s="3">
        <f t="shared" si="375"/>
        <v>52.001201574635104</v>
      </c>
      <c r="Q1262" s="3">
        <f t="shared" si="376"/>
        <v>-90.282986566715607</v>
      </c>
      <c r="R1262">
        <f t="shared" si="377"/>
        <v>89.717013433284393</v>
      </c>
      <c r="S1262">
        <f t="shared" si="378"/>
        <v>0.10145630921546774</v>
      </c>
      <c r="T1262">
        <f t="shared" si="361"/>
        <v>52.001201574635104</v>
      </c>
    </row>
    <row r="1263" spans="1:20" x14ac:dyDescent="0.25">
      <c r="A1263">
        <f t="shared" si="362"/>
        <v>639.89117279055222</v>
      </c>
      <c r="B1263">
        <f t="shared" si="379"/>
        <v>101.84184319048651</v>
      </c>
      <c r="C1263" t="str">
        <f t="shared" si="363"/>
        <v>-1.96651679274738-396.649576455865i</v>
      </c>
      <c r="D1263" t="str">
        <f t="shared" si="364"/>
        <v>3.97499989827461-156.277209553421i</v>
      </c>
      <c r="E1263" t="str">
        <f t="shared" si="365"/>
        <v>162.466702541+0.00861939306375177i</v>
      </c>
      <c r="F1263" t="str">
        <f t="shared" si="366"/>
        <v>2.42492491857029-1466.55956164991i</v>
      </c>
      <c r="G1263" t="str">
        <f t="shared" si="367"/>
        <v>0.999999997379451-0.0000511912936890949i</v>
      </c>
      <c r="H1263" t="str">
        <f t="shared" si="368"/>
        <v>384.06125308584+10.7501913395441i</v>
      </c>
      <c r="I1263" t="str">
        <f t="shared" si="369"/>
        <v>47.1032588248113-1588.87451971884i</v>
      </c>
      <c r="K1263" t="str">
        <f t="shared" si="370"/>
        <v>0.0312205551293291-0.000950676036993321i</v>
      </c>
      <c r="L1263" t="str">
        <f t="shared" si="371"/>
        <v>0.00005-2.77086123513447i</v>
      </c>
      <c r="M1263" t="str">
        <f t="shared" si="372"/>
        <v>0.00133333333333333-1.62991837360851i</v>
      </c>
      <c r="N1263">
        <f t="shared" si="373"/>
        <v>89.715940225074263</v>
      </c>
      <c r="O1263">
        <f t="shared" si="374"/>
        <v>51.968246645754945</v>
      </c>
      <c r="P1263" s="3">
        <f t="shared" si="375"/>
        <v>51.968246645754945</v>
      </c>
      <c r="Q1263" s="3">
        <f t="shared" si="376"/>
        <v>-90.284059774925737</v>
      </c>
      <c r="R1263">
        <f t="shared" si="377"/>
        <v>89.715940225074263</v>
      </c>
      <c r="S1263">
        <f t="shared" si="378"/>
        <v>0.10184184319048652</v>
      </c>
      <c r="T1263">
        <f t="shared" si="361"/>
        <v>51.968246645754945</v>
      </c>
    </row>
    <row r="1264" spans="1:20" x14ac:dyDescent="0.25">
      <c r="A1264">
        <f t="shared" si="362"/>
        <v>642.32275924715634</v>
      </c>
      <c r="B1264">
        <f t="shared" si="379"/>
        <v>102.22884219461037</v>
      </c>
      <c r="C1264" t="str">
        <f t="shared" si="363"/>
        <v>-1.96649926611348-395.14746819739i</v>
      </c>
      <c r="D1264" t="str">
        <f t="shared" si="364"/>
        <v>3.97499989750003-155.685609080873i</v>
      </c>
      <c r="E1264" t="str">
        <f t="shared" si="365"/>
        <v>162.466680983493+0.00865293074730506i</v>
      </c>
      <c r="F1264" t="str">
        <f t="shared" si="366"/>
        <v>2.4249249185219-1461.00773320893i</v>
      </c>
      <c r="G1264" t="str">
        <f t="shared" si="367"/>
        <v>0.999999997359498-0.0000513858206040881i</v>
      </c>
      <c r="H1264" t="str">
        <f t="shared" si="368"/>
        <v>384.061719544003+10.7910469122363i</v>
      </c>
      <c r="I1264" t="str">
        <f t="shared" si="369"/>
        <v>47.1032820158347-1582.86101871483i</v>
      </c>
      <c r="K1264" t="str">
        <f t="shared" si="370"/>
        <v>0.0312203311397051-0.000954281640954757i</v>
      </c>
      <c r="L1264" t="str">
        <f t="shared" si="371"/>
        <v>0.00005-2.76037182221007i</v>
      </c>
      <c r="M1264" t="str">
        <f t="shared" si="372"/>
        <v>0.00133333333333333-1.6237481307118i</v>
      </c>
      <c r="N1264">
        <f t="shared" si="373"/>
        <v>89.714862963142878</v>
      </c>
      <c r="O1264">
        <f t="shared" si="374"/>
        <v>51.935291632482517</v>
      </c>
      <c r="P1264" s="3">
        <f t="shared" si="375"/>
        <v>51.935291632482517</v>
      </c>
      <c r="Q1264" s="3">
        <f t="shared" si="376"/>
        <v>-90.285137036857122</v>
      </c>
      <c r="R1264">
        <f t="shared" si="377"/>
        <v>89.714862963142878</v>
      </c>
      <c r="S1264">
        <f t="shared" si="378"/>
        <v>0.10222884219461037</v>
      </c>
      <c r="T1264">
        <f t="shared" si="361"/>
        <v>51.935291632482517</v>
      </c>
    </row>
    <row r="1265" spans="1:20" x14ac:dyDescent="0.25">
      <c r="A1265">
        <f t="shared" si="362"/>
        <v>644.76358573229561</v>
      </c>
      <c r="B1265">
        <f t="shared" si="379"/>
        <v>102.61731179494988</v>
      </c>
      <c r="C1265" t="str">
        <f t="shared" si="363"/>
        <v>-1.96648160629417-393.651044276379i</v>
      </c>
      <c r="D1265" t="str">
        <f t="shared" si="364"/>
        <v>3.97499989671954-155.09624819808i</v>
      </c>
      <c r="E1265" t="str">
        <f t="shared" si="365"/>
        <v>162.466659262221+0.00868660483331034i</v>
      </c>
      <c r="F1265" t="str">
        <f t="shared" si="366"/>
        <v>2.42492491847315-1455.47692185469i</v>
      </c>
      <c r="G1265" t="str">
        <f t="shared" si="367"/>
        <v>0.999999997339391-0.0000515810867213465i</v>
      </c>
      <c r="H1265" t="str">
        <f t="shared" si="368"/>
        <v>384.062189554751+10.8320577915582i</v>
      </c>
      <c r="I1265" t="str">
        <f t="shared" si="369"/>
        <v>47.1033053834643-1576.87028770062i</v>
      </c>
      <c r="K1265" t="str">
        <f t="shared" si="370"/>
        <v>0.0312201054478331-0.000957900866611615i</v>
      </c>
      <c r="L1265" t="str">
        <f t="shared" si="371"/>
        <v>0.00005-2.74992211816105i</v>
      </c>
      <c r="M1265" t="str">
        <f t="shared" si="372"/>
        <v>0.00133333333333333-1.61760124597709i</v>
      </c>
      <c r="N1265">
        <f t="shared" si="373"/>
        <v>89.713781632365553</v>
      </c>
      <c r="O1265">
        <f t="shared" si="374"/>
        <v>51.9023365341776</v>
      </c>
      <c r="P1265" s="3">
        <f t="shared" si="375"/>
        <v>51.9023365341776</v>
      </c>
      <c r="Q1265" s="3">
        <f t="shared" si="376"/>
        <v>-90.286218367634447</v>
      </c>
      <c r="R1265">
        <f t="shared" si="377"/>
        <v>89.713781632365553</v>
      </c>
      <c r="S1265">
        <f t="shared" si="378"/>
        <v>0.10261731179494989</v>
      </c>
      <c r="T1265">
        <f t="shared" si="361"/>
        <v>51.9023365341776</v>
      </c>
    </row>
    <row r="1266" spans="1:20" x14ac:dyDescent="0.25">
      <c r="A1266">
        <f t="shared" si="362"/>
        <v>647.21368735807835</v>
      </c>
      <c r="B1266">
        <f t="shared" si="379"/>
        <v>103.00725757977069</v>
      </c>
      <c r="C1266" t="str">
        <f t="shared" si="363"/>
        <v>-1.96646381227915-392.160283166361i</v>
      </c>
      <c r="D1266" t="str">
        <f t="shared" si="364"/>
        <v>3.97499989593312-154.509118426887i</v>
      </c>
      <c r="E1266" t="str">
        <f t="shared" si="365"/>
        <v>162.46663737594+0.00872041594248026i</v>
      </c>
      <c r="F1266" t="str">
        <f t="shared" si="366"/>
        <v>2.42492491842403-1449.96704802462i</v>
      </c>
      <c r="G1266" t="str">
        <f t="shared" si="367"/>
        <v>0.999999997319132-0.0000517770948498388i</v>
      </c>
      <c r="H1266" t="str">
        <f t="shared" si="368"/>
        <v>384.062663145146+10.8732245683095i</v>
      </c>
      <c r="I1266" t="str">
        <f t="shared" si="369"/>
        <v>47.1033289290446-1570.90224049758i</v>
      </c>
      <c r="K1266" t="str">
        <f t="shared" si="370"/>
        <v>0.031219878040802-0.000961533764817431i</v>
      </c>
      <c r="L1266" t="str">
        <f t="shared" si="371"/>
        <v>0.00005-2.73951197266493i</v>
      </c>
      <c r="M1266" t="str">
        <f t="shared" si="372"/>
        <v>0.00133333333333333-1.61147763097937i</v>
      </c>
      <c r="N1266">
        <f t="shared" si="373"/>
        <v>89.712696217563391</v>
      </c>
      <c r="O1266">
        <f t="shared" si="374"/>
        <v>51.869381350194779</v>
      </c>
      <c r="P1266" s="3">
        <f t="shared" si="375"/>
        <v>51.869381350194779</v>
      </c>
      <c r="Q1266" s="3">
        <f t="shared" si="376"/>
        <v>-90.287303782436609</v>
      </c>
      <c r="R1266">
        <f t="shared" si="377"/>
        <v>89.712696217563391</v>
      </c>
      <c r="S1266">
        <f t="shared" si="378"/>
        <v>0.10300725757977069</v>
      </c>
      <c r="T1266">
        <f t="shared" si="361"/>
        <v>51.869381350194779</v>
      </c>
    </row>
    <row r="1267" spans="1:20" x14ac:dyDescent="0.25">
      <c r="A1267">
        <f t="shared" si="362"/>
        <v>649.67309937003904</v>
      </c>
      <c r="B1267">
        <f t="shared" si="379"/>
        <v>103.39868515857383</v>
      </c>
      <c r="C1267" t="str">
        <f t="shared" si="363"/>
        <v>-1.96644588305084-390.675163422338i</v>
      </c>
      <c r="D1267" t="str">
        <f t="shared" si="364"/>
        <v>3.97499989514072-153.924211321235i</v>
      </c>
      <c r="E1267" t="str">
        <f t="shared" si="365"/>
        <v>162.466615323402+0.00875436469892499i</v>
      </c>
      <c r="F1267" t="str">
        <f t="shared" si="366"/>
        <v>2.42492491837451-1444.47803245731i</v>
      </c>
      <c r="G1267" t="str">
        <f t="shared" si="367"/>
        <v>0.999999997298719-0.0000519738478092071i</v>
      </c>
      <c r="H1267" t="str">
        <f t="shared" si="368"/>
        <v>384.06314034246+10.9145478355424i</v>
      </c>
      <c r="I1267" t="str">
        <f t="shared" si="369"/>
        <v>47.1033526539306-1564.95679125337i</v>
      </c>
      <c r="K1267" t="str">
        <f t="shared" si="370"/>
        <v>0.0312196489056029-0.000965180386608607i</v>
      </c>
      <c r="L1267" t="str">
        <f t="shared" si="371"/>
        <v>0.00005-2.72914123596825i</v>
      </c>
      <c r="M1267" t="str">
        <f t="shared" si="372"/>
        <v>0.00133333333333333-1.60537719762838i</v>
      </c>
      <c r="N1267">
        <f t="shared" si="373"/>
        <v>89.711606703503008</v>
      </c>
      <c r="O1267">
        <f t="shared" si="374"/>
        <v>51.836426079883978</v>
      </c>
      <c r="P1267" s="3">
        <f t="shared" si="375"/>
        <v>51.836426079883978</v>
      </c>
      <c r="Q1267" s="3">
        <f t="shared" si="376"/>
        <v>-90.288393296496992</v>
      </c>
      <c r="R1267">
        <f t="shared" si="377"/>
        <v>89.711606703503008</v>
      </c>
      <c r="S1267">
        <f t="shared" si="378"/>
        <v>0.10339868515857382</v>
      </c>
      <c r="T1267">
        <f t="shared" si="361"/>
        <v>51.836426079883978</v>
      </c>
    </row>
    <row r="1268" spans="1:20" x14ac:dyDescent="0.25">
      <c r="A1268">
        <f t="shared" si="362"/>
        <v>652.14185714764517</v>
      </c>
      <c r="B1268">
        <f t="shared" si="379"/>
        <v>103.79160016217641</v>
      </c>
      <c r="C1268" t="str">
        <f t="shared" si="363"/>
        <v>-1.96642781758386-389.195663680458i</v>
      </c>
      <c r="D1268" t="str">
        <f t="shared" si="364"/>
        <v>3.97499989434227-153.341518467038i</v>
      </c>
      <c r="E1268" t="str">
        <f t="shared" si="365"/>
        <v>162.466593103345+0.00878845173034522i</v>
      </c>
      <c r="F1268" t="str">
        <f t="shared" si="366"/>
        <v>2.42492491832466-1439.00979619146i</v>
      </c>
      <c r="G1268" t="str">
        <f t="shared" si="367"/>
        <v>0.99999999727815-0.000052171348429809i</v>
      </c>
      <c r="H1268" t="str">
        <f t="shared" si="368"/>
        <v>384.063621174167+10.95602818857i</v>
      </c>
      <c r="I1268" t="str">
        <f t="shared" si="369"/>
        <v>47.103376559489-1559.03385444075i</v>
      </c>
      <c r="K1268" t="str">
        <f t="shared" si="370"/>
        <v>0.031219418029129-0.000968840783205011i</v>
      </c>
      <c r="L1268" t="str">
        <f t="shared" si="371"/>
        <v>0.00005-2.71880975888449i</v>
      </c>
      <c r="M1268" t="str">
        <f t="shared" si="372"/>
        <v>0.00133333333333333-1.59929985816735i</v>
      </c>
      <c r="N1268">
        <f t="shared" si="373"/>
        <v>89.710513074896411</v>
      </c>
      <c r="O1268">
        <f t="shared" si="374"/>
        <v>51.803470722590049</v>
      </c>
      <c r="P1268" s="3">
        <f t="shared" si="375"/>
        <v>51.803470722590049</v>
      </c>
      <c r="Q1268" s="3">
        <f t="shared" si="376"/>
        <v>-90.289486925103589</v>
      </c>
      <c r="R1268">
        <f t="shared" si="377"/>
        <v>89.710513074896411</v>
      </c>
      <c r="S1268">
        <f t="shared" si="378"/>
        <v>0.10379160016217641</v>
      </c>
      <c r="T1268">
        <f t="shared" si="361"/>
        <v>51.803470722590049</v>
      </c>
    </row>
    <row r="1269" spans="1:20" x14ac:dyDescent="0.25">
      <c r="A1269">
        <f t="shared" si="362"/>
        <v>654.61999620480628</v>
      </c>
      <c r="B1269">
        <f t="shared" si="379"/>
        <v>104.18600824279268</v>
      </c>
      <c r="C1269" t="str">
        <f t="shared" si="363"/>
        <v>-1.96640961484548-387.721762657731i</v>
      </c>
      <c r="D1269" t="str">
        <f t="shared" si="364"/>
        <v>3.97499989353775-152.761031482066i</v>
      </c>
      <c r="E1269" t="str">
        <f t="shared" si="365"/>
        <v>162.466570714502+0.00882267766799464i</v>
      </c>
      <c r="F1269" t="str">
        <f t="shared" si="366"/>
        <v>2.42492491827438-1433.56226056462i</v>
      </c>
      <c r="G1269" t="str">
        <f t="shared" si="367"/>
        <v>0.999999997257425-0.0000523695995527569i</v>
      </c>
      <c r="H1269" t="str">
        <f t="shared" si="368"/>
        <v>384.064105667954+10.9976662249751i</v>
      </c>
      <c r="I1269" t="str">
        <f t="shared" si="369"/>
        <v>47.1034006470949-1553.13334485628i</v>
      </c>
      <c r="K1269" t="str">
        <f t="shared" si="370"/>
        <v>0.0312191853981742-0.000972515006010552i</v>
      </c>
      <c r="L1269" t="str">
        <f t="shared" si="371"/>
        <v>0.00005-2.70851739279188i</v>
      </c>
      <c r="M1269" t="str">
        <f t="shared" si="372"/>
        <v>0.00133333333333333-1.59324552517169i</v>
      </c>
      <c r="N1269">
        <f t="shared" si="373"/>
        <v>89.709415316400708</v>
      </c>
      <c r="O1269">
        <f t="shared" si="374"/>
        <v>51.770515277653224</v>
      </c>
      <c r="P1269" s="3">
        <f t="shared" si="375"/>
        <v>51.770515277653224</v>
      </c>
      <c r="Q1269" s="3">
        <f t="shared" si="376"/>
        <v>-90.290584683599292</v>
      </c>
      <c r="R1269">
        <f t="shared" si="377"/>
        <v>89.709415316400708</v>
      </c>
      <c r="S1269">
        <f t="shared" si="378"/>
        <v>0.10418600824279269</v>
      </c>
      <c r="T1269">
        <f t="shared" si="361"/>
        <v>51.770515277653224</v>
      </c>
    </row>
    <row r="1270" spans="1:20" x14ac:dyDescent="0.25">
      <c r="A1270">
        <f t="shared" si="362"/>
        <v>657.10755219038458</v>
      </c>
      <c r="B1270">
        <f t="shared" si="379"/>
        <v>104.5819150741153</v>
      </c>
      <c r="C1270" t="str">
        <f t="shared" si="363"/>
        <v>-1.96639127379422-386.253439151683i</v>
      </c>
      <c r="D1270" t="str">
        <f t="shared" si="364"/>
        <v>3.97499989272709-152.182742015816i</v>
      </c>
      <c r="E1270" t="str">
        <f t="shared" si="365"/>
        <v>162.466548155591+0.00885704314681458i</v>
      </c>
      <c r="F1270" t="str">
        <f t="shared" si="366"/>
        <v>2.42492491822374-1428.13534721219i</v>
      </c>
      <c r="G1270" t="str">
        <f t="shared" si="367"/>
        <v>0.999999997236542-0.0000525686040299597i</v>
      </c>
      <c r="H1270" t="str">
        <f t="shared" si="368"/>
        <v>384.064593851717+11.0394625446185i</v>
      </c>
      <c r="I1270" t="str">
        <f t="shared" si="369"/>
        <v>47.1034249181349-1547.25517761922i</v>
      </c>
      <c r="K1270" t="str">
        <f t="shared" si="370"/>
        <v>0.0312189509994328-0.000976203106613727i</v>
      </c>
      <c r="L1270" t="str">
        <f t="shared" si="371"/>
        <v>0.00005-2.69826398963128i</v>
      </c>
      <c r="M1270" t="str">
        <f t="shared" si="372"/>
        <v>0.00133333333333333-1.58721411154781i</v>
      </c>
      <c r="N1270">
        <f t="shared" si="373"/>
        <v>89.70831341261821</v>
      </c>
      <c r="O1270">
        <f t="shared" si="374"/>
        <v>51.737559744408166</v>
      </c>
      <c r="P1270" s="3">
        <f t="shared" si="375"/>
        <v>51.737559744408166</v>
      </c>
      <c r="Q1270" s="3">
        <f t="shared" si="376"/>
        <v>-90.29168658738179</v>
      </c>
      <c r="R1270">
        <f t="shared" si="377"/>
        <v>89.70831341261821</v>
      </c>
      <c r="S1270">
        <f t="shared" si="378"/>
        <v>0.10458191507411529</v>
      </c>
      <c r="T1270">
        <f t="shared" si="361"/>
        <v>51.737559744408166</v>
      </c>
    </row>
    <row r="1271" spans="1:20" x14ac:dyDescent="0.25">
      <c r="A1271">
        <f t="shared" si="362"/>
        <v>659.60456088870797</v>
      </c>
      <c r="B1271">
        <f t="shared" si="379"/>
        <v>104.97932635139694</v>
      </c>
      <c r="C1271" t="str">
        <f t="shared" si="363"/>
        <v>-1.96637279338208-384.790672040102i</v>
      </c>
      <c r="D1271" t="str">
        <f t="shared" si="364"/>
        <v>3.97499989191027-151.606641749403i</v>
      </c>
      <c r="E1271" t="str">
        <f t="shared" si="365"/>
        <v>162.466525425326+0.00889154880522424i</v>
      </c>
      <c r="F1271" t="str">
        <f t="shared" si="366"/>
        <v>2.42492491817272-1422.72897806619i</v>
      </c>
      <c r="G1271" t="str">
        <f t="shared" si="367"/>
        <v>0.9999999972155-0.0000527683647241631i</v>
      </c>
      <c r="H1271" t="str">
        <f t="shared" si="368"/>
        <v>384.065085753569+11.0814177496486i</v>
      </c>
      <c r="I1271" t="str">
        <f t="shared" si="369"/>
        <v>47.1034493740071-1541.39926817018i</v>
      </c>
      <c r="K1271" t="str">
        <f t="shared" si="370"/>
        <v>0.0312187148194984-0.000979905136788262i</v>
      </c>
      <c r="L1271" t="str">
        <f t="shared" si="371"/>
        <v>0.00005-2.68804940190405i</v>
      </c>
      <c r="M1271" t="str">
        <f t="shared" si="372"/>
        <v>0.00133333333333333-1.58120553053179i</v>
      </c>
      <c r="N1271">
        <f t="shared" si="373"/>
        <v>89.707207348095935</v>
      </c>
      <c r="O1271">
        <f t="shared" si="374"/>
        <v>51.704604122185138</v>
      </c>
      <c r="P1271" s="3">
        <f t="shared" si="375"/>
        <v>51.704604122185138</v>
      </c>
      <c r="Q1271" s="3">
        <f t="shared" si="376"/>
        <v>-90.292792651904065</v>
      </c>
      <c r="R1271">
        <f t="shared" si="377"/>
        <v>89.707207348095935</v>
      </c>
      <c r="S1271">
        <f t="shared" si="378"/>
        <v>0.10497932635139694</v>
      </c>
      <c r="T1271">
        <f t="shared" si="361"/>
        <v>51.704604122185138</v>
      </c>
    </row>
    <row r="1272" spans="1:20" x14ac:dyDescent="0.25">
      <c r="A1272">
        <f t="shared" si="362"/>
        <v>662.11105822008506</v>
      </c>
      <c r="B1272">
        <f t="shared" si="379"/>
        <v>105.37824779153225</v>
      </c>
      <c r="C1272" t="str">
        <f t="shared" si="363"/>
        <v>-1.96635417255174-383.333440280691i</v>
      </c>
      <c r="D1272" t="str">
        <f t="shared" si="364"/>
        <v>3.97499989108723-151.032722395428i</v>
      </c>
      <c r="E1272" t="str">
        <f t="shared" si="365"/>
        <v>162.466502522408+0.00892619528547233i</v>
      </c>
      <c r="F1272" t="str">
        <f t="shared" si="366"/>
        <v>2.42492491812132-1417.34307535418i</v>
      </c>
      <c r="G1272" t="str">
        <f t="shared" si="367"/>
        <v>0.999999997194297-0.0000529688845089919i</v>
      </c>
      <c r="H1272" t="str">
        <f t="shared" si="368"/>
        <v>384.06558140183+11.123532444509i</v>
      </c>
      <c r="I1272" t="str">
        <f t="shared" si="369"/>
        <v>47.1034740161174-1535.56553226996i</v>
      </c>
      <c r="K1272" t="str">
        <f t="shared" si="370"/>
        <v>0.0312184768448638-0.000983621148493627i</v>
      </c>
      <c r="L1272" t="str">
        <f t="shared" si="371"/>
        <v>0.00005-2.6778734826699i</v>
      </c>
      <c r="M1272" t="str">
        <f t="shared" si="372"/>
        <v>0.00133333333333333-1.57521969568817i</v>
      </c>
      <c r="N1272">
        <f t="shared" si="373"/>
        <v>89.706097107325746</v>
      </c>
      <c r="O1272">
        <f t="shared" si="374"/>
        <v>51.671648410308954</v>
      </c>
      <c r="P1272" s="3">
        <f t="shared" si="375"/>
        <v>51.671648410308954</v>
      </c>
      <c r="Q1272" s="3">
        <f t="shared" si="376"/>
        <v>-90.293902892674254</v>
      </c>
      <c r="R1272">
        <f t="shared" si="377"/>
        <v>89.706097107325746</v>
      </c>
      <c r="S1272">
        <f t="shared" si="378"/>
        <v>0.10537824779153225</v>
      </c>
      <c r="T1272">
        <f t="shared" si="361"/>
        <v>51.671648410308954</v>
      </c>
    </row>
    <row r="1273" spans="1:20" x14ac:dyDescent="0.25">
      <c r="A1273">
        <f t="shared" si="362"/>
        <v>664.62708024132144</v>
      </c>
      <c r="B1273">
        <f t="shared" si="379"/>
        <v>105.77868513314007</v>
      </c>
      <c r="C1273" t="str">
        <f t="shared" si="363"/>
        <v>-1.96633541023888-381.881722910788i</v>
      </c>
      <c r="D1273" t="str">
        <f t="shared" si="364"/>
        <v>3.97499989025793-150.460975697871i</v>
      </c>
      <c r="E1273" t="str">
        <f t="shared" si="365"/>
        <v>162.466479445528+0.0089609832334131i</v>
      </c>
      <c r="F1273" t="str">
        <f t="shared" si="366"/>
        <v>2.4249249180695-1411.97756159815i</v>
      </c>
      <c r="G1273" t="str">
        <f t="shared" si="367"/>
        <v>0.999999997172933-0.0000531701662689901i</v>
      </c>
      <c r="H1273" t="str">
        <f t="shared" si="368"/>
        <v>384.066080825042+11.1658072359485i</v>
      </c>
      <c r="I1273" t="str">
        <f t="shared" si="369"/>
        <v>47.1034988458853-1529.75388599836i</v>
      </c>
      <c r="K1273" t="str">
        <f t="shared" si="370"/>
        <v>0.0312182370619193-0.000987351193875663i</v>
      </c>
      <c r="L1273" t="str">
        <f t="shared" si="371"/>
        <v>0.00005-2.66773608554483i</v>
      </c>
      <c r="M1273" t="str">
        <f t="shared" si="372"/>
        <v>0.00133333333333333-1.56925652090872i</v>
      </c>
      <c r="N1273">
        <f t="shared" si="373"/>
        <v>89.704982674743889</v>
      </c>
      <c r="O1273">
        <f t="shared" si="374"/>
        <v>51.638692608099433</v>
      </c>
      <c r="P1273" s="3">
        <f t="shared" si="375"/>
        <v>51.638692608099433</v>
      </c>
      <c r="Q1273" s="3">
        <f t="shared" si="376"/>
        <v>-90.295017325256111</v>
      </c>
      <c r="R1273">
        <f t="shared" si="377"/>
        <v>89.704982674743889</v>
      </c>
      <c r="S1273">
        <f t="shared" si="378"/>
        <v>0.10577868513314007</v>
      </c>
      <c r="T1273">
        <f t="shared" si="361"/>
        <v>51.638692608099433</v>
      </c>
    </row>
    <row r="1274" spans="1:20" x14ac:dyDescent="0.25">
      <c r="A1274">
        <f t="shared" si="362"/>
        <v>667.15266314623852</v>
      </c>
      <c r="B1274">
        <f t="shared" si="379"/>
        <v>106.18064413664601</v>
      </c>
      <c r="C1274" t="str">
        <f t="shared" si="363"/>
        <v>-1.96631650537096-380.43549904705i</v>
      </c>
      <c r="D1274" t="str">
        <f t="shared" si="364"/>
        <v>3.97499988942228-149.891393431962i</v>
      </c>
      <c r="E1274" t="str">
        <f t="shared" si="365"/>
        <v>162.466456193367+0.00899591329859936i</v>
      </c>
      <c r="F1274" t="str">
        <f t="shared" si="366"/>
        <v>2.4249249180173-1406.63235961338i</v>
      </c>
      <c r="G1274" t="str">
        <f t="shared" si="367"/>
        <v>0.999999997151407-0.0000533722128996634i</v>
      </c>
      <c r="H1274" t="str">
        <f t="shared" si="368"/>
        <v>384.066584051962+11.2082427330294i</v>
      </c>
      <c r="I1274" t="str">
        <f t="shared" si="369"/>
        <v>47.1035238647407-1523.96424575292i</v>
      </c>
      <c r="K1274" t="str">
        <f t="shared" si="370"/>
        <v>0.0312179954569526-0.000991095325267152i</v>
      </c>
      <c r="L1274" t="str">
        <f t="shared" si="371"/>
        <v>0.00005-2.65763706469898i</v>
      </c>
      <c r="M1274" t="str">
        <f t="shared" si="372"/>
        <v>0.00133333333333333-1.56331592041116i</v>
      </c>
      <c r="N1274">
        <f t="shared" si="373"/>
        <v>89.703864034730998</v>
      </c>
      <c r="O1274">
        <f t="shared" si="374"/>
        <v>51.605736714871085</v>
      </c>
      <c r="P1274" s="3">
        <f t="shared" si="375"/>
        <v>51.605736714871085</v>
      </c>
      <c r="Q1274" s="3">
        <f t="shared" si="376"/>
        <v>-90.296135965269002</v>
      </c>
      <c r="R1274">
        <f t="shared" si="377"/>
        <v>89.703864034730998</v>
      </c>
      <c r="S1274">
        <f t="shared" si="378"/>
        <v>0.106180644136646</v>
      </c>
      <c r="T1274">
        <f t="shared" si="361"/>
        <v>51.605736714871085</v>
      </c>
    </row>
    <row r="1275" spans="1:20" x14ac:dyDescent="0.25">
      <c r="A1275">
        <f t="shared" si="362"/>
        <v>669.68784326619425</v>
      </c>
      <c r="B1275">
        <f t="shared" si="379"/>
        <v>106.58413058436527</v>
      </c>
      <c r="C1275" t="str">
        <f t="shared" si="363"/>
        <v>-1.96629745686698-378.994747885181i</v>
      </c>
      <c r="D1275" t="str">
        <f t="shared" si="364"/>
        <v>3.97499988858031-149.323967404071i</v>
      </c>
      <c r="E1275" t="str">
        <f t="shared" si="365"/>
        <v>162.466432764601+0.00903098613436587i</v>
      </c>
      <c r="F1275" t="str">
        <f t="shared" si="366"/>
        <v>2.4249249179647-1401.30739250734i</v>
      </c>
      <c r="G1275" t="str">
        <f t="shared" si="367"/>
        <v>0.999999997129716-0.00005357502730752i</v>
      </c>
      <c r="H1275" t="str">
        <f t="shared" si="368"/>
        <v>384.067091111569+11.250839547136i</v>
      </c>
      <c r="I1275" t="str">
        <f t="shared" si="369"/>
        <v>47.1035490741226-1518.19652824776i</v>
      </c>
      <c r="K1275" t="str">
        <f t="shared" si="370"/>
        <v>0.0312177520161478-0.000994853595188368i</v>
      </c>
      <c r="L1275" t="str">
        <f t="shared" si="371"/>
        <v>0.00005-2.64757627485453i</v>
      </c>
      <c r="M1275" t="str">
        <f t="shared" si="372"/>
        <v>0.00133333333333333-1.55739780873796i</v>
      </c>
      <c r="N1275">
        <f t="shared" si="373"/>
        <v>89.702741171611933</v>
      </c>
      <c r="O1275">
        <f t="shared" si="374"/>
        <v>51.572780729933697</v>
      </c>
      <c r="P1275" s="3">
        <f t="shared" si="375"/>
        <v>51.572780729933697</v>
      </c>
      <c r="Q1275" s="3">
        <f t="shared" si="376"/>
        <v>-90.297258828388067</v>
      </c>
      <c r="R1275">
        <f t="shared" si="377"/>
        <v>89.702741171611933</v>
      </c>
      <c r="S1275">
        <f t="shared" si="378"/>
        <v>0.10658413058436526</v>
      </c>
      <c r="T1275">
        <f t="shared" si="361"/>
        <v>51.572780729933697</v>
      </c>
    </row>
    <row r="1276" spans="1:20" x14ac:dyDescent="0.25">
      <c r="A1276">
        <f t="shared" si="362"/>
        <v>672.2326570706058</v>
      </c>
      <c r="B1276">
        <f t="shared" si="379"/>
        <v>106.98915028058586</v>
      </c>
      <c r="C1276" t="str">
        <f t="shared" si="363"/>
        <v>-1.96627826363829-377.55944869959i</v>
      </c>
      <c r="D1276" t="str">
        <f t="shared" si="364"/>
        <v>3.9749998877319-148.758689451582i</v>
      </c>
      <c r="E1276" t="str">
        <f t="shared" si="365"/>
        <v>162.466409157888+0.0090662023977801i</v>
      </c>
      <c r="F1276" t="str">
        <f t="shared" si="366"/>
        <v>2.4249249179117-1396.00258367859i</v>
      </c>
      <c r="G1276" t="str">
        <f t="shared" si="367"/>
        <v>0.999999997107861-0.0000537786124101133i</v>
      </c>
      <c r="H1276" t="str">
        <f t="shared" si="368"/>
        <v>384.067602033056+11.2935982919842i</v>
      </c>
      <c r="I1276" t="str">
        <f t="shared" si="369"/>
        <v>47.1035744754823-1512.45065051234i</v>
      </c>
      <c r="K1276" t="str">
        <f t="shared" si="370"/>
        <v>0.031217506725585-0.000998626056347734i</v>
      </c>
      <c r="L1276" t="str">
        <f t="shared" si="371"/>
        <v>0.00005-2.63755357128364i</v>
      </c>
      <c r="M1276" t="str">
        <f t="shared" si="372"/>
        <v>0.00133333333333333-1.55150210075509i</v>
      </c>
      <c r="N1276">
        <f t="shared" si="373"/>
        <v>89.701614069655477</v>
      </c>
      <c r="O1276">
        <f t="shared" si="374"/>
        <v>51.539824652591292</v>
      </c>
      <c r="P1276" s="3">
        <f t="shared" si="375"/>
        <v>51.539824652591292</v>
      </c>
      <c r="Q1276" s="3">
        <f t="shared" si="376"/>
        <v>-90.298385930344523</v>
      </c>
      <c r="R1276">
        <f t="shared" si="377"/>
        <v>89.701614069655477</v>
      </c>
      <c r="S1276">
        <f t="shared" si="378"/>
        <v>0.10698915028058587</v>
      </c>
      <c r="T1276">
        <f t="shared" si="361"/>
        <v>51.539824652591292</v>
      </c>
    </row>
    <row r="1277" spans="1:20" x14ac:dyDescent="0.25">
      <c r="A1277">
        <f t="shared" si="362"/>
        <v>674.78714116747415</v>
      </c>
      <c r="B1277">
        <f t="shared" si="379"/>
        <v>107.39570905165209</v>
      </c>
      <c r="C1277" t="str">
        <f t="shared" si="363"/>
        <v>-1.96625892458747-376.129580843127i</v>
      </c>
      <c r="D1277" t="str">
        <f t="shared" si="364"/>
        <v>3.97499988687705-148.195551442782i</v>
      </c>
      <c r="E1277" t="str">
        <f t="shared" si="365"/>
        <v>162.466385371881+0.00910156274979465i</v>
      </c>
      <c r="F1277" t="str">
        <f t="shared" si="366"/>
        <v>2.4249249178583-1390.71785681569i</v>
      </c>
      <c r="G1277" t="str">
        <f t="shared" si="367"/>
        <v>0.999999997085839-0.0000539829711360828i</v>
      </c>
      <c r="H1277" t="str">
        <f t="shared" si="368"/>
        <v>384.068116845844+11.3365195836301i</v>
      </c>
      <c r="I1277" t="str">
        <f t="shared" si="369"/>
        <v>47.1036000702826-1506.72652989035i</v>
      </c>
      <c r="K1277" t="str">
        <f t="shared" si="370"/>
        <v>0.0312172595712389-0.00100241276164233i</v>
      </c>
      <c r="L1277" t="str">
        <f t="shared" si="371"/>
        <v>0.00005-2.62756880980638i</v>
      </c>
      <c r="M1277" t="str">
        <f t="shared" si="372"/>
        <v>0.00133333333333333-1.54562871165081i</v>
      </c>
      <c r="N1277">
        <f t="shared" si="373"/>
        <v>89.700482713074365</v>
      </c>
      <c r="O1277">
        <f t="shared" si="374"/>
        <v>51.506868482142885</v>
      </c>
      <c r="P1277" s="3">
        <f t="shared" si="375"/>
        <v>51.506868482142885</v>
      </c>
      <c r="Q1277" s="3">
        <f t="shared" si="376"/>
        <v>-90.299517286925635</v>
      </c>
      <c r="R1277">
        <f t="shared" si="377"/>
        <v>89.700482713074365</v>
      </c>
      <c r="S1277">
        <f t="shared" si="378"/>
        <v>0.10739570905165209</v>
      </c>
      <c r="T1277">
        <f t="shared" si="361"/>
        <v>51.506868482142885</v>
      </c>
    </row>
    <row r="1278" spans="1:20" x14ac:dyDescent="0.25">
      <c r="A1278">
        <f t="shared" si="362"/>
        <v>677.35133230391045</v>
      </c>
      <c r="B1278">
        <f t="shared" si="379"/>
        <v>107.80381274604837</v>
      </c>
      <c r="C1278" t="str">
        <f t="shared" si="363"/>
        <v>-1.96623943860932-374.705123746781i</v>
      </c>
      <c r="D1278" t="str">
        <f t="shared" si="364"/>
        <v>3.97499988601568-147.634545276743i</v>
      </c>
      <c r="E1278" t="str">
        <f t="shared" si="365"/>
        <v>162.466361405224+0.0091370678550885i</v>
      </c>
      <c r="F1278" t="str">
        <f t="shared" si="366"/>
        <v>2.4249249178045-1385.45313589605i</v>
      </c>
      <c r="G1278" t="str">
        <f t="shared" si="367"/>
        <v>0.999999997063649-0.0000541881064251975i</v>
      </c>
      <c r="H1278" t="str">
        <f t="shared" si="368"/>
        <v>384.068635579581+11.379604040479i</v>
      </c>
      <c r="I1278" t="str">
        <f t="shared" si="369"/>
        <v>47.1036258599959-1501.0240840384i</v>
      </c>
      <c r="K1278" t="str">
        <f t="shared" si="370"/>
        <v>0.0312170105389782-0.0010062137641585i</v>
      </c>
      <c r="L1278" t="str">
        <f t="shared" si="371"/>
        <v>0.00005-2.61762184678859i</v>
      </c>
      <c r="M1278" t="str">
        <f t="shared" si="372"/>
        <v>0.00133333333333333-1.53977755693446i</v>
      </c>
      <c r="N1278">
        <f t="shared" si="373"/>
        <v>89.699347086024844</v>
      </c>
      <c r="O1278">
        <f t="shared" si="374"/>
        <v>51.473912217882386</v>
      </c>
      <c r="P1278" s="3">
        <f t="shared" si="375"/>
        <v>51.473912217882386</v>
      </c>
      <c r="Q1278" s="3">
        <f t="shared" si="376"/>
        <v>-90.300652913975156</v>
      </c>
      <c r="R1278">
        <f t="shared" si="377"/>
        <v>89.699347086024844</v>
      </c>
      <c r="S1278">
        <f t="shared" si="378"/>
        <v>0.10780381274604836</v>
      </c>
      <c r="T1278">
        <f t="shared" si="361"/>
        <v>51.473912217882386</v>
      </c>
    </row>
    <row r="1279" spans="1:20" x14ac:dyDescent="0.25">
      <c r="A1279">
        <f t="shared" si="362"/>
        <v>679.92526736666537</v>
      </c>
      <c r="B1279">
        <f t="shared" si="379"/>
        <v>108.21346723448335</v>
      </c>
      <c r="C1279" t="str">
        <f t="shared" si="363"/>
        <v>-1.96621980459006-373.286056919361i</v>
      </c>
      <c r="D1279" t="str">
        <f t="shared" si="364"/>
        <v>3.97499988514775-147.075662883203i</v>
      </c>
      <c r="E1279" t="str">
        <f t="shared" si="365"/>
        <v>162.466337256544+0.00917271838229111i</v>
      </c>
      <c r="F1279" t="str">
        <f t="shared" si="366"/>
        <v>2.42492491775029-1380.2083451849i</v>
      </c>
      <c r="G1279" t="str">
        <f t="shared" si="367"/>
        <v>0.999999997041291-0.0000543940212283971i</v>
      </c>
      <c r="H1279" t="str">
        <f t="shared" si="368"/>
        <v>384.069158264132+11.4228522832946i</v>
      </c>
      <c r="I1279" t="str">
        <f t="shared" si="369"/>
        <v>47.1036518461075-1495.34323092494i</v>
      </c>
      <c r="K1279" t="str">
        <f t="shared" si="370"/>
        <v>0.0312167596145653-0.00101002911717248i</v>
      </c>
      <c r="L1279" t="str">
        <f t="shared" si="371"/>
        <v>0.00005-2.60771253913986i</v>
      </c>
      <c r="M1279" t="str">
        <f t="shared" si="372"/>
        <v>0.00133333333333333-1.53394855243521i</v>
      </c>
      <c r="N1279">
        <f t="shared" si="373"/>
        <v>89.698207172606743</v>
      </c>
      <c r="O1279">
        <f t="shared" si="374"/>
        <v>51.440955859097919</v>
      </c>
      <c r="P1279" s="3">
        <f t="shared" si="375"/>
        <v>51.440955859097919</v>
      </c>
      <c r="Q1279" s="3">
        <f t="shared" si="376"/>
        <v>-90.301792827393257</v>
      </c>
      <c r="R1279">
        <f t="shared" si="377"/>
        <v>89.698207172606743</v>
      </c>
      <c r="S1279">
        <f t="shared" si="378"/>
        <v>0.10821346723448334</v>
      </c>
      <c r="T1279">
        <f t="shared" si="361"/>
        <v>51.440955859097919</v>
      </c>
    </row>
    <row r="1280" spans="1:20" x14ac:dyDescent="0.25">
      <c r="A1280">
        <f t="shared" si="362"/>
        <v>682.50898338265858</v>
      </c>
      <c r="B1280">
        <f t="shared" si="379"/>
        <v>108.62467840997438</v>
      </c>
      <c r="C1280" t="str">
        <f t="shared" si="363"/>
        <v>-1.96620002140728-371.872359947232i</v>
      </c>
      <c r="D1280" t="str">
        <f t="shared" si="364"/>
        <v>3.97499988427321-146.518896222449i</v>
      </c>
      <c r="E1280" t="str">
        <f t="shared" si="365"/>
        <v>162.466312924466+0.00920851500387759i</v>
      </c>
      <c r="F1280" t="str">
        <f t="shared" si="366"/>
        <v>2.42492491769563-1374.98340923416i</v>
      </c>
      <c r="G1280" t="str">
        <f t="shared" si="367"/>
        <v>0.999999997018761-0.0000546007185078349i</v>
      </c>
      <c r="H1280" t="str">
        <f t="shared" si="368"/>
        <v>384.069684929597+11.4662649352076i</v>
      </c>
      <c r="I1280" t="str">
        <f t="shared" si="369"/>
        <v>47.103678030112-1489.68388882901i</v>
      </c>
      <c r="K1280" t="str">
        <f t="shared" si="370"/>
        <v>0.0312165067836549-0.00101385887415092i</v>
      </c>
      <c r="L1280" t="str">
        <f t="shared" si="371"/>
        <v>0.00005-2.59784074431147i</v>
      </c>
      <c r="M1280" t="str">
        <f t="shared" si="372"/>
        <v>0.00133333333333333-1.52814161430087i</v>
      </c>
      <c r="N1280">
        <f t="shared" si="373"/>
        <v>89.697062956863221</v>
      </c>
      <c r="O1280">
        <f t="shared" si="374"/>
        <v>51.407999405072601</v>
      </c>
      <c r="P1280" s="3">
        <f t="shared" si="375"/>
        <v>51.407999405072601</v>
      </c>
      <c r="Q1280" s="3">
        <f t="shared" si="376"/>
        <v>-90.302937043136779</v>
      </c>
      <c r="R1280">
        <f t="shared" si="377"/>
        <v>89.697062956863221</v>
      </c>
      <c r="S1280">
        <f t="shared" si="378"/>
        <v>0.10862467840997438</v>
      </c>
      <c r="T1280">
        <f t="shared" si="361"/>
        <v>51.407999405072601</v>
      </c>
    </row>
    <row r="1281" spans="1:20" x14ac:dyDescent="0.25">
      <c r="A1281">
        <f t="shared" si="362"/>
        <v>685.10251751951273</v>
      </c>
      <c r="B1281">
        <f t="shared" si="379"/>
        <v>109.03745218793229</v>
      </c>
      <c r="C1281" t="str">
        <f t="shared" si="363"/>
        <v>-1.9661800879307-370.464012494004i</v>
      </c>
      <c r="D1281" t="str">
        <f t="shared" si="364"/>
        <v>3.97499988339202-145.964237285208i</v>
      </c>
      <c r="E1281" t="str">
        <f t="shared" si="365"/>
        <v>162.4662884076+0.00924445839622517i</v>
      </c>
      <c r="F1281" t="str">
        <f t="shared" si="366"/>
        <v>2.4249249176406-1369.77825288139i</v>
      </c>
      <c r="G1281" t="str">
        <f t="shared" si="367"/>
        <v>0.999999996996061-0.0000548082012369205i</v>
      </c>
      <c r="H1281" t="str">
        <f t="shared" si="368"/>
        <v>384.070215606306+11.5098426217256i</v>
      </c>
      <c r="I1281" t="str">
        <f t="shared" si="369"/>
        <v>47.1037044135184-1484.04597633915i</v>
      </c>
      <c r="K1281" t="str">
        <f t="shared" si="370"/>
        <v>0.0312162520317932-0.00101770308875152i</v>
      </c>
      <c r="L1281" t="str">
        <f t="shared" si="371"/>
        <v>0.00005-2.58800632029435i</v>
      </c>
      <c r="M1281" t="str">
        <f t="shared" si="372"/>
        <v>0.00133333333333333-1.52235665899668i</v>
      </c>
      <c r="N1281">
        <f t="shared" si="373"/>
        <v>89.695914422780504</v>
      </c>
      <c r="O1281">
        <f t="shared" si="374"/>
        <v>51.375042855084018</v>
      </c>
      <c r="P1281" s="3">
        <f t="shared" si="375"/>
        <v>51.375042855084018</v>
      </c>
      <c r="Q1281" s="3">
        <f t="shared" si="376"/>
        <v>-90.304085577219496</v>
      </c>
      <c r="R1281">
        <f t="shared" si="377"/>
        <v>89.695914422780504</v>
      </c>
      <c r="S1281">
        <f t="shared" si="378"/>
        <v>0.10903745218793229</v>
      </c>
      <c r="T1281">
        <f t="shared" si="361"/>
        <v>51.375042855084018</v>
      </c>
    </row>
    <row r="1282" spans="1:20" x14ac:dyDescent="0.25">
      <c r="A1282">
        <f t="shared" si="362"/>
        <v>687.70590708608688</v>
      </c>
      <c r="B1282">
        <f t="shared" si="379"/>
        <v>109.45179450624643</v>
      </c>
      <c r="C1282" t="str">
        <f t="shared" si="363"/>
        <v>-1.96616000302108-369.060994300244i</v>
      </c>
      <c r="D1282" t="str">
        <f t="shared" si="364"/>
        <v>3.97499988250412-145.411678092524i</v>
      </c>
      <c r="E1282" t="str">
        <f t="shared" si="365"/>
        <v>162.466263704547+0.00928054923971897i</v>
      </c>
      <c r="F1282" t="str">
        <f t="shared" si="366"/>
        <v>2.42492491758514-1364.59280124864i</v>
      </c>
      <c r="G1282" t="str">
        <f t="shared" si="367"/>
        <v>0.999999996973188-0.0000550164724003625i</v>
      </c>
      <c r="H1282" t="str">
        <f t="shared" si="368"/>
        <v>384.070750324812+11.5535859707415i</v>
      </c>
      <c r="I1282" t="str">
        <f t="shared" si="369"/>
        <v>47.1037309978444-1478.42941235207i</v>
      </c>
      <c r="K1282" t="str">
        <f t="shared" si="370"/>
        <v>0.0312159953444179-0.00102156181482361i</v>
      </c>
      <c r="L1282" t="str">
        <f t="shared" si="371"/>
        <v>0.00005-2.57820912561701i</v>
      </c>
      <c r="M1282" t="str">
        <f t="shared" si="372"/>
        <v>0.00133333333333333-1.51659360330412i</v>
      </c>
      <c r="N1282">
        <f t="shared" si="373"/>
        <v>89.694761554287851</v>
      </c>
      <c r="O1282">
        <f t="shared" si="374"/>
        <v>51.342086208404332</v>
      </c>
      <c r="P1282" s="3">
        <f t="shared" si="375"/>
        <v>51.342086208404332</v>
      </c>
      <c r="Q1282" s="3">
        <f t="shared" si="376"/>
        <v>-90.305238445712149</v>
      </c>
      <c r="R1282">
        <f t="shared" si="377"/>
        <v>89.694761554287851</v>
      </c>
      <c r="S1282">
        <f t="shared" si="378"/>
        <v>0.10945179450624642</v>
      </c>
      <c r="T1282">
        <f t="shared" si="361"/>
        <v>51.342086208404332</v>
      </c>
    </row>
    <row r="1283" spans="1:20" x14ac:dyDescent="0.25">
      <c r="A1283">
        <f t="shared" si="362"/>
        <v>690.31918953301408</v>
      </c>
      <c r="B1283">
        <f t="shared" si="379"/>
        <v>109.86771132537017</v>
      </c>
      <c r="C1283" t="str">
        <f t="shared" si="363"/>
        <v>-1.96613976553061-367.66328518318i</v>
      </c>
      <c r="D1283" t="str">
        <f t="shared" si="364"/>
        <v>3.97499988160946-144.861210695648i</v>
      </c>
      <c r="E1283" t="str">
        <f t="shared" si="365"/>
        <v>162.466238813896+0.00931678821868509i</v>
      </c>
      <c r="F1283" t="str">
        <f t="shared" si="366"/>
        <v>2.42492491752925-1359.42697974148i</v>
      </c>
      <c r="G1283" t="str">
        <f t="shared" si="367"/>
        <v>0.99999999695014-0.000055225534994211i</v>
      </c>
      <c r="H1283" t="str">
        <f t="shared" si="368"/>
        <v>384.071289115909+11.5974956125426i</v>
      </c>
      <c r="I1283" t="str">
        <f t="shared" si="369"/>
        <v>47.1037577846201-1472.83411607171i</v>
      </c>
      <c r="K1283" t="str">
        <f t="shared" si="370"/>
        <v>0.0312157367068563-0.0010254351064087i</v>
      </c>
      <c r="L1283" t="str">
        <f t="shared" si="371"/>
        <v>0.00005-2.5684490193435i</v>
      </c>
      <c r="M1283" t="str">
        <f t="shared" si="372"/>
        <v>0.00133333333333333-1.51085236431971i</v>
      </c>
      <c r="N1283">
        <f t="shared" si="373"/>
        <v>89.693604335257248</v>
      </c>
      <c r="O1283">
        <f t="shared" si="374"/>
        <v>51.309129464300128</v>
      </c>
      <c r="P1283" s="3">
        <f t="shared" si="375"/>
        <v>51.309129464300128</v>
      </c>
      <c r="Q1283" s="3">
        <f t="shared" si="376"/>
        <v>-90.306395664742752</v>
      </c>
      <c r="R1283">
        <f t="shared" si="377"/>
        <v>89.693604335257248</v>
      </c>
      <c r="S1283">
        <f t="shared" si="378"/>
        <v>0.10986771132537017</v>
      </c>
      <c r="T1283">
        <f t="shared" si="361"/>
        <v>51.309129464300128</v>
      </c>
    </row>
    <row r="1284" spans="1:20" x14ac:dyDescent="0.25">
      <c r="A1284">
        <f t="shared" si="362"/>
        <v>692.94240245323954</v>
      </c>
      <c r="B1284">
        <f t="shared" si="379"/>
        <v>110.28520862840658</v>
      </c>
      <c r="C1284" t="str">
        <f t="shared" si="363"/>
        <v>-1.96611937430287-366.270865036406i</v>
      </c>
      <c r="D1284" t="str">
        <f t="shared" si="364"/>
        <v>3.97499988070797-144.31282717592i</v>
      </c>
      <c r="E1284" t="str">
        <f t="shared" si="365"/>
        <v>162.466213734224+0.00935317602150486i</v>
      </c>
      <c r="F1284" t="str">
        <f t="shared" si="366"/>
        <v>2.42492491747293-1354.2807140478i</v>
      </c>
      <c r="G1284" t="str">
        <f t="shared" si="367"/>
        <v>0.999999996926917-0.0000554353920259017i</v>
      </c>
      <c r="H1284" t="str">
        <f t="shared" si="368"/>
        <v>384.071832010623+11.6415721798208i</v>
      </c>
      <c r="I1284" t="str">
        <f t="shared" si="369"/>
        <v>47.1037847753881-1467.26000700785i</v>
      </c>
      <c r="K1284" t="str">
        <f t="shared" si="370"/>
        <v>0.0312154761043251-0.00102932301774113i</v>
      </c>
      <c r="L1284" t="str">
        <f t="shared" si="371"/>
        <v>0.00005-2.55872586107143i</v>
      </c>
      <c r="M1284" t="str">
        <f t="shared" si="372"/>
        <v>0.00133333333333333-1.50513285945378i</v>
      </c>
      <c r="N1284">
        <f t="shared" si="373"/>
        <v>89.6924427495034</v>
      </c>
      <c r="O1284">
        <f t="shared" si="374"/>
        <v>51.27617262203227</v>
      </c>
      <c r="P1284" s="3">
        <f t="shared" si="375"/>
        <v>51.27617262203227</v>
      </c>
      <c r="Q1284" s="3">
        <f t="shared" si="376"/>
        <v>-90.3075572504966</v>
      </c>
      <c r="R1284">
        <f t="shared" si="377"/>
        <v>89.6924427495034</v>
      </c>
      <c r="S1284">
        <f t="shared" si="378"/>
        <v>0.11028520862840657</v>
      </c>
      <c r="T1284">
        <f t="shared" si="361"/>
        <v>51.27617262203227</v>
      </c>
    </row>
    <row r="1285" spans="1:20" x14ac:dyDescent="0.25">
      <c r="A1285">
        <f t="shared" si="362"/>
        <v>695.57558358256188</v>
      </c>
      <c r="B1285">
        <f t="shared" si="379"/>
        <v>110.70429242119452</v>
      </c>
      <c r="C1285" t="str">
        <f t="shared" si="363"/>
        <v>-1.96609882817256-364.883713829625i</v>
      </c>
      <c r="D1285" t="str">
        <f t="shared" si="364"/>
        <v>3.97499987979964-143.766519644661i</v>
      </c>
      <c r="E1285" t="str">
        <f t="shared" si="365"/>
        <v>162.466188464104+0.00938971334054158i</v>
      </c>
      <c r="F1285" t="str">
        <f t="shared" si="366"/>
        <v>2.42492491741619-1349.15393013687i</v>
      </c>
      <c r="G1285" t="str">
        <f t="shared" si="367"/>
        <v>0.999999996903518-0.000055646046514298i</v>
      </c>
      <c r="H1285" t="str">
        <f t="shared" si="368"/>
        <v>384.072379040217+11.6858163076803i</v>
      </c>
      <c r="I1285" t="str">
        <f t="shared" si="369"/>
        <v>47.1038119717012-1461.70700497513i</v>
      </c>
      <c r="K1285" t="str">
        <f t="shared" si="370"/>
        <v>0.0312152135219294-0.00103322560324858i</v>
      </c>
      <c r="L1285" t="str">
        <f t="shared" si="371"/>
        <v>0.00005-2.5490395109299i</v>
      </c>
      <c r="M1285" t="str">
        <f t="shared" si="372"/>
        <v>0.00133333333333333-1.49943500642935i</v>
      </c>
      <c r="N1285">
        <f t="shared" si="373"/>
        <v>89.691276780783426</v>
      </c>
      <c r="O1285">
        <f t="shared" si="374"/>
        <v>51.243215680856565</v>
      </c>
      <c r="P1285" s="3">
        <f t="shared" si="375"/>
        <v>51.243215680856565</v>
      </c>
      <c r="Q1285" s="3">
        <f t="shared" si="376"/>
        <v>-90.308723219216574</v>
      </c>
      <c r="R1285">
        <f t="shared" si="377"/>
        <v>89.691276780783426</v>
      </c>
      <c r="S1285">
        <f t="shared" si="378"/>
        <v>0.11070429242119452</v>
      </c>
      <c r="T1285">
        <f t="shared" si="361"/>
        <v>51.243215680856565</v>
      </c>
    </row>
    <row r="1286" spans="1:20" x14ac:dyDescent="0.25">
      <c r="A1286">
        <f t="shared" si="362"/>
        <v>698.21877080017555</v>
      </c>
      <c r="B1286">
        <f t="shared" si="379"/>
        <v>111.12496873239506</v>
      </c>
      <c r="C1286" t="str">
        <f t="shared" si="363"/>
        <v>-1.96607812596604-363.501811608312i</v>
      </c>
      <c r="D1286" t="str">
        <f t="shared" si="364"/>
        <v>3.97499987888437-143.222280243053i</v>
      </c>
      <c r="E1286" t="str">
        <f t="shared" si="365"/>
        <v>162.466163002089+0.00942640087231362i</v>
      </c>
      <c r="F1286" t="str">
        <f t="shared" si="366"/>
        <v>2.42492491735901-1344.04655425816i</v>
      </c>
      <c r="G1286" t="str">
        <f t="shared" si="367"/>
        <v>0.99999999687994-0.0000558575014897352i</v>
      </c>
      <c r="H1286" t="str">
        <f t="shared" si="368"/>
        <v>384.07293023619+11.7302286336485i</v>
      </c>
      <c r="I1286" t="str">
        <f t="shared" si="369"/>
        <v>47.1038393751254-1456.17503009176i</v>
      </c>
      <c r="K1286" t="str">
        <f t="shared" si="370"/>
        <v>0.0312149489446622-0.00103714291755278i</v>
      </c>
      <c r="L1286" t="str">
        <f t="shared" si="371"/>
        <v>0.00005-2.5393898295775i</v>
      </c>
      <c r="M1286" t="str">
        <f t="shared" si="372"/>
        <v>0.00133333333333333-1.49375872328088i</v>
      </c>
      <c r="N1286">
        <f t="shared" si="373"/>
        <v>89.690106412796624</v>
      </c>
      <c r="O1286">
        <f t="shared" si="374"/>
        <v>51.210258640022666</v>
      </c>
      <c r="P1286" s="3">
        <f t="shared" si="375"/>
        <v>51.210258640022666</v>
      </c>
      <c r="Q1286" s="3">
        <f t="shared" si="376"/>
        <v>-90.309893587203376</v>
      </c>
      <c r="R1286">
        <f t="shared" si="377"/>
        <v>89.690106412796624</v>
      </c>
      <c r="S1286">
        <f t="shared" si="378"/>
        <v>0.11112496873239507</v>
      </c>
      <c r="T1286">
        <f t="shared" si="361"/>
        <v>51.210258640022666</v>
      </c>
    </row>
    <row r="1287" spans="1:20" x14ac:dyDescent="0.25">
      <c r="A1287">
        <f t="shared" si="362"/>
        <v>700.87200212921618</v>
      </c>
      <c r="B1287">
        <f t="shared" si="379"/>
        <v>111.54724361357816</v>
      </c>
      <c r="C1287" t="str">
        <f t="shared" si="363"/>
        <v>-1.96605726650036-362.125138493467i</v>
      </c>
      <c r="D1287" t="str">
        <f t="shared" si="364"/>
        <v>3.97499987796216-142.68010114203i</v>
      </c>
      <c r="E1287" t="str">
        <f t="shared" si="365"/>
        <v>162.466137346728+0.00946323931737882i</v>
      </c>
      <c r="F1287" t="str">
        <f t="shared" si="366"/>
        <v>2.4249249173014-1338.95851294036i</v>
      </c>
      <c r="G1287" t="str">
        <f t="shared" si="367"/>
        <v>0.999999996856182-0.0000560697599940642i</v>
      </c>
      <c r="H1287" t="str">
        <f t="shared" si="368"/>
        <v>384.073485630284+11.774809797684i</v>
      </c>
      <c r="I1287" t="str">
        <f t="shared" si="369"/>
        <v>47.1038669872379-1450.66400277848i</v>
      </c>
      <c r="K1287" t="str">
        <f t="shared" si="370"/>
        <v>0.0312146823574028-0.00104107501546997i</v>
      </c>
      <c r="L1287" t="str">
        <f t="shared" si="371"/>
        <v>0.00005-2.52977667820034i</v>
      </c>
      <c r="M1287" t="str">
        <f t="shared" si="372"/>
        <v>0.00133333333333333-1.48810392835314i</v>
      </c>
      <c r="N1287">
        <f t="shared" si="373"/>
        <v>89.688931629184538</v>
      </c>
      <c r="O1287">
        <f t="shared" si="374"/>
        <v>51.177301498774874</v>
      </c>
      <c r="P1287" s="3">
        <f t="shared" si="375"/>
        <v>51.177301498774874</v>
      </c>
      <c r="Q1287" s="3">
        <f t="shared" si="376"/>
        <v>-90.311068370815462</v>
      </c>
      <c r="R1287">
        <f t="shared" si="377"/>
        <v>89.688931629184538</v>
      </c>
      <c r="S1287">
        <f t="shared" si="378"/>
        <v>0.11154724361357816</v>
      </c>
      <c r="T1287">
        <f t="shared" si="361"/>
        <v>51.177301498774874</v>
      </c>
    </row>
    <row r="1288" spans="1:20" x14ac:dyDescent="0.25">
      <c r="A1288">
        <f t="shared" si="362"/>
        <v>703.5353157373072</v>
      </c>
      <c r="B1288">
        <f t="shared" si="379"/>
        <v>111.97112313930975</v>
      </c>
      <c r="C1288" t="str">
        <f t="shared" si="363"/>
        <v>-1.96603624858414-360.753674681315i</v>
      </c>
      <c r="D1288" t="str">
        <f t="shared" si="364"/>
        <v>3.9749998770329-142.139974542163i</v>
      </c>
      <c r="E1288" t="str">
        <f t="shared" si="365"/>
        <v>162.466111496559+0.00950022938042001i</v>
      </c>
      <c r="F1288" t="str">
        <f t="shared" si="366"/>
        <v>2.42492491724336-1333.8897329903i</v>
      </c>
      <c r="G1288" t="str">
        <f t="shared" si="367"/>
        <v>0.999999996832243-0.0000562828250806943i</v>
      </c>
      <c r="H1288" t="str">
        <f t="shared" si="368"/>
        <v>384.074045254481+11.8195604421868i</v>
      </c>
      <c r="I1288" t="str">
        <f t="shared" si="369"/>
        <v>47.103894809629-1445.17384375735i</v>
      </c>
      <c r="K1288" t="str">
        <f t="shared" si="370"/>
        <v>0.0312144137449169-0.00104502195201159i</v>
      </c>
      <c r="L1288" t="str">
        <f t="shared" si="371"/>
        <v>0.00005-2.52019991851i</v>
      </c>
      <c r="M1288" t="str">
        <f t="shared" si="372"/>
        <v>0.00133333333333333-1.4824705403i</v>
      </c>
      <c r="N1288">
        <f t="shared" si="373"/>
        <v>89.687752413530518</v>
      </c>
      <c r="O1288">
        <f t="shared" si="374"/>
        <v>51.144344256351815</v>
      </c>
      <c r="P1288" s="3">
        <f t="shared" si="375"/>
        <v>51.144344256351815</v>
      </c>
      <c r="Q1288" s="3">
        <f t="shared" si="376"/>
        <v>-90.312247586469482</v>
      </c>
      <c r="R1288">
        <f t="shared" si="377"/>
        <v>89.687752413530518</v>
      </c>
      <c r="S1288">
        <f t="shared" si="378"/>
        <v>0.11197112313930975</v>
      </c>
      <c r="T1288">
        <f t="shared" si="361"/>
        <v>51.144344256351815</v>
      </c>
    </row>
    <row r="1289" spans="1:20" x14ac:dyDescent="0.25">
      <c r="A1289">
        <f t="shared" si="362"/>
        <v>706.20874993710902</v>
      </c>
      <c r="B1289">
        <f t="shared" si="379"/>
        <v>112.39661340723913</v>
      </c>
      <c r="C1289" t="str">
        <f t="shared" si="363"/>
        <v>-1.96601507101626-359.387400443006i</v>
      </c>
      <c r="D1289" t="str">
        <f t="shared" si="364"/>
        <v>3.97499987609658-141.601892673549i</v>
      </c>
      <c r="E1289" t="str">
        <f t="shared" si="365"/>
        <v>162.466085450106+0.00953737177034861i</v>
      </c>
      <c r="F1289" t="str">
        <f t="shared" si="366"/>
        <v>2.42492491718486-1328.84014149186i</v>
      </c>
      <c r="G1289" t="str">
        <f t="shared" si="367"/>
        <v>0.999999996808123-0.0000564966998146382i</v>
      </c>
      <c r="H1289" t="str">
        <f t="shared" si="368"/>
        <v>384.074609141008+11.864481212007i</v>
      </c>
      <c r="I1289" t="str">
        <f t="shared" si="369"/>
        <v>47.1039228438989-1439.70447405061i</v>
      </c>
      <c r="K1289" t="str">
        <f t="shared" si="370"/>
        <v>0.0312141430918548-0.00104898378238479i</v>
      </c>
      <c r="L1289" t="str">
        <f t="shared" si="371"/>
        <v>0.00005-2.51065941274159i</v>
      </c>
      <c r="M1289" t="str">
        <f t="shared" si="372"/>
        <v>0.00133333333333333-1.47685847808329i</v>
      </c>
      <c r="N1289">
        <f t="shared" si="373"/>
        <v>89.686568749359807</v>
      </c>
      <c r="O1289">
        <f t="shared" si="374"/>
        <v>51.11138691198606</v>
      </c>
      <c r="P1289" s="3">
        <f t="shared" si="375"/>
        <v>51.11138691198606</v>
      </c>
      <c r="Q1289" s="3">
        <f t="shared" si="376"/>
        <v>-90.313431250640193</v>
      </c>
      <c r="R1289">
        <f t="shared" si="377"/>
        <v>89.686568749359807</v>
      </c>
      <c r="S1289">
        <f t="shared" si="378"/>
        <v>0.11239661340723912</v>
      </c>
      <c r="T1289">
        <f t="shared" si="361"/>
        <v>51.11138691198606</v>
      </c>
    </row>
    <row r="1290" spans="1:20" x14ac:dyDescent="0.25">
      <c r="A1290">
        <f t="shared" si="362"/>
        <v>708.89234318686999</v>
      </c>
      <c r="B1290">
        <f t="shared" si="379"/>
        <v>112.82372053818663</v>
      </c>
      <c r="C1290" t="str">
        <f t="shared" si="363"/>
        <v>-1.96599373258712-358.02629612435i</v>
      </c>
      <c r="D1290" t="str">
        <f t="shared" si="364"/>
        <v>3.97499987515312-141.0658477957i</v>
      </c>
      <c r="E1290" t="str">
        <f t="shared" si="365"/>
        <v>162.466059205879+0.00957466720037559i</v>
      </c>
      <c r="F1290" t="str">
        <f t="shared" si="366"/>
        <v>2.42492491712592-1323.80966580498i</v>
      </c>
      <c r="G1290" t="str">
        <f t="shared" si="367"/>
        <v>0.999999996783818-0.0000567113872725555i</v>
      </c>
      <c r="H1290" t="str">
        <f t="shared" si="368"/>
        <v>384.075177322337+11.909572754455i</v>
      </c>
      <c r="I1290" t="str">
        <f t="shared" si="369"/>
        <v>47.1039510916624-1434.25581497961i</v>
      </c>
      <c r="K1290" t="str">
        <f t="shared" si="370"/>
        <v>0.0312138703827515-0.00105296056199313i</v>
      </c>
      <c r="L1290" t="str">
        <f t="shared" si="371"/>
        <v>0.00005-2.50115502365171i</v>
      </c>
      <c r="M1290" t="str">
        <f t="shared" si="372"/>
        <v>0.00133333333333333-1.47126766097159i</v>
      </c>
      <c r="N1290">
        <f t="shared" si="373"/>
        <v>89.685380620139071</v>
      </c>
      <c r="O1290">
        <f t="shared" si="374"/>
        <v>51.078429464904474</v>
      </c>
      <c r="P1290" s="3">
        <f t="shared" si="375"/>
        <v>51.078429464904474</v>
      </c>
      <c r="Q1290" s="3">
        <f t="shared" si="376"/>
        <v>-90.314619379860929</v>
      </c>
      <c r="R1290">
        <f t="shared" si="377"/>
        <v>89.685380620139071</v>
      </c>
      <c r="S1290">
        <f t="shared" si="378"/>
        <v>0.11282372053818664</v>
      </c>
      <c r="T1290">
        <f t="shared" si="361"/>
        <v>51.078429464904474</v>
      </c>
    </row>
    <row r="1291" spans="1:20" x14ac:dyDescent="0.25">
      <c r="A1291">
        <f t="shared" si="362"/>
        <v>711.58613409098007</v>
      </c>
      <c r="B1291">
        <f t="shared" si="379"/>
        <v>113.25245067623175</v>
      </c>
      <c r="C1291" t="str">
        <f t="shared" si="363"/>
        <v>-1.96597223207813-356.670342145544i</v>
      </c>
      <c r="D1291" t="str">
        <f t="shared" si="364"/>
        <v>3.97499987420248-140.531832197432i</v>
      </c>
      <c r="E1291" t="str">
        <f t="shared" si="365"/>
        <v>162.466032762385+0.00961211638769412i</v>
      </c>
      <c r="F1291" t="str">
        <f t="shared" si="366"/>
        <v>2.42492491706654-1318.79823356458i</v>
      </c>
      <c r="G1291" t="str">
        <f t="shared" si="367"/>
        <v>0.999999996759329-0.0000569268905427971i</v>
      </c>
      <c r="H1291" t="str">
        <f t="shared" si="368"/>
        <v>384.075749831188+11.9548357193101i</v>
      </c>
      <c r="I1291" t="str">
        <f t="shared" si="369"/>
        <v>47.1039795545451-1428.82778816358i</v>
      </c>
      <c r="K1291" t="str">
        <f t="shared" si="370"/>
        <v>0.0312135956020249-0.00105695234643705i</v>
      </c>
      <c r="L1291" t="str">
        <f t="shared" si="371"/>
        <v>0.00005-2.49168661451654i</v>
      </c>
      <c r="M1291" t="str">
        <f t="shared" si="372"/>
        <v>0.00133333333333333-1.46569800853914i</v>
      </c>
      <c r="N1291">
        <f t="shared" si="373"/>
        <v>89.68418800927644</v>
      </c>
      <c r="O1291">
        <f t="shared" si="374"/>
        <v>51.045471914328438</v>
      </c>
      <c r="P1291" s="3">
        <f t="shared" si="375"/>
        <v>51.045471914328438</v>
      </c>
      <c r="Q1291" s="3">
        <f t="shared" si="376"/>
        <v>-90.31581199072356</v>
      </c>
      <c r="R1291">
        <f t="shared" si="377"/>
        <v>89.68418800927644</v>
      </c>
      <c r="S1291">
        <f t="shared" si="378"/>
        <v>0.11325245067623174</v>
      </c>
      <c r="T1291">
        <f t="shared" si="361"/>
        <v>51.045471914328438</v>
      </c>
    </row>
    <row r="1292" spans="1:20" x14ac:dyDescent="0.25">
      <c r="A1292">
        <f t="shared" si="362"/>
        <v>714.29016140052579</v>
      </c>
      <c r="B1292">
        <f t="shared" si="379"/>
        <v>113.68280998880142</v>
      </c>
      <c r="C1292" t="str">
        <f t="shared" si="363"/>
        <v>-1.96595056826106-355.319519000856i</v>
      </c>
      <c r="D1292" t="str">
        <f t="shared" si="364"/>
        <v>3.97499987324459-139.999838196749i</v>
      </c>
      <c r="E1292" t="str">
        <f t="shared" si="365"/>
        <v>162.466006118113+0.009649720053982i</v>
      </c>
      <c r="F1292" t="str">
        <f t="shared" si="366"/>
        <v>2.4249249170067-1313.80577267952i</v>
      </c>
      <c r="G1292" t="str">
        <f t="shared" si="367"/>
        <v>0.999999996734653-0.0000571432127254497i</v>
      </c>
      <c r="H1292" t="str">
        <f t="shared" si="368"/>
        <v>384.076326700529+12.0002707588307i</v>
      </c>
      <c r="I1292" t="str">
        <f t="shared" si="369"/>
        <v>47.1040082341856-1423.42031551857i</v>
      </c>
      <c r="K1292" t="str">
        <f t="shared" si="370"/>
        <v>0.0312133187339758-0.00106095919151457i</v>
      </c>
      <c r="L1292" t="str">
        <f t="shared" si="371"/>
        <v>0.00005-2.48225404912985i</v>
      </c>
      <c r="M1292" t="str">
        <f t="shared" si="372"/>
        <v>0.00133333333333333-1.46014944066462i</v>
      </c>
      <c r="N1292">
        <f t="shared" si="373"/>
        <v>89.682990900121325</v>
      </c>
      <c r="O1292">
        <f t="shared" si="374"/>
        <v>51.012514259472979</v>
      </c>
      <c r="P1292" s="3">
        <f t="shared" si="375"/>
        <v>51.012514259472979</v>
      </c>
      <c r="Q1292" s="3">
        <f t="shared" si="376"/>
        <v>-90.317009099878675</v>
      </c>
      <c r="R1292">
        <f t="shared" si="377"/>
        <v>89.682990900121325</v>
      </c>
      <c r="S1292">
        <f t="shared" si="378"/>
        <v>0.11368280998880143</v>
      </c>
      <c r="T1292">
        <f t="shared" si="361"/>
        <v>51.012514259472979</v>
      </c>
    </row>
    <row r="1293" spans="1:20" x14ac:dyDescent="0.25">
      <c r="A1293">
        <f t="shared" si="362"/>
        <v>717.00446401384784</v>
      </c>
      <c r="B1293">
        <f t="shared" si="379"/>
        <v>114.11480466675887</v>
      </c>
      <c r="C1293" t="str">
        <f t="shared" si="363"/>
        <v>-1.96592873989845-353.973807258378i</v>
      </c>
      <c r="D1293" t="str">
        <f t="shared" si="364"/>
        <v>3.97499987227943-139.46985814074i</v>
      </c>
      <c r="E1293" t="str">
        <f t="shared" si="365"/>
        <v>162.465979271545+0.00968747892518442i</v>
      </c>
      <c r="F1293" t="str">
        <f t="shared" si="366"/>
        <v>2.42492491694641-1308.83221133158i</v>
      </c>
      <c r="G1293" t="str">
        <f t="shared" si="367"/>
        <v>0.999999996709789-0.0000573603569323801i</v>
      </c>
      <c r="H1293" t="str">
        <f t="shared" si="368"/>
        <v>384.076907963581+12.0458785277635i</v>
      </c>
      <c r="I1293" t="str">
        <f t="shared" si="369"/>
        <v>47.1040371322351-1418.03331925633i</v>
      </c>
      <c r="K1293" t="str">
        <f t="shared" si="370"/>
        <v>0.0312130397627862-0.0010649811532218i</v>
      </c>
      <c r="L1293" t="str">
        <f t="shared" si="371"/>
        <v>0.00005-2.47285719180101i</v>
      </c>
      <c r="M1293" t="str">
        <f t="shared" si="372"/>
        <v>0.00133333333333333-1.45462187753001i</v>
      </c>
      <c r="N1293">
        <f t="shared" si="373"/>
        <v>89.68178927596415</v>
      </c>
      <c r="O1293">
        <f t="shared" si="374"/>
        <v>50.979556499547527</v>
      </c>
      <c r="P1293" s="3">
        <f t="shared" si="375"/>
        <v>50.979556499547527</v>
      </c>
      <c r="Q1293" s="3">
        <f t="shared" si="376"/>
        <v>-90.31821072403585</v>
      </c>
      <c r="R1293">
        <f t="shared" si="377"/>
        <v>89.68178927596415</v>
      </c>
      <c r="S1293">
        <f t="shared" si="378"/>
        <v>0.11411480466675887</v>
      </c>
      <c r="T1293">
        <f t="shared" si="361"/>
        <v>50.979556499547527</v>
      </c>
    </row>
    <row r="1294" spans="1:20" x14ac:dyDescent="0.25">
      <c r="A1294">
        <f t="shared" si="362"/>
        <v>719.72908097710047</v>
      </c>
      <c r="B1294">
        <f t="shared" si="379"/>
        <v>114.54844092449255</v>
      </c>
      <c r="C1294" t="str">
        <f t="shared" si="363"/>
        <v>-1.96590674574388-352.633187559723i</v>
      </c>
      <c r="D1294" t="str">
        <f t="shared" si="364"/>
        <v>3.97499987130691-138.941884405464i</v>
      </c>
      <c r="E1294" t="str">
        <f t="shared" si="365"/>
        <v>162.465952221147+0.00972539373153937i</v>
      </c>
      <c r="F1294" t="str">
        <f t="shared" si="366"/>
        <v>2.42492491688567-1303.8774779744i</v>
      </c>
      <c r="G1294" t="str">
        <f t="shared" si="367"/>
        <v>0.999999996684736-0.0000575783262872807i</v>
      </c>
      <c r="H1294" t="str">
        <f t="shared" si="368"/>
        <v>384.077493653818+12.091659683353i</v>
      </c>
      <c r="I1294" t="str">
        <f t="shared" si="369"/>
        <v>47.1040662503565-1412.66672188313i</v>
      </c>
      <c r="K1294" t="str">
        <f t="shared" si="370"/>
        <v>0.031212758672519-0.0010690182877536i</v>
      </c>
      <c r="L1294" t="str">
        <f t="shared" si="371"/>
        <v>0.00005-2.46349590735306i</v>
      </c>
      <c r="M1294" t="str">
        <f t="shared" si="372"/>
        <v>0.00133333333333333-1.44911523961945i</v>
      </c>
      <c r="N1294">
        <f t="shared" si="373"/>
        <v>89.680583120036204</v>
      </c>
      <c r="O1294">
        <f t="shared" si="374"/>
        <v>50.946598633755315</v>
      </c>
      <c r="P1294" s="3">
        <f t="shared" si="375"/>
        <v>50.946598633755315</v>
      </c>
      <c r="Q1294" s="3">
        <f t="shared" si="376"/>
        <v>-90.319416879963796</v>
      </c>
      <c r="R1294">
        <f t="shared" si="377"/>
        <v>89.680583120036204</v>
      </c>
      <c r="S1294">
        <f t="shared" si="378"/>
        <v>0.11454844092449255</v>
      </c>
      <c r="T1294">
        <f t="shared" si="361"/>
        <v>50.946598633755315</v>
      </c>
    </row>
    <row r="1295" spans="1:20" x14ac:dyDescent="0.25">
      <c r="A1295">
        <f t="shared" si="362"/>
        <v>722.46405148481347</v>
      </c>
      <c r="B1295">
        <f t="shared" si="379"/>
        <v>114.98372500000563</v>
      </c>
      <c r="C1295" t="str">
        <f t="shared" si="363"/>
        <v>-1.96588458454131-351.297640619763i</v>
      </c>
      <c r="D1295" t="str">
        <f t="shared" si="364"/>
        <v>3.97499987032698-138.415909395841i</v>
      </c>
      <c r="E1295" t="str">
        <f t="shared" si="365"/>
        <v>162.465924965377+0.00976346520768538i</v>
      </c>
      <c r="F1295" t="str">
        <f t="shared" si="366"/>
        <v>2.42492491682444-1298.94150133249i</v>
      </c>
      <c r="G1295" t="str">
        <f t="shared" si="367"/>
        <v>0.999999996659492-0.0000577971239257134i</v>
      </c>
      <c r="H1295" t="str">
        <f t="shared" si="368"/>
        <v>384.078083804968+12.1376148853514i</v>
      </c>
      <c r="I1295" t="str">
        <f t="shared" si="369"/>
        <v>47.1040955902268-1407.32044619873i</v>
      </c>
      <c r="K1295" t="str">
        <f t="shared" si="370"/>
        <v>0.031212475447117-0.00107307065150415i</v>
      </c>
      <c r="L1295" t="str">
        <f t="shared" si="371"/>
        <v>0.00005-2.45417006112081i</v>
      </c>
      <c r="M1295" t="str">
        <f t="shared" si="372"/>
        <v>0.00133333333333333-1.44362944771812i</v>
      </c>
      <c r="N1295">
        <f t="shared" si="373"/>
        <v>89.679372415509476</v>
      </c>
      <c r="O1295">
        <f t="shared" si="374"/>
        <v>50.913640661293698</v>
      </c>
      <c r="P1295" s="3">
        <f t="shared" si="375"/>
        <v>50.913640661293698</v>
      </c>
      <c r="Q1295" s="3">
        <f t="shared" si="376"/>
        <v>-90.320627584490524</v>
      </c>
      <c r="R1295">
        <f t="shared" si="377"/>
        <v>89.679372415509476</v>
      </c>
      <c r="S1295">
        <f t="shared" si="378"/>
        <v>0.11498372500000563</v>
      </c>
      <c r="T1295">
        <f t="shared" si="361"/>
        <v>50.913640661293698</v>
      </c>
    </row>
    <row r="1296" spans="1:20" x14ac:dyDescent="0.25">
      <c r="A1296">
        <f t="shared" si="362"/>
        <v>725.20941488045571</v>
      </c>
      <c r="B1296">
        <f t="shared" si="379"/>
        <v>115.42066315500566</v>
      </c>
      <c r="C1296" t="str">
        <f t="shared" si="363"/>
        <v>-1.96586225502527-349.967147226346i</v>
      </c>
      <c r="D1296" t="str">
        <f t="shared" si="364"/>
        <v>3.97499986933959-137.891925545545i</v>
      </c>
      <c r="E1296" t="str">
        <f t="shared" si="365"/>
        <v>162.465897502682+0.00980169409264803i</v>
      </c>
      <c r="F1296" t="str">
        <f t="shared" si="366"/>
        <v>2.42492491676276-1294.02421040016i</v>
      </c>
      <c r="G1296" t="str">
        <f t="shared" si="367"/>
        <v>0.999999996634056-0.0000580167529951554i</v>
      </c>
      <c r="H1296" t="str">
        <f t="shared" si="368"/>
        <v>384.078678451019+12.1837447960278i</v>
      </c>
      <c r="I1296" t="str">
        <f t="shared" si="369"/>
        <v>47.1041251535342-1401.99441529519i</v>
      </c>
      <c r="K1296" t="str">
        <f t="shared" si="370"/>
        <v>0.0312121900704017-0.00107713830106752i</v>
      </c>
      <c r="L1296" t="str">
        <f t="shared" si="371"/>
        <v>0.00005-2.4448795189488i</v>
      </c>
      <c r="M1296" t="str">
        <f t="shared" si="372"/>
        <v>0.00133333333333333-1.43816442291106i</v>
      </c>
      <c r="N1296">
        <f t="shared" si="373"/>
        <v>89.678157145496556</v>
      </c>
      <c r="O1296">
        <f t="shared" si="374"/>
        <v>50.880682581354037</v>
      </c>
      <c r="P1296" s="3">
        <f t="shared" si="375"/>
        <v>50.880682581354037</v>
      </c>
      <c r="Q1296" s="3">
        <f t="shared" si="376"/>
        <v>-90.321842854503444</v>
      </c>
      <c r="R1296">
        <f t="shared" si="377"/>
        <v>89.678157145496556</v>
      </c>
      <c r="S1296">
        <f t="shared" si="378"/>
        <v>0.11542066315500565</v>
      </c>
      <c r="T1296">
        <f t="shared" si="361"/>
        <v>50.880682581354037</v>
      </c>
    </row>
    <row r="1297" spans="1:20" x14ac:dyDescent="0.25">
      <c r="A1297">
        <f t="shared" si="362"/>
        <v>727.96521065700153</v>
      </c>
      <c r="B1297">
        <f t="shared" si="379"/>
        <v>115.85926167499468</v>
      </c>
      <c r="C1297" t="str">
        <f t="shared" si="363"/>
        <v>-1.96583975592051-348.641688240012i</v>
      </c>
      <c r="D1297" t="str">
        <f t="shared" si="364"/>
        <v>3.97499986834469-137.369925316891i</v>
      </c>
      <c r="E1297" t="str">
        <f t="shared" si="365"/>
        <v>162.465869831494+0.00984008112996452i</v>
      </c>
      <c r="F1297" t="str">
        <f t="shared" si="366"/>
        <v>2.42492491670061-1289.12553444053i</v>
      </c>
      <c r="G1297" t="str">
        <f t="shared" si="367"/>
        <v>0.999999996608427-0.0000582372166550443i</v>
      </c>
      <c r="H1297" t="str">
        <f t="shared" si="368"/>
        <v>384.079277626213+12.2300500801783i</v>
      </c>
      <c r="I1297" t="str">
        <f t="shared" si="369"/>
        <v>47.1041549419805-1396.68855255581i</v>
      </c>
      <c r="K1297" t="str">
        <f t="shared" si="370"/>
        <v>0.031211902526073-0.00108122129323832i</v>
      </c>
      <c r="L1297" t="str">
        <f t="shared" si="371"/>
        <v>0.00005-2.43562414718948i</v>
      </c>
      <c r="M1297" t="str">
        <f t="shared" si="372"/>
        <v>0.00133333333333333-1.43272008658205i</v>
      </c>
      <c r="N1297">
        <f t="shared" si="373"/>
        <v>89.676937293050329</v>
      </c>
      <c r="O1297">
        <f t="shared" si="374"/>
        <v>50.847724393121396</v>
      </c>
      <c r="P1297" s="3">
        <f t="shared" si="375"/>
        <v>50.847724393121396</v>
      </c>
      <c r="Q1297" s="3">
        <f t="shared" si="376"/>
        <v>-90.323062706949671</v>
      </c>
      <c r="R1297">
        <f t="shared" si="377"/>
        <v>89.676937293050329</v>
      </c>
      <c r="S1297">
        <f t="shared" si="378"/>
        <v>0.11585926167499469</v>
      </c>
      <c r="T1297">
        <f t="shared" si="361"/>
        <v>50.847724393121396</v>
      </c>
    </row>
    <row r="1298" spans="1:20" x14ac:dyDescent="0.25">
      <c r="A1298">
        <f t="shared" si="362"/>
        <v>730.73147845749816</v>
      </c>
      <c r="B1298">
        <f t="shared" si="379"/>
        <v>116.29952686935967</v>
      </c>
      <c r="C1298" t="str">
        <f t="shared" si="363"/>
        <v>-1.96581708594257-347.321244593724i</v>
      </c>
      <c r="D1298" t="str">
        <f t="shared" si="364"/>
        <v>3.9749998673422-136.849901200731i</v>
      </c>
      <c r="E1298" t="str">
        <f t="shared" si="365"/>
        <v>162.465841950234+0.00987862706756563i</v>
      </c>
      <c r="F1298" t="str">
        <f t="shared" si="366"/>
        <v>2.424924916638-1284.24540298451i</v>
      </c>
      <c r="G1298" t="str">
        <f t="shared" si="367"/>
        <v>0.999999996582602-0.0000584585180768238i</v>
      </c>
      <c r="H1298" t="str">
        <f t="shared" si="368"/>
        <v>384.079881365058+12.2765314051355i</v>
      </c>
      <c r="I1298" t="str">
        <f t="shared" si="369"/>
        <v>47.1041849572806-1391.40278165402i</v>
      </c>
      <c r="K1298" t="str">
        <f t="shared" si="370"/>
        <v>0.0312116127977075-0.00108531968501225i</v>
      </c>
      <c r="L1298" t="str">
        <f t="shared" si="371"/>
        <v>0.00005-2.42640381270122i</v>
      </c>
      <c r="M1298" t="str">
        <f t="shared" si="372"/>
        <v>0.00133333333333333-1.42729636041248i</v>
      </c>
      <c r="N1298">
        <f t="shared" si="373"/>
        <v>89.675712841163843</v>
      </c>
      <c r="O1298">
        <f t="shared" si="374"/>
        <v>50.814766095774715</v>
      </c>
      <c r="P1298" s="3">
        <f t="shared" si="375"/>
        <v>50.814766095774715</v>
      </c>
      <c r="Q1298" s="3">
        <f t="shared" si="376"/>
        <v>-90.324287158836157</v>
      </c>
      <c r="R1298">
        <f t="shared" si="377"/>
        <v>89.675712841163843</v>
      </c>
      <c r="S1298">
        <f t="shared" si="378"/>
        <v>0.11629952686935967</v>
      </c>
      <c r="T1298">
        <f t="shared" si="361"/>
        <v>50.814766095774715</v>
      </c>
    </row>
    <row r="1299" spans="1:20" x14ac:dyDescent="0.25">
      <c r="A1299">
        <f t="shared" si="362"/>
        <v>733.50825807563672</v>
      </c>
      <c r="B1299">
        <f t="shared" si="379"/>
        <v>116.74146507146324</v>
      </c>
      <c r="C1299" t="str">
        <f t="shared" si="363"/>
        <v>-1.9657942437972-346.005797292606i</v>
      </c>
      <c r="D1299" t="str">
        <f t="shared" si="364"/>
        <v>3.97499986633209-136.331845716344i</v>
      </c>
      <c r="E1299" t="str">
        <f t="shared" si="365"/>
        <v>162.465813857314+0.00991733265797486i</v>
      </c>
      <c r="F1299" t="str">
        <f t="shared" si="366"/>
        <v>2.42492491657489-1279.38374582976i</v>
      </c>
      <c r="G1299" t="str">
        <f t="shared" si="367"/>
        <v>0.99999999655658-0.0000586806604439887i</v>
      </c>
      <c r="H1299" t="str">
        <f t="shared" si="368"/>
        <v>384.080489702321+12.3231894407787i</v>
      </c>
      <c r="I1299" t="str">
        <f t="shared" si="369"/>
        <v>47.1042152011631-1386.13702655227i</v>
      </c>
      <c r="K1299" t="str">
        <f t="shared" si="370"/>
        <v>0.0312113208687583-0.00108943353358674i</v>
      </c>
      <c r="L1299" t="str">
        <f t="shared" si="371"/>
        <v>0.00005-2.4172183828464i</v>
      </c>
      <c r="M1299" t="str">
        <f t="shared" si="372"/>
        <v>0.00133333333333333-1.42189316638023i</v>
      </c>
      <c r="N1299">
        <f t="shared" si="373"/>
        <v>89.674483772770188</v>
      </c>
      <c r="O1299">
        <f t="shared" si="374"/>
        <v>50.781807688487</v>
      </c>
      <c r="P1299" s="3">
        <f t="shared" si="375"/>
        <v>50.781807688487</v>
      </c>
      <c r="Q1299" s="3">
        <f t="shared" si="376"/>
        <v>-90.325516227229812</v>
      </c>
      <c r="R1299">
        <f t="shared" si="377"/>
        <v>89.674483772770188</v>
      </c>
      <c r="S1299">
        <f t="shared" si="378"/>
        <v>0.11674146507146324</v>
      </c>
      <c r="T1299">
        <f t="shared" si="361"/>
        <v>50.781807688487</v>
      </c>
    </row>
    <row r="1300" spans="1:20" x14ac:dyDescent="0.25">
      <c r="A1300">
        <f t="shared" si="362"/>
        <v>736.29558945632414</v>
      </c>
      <c r="B1300">
        <f t="shared" si="379"/>
        <v>117.1850826387348</v>
      </c>
      <c r="C1300" t="str">
        <f t="shared" si="363"/>
        <v>-1.96577122818022-344.695327413642i</v>
      </c>
      <c r="D1300" t="str">
        <f t="shared" si="364"/>
        <v>3.97499986531429-135.815751411327i</v>
      </c>
      <c r="E1300" t="str">
        <f t="shared" si="365"/>
        <v>162.465785551132+0.00995619865820355i</v>
      </c>
      <c r="F1300" t="str">
        <f t="shared" si="366"/>
        <v>2.42492491651131-1274.54049303972i</v>
      </c>
      <c r="G1300" t="str">
        <f t="shared" si="367"/>
        <v>0.99999999653036-0.0000589036469521315i</v>
      </c>
      <c r="H1300" t="str">
        <f t="shared" si="368"/>
        <v>384.081102673038+12.3700248595428i</v>
      </c>
      <c r="I1300" t="str">
        <f t="shared" si="369"/>
        <v>47.1042456753687-1380.89121150096i</v>
      </c>
      <c r="K1300" t="str">
        <f t="shared" si="370"/>
        <v>0.0312110267225535-0.00109356289636149i</v>
      </c>
      <c r="L1300" t="str">
        <f t="shared" si="371"/>
        <v>0.00005-2.40806772548954i</v>
      </c>
      <c r="M1300" t="str">
        <f t="shared" si="372"/>
        <v>0.00133333333333333-1.41651042675855i</v>
      </c>
      <c r="N1300">
        <f t="shared" si="373"/>
        <v>89.673250070742256</v>
      </c>
      <c r="O1300">
        <f t="shared" si="374"/>
        <v>50.748849170424648</v>
      </c>
      <c r="P1300" s="3">
        <f t="shared" si="375"/>
        <v>50.748849170424648</v>
      </c>
      <c r="Q1300" s="3">
        <f t="shared" si="376"/>
        <v>-90.326749929257744</v>
      </c>
      <c r="R1300">
        <f t="shared" si="377"/>
        <v>89.673250070742256</v>
      </c>
      <c r="S1300">
        <f t="shared" si="378"/>
        <v>0.1171850826387348</v>
      </c>
      <c r="T1300">
        <f t="shared" si="361"/>
        <v>50.748849170424648</v>
      </c>
    </row>
    <row r="1301" spans="1:20" x14ac:dyDescent="0.25">
      <c r="A1301">
        <f t="shared" si="362"/>
        <v>739.09351269625813</v>
      </c>
      <c r="B1301">
        <f t="shared" si="379"/>
        <v>117.630385952762</v>
      </c>
      <c r="C1301" t="str">
        <f t="shared" si="363"/>
        <v>-1.96574803777786-343.389816105428i</v>
      </c>
      <c r="D1301" t="str">
        <f t="shared" si="364"/>
        <v>3.97499986428873-135.301610861491i</v>
      </c>
      <c r="E1301" t="str">
        <f t="shared" si="365"/>
        <v>162.465757030072+0.00999522582986543i</v>
      </c>
      <c r="F1301" t="str">
        <f t="shared" si="366"/>
        <v>2.42492491644724-1269.71557494256i</v>
      </c>
      <c r="G1301" t="str">
        <f t="shared" si="367"/>
        <v>0.999999996503941-0.0000591274808089875i</v>
      </c>
      <c r="H1301" t="str">
        <f t="shared" si="368"/>
        <v>384.081720312509+12.4170383364288i</v>
      </c>
      <c r="I1301" t="str">
        <f t="shared" si="369"/>
        <v>47.1042763816511-1375.66526103731i</v>
      </c>
      <c r="K1301" t="str">
        <f t="shared" si="370"/>
        <v>0.0312107303422958-0.00109770783093912i</v>
      </c>
      <c r="L1301" t="str">
        <f t="shared" si="371"/>
        <v>0.00005-2.39895170899536i</v>
      </c>
      <c r="M1301" t="str">
        <f t="shared" si="372"/>
        <v>0.00133333333333333-1.41114806411492i</v>
      </c>
      <c r="N1301">
        <f t="shared" si="373"/>
        <v>89.672011717892644</v>
      </c>
      <c r="O1301">
        <f t="shared" si="374"/>
        <v>50.715890540747985</v>
      </c>
      <c r="P1301" s="3">
        <f t="shared" si="375"/>
        <v>50.715890540747985</v>
      </c>
      <c r="Q1301" s="3">
        <f t="shared" si="376"/>
        <v>-90.327988282107356</v>
      </c>
      <c r="R1301">
        <f t="shared" si="377"/>
        <v>89.672011717892644</v>
      </c>
      <c r="S1301">
        <f t="shared" si="378"/>
        <v>0.117630385952762</v>
      </c>
      <c r="T1301">
        <f t="shared" si="361"/>
        <v>50.715890540747985</v>
      </c>
    </row>
    <row r="1302" spans="1:20" x14ac:dyDescent="0.25">
      <c r="A1302">
        <f t="shared" si="362"/>
        <v>741.90206804450395</v>
      </c>
      <c r="B1302">
        <f t="shared" si="379"/>
        <v>118.07738141938249</v>
      </c>
      <c r="C1302" t="str">
        <f t="shared" si="363"/>
        <v>-1.96572467126622-342.089244587896i</v>
      </c>
      <c r="D1302" t="str">
        <f t="shared" si="364"/>
        <v>3.97499986325537-134.789416670752i</v>
      </c>
      <c r="E1302" t="str">
        <f t="shared" si="365"/>
        <v>162.465728292511+0.0100344149392714i</v>
      </c>
      <c r="F1302" t="str">
        <f t="shared" si="366"/>
        <v>2.42492491638269-1264.90892213022i</v>
      </c>
      <c r="G1302" t="str">
        <f t="shared" si="367"/>
        <v>0.999999996477321-0.0000593521652344816i</v>
      </c>
      <c r="H1302" t="str">
        <f t="shared" si="368"/>
        <v>384.082342656307+12.4642305490136i</v>
      </c>
      <c r="I1302" t="str">
        <f t="shared" si="369"/>
        <v>47.1043073217784-1370.45909998433i</v>
      </c>
      <c r="K1302" t="str">
        <f t="shared" si="370"/>
        <v>0.031210431711061-0.00110186839512574i</v>
      </c>
      <c r="L1302" t="str">
        <f t="shared" si="371"/>
        <v>0.00005-2.3898702022269i</v>
      </c>
      <c r="M1302" t="str">
        <f t="shared" si="372"/>
        <v>0.00133333333333333-1.40580600130994i</v>
      </c>
      <c r="N1302">
        <f t="shared" si="373"/>
        <v>89.670768696973383</v>
      </c>
      <c r="O1302">
        <f t="shared" si="374"/>
        <v>50.682931798611065</v>
      </c>
      <c r="P1302" s="3">
        <f t="shared" si="375"/>
        <v>50.682931798611065</v>
      </c>
      <c r="Q1302" s="3">
        <f t="shared" si="376"/>
        <v>-90.329231303026617</v>
      </c>
      <c r="R1302">
        <f t="shared" si="377"/>
        <v>89.670768696973383</v>
      </c>
      <c r="S1302">
        <f t="shared" si="378"/>
        <v>0.1180773814193825</v>
      </c>
      <c r="T1302">
        <f t="shared" si="361"/>
        <v>50.682931798611065</v>
      </c>
    </row>
    <row r="1303" spans="1:20" x14ac:dyDescent="0.25">
      <c r="A1303">
        <f t="shared" si="362"/>
        <v>744.72129590307304</v>
      </c>
      <c r="B1303">
        <f t="shared" si="379"/>
        <v>118.52607546877614</v>
      </c>
      <c r="C1303" t="str">
        <f t="shared" si="363"/>
        <v>-1.96570112731143-340.793594152027i</v>
      </c>
      <c r="D1303" t="str">
        <f t="shared" si="364"/>
        <v>3.97499986221413-134.279161471023i</v>
      </c>
      <c r="E1303" t="str">
        <f t="shared" si="365"/>
        <v>162.465699336807+0.010073766757319i</v>
      </c>
      <c r="F1303" t="str">
        <f t="shared" si="366"/>
        <v>2.42492491631766-1260.12046545739i</v>
      </c>
      <c r="G1303" t="str">
        <f t="shared" si="367"/>
        <v>0.999999996450497-0.0000595777034607746i</v>
      </c>
      <c r="H1303" t="str">
        <f t="shared" si="368"/>
        <v>384.082969740268+12.5116021774596i</v>
      </c>
      <c r="I1303" t="str">
        <f t="shared" si="369"/>
        <v>47.1043384975309-1365.27265344968i</v>
      </c>
      <c r="K1303" t="str">
        <f t="shared" si="370"/>
        <v>0.0312101308117979-0.00110604464693157i</v>
      </c>
      <c r="L1303" t="str">
        <f t="shared" si="371"/>
        <v>0.00005-2.38082307454363i</v>
      </c>
      <c r="M1303" t="str">
        <f t="shared" si="372"/>
        <v>0.00133333333333333-1.40048416149625i</v>
      </c>
      <c r="N1303">
        <f t="shared" si="373"/>
        <v>89.669520990675835</v>
      </c>
      <c r="O1303">
        <f t="shared" si="374"/>
        <v>50.649972943161245</v>
      </c>
      <c r="P1303" s="3">
        <f t="shared" si="375"/>
        <v>50.649972943161245</v>
      </c>
      <c r="Q1303" s="3">
        <f t="shared" si="376"/>
        <v>-90.330479009324165</v>
      </c>
      <c r="R1303">
        <f t="shared" si="377"/>
        <v>89.669520990675835</v>
      </c>
      <c r="S1303">
        <f t="shared" si="378"/>
        <v>0.11852607546877614</v>
      </c>
      <c r="T1303">
        <f t="shared" si="361"/>
        <v>50.649972943161245</v>
      </c>
    </row>
    <row r="1304" spans="1:20" x14ac:dyDescent="0.25">
      <c r="A1304">
        <f t="shared" si="362"/>
        <v>747.55123682750468</v>
      </c>
      <c r="B1304">
        <f t="shared" si="379"/>
        <v>118.97647455555749</v>
      </c>
      <c r="C1304" t="str">
        <f t="shared" si="363"/>
        <v>-1.96567740456996-339.502846159613i</v>
      </c>
      <c r="D1304" t="str">
        <f t="shared" si="364"/>
        <v>3.97499986116497-133.770837922113i</v>
      </c>
      <c r="E1304" t="str">
        <f t="shared" si="365"/>
        <v>162.465670161313+0.0101132820595757i</v>
      </c>
      <c r="F1304" t="str">
        <f t="shared" si="366"/>
        <v>2.4249249162521-1255.3501360405i</v>
      </c>
      <c r="G1304" t="str">
        <f t="shared" si="367"/>
        <v>0.99999999642347-0.0000598040987323092i</v>
      </c>
      <c r="H1304" t="str">
        <f t="shared" si="368"/>
        <v>384.083601600509+12.5591539045254i</v>
      </c>
      <c r="I1304" t="str">
        <f t="shared" si="369"/>
        <v>47.1043699107042-1360.10584682462i</v>
      </c>
      <c r="K1304" t="str">
        <f t="shared" si="370"/>
        <v>0.0312098276273263-0.00111023664457152i</v>
      </c>
      <c r="L1304" t="str">
        <f t="shared" si="371"/>
        <v>0.00005-2.37181019579959i</v>
      </c>
      <c r="M1304" t="str">
        <f t="shared" si="372"/>
        <v>0.00133333333333333-1.39518246811741i</v>
      </c>
      <c r="N1304">
        <f t="shared" si="373"/>
        <v>89.668268581630429</v>
      </c>
      <c r="O1304">
        <f t="shared" si="374"/>
        <v>50.617013973539891</v>
      </c>
      <c r="P1304" s="3">
        <f t="shared" si="375"/>
        <v>50.617013973539891</v>
      </c>
      <c r="Q1304" s="3">
        <f t="shared" si="376"/>
        <v>-90.331731418369571</v>
      </c>
      <c r="R1304">
        <f t="shared" si="377"/>
        <v>89.668268581630429</v>
      </c>
      <c r="S1304">
        <f t="shared" si="378"/>
        <v>0.11897647455555749</v>
      </c>
      <c r="T1304">
        <f t="shared" si="361"/>
        <v>50.617013973539891</v>
      </c>
    </row>
    <row r="1305" spans="1:20" x14ac:dyDescent="0.25">
      <c r="A1305">
        <f t="shared" si="362"/>
        <v>750.39193152744929</v>
      </c>
      <c r="B1305">
        <f t="shared" si="379"/>
        <v>119.42858515886861</v>
      </c>
      <c r="C1305" t="str">
        <f t="shared" si="363"/>
        <v>-1.96565350168742-338.216982042947i</v>
      </c>
      <c r="D1305" t="str">
        <f t="shared" si="364"/>
        <v>3.97499986010782-133.264438711616i</v>
      </c>
      <c r="E1305" t="str">
        <f t="shared" si="365"/>
        <v>162.465640764362+0.0101529616265063i</v>
      </c>
      <c r="F1305" t="str">
        <f t="shared" si="366"/>
        <v>2.42492491618608-1250.59786525678i</v>
      </c>
      <c r="G1305" t="str">
        <f t="shared" si="367"/>
        <v>0.999999996396236-0.0000600313543058572i</v>
      </c>
      <c r="H1305" t="str">
        <f t="shared" si="368"/>
        <v>384.084238273423+12.6068864155748i</v>
      </c>
      <c r="I1305" t="str">
        <f t="shared" si="369"/>
        <v>47.1044015631067-1354.95860578299i</v>
      </c>
      <c r="K1305" t="str">
        <f t="shared" si="370"/>
        <v>0.0312095221403365-0.00111444444646578i</v>
      </c>
      <c r="L1305" t="str">
        <f t="shared" si="371"/>
        <v>0.00005-2.3628314363415i</v>
      </c>
      <c r="M1305" t="str">
        <f t="shared" si="372"/>
        <v>0.00133333333333333-1.38990084490676i</v>
      </c>
      <c r="N1305">
        <f t="shared" si="373"/>
        <v>89.667011452406669</v>
      </c>
      <c r="O1305">
        <f t="shared" si="374"/>
        <v>50.584054888881305</v>
      </c>
      <c r="P1305" s="3">
        <f t="shared" si="375"/>
        <v>50.584054888881305</v>
      </c>
      <c r="Q1305" s="3">
        <f t="shared" si="376"/>
        <v>-90.332988547593331</v>
      </c>
      <c r="R1305">
        <f t="shared" si="377"/>
        <v>89.667011452406669</v>
      </c>
      <c r="S1305">
        <f t="shared" si="378"/>
        <v>0.11942858515886862</v>
      </c>
      <c r="T1305">
        <f t="shared" si="361"/>
        <v>50.584054888881305</v>
      </c>
    </row>
    <row r="1306" spans="1:20" x14ac:dyDescent="0.25">
      <c r="A1306">
        <f t="shared" si="362"/>
        <v>753.24342086725358</v>
      </c>
      <c r="B1306">
        <f t="shared" si="379"/>
        <v>119.88241378247231</v>
      </c>
      <c r="C1306" t="str">
        <f t="shared" si="363"/>
        <v>-1.96562941730036-336.935983304608i</v>
      </c>
      <c r="D1306" t="str">
        <f t="shared" si="364"/>
        <v>3.97499985904261-132.75995655481i</v>
      </c>
      <c r="E1306" t="str">
        <f t="shared" si="365"/>
        <v>162.465611144282+0.0101928062431467i</v>
      </c>
      <c r="F1306" t="str">
        <f t="shared" si="366"/>
        <v>2.42492491611952-1245.8635847432i</v>
      </c>
      <c r="G1306" t="str">
        <f t="shared" si="367"/>
        <v>0.999999996368796-0.0000602594734505658i</v>
      </c>
      <c r="H1306" t="str">
        <f t="shared" si="368"/>
        <v>384.084879795674+12.6548003985876i</v>
      </c>
      <c r="I1306" t="str">
        <f t="shared" si="369"/>
        <v>47.1044334565603-1349.83085628001i</v>
      </c>
      <c r="K1306" t="str">
        <f t="shared" si="370"/>
        <v>0.0312092143333889-0.00111866811124049i</v>
      </c>
      <c r="L1306" t="str">
        <f t="shared" si="371"/>
        <v>0.00005-2.35388666700687i</v>
      </c>
      <c r="M1306" t="str">
        <f t="shared" si="372"/>
        <v>0.00133333333333333-1.38463921588639i</v>
      </c>
      <c r="N1306">
        <f t="shared" si="373"/>
        <v>89.665749585512614</v>
      </c>
      <c r="O1306">
        <f t="shared" si="374"/>
        <v>50.551095688313943</v>
      </c>
      <c r="P1306" s="3">
        <f t="shared" si="375"/>
        <v>50.551095688313943</v>
      </c>
      <c r="Q1306" s="3">
        <f t="shared" si="376"/>
        <v>-90.334250414487386</v>
      </c>
      <c r="R1306">
        <f t="shared" si="377"/>
        <v>89.665749585512614</v>
      </c>
      <c r="S1306">
        <f t="shared" si="378"/>
        <v>0.11988241378247232</v>
      </c>
      <c r="T1306">
        <f t="shared" si="361"/>
        <v>50.551095688313943</v>
      </c>
    </row>
    <row r="1307" spans="1:20" x14ac:dyDescent="0.25">
      <c r="A1307">
        <f t="shared" si="362"/>
        <v>756.10574586654911</v>
      </c>
      <c r="B1307">
        <f t="shared" si="379"/>
        <v>120.33796695484571</v>
      </c>
      <c r="C1307" t="str">
        <f t="shared" si="363"/>
        <v>-1.96560515003385-335.659831517151i</v>
      </c>
      <c r="D1307" t="str">
        <f t="shared" si="364"/>
        <v>3.97499985796931-132.25738419455i</v>
      </c>
      <c r="E1307" t="str">
        <f t="shared" si="365"/>
        <v>162.465581299385+0.0102328166994455i</v>
      </c>
      <c r="F1307" t="str">
        <f t="shared" si="366"/>
        <v>2.42492491605249-1241.14722639555i</v>
      </c>
      <c r="G1307" t="str">
        <f t="shared" si="367"/>
        <v>0.999999996341146-0.0000604884594480055i</v>
      </c>
      <c r="H1307" t="str">
        <f t="shared" si="368"/>
        <v>384.085526204209+12.7028965441689i</v>
      </c>
      <c r="I1307" t="str">
        <f t="shared" si="369"/>
        <v>47.1044655929-1344.72252455133i</v>
      </c>
      <c r="K1307" t="str">
        <f t="shared" si="370"/>
        <v>0.0312089041889121-0.0011229076977282i</v>
      </c>
      <c r="L1307" t="str">
        <f t="shared" si="371"/>
        <v>0.00005-2.3449757591222i</v>
      </c>
      <c r="M1307" t="str">
        <f t="shared" si="372"/>
        <v>0.00133333333333333-1.379397505366i</v>
      </c>
      <c r="N1307">
        <f t="shared" si="373"/>
        <v>89.664482963395201</v>
      </c>
      <c r="O1307">
        <f t="shared" si="374"/>
        <v>50.518136370959319</v>
      </c>
      <c r="P1307" s="3">
        <f t="shared" si="375"/>
        <v>50.518136370959319</v>
      </c>
      <c r="Q1307" s="3">
        <f t="shared" si="376"/>
        <v>-90.335517036604799</v>
      </c>
      <c r="R1307">
        <f t="shared" si="377"/>
        <v>89.664482963395201</v>
      </c>
      <c r="S1307">
        <f t="shared" si="378"/>
        <v>0.12033796695484571</v>
      </c>
      <c r="T1307">
        <f t="shared" si="361"/>
        <v>50.518136370959319</v>
      </c>
    </row>
    <row r="1308" spans="1:20" x14ac:dyDescent="0.25">
      <c r="A1308">
        <f t="shared" si="362"/>
        <v>758.97894770084201</v>
      </c>
      <c r="B1308">
        <f t="shared" si="379"/>
        <v>120.79525122927413</v>
      </c>
      <c r="C1308" t="str">
        <f t="shared" si="363"/>
        <v>-1.9655806985035-334.388508322856i</v>
      </c>
      <c r="D1308" t="str">
        <f t="shared" si="364"/>
        <v>3.97499985688782-131.756714401164i</v>
      </c>
      <c r="E1308" t="str">
        <f t="shared" si="365"/>
        <v>162.465551227968+0.0102729937902956i</v>
      </c>
      <c r="F1308" t="str">
        <f t="shared" si="366"/>
        <v>2.42492491598491-1236.44872236744i</v>
      </c>
      <c r="G1308" t="str">
        <f t="shared" si="367"/>
        <v>0.999999996313286-0.0000607183155922163i</v>
      </c>
      <c r="H1308" t="str">
        <f t="shared" si="368"/>
        <v>384.086177536258+12.7511755455606i</v>
      </c>
      <c r="I1308" t="str">
        <f t="shared" si="369"/>
        <v>47.1044979739781-1339.63353711196i</v>
      </c>
      <c r="K1308" t="str">
        <f t="shared" si="370"/>
        <v>0.0312085916892024-0.00112716326496864i</v>
      </c>
      <c r="L1308" t="str">
        <f t="shared" si="371"/>
        <v>0.00005-2.3360985845011i</v>
      </c>
      <c r="M1308" t="str">
        <f t="shared" si="372"/>
        <v>0.00133333333333333-1.37417563794182i</v>
      </c>
      <c r="N1308">
        <f t="shared" si="373"/>
        <v>89.663211568439564</v>
      </c>
      <c r="O1308">
        <f t="shared" si="374"/>
        <v>50.485176935932223</v>
      </c>
      <c r="P1308" s="3">
        <f t="shared" si="375"/>
        <v>50.485176935932223</v>
      </c>
      <c r="Q1308" s="3">
        <f t="shared" si="376"/>
        <v>-90.336788431560436</v>
      </c>
      <c r="R1308">
        <f t="shared" si="377"/>
        <v>89.663211568439564</v>
      </c>
      <c r="S1308">
        <f t="shared" si="378"/>
        <v>0.12079525122927413</v>
      </c>
      <c r="T1308">
        <f t="shared" si="361"/>
        <v>50.485176935932223</v>
      </c>
    </row>
    <row r="1309" spans="1:20" x14ac:dyDescent="0.25">
      <c r="A1309">
        <f t="shared" si="362"/>
        <v>761.86306770210524</v>
      </c>
      <c r="B1309">
        <f t="shared" si="379"/>
        <v>121.25427318394537</v>
      </c>
      <c r="C1309" t="str">
        <f t="shared" si="363"/>
        <v>-1.9655560613136-333.121995433468i</v>
      </c>
      <c r="D1309" t="str">
        <f t="shared" si="364"/>
        <v>3.9749998557981-131.257939972348i</v>
      </c>
      <c r="E1309" t="str">
        <f t="shared" si="365"/>
        <v>162.465520928317+0.0103133383153372i</v>
      </c>
      <c r="F1309" t="str">
        <f t="shared" si="366"/>
        <v>2.42492491591684-1231.76800506931i</v>
      </c>
      <c r="G1309" t="str">
        <f t="shared" si="367"/>
        <v>0.999999996285214-0.0000609490451897557i</v>
      </c>
      <c r="H1309" t="str">
        <f t="shared" si="368"/>
        <v>384.086833829332+12.7996380986494i</v>
      </c>
      <c r="I1309" t="str">
        <f t="shared" si="369"/>
        <v>47.1045306016564-1334.56382075514i</v>
      </c>
      <c r="K1309" t="str">
        <f t="shared" si="370"/>
        <v>0.0312082768164229-0.00113143487220915i</v>
      </c>
      <c r="L1309" t="str">
        <f t="shared" si="371"/>
        <v>0.00005-2.32725501544242i</v>
      </c>
      <c r="M1309" t="str">
        <f t="shared" si="372"/>
        <v>0.00133333333333333-1.36897353849554i</v>
      </c>
      <c r="N1309">
        <f t="shared" si="373"/>
        <v>89.661935382969276</v>
      </c>
      <c r="O1309">
        <f t="shared" si="374"/>
        <v>50.452217382340869</v>
      </c>
      <c r="P1309" s="3">
        <f t="shared" si="375"/>
        <v>50.452217382340869</v>
      </c>
      <c r="Q1309" s="3">
        <f t="shared" si="376"/>
        <v>-90.338064617030724</v>
      </c>
      <c r="R1309">
        <f t="shared" si="377"/>
        <v>89.661935382969276</v>
      </c>
      <c r="S1309">
        <f t="shared" si="378"/>
        <v>0.12125427318394537</v>
      </c>
      <c r="T1309">
        <f t="shared" si="361"/>
        <v>50.452217382340869</v>
      </c>
    </row>
    <row r="1310" spans="1:20" x14ac:dyDescent="0.25">
      <c r="A1310">
        <f t="shared" si="362"/>
        <v>764.75814735937331</v>
      </c>
      <c r="B1310">
        <f t="shared" si="379"/>
        <v>121.71503942204437</v>
      </c>
      <c r="C1310" t="str">
        <f t="shared" si="363"/>
        <v>-1.96553123705909-331.860274629933i</v>
      </c>
      <c r="D1310" t="str">
        <f t="shared" si="364"/>
        <v>3.97499985470008-130.761053733066i</v>
      </c>
      <c r="E1310" t="str">
        <f t="shared" si="365"/>
        <v>162.465490398705+0.0103538510792183i</v>
      </c>
      <c r="F1310" t="str">
        <f t="shared" si="366"/>
        <v>2.42492491584825-1227.10500716746i</v>
      </c>
      <c r="G1310" t="str">
        <f t="shared" si="367"/>
        <v>0.999999996256928-0.0000611806515597463i</v>
      </c>
      <c r="H1310" t="str">
        <f t="shared" si="368"/>
        <v>384.087495121231+12.8482849019794i</v>
      </c>
      <c r="I1310" t="str">
        <f t="shared" si="369"/>
        <v>47.1045634778146-1329.51330255135i</v>
      </c>
      <c r="K1310" t="str">
        <f t="shared" si="370"/>
        <v>0.0312079595526021-0.00113572257890545i</v>
      </c>
      <c r="L1310" t="str">
        <f t="shared" si="371"/>
        <v>0.00005-2.31844492472845i</v>
      </c>
      <c r="M1310" t="str">
        <f t="shared" si="372"/>
        <v>0.00133333333333333-1.36379113219321i</v>
      </c>
      <c r="N1310">
        <f t="shared" si="373"/>
        <v>89.660654389245778</v>
      </c>
      <c r="O1310">
        <f t="shared" si="374"/>
        <v>50.419257709286782</v>
      </c>
      <c r="P1310" s="3">
        <f t="shared" si="375"/>
        <v>50.419257709286782</v>
      </c>
      <c r="Q1310" s="3">
        <f t="shared" si="376"/>
        <v>-90.339345610754222</v>
      </c>
      <c r="R1310">
        <f t="shared" si="377"/>
        <v>89.660654389245778</v>
      </c>
      <c r="S1310">
        <f t="shared" si="378"/>
        <v>0.12171503942204437</v>
      </c>
      <c r="T1310">
        <f t="shared" si="361"/>
        <v>50.419257709286782</v>
      </c>
    </row>
    <row r="1311" spans="1:20" x14ac:dyDescent="0.25">
      <c r="A1311">
        <f t="shared" si="362"/>
        <v>767.66422831933892</v>
      </c>
      <c r="B1311">
        <f t="shared" si="379"/>
        <v>122.17755657184814</v>
      </c>
      <c r="C1311" t="str">
        <f t="shared" si="363"/>
        <v>-1.96550622432338-330.603327762142i</v>
      </c>
      <c r="D1311" t="str">
        <f t="shared" si="364"/>
        <v>3.97499985359371-130.266048535441i</v>
      </c>
      <c r="E1311" t="str">
        <f t="shared" si="365"/>
        <v>162.465459637396+0.0103945328915302i</v>
      </c>
      <c r="F1311" t="str">
        <f t="shared" si="366"/>
        <v>2.42492491577915-1222.45966158311i</v>
      </c>
      <c r="G1311" t="str">
        <f t="shared" si="367"/>
        <v>0.999999996228427-0.0000614131380339229i</v>
      </c>
      <c r="H1311" t="str">
        <f t="shared" si="368"/>
        <v>384.088161450038+12.8971166567603i</v>
      </c>
      <c r="I1311" t="str">
        <f t="shared" si="369"/>
        <v>47.1045966043446-1324.48190984723i</v>
      </c>
      <c r="K1311" t="str">
        <f t="shared" si="370"/>
        <v>0.0312076398796335-0.0011400264447221i</v>
      </c>
      <c r="L1311" t="str">
        <f t="shared" si="371"/>
        <v>0.00005-2.30966818562308i</v>
      </c>
      <c r="M1311" t="str">
        <f t="shared" si="372"/>
        <v>0.00133333333333333-1.35862834448417i</v>
      </c>
      <c r="N1311">
        <f t="shared" si="373"/>
        <v>89.659368569468569</v>
      </c>
      <c r="O1311">
        <f t="shared" si="374"/>
        <v>50.386297915864873</v>
      </c>
      <c r="P1311" s="3">
        <f t="shared" si="375"/>
        <v>50.386297915864873</v>
      </c>
      <c r="Q1311" s="3">
        <f t="shared" si="376"/>
        <v>-90.340631430531431</v>
      </c>
      <c r="R1311">
        <f t="shared" si="377"/>
        <v>89.659368569468569</v>
      </c>
      <c r="S1311">
        <f t="shared" si="378"/>
        <v>0.12217755657184814</v>
      </c>
      <c r="T1311">
        <f t="shared" si="361"/>
        <v>50.386297915864873</v>
      </c>
    </row>
    <row r="1312" spans="1:20" x14ac:dyDescent="0.25">
      <c r="A1312">
        <f t="shared" si="362"/>
        <v>770.58135238695252</v>
      </c>
      <c r="B1312">
        <f t="shared" si="379"/>
        <v>122.64183128682117</v>
      </c>
      <c r="C1312" t="str">
        <f t="shared" si="363"/>
        <v>-1.96548102167953-329.351136748645i</v>
      </c>
      <c r="D1312" t="str">
        <f t="shared" si="364"/>
        <v>3.9749998524789-129.772917258657i</v>
      </c>
      <c r="E1312" t="str">
        <f t="shared" si="365"/>
        <v>162.465428642635+0.0104353845668955i</v>
      </c>
      <c r="F1312" t="str">
        <f t="shared" si="366"/>
        <v>2.4249249157095-1217.83190149141i</v>
      </c>
      <c r="G1312" t="str">
        <f t="shared" si="367"/>
        <v>0.999999996199708-0.0000616465079566815i</v>
      </c>
      <c r="H1312" t="str">
        <f t="shared" si="368"/>
        <v>384.088832854136+12.9461340668791i</v>
      </c>
      <c r="I1312" t="str">
        <f t="shared" si="369"/>
        <v>47.1046299831544-1319.46957026459i</v>
      </c>
      <c r="K1312" t="str">
        <f t="shared" si="370"/>
        <v>0.0312073177792738-0.00114434652953316i</v>
      </c>
      <c r="L1312" t="str">
        <f t="shared" si="371"/>
        <v>0.00005-2.30092467186998i</v>
      </c>
      <c r="M1312" t="str">
        <f t="shared" si="372"/>
        <v>0.00133333333333333-1.35348510109999i</v>
      </c>
      <c r="N1312">
        <f t="shared" si="373"/>
        <v>89.658077905774817</v>
      </c>
      <c r="O1312">
        <f t="shared" si="374"/>
        <v>50.353338001162804</v>
      </c>
      <c r="P1312" s="3">
        <f t="shared" si="375"/>
        <v>50.353338001162804</v>
      </c>
      <c r="Q1312" s="3">
        <f t="shared" si="376"/>
        <v>-90.341922094225183</v>
      </c>
      <c r="R1312">
        <f t="shared" si="377"/>
        <v>89.658077905774817</v>
      </c>
      <c r="S1312">
        <f t="shared" si="378"/>
        <v>0.12264183128682117</v>
      </c>
      <c r="T1312">
        <f t="shared" si="361"/>
        <v>50.353338001162804</v>
      </c>
    </row>
    <row r="1313" spans="1:20" x14ac:dyDescent="0.25">
      <c r="A1313">
        <f t="shared" si="362"/>
        <v>773.50956152602294</v>
      </c>
      <c r="B1313">
        <f t="shared" si="379"/>
        <v>123.1078702457111</v>
      </c>
      <c r="C1313" t="str">
        <f t="shared" si="363"/>
        <v>-1.96545562769008-328.103683576423i</v>
      </c>
      <c r="D1313" t="str">
        <f t="shared" si="364"/>
        <v>3.97499985135561-129.281652808856i</v>
      </c>
      <c r="E1313" t="str">
        <f t="shared" si="365"/>
        <v>162.465397412655+0.0104764069250326i</v>
      </c>
      <c r="F1313" t="str">
        <f t="shared" si="366"/>
        <v>2.42492491563934-1213.22166032046i</v>
      </c>
      <c r="G1313" t="str">
        <f t="shared" si="367"/>
        <v>0.999999996170771-0.0000618807646851262i</v>
      </c>
      <c r="H1313" t="str">
        <f t="shared" si="368"/>
        <v>384.089509372188+12.9953378389095i</v>
      </c>
      <c r="I1313" t="str">
        <f t="shared" si="369"/>
        <v>47.1046636161647-1314.47621169926i</v>
      </c>
      <c r="K1313" t="str">
        <f t="shared" si="370"/>
        <v>0.0312069932331429-0.00114868289342283i</v>
      </c>
      <c r="L1313" t="str">
        <f t="shared" si="371"/>
        <v>0.00005-2.29221425769075i</v>
      </c>
      <c r="M1313" t="str">
        <f t="shared" si="372"/>
        <v>0.00133333333333333-1.34836132805338i</v>
      </c>
      <c r="N1313">
        <f t="shared" si="373"/>
        <v>89.656782380239235</v>
      </c>
      <c r="O1313">
        <f t="shared" si="374"/>
        <v>50.320377964261709</v>
      </c>
      <c r="P1313" s="3">
        <f t="shared" si="375"/>
        <v>50.320377964261709</v>
      </c>
      <c r="Q1313" s="3">
        <f t="shared" si="376"/>
        <v>-90.343217619760765</v>
      </c>
      <c r="R1313">
        <f t="shared" si="377"/>
        <v>89.656782380239235</v>
      </c>
      <c r="S1313">
        <f t="shared" si="378"/>
        <v>0.1231078702457111</v>
      </c>
      <c r="T1313">
        <f t="shared" si="361"/>
        <v>50.320377964261709</v>
      </c>
    </row>
    <row r="1314" spans="1:20" x14ac:dyDescent="0.25">
      <c r="A1314">
        <f t="shared" si="362"/>
        <v>776.44889785982184</v>
      </c>
      <c r="B1314">
        <f t="shared" si="379"/>
        <v>123.57568015264481</v>
      </c>
      <c r="C1314" t="str">
        <f t="shared" si="363"/>
        <v>-1.96543004090639-326.860950300619i</v>
      </c>
      <c r="D1314" t="str">
        <f t="shared" si="364"/>
        <v>3.97499985022377-128.792248119034i</v>
      </c>
      <c r="E1314" t="str">
        <f t="shared" si="365"/>
        <v>162.465365945682+0.0105176007906182i</v>
      </c>
      <c r="F1314" t="str">
        <f t="shared" si="366"/>
        <v>2.42492491556863-1208.6288717504i</v>
      </c>
      <c r="G1314" t="str">
        <f t="shared" si="367"/>
        <v>0.999999996141614-0.0000621159115891185i</v>
      </c>
      <c r="H1314" t="str">
        <f t="shared" si="368"/>
        <v>384.09019104316+13.0447286821222i</v>
      </c>
      <c r="I1314" t="str">
        <f t="shared" si="369"/>
        <v>47.1046975053104-1309.50176232015i</v>
      </c>
      <c r="K1314" t="str">
        <f t="shared" si="370"/>
        <v>0.0312066662227219-0.00115303559668593i</v>
      </c>
      <c r="L1314" t="str">
        <f t="shared" si="371"/>
        <v>0.00005-2.28353681778318i</v>
      </c>
      <c r="M1314" t="str">
        <f t="shared" si="372"/>
        <v>0.00133333333333333-1.34325695163716i</v>
      </c>
      <c r="N1314">
        <f t="shared" si="373"/>
        <v>89.655481974873865</v>
      </c>
      <c r="O1314">
        <f t="shared" si="374"/>
        <v>50.28741780423595</v>
      </c>
      <c r="P1314" s="3">
        <f t="shared" si="375"/>
        <v>50.28741780423595</v>
      </c>
      <c r="Q1314" s="3">
        <f t="shared" si="376"/>
        <v>-90.344518025126135</v>
      </c>
      <c r="R1314">
        <f t="shared" si="377"/>
        <v>89.655481974873865</v>
      </c>
      <c r="S1314">
        <f t="shared" si="378"/>
        <v>0.12357568015264481</v>
      </c>
      <c r="T1314">
        <f t="shared" si="361"/>
        <v>50.28741780423595</v>
      </c>
    </row>
    <row r="1315" spans="1:20" x14ac:dyDescent="0.25">
      <c r="A1315">
        <f t="shared" si="362"/>
        <v>779.39940367168924</v>
      </c>
      <c r="B1315">
        <f t="shared" si="379"/>
        <v>124.04526773722486</v>
      </c>
      <c r="C1315" t="str">
        <f t="shared" si="363"/>
        <v>-1.96540425986919-325.622919044252i</v>
      </c>
      <c r="D1315" t="str">
        <f t="shared" si="364"/>
        <v>3.97499984908332-128.30469614894i</v>
      </c>
      <c r="E1315" t="str">
        <f t="shared" si="365"/>
        <v>162.465334239918+0.0105589669936889i</v>
      </c>
      <c r="F1315" t="str">
        <f t="shared" si="366"/>
        <v>2.42492491549738-1204.05346971243i</v>
      </c>
      <c r="G1315" t="str">
        <f t="shared" si="367"/>
        <v>0.999999996112234-0.0000623519520513253i</v>
      </c>
      <c r="H1315" t="str">
        <f t="shared" si="368"/>
        <v>384.090877906316+13.094307308497i</v>
      </c>
      <c r="I1315" t="str">
        <f t="shared" si="369"/>
        <v>47.1047316525455-1304.54615056822i</v>
      </c>
      <c r="K1315" t="str">
        <f t="shared" si="370"/>
        <v>0.0312063367293524-0.00115740469982866i</v>
      </c>
      <c r="L1315" t="str">
        <f t="shared" si="371"/>
        <v>0.00005-2.27489222731936i</v>
      </c>
      <c r="M1315" t="str">
        <f t="shared" si="372"/>
        <v>0.00133333333333333-1.33817189842315i</v>
      </c>
      <c r="N1315">
        <f t="shared" si="373"/>
        <v>89.654176671628022</v>
      </c>
      <c r="O1315">
        <f t="shared" si="374"/>
        <v>50.254457520152272</v>
      </c>
      <c r="P1315" s="3">
        <f t="shared" si="375"/>
        <v>50.254457520152272</v>
      </c>
      <c r="Q1315" s="3">
        <f t="shared" si="376"/>
        <v>-90.345823328371978</v>
      </c>
      <c r="R1315">
        <f t="shared" si="377"/>
        <v>89.654176671628022</v>
      </c>
      <c r="S1315">
        <f t="shared" si="378"/>
        <v>0.12404526773722487</v>
      </c>
      <c r="T1315">
        <f t="shared" si="361"/>
        <v>50.254457520152272</v>
      </c>
    </row>
    <row r="1316" spans="1:20" x14ac:dyDescent="0.25">
      <c r="A1316">
        <f t="shared" si="362"/>
        <v>782.36112140564171</v>
      </c>
      <c r="B1316">
        <f t="shared" si="379"/>
        <v>124.51663975462633</v>
      </c>
      <c r="C1316" t="str">
        <f t="shared" si="363"/>
        <v>-1.96537828310808-324.389571998002i</v>
      </c>
      <c r="D1316" t="str">
        <f t="shared" si="364"/>
        <v>3.97499984793417-127.818989884975i</v>
      </c>
      <c r="E1316" t="str">
        <f t="shared" si="365"/>
        <v>162.465302293559+0.0106005063693096i</v>
      </c>
      <c r="F1316" t="str">
        <f t="shared" si="366"/>
        <v>2.42492491542559-1199.49538838785i</v>
      </c>
      <c r="G1316" t="str">
        <f t="shared" si="367"/>
        <v>0.999999996082631-0.0000625888894672675i</v>
      </c>
      <c r="H1316" t="str">
        <f t="shared" si="368"/>
        <v>384.091570001214+13.1440744327304i</v>
      </c>
      <c r="I1316" t="str">
        <f t="shared" si="369"/>
        <v>47.1047660598336-1299.60930515537i</v>
      </c>
      <c r="K1316" t="str">
        <f t="shared" si="370"/>
        <v>0.0312060047342359-0.00116179026356907i</v>
      </c>
      <c r="L1316" t="str">
        <f t="shared" si="371"/>
        <v>0.00005-2.26628036194397i</v>
      </c>
      <c r="M1316" t="str">
        <f t="shared" si="372"/>
        <v>0.00133333333333333-1.33310609526116i</v>
      </c>
      <c r="N1316">
        <f t="shared" si="373"/>
        <v>89.652866452387968</v>
      </c>
      <c r="O1316">
        <f t="shared" si="374"/>
        <v>50.22149711107091</v>
      </c>
      <c r="P1316" s="3">
        <f t="shared" si="375"/>
        <v>50.22149711107091</v>
      </c>
      <c r="Q1316" s="3">
        <f t="shared" si="376"/>
        <v>-90.347133547612032</v>
      </c>
      <c r="R1316">
        <f t="shared" si="377"/>
        <v>89.652866452387968</v>
      </c>
      <c r="S1316">
        <f t="shared" si="378"/>
        <v>0.12451663975462633</v>
      </c>
      <c r="T1316">
        <f t="shared" si="361"/>
        <v>50.22149711107091</v>
      </c>
    </row>
    <row r="1317" spans="1:20" x14ac:dyDescent="0.25">
      <c r="A1317">
        <f t="shared" si="362"/>
        <v>785.33409366698322</v>
      </c>
      <c r="B1317">
        <f t="shared" si="379"/>
        <v>124.98980298569391</v>
      </c>
      <c r="C1317" t="str">
        <f t="shared" si="363"/>
        <v>-1.96535210914166-323.160891419938i</v>
      </c>
      <c r="D1317" t="str">
        <f t="shared" si="364"/>
        <v>3.97499984677626-127.335122340091i</v>
      </c>
      <c r="E1317" t="str">
        <f t="shared" si="365"/>
        <v>162.465270104789+0.010642219757716i</v>
      </c>
      <c r="F1317" t="str">
        <f t="shared" si="366"/>
        <v>2.42492491535326-1194.95456220713i</v>
      </c>
      <c r="G1317" t="str">
        <f t="shared" si="367"/>
        <v>0.999999996052802-0.0000628267272453692i</v>
      </c>
      <c r="H1317" t="str">
        <f t="shared" si="368"/>
        <v>384.092267367716+13.1940307722484i</v>
      </c>
      <c r="I1317" t="str">
        <f t="shared" si="369"/>
        <v>47.1048007291559-1294.69115506346i</v>
      </c>
      <c r="K1317" t="str">
        <f t="shared" si="370"/>
        <v>0.0312056702184323-0.00116619234883771i</v>
      </c>
      <c r="L1317" t="str">
        <f t="shared" si="371"/>
        <v>0.00005-2.25770109777244i</v>
      </c>
      <c r="M1317" t="str">
        <f t="shared" si="372"/>
        <v>0.00133333333333333-1.3280594692779i</v>
      </c>
      <c r="N1317">
        <f t="shared" si="373"/>
        <v>89.651551298976884</v>
      </c>
      <c r="O1317">
        <f t="shared" si="374"/>
        <v>50.188536576045067</v>
      </c>
      <c r="P1317" s="3">
        <f t="shared" si="375"/>
        <v>50.188536576045067</v>
      </c>
      <c r="Q1317" s="3">
        <f t="shared" si="376"/>
        <v>-90.348448701023116</v>
      </c>
      <c r="R1317">
        <f t="shared" si="377"/>
        <v>89.651551298976884</v>
      </c>
      <c r="S1317">
        <f t="shared" si="378"/>
        <v>0.12498980298569391</v>
      </c>
      <c r="T1317">
        <f t="shared" si="361"/>
        <v>50.188536576045067</v>
      </c>
    </row>
    <row r="1318" spans="1:20" x14ac:dyDescent="0.25">
      <c r="A1318">
        <f t="shared" si="362"/>
        <v>788.31836322291781</v>
      </c>
      <c r="B1318">
        <f t="shared" si="379"/>
        <v>125.46476423703956</v>
      </c>
      <c r="C1318" t="str">
        <f t="shared" si="363"/>
        <v>-1.96532573647732-321.936859635238i</v>
      </c>
      <c r="D1318" t="str">
        <f t="shared" si="364"/>
        <v>3.97499984560955-126.853086553692i</v>
      </c>
      <c r="E1318" t="str">
        <f t="shared" si="365"/>
        <v>162.465237671769+0.0106841080045922i</v>
      </c>
      <c r="F1318" t="str">
        <f t="shared" si="366"/>
        <v>2.42492491528038-1190.43092584896i</v>
      </c>
      <c r="G1318" t="str">
        <f t="shared" si="367"/>
        <v>0.999999996022747-0.000063065468807006i</v>
      </c>
      <c r="H1318" t="str">
        <f t="shared" si="368"/>
        <v>384.092970045991+13.2441770472162i</v>
      </c>
      <c r="I1318" t="str">
        <f t="shared" si="369"/>
        <v>47.104835662509-1289.79162954333i</v>
      </c>
      <c r="K1318" t="str">
        <f t="shared" si="370"/>
        <v>0.0312053331628586-0.00117061101677825i</v>
      </c>
      <c r="L1318" t="str">
        <f t="shared" si="371"/>
        <v>0.00005-2.24915431138916i</v>
      </c>
      <c r="M1318" t="str">
        <f t="shared" si="372"/>
        <v>0.00133333333333333-1.32303194787598i</v>
      </c>
      <c r="N1318">
        <f t="shared" si="373"/>
        <v>89.650231193154553</v>
      </c>
      <c r="O1318">
        <f t="shared" si="374"/>
        <v>50.155575914120263</v>
      </c>
      <c r="P1318" s="3">
        <f t="shared" si="375"/>
        <v>50.155575914120263</v>
      </c>
      <c r="Q1318" s="3">
        <f t="shared" si="376"/>
        <v>-90.349768806845447</v>
      </c>
      <c r="R1318">
        <f t="shared" si="377"/>
        <v>89.650231193154553</v>
      </c>
      <c r="S1318">
        <f t="shared" si="378"/>
        <v>0.12546476423703956</v>
      </c>
      <c r="T1318">
        <f t="shared" si="361"/>
        <v>50.155575914120263</v>
      </c>
    </row>
    <row r="1319" spans="1:20" x14ac:dyDescent="0.25">
      <c r="A1319">
        <f t="shared" si="362"/>
        <v>791.31397300316485</v>
      </c>
      <c r="B1319">
        <f t="shared" si="379"/>
        <v>125.94153034114031</v>
      </c>
      <c r="C1319" t="str">
        <f t="shared" si="363"/>
        <v>-1.96529916361122-320.717459035979i</v>
      </c>
      <c r="D1319" t="str">
        <f t="shared" si="364"/>
        <v>3.97499984443396-126.37287559153i</v>
      </c>
      <c r="E1319" t="str">
        <f t="shared" si="365"/>
        <v>162.465204992657+0.0107261719607998i</v>
      </c>
      <c r="F1319" t="str">
        <f t="shared" si="366"/>
        <v>2.42492491520694-1185.92441423932i</v>
      </c>
      <c r="G1319" t="str">
        <f t="shared" si="367"/>
        <v>0.999999995992462-0.0000633051175865555i</v>
      </c>
      <c r="H1319" t="str">
        <f t="shared" si="368"/>
        <v>384.093678076508+13.2945139805482i</v>
      </c>
      <c r="I1319" t="str">
        <f t="shared" si="369"/>
        <v>47.1048708619028-1284.9106581137i</v>
      </c>
      <c r="K1319" t="str">
        <f t="shared" si="370"/>
        <v>0.0312049935482887-0.00117504632874805i</v>
      </c>
      <c r="L1319" t="str">
        <f t="shared" si="371"/>
        <v>0.00005-2.24063987984575i</v>
      </c>
      <c r="M1319" t="str">
        <f t="shared" si="372"/>
        <v>0.00133333333333333-1.31802345873279i</v>
      </c>
      <c r="N1319">
        <f t="shared" si="373"/>
        <v>89.648906116617283</v>
      </c>
      <c r="O1319">
        <f t="shared" si="374"/>
        <v>50.122615124335411</v>
      </c>
      <c r="P1319" s="3">
        <f t="shared" si="375"/>
        <v>50.122615124335411</v>
      </c>
      <c r="Q1319" s="3">
        <f t="shared" si="376"/>
        <v>-90.351093883382717</v>
      </c>
      <c r="R1319">
        <f t="shared" si="377"/>
        <v>89.648906116617283</v>
      </c>
      <c r="S1319">
        <f t="shared" si="378"/>
        <v>0.12594153034114031</v>
      </c>
      <c r="T1319">
        <f t="shared" si="361"/>
        <v>50.122615124335411</v>
      </c>
    </row>
    <row r="1320" spans="1:20" x14ac:dyDescent="0.25">
      <c r="A1320">
        <f t="shared" si="362"/>
        <v>794.32096610057681</v>
      </c>
      <c r="B1320">
        <f t="shared" si="379"/>
        <v>126.42010815643664</v>
      </c>
      <c r="C1320" t="str">
        <f t="shared" si="363"/>
        <v>-1.96527238902861-319.502672080851i</v>
      </c>
      <c r="D1320" t="str">
        <f t="shared" si="364"/>
        <v>3.97499984324941-125.89448254561i</v>
      </c>
      <c r="E1320" t="str">
        <f t="shared" si="365"/>
        <v>162.465172065591+0.0107684124825388i</v>
      </c>
      <c r="F1320" t="str">
        <f t="shared" si="366"/>
        <v>2.42492491513295-1181.43496255053i</v>
      </c>
      <c r="G1320" t="str">
        <f t="shared" si="367"/>
        <v>0.999999995961947-0.0000635456770314454i</v>
      </c>
      <c r="H1320" t="str">
        <f t="shared" si="368"/>
        <v>384.094391500052+13.3450422979201i</v>
      </c>
      <c r="I1320" t="str">
        <f t="shared" si="369"/>
        <v>47.104906329366-1280.04817056023i</v>
      </c>
      <c r="K1320" t="str">
        <f t="shared" si="370"/>
        <v>0.0312046513553513-0.00117949834631878i</v>
      </c>
      <c r="L1320" t="str">
        <f t="shared" si="371"/>
        <v>0.00005-2.23215768065924i</v>
      </c>
      <c r="M1320" t="str">
        <f t="shared" si="372"/>
        <v>0.00133333333333333-1.31303392979955i</v>
      </c>
      <c r="N1320">
        <f t="shared" si="373"/>
        <v>89.647576050997614</v>
      </c>
      <c r="O1320">
        <f t="shared" si="374"/>
        <v>50.089654205721921</v>
      </c>
      <c r="P1320" s="3">
        <f t="shared" si="375"/>
        <v>50.089654205721921</v>
      </c>
      <c r="Q1320" s="3">
        <f t="shared" si="376"/>
        <v>-90.352423949002386</v>
      </c>
      <c r="R1320">
        <f t="shared" si="377"/>
        <v>89.647576050997614</v>
      </c>
      <c r="S1320">
        <f t="shared" si="378"/>
        <v>0.12642010815643664</v>
      </c>
      <c r="T1320">
        <f t="shared" si="361"/>
        <v>50.089654205721921</v>
      </c>
    </row>
    <row r="1321" spans="1:20" x14ac:dyDescent="0.25">
      <c r="A1321">
        <f t="shared" si="362"/>
        <v>797.33938577175911</v>
      </c>
      <c r="B1321">
        <f t="shared" si="379"/>
        <v>126.9005045674311</v>
      </c>
      <c r="C1321" t="str">
        <f t="shared" si="363"/>
        <v>-1.96524541120251-318.292481294917i</v>
      </c>
      <c r="D1321" t="str">
        <f t="shared" si="364"/>
        <v>3.97499984205585-125.417900534088i</v>
      </c>
      <c r="E1321" t="str">
        <f t="shared" si="365"/>
        <v>162.465138888695+0.0108108304315703i</v>
      </c>
      <c r="F1321" t="str">
        <f t="shared" si="366"/>
        <v>2.42492491505839-1176.9625062003i</v>
      </c>
      <c r="G1321" t="str">
        <f t="shared" si="367"/>
        <v>0.999999995931199-0.0000637871506022035i</v>
      </c>
      <c r="H1321" t="str">
        <f t="shared" si="368"/>
        <v>384.09511035771+13.3957627277774i</v>
      </c>
      <c r="I1321" t="str">
        <f t="shared" si="369"/>
        <v>47.1049420669373-1275.20409693443i</v>
      </c>
      <c r="K1321" t="str">
        <f t="shared" si="370"/>
        <v>0.03120430656453-0.00118396713127699i</v>
      </c>
      <c r="L1321" t="str">
        <f t="shared" si="371"/>
        <v>0.00005-2.22370759181036i</v>
      </c>
      <c r="M1321" t="str">
        <f t="shared" si="372"/>
        <v>0.00133333333333333-1.30806328930021i</v>
      </c>
      <c r="N1321">
        <f t="shared" si="373"/>
        <v>89.646240977864437</v>
      </c>
      <c r="O1321">
        <f t="shared" si="374"/>
        <v>50.05669315730394</v>
      </c>
      <c r="P1321" s="3">
        <f t="shared" si="375"/>
        <v>50.05669315730394</v>
      </c>
      <c r="Q1321" s="3">
        <f t="shared" si="376"/>
        <v>-90.353759022135563</v>
      </c>
      <c r="R1321">
        <f t="shared" si="377"/>
        <v>89.646240977864437</v>
      </c>
      <c r="S1321">
        <f t="shared" si="378"/>
        <v>0.1269005045674311</v>
      </c>
      <c r="T1321">
        <f t="shared" si="361"/>
        <v>50.05669315730394</v>
      </c>
    </row>
    <row r="1322" spans="1:20" x14ac:dyDescent="0.25">
      <c r="A1322">
        <f t="shared" si="362"/>
        <v>800.36927543769173</v>
      </c>
      <c r="B1322">
        <f t="shared" si="379"/>
        <v>127.38272648478734</v>
      </c>
      <c r="C1322" t="str">
        <f t="shared" si="363"/>
        <v>-1.96521822859527-317.086869269353i</v>
      </c>
      <c r="D1322" t="str">
        <f t="shared" si="364"/>
        <v>3.97499984085319-124.94312270117i</v>
      </c>
      <c r="E1322" t="str">
        <f t="shared" si="365"/>
        <v>162.465105460081+0.0108534266749283i</v>
      </c>
      <c r="F1322" t="str">
        <f t="shared" si="366"/>
        <v>2.42492491498326-1172.50698085086i</v>
      </c>
      <c r="G1322" t="str">
        <f t="shared" si="367"/>
        <v>0.999999995900218-0.0000640295417725081i</v>
      </c>
      <c r="H1322" t="str">
        <f t="shared" si="368"/>
        <v>384.09583469089+13.4466760013484i</v>
      </c>
      <c r="I1322" t="str">
        <f t="shared" si="369"/>
        <v>47.1049780766766-1270.37836755276i</v>
      </c>
      <c r="K1322" t="str">
        <f t="shared" si="370"/>
        <v>0.0312039591561609-0.00118845274562477i</v>
      </c>
      <c r="L1322" t="str">
        <f t="shared" si="371"/>
        <v>0.00005-2.21528949174174i</v>
      </c>
      <c r="M1322" t="str">
        <f t="shared" si="372"/>
        <v>0.00133333333333333-1.30311146573044i</v>
      </c>
      <c r="N1322">
        <f t="shared" si="373"/>
        <v>89.644900878722353</v>
      </c>
      <c r="O1322">
        <f t="shared" si="374"/>
        <v>50.023731978098105</v>
      </c>
      <c r="P1322" s="3">
        <f t="shared" si="375"/>
        <v>50.023731978098105</v>
      </c>
      <c r="Q1322" s="3">
        <f t="shared" si="376"/>
        <v>-90.355099121277647</v>
      </c>
      <c r="R1322">
        <f t="shared" si="377"/>
        <v>89.644900878722353</v>
      </c>
      <c r="S1322">
        <f t="shared" si="378"/>
        <v>0.12738272648478735</v>
      </c>
      <c r="T1322">
        <f t="shared" si="361"/>
        <v>50.023731978098105</v>
      </c>
    </row>
    <row r="1323" spans="1:20" x14ac:dyDescent="0.25">
      <c r="A1323">
        <f t="shared" si="362"/>
        <v>803.41067868435493</v>
      </c>
      <c r="B1323">
        <f t="shared" si="379"/>
        <v>127.86678084542953</v>
      </c>
      <c r="C1323" t="str">
        <f t="shared" si="363"/>
        <v>-1.96519083965733-315.885818661216i</v>
      </c>
      <c r="D1323" t="str">
        <f t="shared" si="364"/>
        <v>3.97499983964137-124.470142217019i</v>
      </c>
      <c r="E1323" t="str">
        <f t="shared" si="365"/>
        <v>162.465071777847+0.0108962020851769i</v>
      </c>
      <c r="F1323" t="str">
        <f t="shared" si="366"/>
        <v>2.42492491490756-1168.06832240798i</v>
      </c>
      <c r="G1323" t="str">
        <f t="shared" si="367"/>
        <v>0.999999995869-0.0000642728540292372i</v>
      </c>
      <c r="H1323" t="str">
        <f t="shared" si="368"/>
        <v>384.096564541314+13.4977828526531i</v>
      </c>
      <c r="I1323" t="str">
        <f t="shared" si="369"/>
        <v>47.1050143606561-1265.57091299553i</v>
      </c>
      <c r="K1323" t="str">
        <f t="shared" si="370"/>
        <v>0.0312036091104324-0.00119295525158027i</v>
      </c>
      <c r="L1323" t="str">
        <f t="shared" si="371"/>
        <v>0.00005-2.20690325935619i</v>
      </c>
      <c r="M1323" t="str">
        <f t="shared" si="372"/>
        <v>0.00133333333333333-1.29817838785658i</v>
      </c>
      <c r="N1323">
        <f t="shared" si="373"/>
        <v>89.64355573501193</v>
      </c>
      <c r="O1323">
        <f t="shared" si="374"/>
        <v>49.990770667113971</v>
      </c>
      <c r="P1323" s="3">
        <f t="shared" si="375"/>
        <v>49.990770667113971</v>
      </c>
      <c r="Q1323" s="3">
        <f t="shared" si="376"/>
        <v>-90.35644426498807</v>
      </c>
      <c r="R1323">
        <f t="shared" si="377"/>
        <v>89.64355573501193</v>
      </c>
      <c r="S1323">
        <f t="shared" si="378"/>
        <v>0.12786678084542952</v>
      </c>
      <c r="T1323">
        <f t="shared" si="361"/>
        <v>49.990770667113971</v>
      </c>
    </row>
    <row r="1324" spans="1:20" x14ac:dyDescent="0.25">
      <c r="A1324">
        <f t="shared" si="362"/>
        <v>806.46363926335562</v>
      </c>
      <c r="B1324">
        <f t="shared" si="379"/>
        <v>128.35267461264218</v>
      </c>
      <c r="C1324" t="str">
        <f t="shared" si="363"/>
        <v>-1.96516324282714-314.689312193174i</v>
      </c>
      <c r="D1324" t="str">
        <f t="shared" si="364"/>
        <v>3.97499983842033-123.998952277651i</v>
      </c>
      <c r="E1324" t="str">
        <f t="shared" si="365"/>
        <v>162.465037840075+0.0109391575405089i</v>
      </c>
      <c r="F1324" t="str">
        <f t="shared" si="366"/>
        <v>2.42492491483128-1163.64646702007i</v>
      </c>
      <c r="G1324" t="str">
        <f t="shared" si="367"/>
        <v>0.999999995837545-0.000064517090872519i</v>
      </c>
      <c r="H1324" t="str">
        <f t="shared" si="368"/>
        <v>384.097299951018+13.5490840185147i</v>
      </c>
      <c r="I1324" t="str">
        <f t="shared" si="369"/>
        <v>47.105050920964-1260.78166410596i</v>
      </c>
      <c r="K1324" t="str">
        <f t="shared" si="370"/>
        <v>0.0312032564073841-0.00119747471157836i</v>
      </c>
      <c r="L1324" t="str">
        <f t="shared" si="371"/>
        <v>0.00005-2.19854877401493i</v>
      </c>
      <c r="M1324" t="str">
        <f t="shared" si="372"/>
        <v>0.00133333333333333-1.29326398471467i</v>
      </c>
      <c r="N1324">
        <f t="shared" si="373"/>
        <v>89.642205528109344</v>
      </c>
      <c r="O1324">
        <f t="shared" si="374"/>
        <v>49.957809223353379</v>
      </c>
      <c r="P1324" s="3">
        <f t="shared" si="375"/>
        <v>49.957809223353379</v>
      </c>
      <c r="Q1324" s="3">
        <f t="shared" si="376"/>
        <v>-90.357794471890656</v>
      </c>
      <c r="R1324">
        <f t="shared" si="377"/>
        <v>89.642205528109344</v>
      </c>
      <c r="S1324">
        <f t="shared" si="378"/>
        <v>0.12835267461264219</v>
      </c>
      <c r="T1324">
        <f t="shared" ref="T1324:T1387" si="380">P1324</f>
        <v>49.957809223353379</v>
      </c>
    </row>
    <row r="1325" spans="1:20" x14ac:dyDescent="0.25">
      <c r="A1325">
        <f t="shared" ref="A1325:A1388" si="381">2*PI()*B1325</f>
        <v>809.52820109255629</v>
      </c>
      <c r="B1325">
        <f t="shared" si="379"/>
        <v>128.84041477617021</v>
      </c>
      <c r="C1325" t="str">
        <f t="shared" ref="C1325:C1388" si="382">IMPRODUCT(D1325,E1325,$C$40,,K1325,$C$41)</f>
        <v>-1.96513543653234-313.497332653268i</v>
      </c>
      <c r="D1325" t="str">
        <f t="shared" ref="D1325:D1388" si="383">IMDIV(IMPRODUCT($C$37,$C$38,COMPLEX(1,A1325/$C$38)),IMSUM(-1*A1325*A1325/$C$39,COMPLEX(0,1*A1325)))</f>
        <v>3.97499983719-123.529546104841i</v>
      </c>
      <c r="E1325" t="str">
        <f t="shared" ref="E1325:E1388" si="384">IMDIV(IMPRODUCT(IMSUM(F1325,G1325),$C$29,H1325),IMSUM(1,I1325))</f>
        <v>162.465003644834+0.0109822939245777i</v>
      </c>
      <c r="F1325" t="str">
        <f t="shared" ref="F1325:F1388" si="385">IMDIV(IMPRODUCT($C$14,$C$15,COMPLEX(1,A1325/$C$15)),IMSUM(-1*A1325*A1325/$C$16,COMPLEX(0,A1325)))</f>
        <v>2.42492491475443-1159.24135107725i</v>
      </c>
      <c r="G1325" t="str">
        <f t="shared" ref="G1325:G1388" si="386">IMDIV(1,COMPLEX(1,A1325*$C$9*$C$10))</f>
        <v>0.99999999580585-0.0000647622558157819i</v>
      </c>
      <c r="H1325" t="str">
        <f t="shared" ref="H1325:H1388" si="387">IMDIV($C$3,IMSUM(K1325,COMPLEX(0,$C$28*A1325)))</f>
        <v>384.098040962364+13.6005802385711i</v>
      </c>
      <c r="I1325" t="str">
        <f t="shared" ref="I1325:I1388" si="388">IMPRODUCT(F1325,$C$29,H1325,$C$31)</f>
        <v>47.1050877597069-1256.01055198915i</v>
      </c>
      <c r="K1325" t="str">
        <f t="shared" ref="K1325:K1388" si="389">IF($C$26&lt;=0,IMDIV(1,IMSUM(IMDIV(1,L1325),1/$C$18)),IMDIV(1,IMSUM(IMDIV(1,L1325),1/$C$18,IMDIV(1,M1325))))</f>
        <v>0.0312029010269051-0.00120201118827125i</v>
      </c>
      <c r="L1325" t="str">
        <f t="shared" ref="L1325:L1388" si="390">IMSUM($C$21/$C$22,IMDIV(1,COMPLEX(0,$C$20*$C$22*A1325)))</f>
        <v>0.00005-2.19022591553589i</v>
      </c>
      <c r="M1325" t="str">
        <f t="shared" ref="M1325:M1388" si="391">IMSUM($C$25/$C$26,IMDIV(1,COMPLEX(0,$C$24*$C$26*A1325)))</f>
        <v>0.00133333333333333-1.28836818560935i</v>
      </c>
      <c r="N1325">
        <f t="shared" ref="N1325:N1388" si="392">ABS(R1325)</f>
        <v>89.640850239326056</v>
      </c>
      <c r="O1325">
        <f t="shared" ref="O1325:O1388" si="393">ABS(P1325)</f>
        <v>49.924847645810722</v>
      </c>
      <c r="P1325" s="3">
        <f t="shared" ref="P1325:P1388" si="394">20*LOG10(IMABS(C1325))</f>
        <v>49.924847645810722</v>
      </c>
      <c r="Q1325" s="3">
        <f t="shared" ref="Q1325:Q1388" si="395">IMARGUMENT(C1325)*180/PI()</f>
        <v>-90.359149760673944</v>
      </c>
      <c r="R1325">
        <f t="shared" ref="R1325:R1388" si="396">IF(Q1325&lt;0,Q1325+180,Q1325-180)</f>
        <v>89.640850239326056</v>
      </c>
      <c r="S1325">
        <f t="shared" ref="S1325:S1388" si="397">B1325/1000</f>
        <v>0.1288404147761702</v>
      </c>
      <c r="T1325">
        <f t="shared" si="380"/>
        <v>49.924847645810722</v>
      </c>
    </row>
    <row r="1326" spans="1:20" x14ac:dyDescent="0.25">
      <c r="A1326">
        <f t="shared" si="381"/>
        <v>812.60440825670798</v>
      </c>
      <c r="B1326">
        <f t="shared" ref="B1326:B1389" si="398">B1325*(1+B$42)</f>
        <v>129.33000835231965</v>
      </c>
      <c r="C1326" t="str">
        <f t="shared" si="382"/>
        <v>-1.96510741918774-312.309862894662i</v>
      </c>
      <c r="D1326" t="str">
        <f t="shared" si="383"/>
        <v>3.97499983595028-123.061916946024i</v>
      </c>
      <c r="E1326" t="str">
        <f t="shared" si="384"/>
        <v>162.464969190176+0.0110256121267171i</v>
      </c>
      <c r="F1326" t="str">
        <f t="shared" si="385"/>
        <v>2.42492491467698-1154.85291121045i</v>
      </c>
      <c r="G1326" t="str">
        <f t="shared" si="386"/>
        <v>0.999999995773914-0.0000650083523858057i</v>
      </c>
      <c r="H1326" t="str">
        <f t="shared" si="387"/>
        <v>384.098787618033+13.6522722552841i</v>
      </c>
      <c r="I1326" t="str">
        <f t="shared" si="388"/>
        <v>47.1051248790041-1251.2575080111i</v>
      </c>
      <c r="K1326" t="str">
        <f t="shared" si="389"/>
        <v>0.0312025429487335-0.00120656474452897i</v>
      </c>
      <c r="L1326" t="str">
        <f t="shared" si="390"/>
        <v>0.00005-2.18193456419197i</v>
      </c>
      <c r="M1326" t="str">
        <f t="shared" si="391"/>
        <v>0.00133333333333333-1.28349092011292i</v>
      </c>
      <c r="N1326">
        <f t="shared" si="392"/>
        <v>89.639489849908998</v>
      </c>
      <c r="O1326">
        <f t="shared" si="393"/>
        <v>49.891885933472786</v>
      </c>
      <c r="P1326" s="3">
        <f t="shared" si="394"/>
        <v>49.891885933472786</v>
      </c>
      <c r="Q1326" s="3">
        <f t="shared" si="395"/>
        <v>-90.360510150091002</v>
      </c>
      <c r="R1326">
        <f t="shared" si="396"/>
        <v>89.639489849908998</v>
      </c>
      <c r="S1326">
        <f t="shared" si="397"/>
        <v>0.12933000835231964</v>
      </c>
      <c r="T1326">
        <f t="shared" si="380"/>
        <v>49.891885933472786</v>
      </c>
    </row>
    <row r="1327" spans="1:20" x14ac:dyDescent="0.25">
      <c r="A1327">
        <f t="shared" si="381"/>
        <v>815.69230500808351</v>
      </c>
      <c r="B1327">
        <f t="shared" si="398"/>
        <v>129.82146238405846</v>
      </c>
      <c r="C1327" t="str">
        <f t="shared" si="382"/>
        <v>-1.96507918919705-311.126885835405i</v>
      </c>
      <c r="D1327" t="str">
        <f t="shared" si="383"/>
        <v>3.97499983470113-122.596058074197i</v>
      </c>
      <c r="E1327" t="str">
        <f t="shared" si="384"/>
        <v>162.464934474145+0.011069113041868i</v>
      </c>
      <c r="F1327" t="str">
        <f t="shared" si="385"/>
        <v>2.42492491459894-1150.48108429048i</v>
      </c>
      <c r="G1327" t="str">
        <f t="shared" si="386"/>
        <v>0.999999995741735-0.000065255384122772i</v>
      </c>
      <c r="H1327" t="str">
        <f t="shared" si="387"/>
        <v>384.099539961034+13.7041608139517i</v>
      </c>
      <c r="I1327" t="str">
        <f t="shared" si="388"/>
        <v>47.1051622809925-1246.52246379773i</v>
      </c>
      <c r="K1327" t="str">
        <f t="shared" si="389"/>
        <v>0.0312021821524549-0.00121113544344013i</v>
      </c>
      <c r="L1327" t="str">
        <f t="shared" si="390"/>
        <v>0.00005-2.17367460070927i</v>
      </c>
      <c r="M1327" t="str">
        <f t="shared" si="391"/>
        <v>0.00133333333333333-1.27863211806428i</v>
      </c>
      <c r="N1327">
        <f t="shared" si="392"/>
        <v>89.638124341040012</v>
      </c>
      <c r="O1327">
        <f t="shared" si="393"/>
        <v>49.858924085318961</v>
      </c>
      <c r="P1327" s="3">
        <f t="shared" si="394"/>
        <v>49.858924085318961</v>
      </c>
      <c r="Q1327" s="3">
        <f t="shared" si="395"/>
        <v>-90.361875658959988</v>
      </c>
      <c r="R1327">
        <f t="shared" si="396"/>
        <v>89.638124341040012</v>
      </c>
      <c r="S1327">
        <f t="shared" si="397"/>
        <v>0.12982146238405845</v>
      </c>
      <c r="T1327">
        <f t="shared" si="380"/>
        <v>49.858924085318961</v>
      </c>
    </row>
    <row r="1328" spans="1:20" x14ac:dyDescent="0.25">
      <c r="A1328">
        <f t="shared" si="381"/>
        <v>818.7919357671143</v>
      </c>
      <c r="B1328">
        <f t="shared" si="398"/>
        <v>130.31478394111789</v>
      </c>
      <c r="C1328" t="str">
        <f t="shared" si="382"/>
        <v>-1.96505074495123-309.94838445816i</v>
      </c>
      <c r="D1328" t="str">
        <f t="shared" si="383"/>
        <v>3.97499983344249-122.131962787824i</v>
      </c>
      <c r="E1328" t="str">
        <f t="shared" si="384"/>
        <v>162.46489949476+0.0111127975709036i</v>
      </c>
      <c r="F1328" t="str">
        <f t="shared" si="385"/>
        <v>2.42492491452032-1146.12580742717i</v>
      </c>
      <c r="G1328" t="str">
        <f t="shared" si="386"/>
        <v>0.99999999570931-0.0000655033545803145i</v>
      </c>
      <c r="H1328" t="str">
        <f t="shared" si="387"/>
        <v>384.100298034702+13.7562466627186i</v>
      </c>
      <c r="I1328" t="str">
        <f t="shared" si="388"/>
        <v>47.1051999678268-1241.80535123395i</v>
      </c>
      <c r="K1328" t="str">
        <f t="shared" si="389"/>
        <v>0.0312018186175015-0.00121572334831241i</v>
      </c>
      <c r="L1328" t="str">
        <f t="shared" si="390"/>
        <v>0.00005-2.16544590626546i</v>
      </c>
      <c r="M1328" t="str">
        <f t="shared" si="391"/>
        <v>0.00133333333333333-1.27379170956792i</v>
      </c>
      <c r="N1328">
        <f t="shared" si="392"/>
        <v>89.636753693836027</v>
      </c>
      <c r="O1328">
        <f t="shared" si="393"/>
        <v>49.825962100320467</v>
      </c>
      <c r="P1328" s="3">
        <f t="shared" si="394"/>
        <v>49.825962100320467</v>
      </c>
      <c r="Q1328" s="3">
        <f t="shared" si="395"/>
        <v>-90.363246306163973</v>
      </c>
      <c r="R1328">
        <f t="shared" si="396"/>
        <v>89.636753693836027</v>
      </c>
      <c r="S1328">
        <f t="shared" si="397"/>
        <v>0.1303147839411179</v>
      </c>
      <c r="T1328">
        <f t="shared" si="380"/>
        <v>49.825962100320467</v>
      </c>
    </row>
    <row r="1329" spans="1:20" x14ac:dyDescent="0.25">
      <c r="A1329">
        <f t="shared" si="381"/>
        <v>821.90334512302923</v>
      </c>
      <c r="B1329">
        <f t="shared" si="398"/>
        <v>130.80998012009414</v>
      </c>
      <c r="C1329" t="str">
        <f t="shared" si="382"/>
        <v>-1.96502208482974-308.774341809994i</v>
      </c>
      <c r="D1329" t="str">
        <f t="shared" si="383"/>
        <v>3.97499983217424-121.669624410738i</v>
      </c>
      <c r="E1329" t="str">
        <f t="shared" si="384"/>
        <v>162.464864250036+0.0111566666202178i</v>
      </c>
      <c r="F1329" t="str">
        <f t="shared" si="385"/>
        <v>2.4249249144411-1141.78701796837i</v>
      </c>
      <c r="G1329" t="str">
        <f t="shared" si="386"/>
        <v>0.999999995676639-0.0000657522673255715i</v>
      </c>
      <c r="H1329" t="str">
        <f t="shared" si="387"/>
        <v>384.101061882706+13.8085305525871i</v>
      </c>
      <c r="I1329" t="str">
        <f t="shared" si="388"/>
        <v>47.1052379416754-1237.10610246253i</v>
      </c>
      <c r="K1329" t="str">
        <f t="shared" si="389"/>
        <v>0.0312014523231506-0.00122032852267317i</v>
      </c>
      <c r="L1329" t="str">
        <f t="shared" si="390"/>
        <v>0.00005-2.15724836248801i</v>
      </c>
      <c r="M1329" t="str">
        <f t="shared" si="391"/>
        <v>0.00133333333333333-1.26896962499295i</v>
      </c>
      <c r="N1329">
        <f t="shared" si="392"/>
        <v>89.63537788934859</v>
      </c>
      <c r="O1329">
        <f t="shared" si="393"/>
        <v>49.792999977441276</v>
      </c>
      <c r="P1329" s="3">
        <f t="shared" si="394"/>
        <v>49.792999977441276</v>
      </c>
      <c r="Q1329" s="3">
        <f t="shared" si="395"/>
        <v>-90.36462211065141</v>
      </c>
      <c r="R1329">
        <f t="shared" si="396"/>
        <v>89.63537788934859</v>
      </c>
      <c r="S1329">
        <f t="shared" si="397"/>
        <v>0.13080998012009415</v>
      </c>
      <c r="T1329">
        <f t="shared" si="380"/>
        <v>49.792999977441276</v>
      </c>
    </row>
    <row r="1330" spans="1:20" x14ac:dyDescent="0.25">
      <c r="A1330">
        <f t="shared" si="381"/>
        <v>825.02657783449683</v>
      </c>
      <c r="B1330">
        <f t="shared" si="398"/>
        <v>131.3070580445505</v>
      </c>
      <c r="C1330" t="str">
        <f t="shared" si="382"/>
        <v>-1.96499320719985-307.604741002108i</v>
      </c>
      <c r="D1330" t="str">
        <f t="shared" si="383"/>
        <v>3.97499983089634-121.209036292047i</v>
      </c>
      <c r="E1330" t="str">
        <f t="shared" si="384"/>
        <v>162.464828737966+0.0112007211020875i</v>
      </c>
      <c r="F1330" t="str">
        <f t="shared" si="385"/>
        <v>2.42492491436127-1137.46465349915i</v>
      </c>
      <c r="G1330" t="str">
        <f t="shared" si="386"/>
        <v>0.999999995643719-0.0000660021259392359i</v>
      </c>
      <c r="H1330" t="str">
        <f t="shared" si="387"/>
        <v>384.101831549041+13.8610132374281i</v>
      </c>
      <c r="I1330" t="str">
        <f t="shared" si="388"/>
        <v>47.105276204725-1232.42464988326i</v>
      </c>
      <c r="K1330" t="str">
        <f t="shared" si="389"/>
        <v>0.0312010832485241-0.00122495103027011i</v>
      </c>
      <c r="L1330" t="str">
        <f t="shared" si="390"/>
        <v>0.00005-2.14908185145249i</v>
      </c>
      <c r="M1330" t="str">
        <f t="shared" si="391"/>
        <v>0.00133333333333333-1.26416579497205i</v>
      </c>
      <c r="N1330">
        <f t="shared" si="392"/>
        <v>89.633996908563802</v>
      </c>
      <c r="O1330">
        <f t="shared" si="393"/>
        <v>49.76003771563731</v>
      </c>
      <c r="P1330" s="3">
        <f t="shared" si="394"/>
        <v>49.76003771563731</v>
      </c>
      <c r="Q1330" s="3">
        <f t="shared" si="395"/>
        <v>-90.366003091436198</v>
      </c>
      <c r="R1330">
        <f t="shared" si="396"/>
        <v>89.633996908563802</v>
      </c>
      <c r="S1330">
        <f t="shared" si="397"/>
        <v>0.13130705804455051</v>
      </c>
      <c r="T1330">
        <f t="shared" si="380"/>
        <v>49.76003771563731</v>
      </c>
    </row>
    <row r="1331" spans="1:20" x14ac:dyDescent="0.25">
      <c r="A1331">
        <f t="shared" si="381"/>
        <v>828.16167883026799</v>
      </c>
      <c r="B1331">
        <f t="shared" si="398"/>
        <v>131.80602486511981</v>
      </c>
      <c r="C1331" t="str">
        <f t="shared" si="382"/>
        <v>-1.96496411041588-306.439565209597i</v>
      </c>
      <c r="D1331" t="str">
        <f t="shared" si="383"/>
        <v>3.97499982960871-120.750191806036i</v>
      </c>
      <c r="E1331" t="str">
        <f t="shared" si="384"/>
        <v>162.464792956526+0.0112449619348347i</v>
      </c>
      <c r="F1331" t="str">
        <f t="shared" si="385"/>
        <v>2.42492491428083-1133.15865184085i</v>
      </c>
      <c r="G1331" t="str">
        <f t="shared" si="386"/>
        <v>0.999999995610549-0.0000662529340156074i</v>
      </c>
      <c r="H1331" t="str">
        <f t="shared" si="387"/>
        <v>384.102607078045+13.9136954739924i</v>
      </c>
      <c r="I1331" t="str">
        <f t="shared" si="388"/>
        <v>47.1053147591786-1227.76092615197i</v>
      </c>
      <c r="K1331" t="str">
        <f t="shared" si="389"/>
        <v>0.0312007113725866-0.00122959093507178i</v>
      </c>
      <c r="L1331" t="str">
        <f t="shared" si="390"/>
        <v>0.00005-2.1409462556809i</v>
      </c>
      <c r="M1331" t="str">
        <f t="shared" si="391"/>
        <v>0.00133333333333333-1.25938015040053i</v>
      </c>
      <c r="N1331">
        <f t="shared" si="392"/>
        <v>89.632610732402327</v>
      </c>
      <c r="O1331">
        <f t="shared" si="393"/>
        <v>49.727075313856474</v>
      </c>
      <c r="P1331" s="3">
        <f t="shared" si="394"/>
        <v>49.727075313856474</v>
      </c>
      <c r="Q1331" s="3">
        <f t="shared" si="395"/>
        <v>-90.367389267597673</v>
      </c>
      <c r="R1331">
        <f t="shared" si="396"/>
        <v>89.632610732402327</v>
      </c>
      <c r="S1331">
        <f t="shared" si="397"/>
        <v>0.1318060248651198</v>
      </c>
      <c r="T1331">
        <f t="shared" si="380"/>
        <v>49.727075313856474</v>
      </c>
    </row>
    <row r="1332" spans="1:20" x14ac:dyDescent="0.25">
      <c r="A1332">
        <f t="shared" si="381"/>
        <v>831.30869320982299</v>
      </c>
      <c r="B1332">
        <f t="shared" si="398"/>
        <v>132.30688775960726</v>
      </c>
      <c r="C1332" t="str">
        <f t="shared" si="382"/>
        <v>-1.96493479282076-305.27879767123i</v>
      </c>
      <c r="D1332" t="str">
        <f t="shared" si="383"/>
        <v>3.97499982831127-120.293084352072i</v>
      </c>
      <c r="E1332" t="str">
        <f t="shared" si="384"/>
        <v>162.464756903688+0.0112893900424113i</v>
      </c>
      <c r="F1332" t="str">
        <f t="shared" si="385"/>
        <v>2.42492491419979-1128.86895105018i</v>
      </c>
      <c r="G1332" t="str">
        <f t="shared" si="386"/>
        <v>0.999999995577125-0.0000665046951626439i</v>
      </c>
      <c r="H1332" t="str">
        <f t="shared" si="387"/>
        <v>384.103388514389+13.9665780219217i</v>
      </c>
      <c r="I1332" t="str">
        <f t="shared" si="388"/>
        <v>47.105353607256-1223.11486417945i</v>
      </c>
      <c r="K1332" t="str">
        <f t="shared" si="389"/>
        <v>0.0312003366741448-0.00123424830126827i</v>
      </c>
      <c r="L1332" t="str">
        <f t="shared" si="390"/>
        <v>0.00005-2.13284145813997i</v>
      </c>
      <c r="M1332" t="str">
        <f t="shared" si="391"/>
        <v>0.00133333333333333-1.25461262243528i</v>
      </c>
      <c r="N1332">
        <f t="shared" si="392"/>
        <v>89.631219341718818</v>
      </c>
      <c r="O1332">
        <f t="shared" si="393"/>
        <v>49.694112771039222</v>
      </c>
      <c r="P1332" s="3">
        <f t="shared" si="394"/>
        <v>49.694112771039222</v>
      </c>
      <c r="Q1332" s="3">
        <f t="shared" si="395"/>
        <v>-90.368780658281182</v>
      </c>
      <c r="R1332">
        <f t="shared" si="396"/>
        <v>89.631219341718818</v>
      </c>
      <c r="S1332">
        <f t="shared" si="397"/>
        <v>0.13230688775960725</v>
      </c>
      <c r="T1332">
        <f t="shared" si="380"/>
        <v>49.694112771039222</v>
      </c>
    </row>
    <row r="1333" spans="1:20" x14ac:dyDescent="0.25">
      <c r="A1333">
        <f t="shared" si="381"/>
        <v>834.46766624402039</v>
      </c>
      <c r="B1333">
        <f t="shared" si="398"/>
        <v>132.80965393309378</v>
      </c>
      <c r="C1333" t="str">
        <f t="shared" si="382"/>
        <v>-1.96490525274402-304.122421689174i</v>
      </c>
      <c r="D1333" t="str">
        <f t="shared" si="383"/>
        <v>3.97499982700396-119.837707354513i</v>
      </c>
      <c r="E1333" t="str">
        <f t="shared" si="384"/>
        <v>162.464720577394+0.011334006355021i</v>
      </c>
      <c r="F1333" t="str">
        <f t="shared" si="385"/>
        <v>2.42492491411812-1124.59548941837i</v>
      </c>
      <c r="G1333" t="str">
        <f t="shared" si="386"/>
        <v>0.999999995543448-0.0000667574130020137i</v>
      </c>
      <c r="H1333" t="str">
        <f t="shared" si="387"/>
        <v>384.104175903089+14.0196616437593i</v>
      </c>
      <c r="I1333" t="str">
        <f t="shared" si="388"/>
        <v>47.1053927511931-1218.48639713065i</v>
      </c>
      <c r="K1333" t="str">
        <f t="shared" si="389"/>
        <v>0.0311999591318459-0.0012389231932717i</v>
      </c>
      <c r="L1333" t="str">
        <f t="shared" si="390"/>
        <v>0.00005-2.12476734223946i</v>
      </c>
      <c r="M1333" t="str">
        <f t="shared" si="391"/>
        <v>0.00133333333333333-1.2498631424938i</v>
      </c>
      <c r="N1333">
        <f t="shared" si="392"/>
        <v>89.62982271730219</v>
      </c>
      <c r="O1333">
        <f t="shared" si="393"/>
        <v>49.661150086117502</v>
      </c>
      <c r="P1333" s="3">
        <f t="shared" si="394"/>
        <v>49.661150086117502</v>
      </c>
      <c r="Q1333" s="3">
        <f t="shared" si="395"/>
        <v>-90.37017728269781</v>
      </c>
      <c r="R1333">
        <f t="shared" si="396"/>
        <v>89.62982271730219</v>
      </c>
      <c r="S1333">
        <f t="shared" si="397"/>
        <v>0.1328096539330938</v>
      </c>
      <c r="T1333">
        <f t="shared" si="380"/>
        <v>49.661150086117502</v>
      </c>
    </row>
    <row r="1334" spans="1:20" x14ac:dyDescent="0.25">
      <c r="A1334">
        <f t="shared" si="381"/>
        <v>837.63864337574773</v>
      </c>
      <c r="B1334">
        <f t="shared" si="398"/>
        <v>133.31433061803955</v>
      </c>
      <c r="C1334" t="str">
        <f t="shared" si="382"/>
        <v>-1.96487548850358-302.970420628789i</v>
      </c>
      <c r="D1334" t="str">
        <f t="shared" si="383"/>
        <v>3.97499982568669-119.384054262606i</v>
      </c>
      <c r="E1334" t="str">
        <f t="shared" si="384"/>
        <v>162.464683975584+0.0113788118086553i</v>
      </c>
      <c r="F1334" t="str">
        <f t="shared" si="385"/>
        <v>2.42492491403583-1120.33820547022i</v>
      </c>
      <c r="G1334" t="str">
        <f t="shared" si="386"/>
        <v>0.999999995509514-0.0000670110911691474i</v>
      </c>
      <c r="H1334" t="str">
        <f t="shared" si="387"/>
        <v>384.104969289498+14.0729471049625i</v>
      </c>
      <c r="I1334" t="str">
        <f t="shared" si="388"/>
        <v>47.1054321932443-1213.87545842354i</v>
      </c>
      <c r="K1334" t="str">
        <f t="shared" si="389"/>
        <v>0.031199578724177-0.00124361567571696i</v>
      </c>
      <c r="L1334" t="str">
        <f t="shared" si="390"/>
        <v>0.00005-2.1167237918305i</v>
      </c>
      <c r="M1334" t="str">
        <f t="shared" si="391"/>
        <v>0.00133333333333333-1.24513164225324i</v>
      </c>
      <c r="N1334">
        <f t="shared" si="392"/>
        <v>89.628420839875048</v>
      </c>
      <c r="O1334">
        <f t="shared" si="393"/>
        <v>49.628187258015679</v>
      </c>
      <c r="P1334" s="3">
        <f t="shared" si="394"/>
        <v>49.628187258015679</v>
      </c>
      <c r="Q1334" s="3">
        <f t="shared" si="395"/>
        <v>-90.371579160124952</v>
      </c>
      <c r="R1334">
        <f t="shared" si="396"/>
        <v>89.628420839875048</v>
      </c>
      <c r="S1334">
        <f t="shared" si="397"/>
        <v>0.13331433061803954</v>
      </c>
      <c r="T1334">
        <f t="shared" si="380"/>
        <v>49.628187258015679</v>
      </c>
    </row>
    <row r="1335" spans="1:20" x14ac:dyDescent="0.25">
      <c r="A1335">
        <f t="shared" si="381"/>
        <v>840.82167022057558</v>
      </c>
      <c r="B1335">
        <f t="shared" si="398"/>
        <v>133.8209250743881</v>
      </c>
      <c r="C1335" t="str">
        <f t="shared" si="382"/>
        <v>-1.96484549840381-301.822777918354i</v>
      </c>
      <c r="D1335" t="str">
        <f t="shared" si="383"/>
        <v>3.97499982435939-118.932118550399i</v>
      </c>
      <c r="E1335" t="str">
        <f t="shared" si="384"/>
        <v>162.464647096173+0.0114238073455489i</v>
      </c>
      <c r="F1335" t="str">
        <f t="shared" si="385"/>
        <v>2.42492491395292-1116.09703796328i</v>
      </c>
      <c r="G1335" t="str">
        <f t="shared" si="386"/>
        <v>0.999999995475321-0.0000672657333132903i</v>
      </c>
      <c r="H1335" t="str">
        <f t="shared" si="387"/>
        <v>384.105768719323+14.1264351739125i</v>
      </c>
      <c r="I1335" t="str">
        <f t="shared" si="388"/>
        <v>47.10547193568-1209.28198172832i</v>
      </c>
      <c r="K1335" t="str">
        <f t="shared" si="389"/>
        <v>0.031199195429463-0.00124832581346214i</v>
      </c>
      <c r="L1335" t="str">
        <f t="shared" si="390"/>
        <v>0.00005-2.10871069120393i</v>
      </c>
      <c r="M1335" t="str">
        <f t="shared" si="391"/>
        <v>0.00133333333333333-1.24041805364937i</v>
      </c>
      <c r="N1335">
        <f t="shared" si="392"/>
        <v>89.627013690093861</v>
      </c>
      <c r="O1335">
        <f t="shared" si="393"/>
        <v>49.595224285649529</v>
      </c>
      <c r="P1335" s="3">
        <f t="shared" si="394"/>
        <v>49.595224285649529</v>
      </c>
      <c r="Q1335" s="3">
        <f t="shared" si="395"/>
        <v>-90.372986309906139</v>
      </c>
      <c r="R1335">
        <f t="shared" si="396"/>
        <v>89.627013690093861</v>
      </c>
      <c r="S1335">
        <f t="shared" si="397"/>
        <v>0.13382092507438809</v>
      </c>
      <c r="T1335">
        <f t="shared" si="380"/>
        <v>49.595224285649529</v>
      </c>
    </row>
    <row r="1336" spans="1:20" x14ac:dyDescent="0.25">
      <c r="A1336">
        <f t="shared" si="381"/>
        <v>844.01679256741375</v>
      </c>
      <c r="B1336">
        <f t="shared" si="398"/>
        <v>134.32944458967077</v>
      </c>
      <c r="C1336" t="str">
        <f t="shared" si="382"/>
        <v>-1.96481528073728-300.679477048872i</v>
      </c>
      <c r="D1336" t="str">
        <f t="shared" si="383"/>
        <v>3.97499982302199-118.481893716647i</v>
      </c>
      <c r="E1336" t="str">
        <f t="shared" si="384"/>
        <v>162.464609937068+0.0114689939138567i</v>
      </c>
      <c r="F1336" t="str">
        <f t="shared" si="385"/>
        <v>2.42492491386937-1111.87192588693i</v>
      </c>
      <c r="G1336" t="str">
        <f t="shared" si="386"/>
        <v>0.999999995440868-0.0000675213430975544i</v>
      </c>
      <c r="H1336" t="str">
        <f t="shared" si="387"/>
        <v>384.106574238613+14.1801266219265i</v>
      </c>
      <c r="I1336" t="str">
        <f t="shared" si="388"/>
        <v>47.1055119807885-1204.70590096632i</v>
      </c>
      <c r="K1336" t="str">
        <f t="shared" si="389"/>
        <v>0.0311988092258663-0.00125305367158925i</v>
      </c>
      <c r="L1336" t="str">
        <f t="shared" si="390"/>
        <v>0.00005-2.10072792508859i</v>
      </c>
      <c r="M1336" t="str">
        <f t="shared" si="391"/>
        <v>0.00133333333333333-1.23572230887564i</v>
      </c>
      <c r="N1336">
        <f t="shared" si="392"/>
        <v>89.625601248548463</v>
      </c>
      <c r="O1336">
        <f t="shared" si="393"/>
        <v>49.562261167927403</v>
      </c>
      <c r="P1336" s="3">
        <f t="shared" si="394"/>
        <v>49.562261167927403</v>
      </c>
      <c r="Q1336" s="3">
        <f t="shared" si="395"/>
        <v>-90.374398751451537</v>
      </c>
      <c r="R1336">
        <f t="shared" si="396"/>
        <v>89.625601248548463</v>
      </c>
      <c r="S1336">
        <f t="shared" si="397"/>
        <v>0.13432944458967078</v>
      </c>
      <c r="T1336">
        <f t="shared" si="380"/>
        <v>49.562261167927403</v>
      </c>
    </row>
    <row r="1337" spans="1:20" x14ac:dyDescent="0.25">
      <c r="A1337">
        <f t="shared" si="381"/>
        <v>847.22405637916995</v>
      </c>
      <c r="B1337">
        <f t="shared" si="398"/>
        <v>134.83989647911153</v>
      </c>
      <c r="C1337" t="str">
        <f t="shared" si="382"/>
        <v>-1.96478483378274-299.540501573779i</v>
      </c>
      <c r="D1337" t="str">
        <f t="shared" si="383"/>
        <v>3.9749998216744-118.033373284713i</v>
      </c>
      <c r="E1337" t="str">
        <f t="shared" si="384"/>
        <v>162.464572496151+0.0115143724681701i</v>
      </c>
      <c r="F1337" t="str">
        <f t="shared" si="385"/>
        <v>2.4249249137852-1107.66280846152i</v>
      </c>
      <c r="G1337" t="str">
        <f t="shared" si="386"/>
        <v>0.999999995406153-0.0000677779241989722i</v>
      </c>
      <c r="H1337" t="str">
        <f t="shared" si="387"/>
        <v>384.10738589377+14.2340222232685i</v>
      </c>
      <c r="I1337" t="str">
        <f t="shared" si="388"/>
        <v>47.1055523308748-1200.14715030918i</v>
      </c>
      <c r="K1337" t="str">
        <f t="shared" si="389"/>
        <v>0.0311984200913854-0.00125779931540477i</v>
      </c>
      <c r="L1337" t="str">
        <f t="shared" si="390"/>
        <v>0.00005-2.09277537864972i</v>
      </c>
      <c r="M1337" t="str">
        <f t="shared" si="391"/>
        <v>0.00133333333333333-1.23104434038219i</v>
      </c>
      <c r="N1337">
        <f t="shared" si="392"/>
        <v>89.62418349576221</v>
      </c>
      <c r="O1337">
        <f t="shared" si="393"/>
        <v>49.529297903748571</v>
      </c>
      <c r="P1337" s="3">
        <f t="shared" si="394"/>
        <v>49.529297903748571</v>
      </c>
      <c r="Q1337" s="3">
        <f t="shared" si="395"/>
        <v>-90.37581650423779</v>
      </c>
      <c r="R1337">
        <f t="shared" si="396"/>
        <v>89.62418349576221</v>
      </c>
      <c r="S1337">
        <f t="shared" si="397"/>
        <v>0.13483989647911154</v>
      </c>
      <c r="T1337">
        <f t="shared" si="380"/>
        <v>49.529297903748571</v>
      </c>
    </row>
    <row r="1338" spans="1:20" x14ac:dyDescent="0.25">
      <c r="A1338">
        <f t="shared" si="381"/>
        <v>850.44350779341096</v>
      </c>
      <c r="B1338">
        <f t="shared" si="398"/>
        <v>135.35228808573217</v>
      </c>
      <c r="C1338" t="str">
        <f t="shared" si="382"/>
        <v>-1.96475415580678-298.405835108756i</v>
      </c>
      <c r="D1338" t="str">
        <f t="shared" si="383"/>
        <v>3.97499982031655-117.58655080248i</v>
      </c>
      <c r="E1338" t="str">
        <f t="shared" si="384"/>
        <v>162.464534771298+0.0115599439691105i</v>
      </c>
      <c r="F1338" t="str">
        <f t="shared" si="385"/>
        <v>2.42492491370037-1103.46962513748i</v>
      </c>
      <c r="G1338" t="str">
        <f t="shared" si="386"/>
        <v>0.999999995371173-0.0000680354803085484i</v>
      </c>
      <c r="H1338" t="str">
        <f t="shared" si="387"/>
        <v>384.10820373155+14.2881227551615i</v>
      </c>
      <c r="I1338" t="str">
        <f t="shared" si="388"/>
        <v>47.1055929882625-1195.6056641778i</v>
      </c>
      <c r="K1338" t="str">
        <f t="shared" si="389"/>
        <v>0.0311980280038531-0.00126256281044025i</v>
      </c>
      <c r="L1338" t="str">
        <f t="shared" si="390"/>
        <v>0.00005-2.08485293748727i</v>
      </c>
      <c r="M1338" t="str">
        <f t="shared" si="391"/>
        <v>0.00133333333333333-1.22638408087486i</v>
      </c>
      <c r="N1338">
        <f t="shared" si="392"/>
        <v>89.622760412191482</v>
      </c>
      <c r="O1338">
        <f t="shared" si="393"/>
        <v>49.496334492004657</v>
      </c>
      <c r="P1338" s="3">
        <f t="shared" si="394"/>
        <v>49.496334492004657</v>
      </c>
      <c r="Q1338" s="3">
        <f t="shared" si="395"/>
        <v>-90.377239587808518</v>
      </c>
      <c r="R1338">
        <f t="shared" si="396"/>
        <v>89.622760412191482</v>
      </c>
      <c r="S1338">
        <f t="shared" si="397"/>
        <v>0.13535228808573216</v>
      </c>
      <c r="T1338">
        <f t="shared" si="380"/>
        <v>49.496334492004657</v>
      </c>
    </row>
    <row r="1339" spans="1:20" x14ac:dyDescent="0.25">
      <c r="A1339">
        <f t="shared" si="381"/>
        <v>853.67519312302591</v>
      </c>
      <c r="B1339">
        <f t="shared" si="398"/>
        <v>135.86662678045795</v>
      </c>
      <c r="C1339" t="str">
        <f t="shared" si="382"/>
        <v>-1.96472324506284-297.275461331465i</v>
      </c>
      <c r="D1339" t="str">
        <f t="shared" si="383"/>
        <v>3.97499981894836-117.141419842257i</v>
      </c>
      <c r="E1339" t="str">
        <f t="shared" si="384"/>
        <v>162.464496760364+0.0116057093835462i</v>
      </c>
      <c r="F1339" t="str">
        <f t="shared" si="385"/>
        <v>2.42492491361489-1099.29231559446i</v>
      </c>
      <c r="G1339" t="str">
        <f t="shared" si="386"/>
        <v>0.999999995335928-0.0000682940151313139i</v>
      </c>
      <c r="H1339" t="str">
        <f t="shared" si="387"/>
        <v>384.109027799067+14.3424289977983i</v>
      </c>
      <c r="I1339" t="str">
        <f t="shared" si="388"/>
        <v>47.1056339552927-1191.08137724144i</v>
      </c>
      <c r="K1339" t="str">
        <f t="shared" si="389"/>
        <v>0.0311976329409359-0.00126734422245289i</v>
      </c>
      <c r="L1339" t="str">
        <f t="shared" si="390"/>
        <v>0.00005-2.07696048763426i</v>
      </c>
      <c r="M1339" t="str">
        <f t="shared" si="391"/>
        <v>0.00133333333333333-1.22174146331427i</v>
      </c>
      <c r="N1339">
        <f t="shared" si="392"/>
        <v>89.621331978225768</v>
      </c>
      <c r="O1339">
        <f t="shared" si="393"/>
        <v>49.463370931578694</v>
      </c>
      <c r="P1339" s="3">
        <f t="shared" si="394"/>
        <v>49.463370931578694</v>
      </c>
      <c r="Q1339" s="3">
        <f t="shared" si="395"/>
        <v>-90.378668021774232</v>
      </c>
      <c r="R1339">
        <f t="shared" si="396"/>
        <v>89.621331978225768</v>
      </c>
      <c r="S1339">
        <f t="shared" si="397"/>
        <v>0.13586662678045794</v>
      </c>
      <c r="T1339">
        <f t="shared" si="380"/>
        <v>49.463370931578694</v>
      </c>
    </row>
    <row r="1340" spans="1:20" x14ac:dyDescent="0.25">
      <c r="A1340">
        <f t="shared" si="381"/>
        <v>856.91915885689343</v>
      </c>
      <c r="B1340">
        <f t="shared" si="398"/>
        <v>136.3829199622237</v>
      </c>
      <c r="C1340" t="str">
        <f t="shared" si="382"/>
        <v>-1.96469209979094-296.149363981316i</v>
      </c>
      <c r="D1340" t="str">
        <f t="shared" si="383"/>
        <v>3.97499981756976-116.697974000686i</v>
      </c>
      <c r="E1340" t="str">
        <f t="shared" si="384"/>
        <v>162.464458461183+0.0116516696849294i</v>
      </c>
      <c r="F1340" t="str">
        <f t="shared" si="385"/>
        <v>2.42492491352878-1095.13081974046i</v>
      </c>
      <c r="G1340" t="str">
        <f t="shared" si="386"/>
        <v>0.999999995300413-0.0000685535323863782i</v>
      </c>
      <c r="H1340" t="str">
        <f t="shared" si="387"/>
        <v>384.109858143793+14.3969417343529i</v>
      </c>
      <c r="I1340" t="str">
        <f t="shared" si="388"/>
        <v>47.1056752343238-1186.5742244168i</v>
      </c>
      <c r="K1340" t="str">
        <f t="shared" si="389"/>
        <v>0.0311972348801326-0.00127214361742617i</v>
      </c>
      <c r="L1340" t="str">
        <f t="shared" si="390"/>
        <v>0.00005-2.06909791555515i</v>
      </c>
      <c r="M1340" t="str">
        <f t="shared" si="391"/>
        <v>0.00133333333333333-1.21711642091479i</v>
      </c>
      <c r="N1340">
        <f t="shared" si="392"/>
        <v>89.619898174187355</v>
      </c>
      <c r="O1340">
        <f t="shared" si="393"/>
        <v>49.430407221345135</v>
      </c>
      <c r="P1340" s="3">
        <f t="shared" si="394"/>
        <v>49.430407221345135</v>
      </c>
      <c r="Q1340" s="3">
        <f t="shared" si="395"/>
        <v>-90.380101825812645</v>
      </c>
      <c r="R1340">
        <f t="shared" si="396"/>
        <v>89.619898174187355</v>
      </c>
      <c r="S1340">
        <f t="shared" si="397"/>
        <v>0.13638291996222371</v>
      </c>
      <c r="T1340">
        <f t="shared" si="380"/>
        <v>49.430407221345135</v>
      </c>
    </row>
    <row r="1341" spans="1:20" x14ac:dyDescent="0.25">
      <c r="A1341">
        <f t="shared" si="381"/>
        <v>860.1754516605497</v>
      </c>
      <c r="B1341">
        <f t="shared" si="398"/>
        <v>136.90117505808016</v>
      </c>
      <c r="C1341" t="str">
        <f t="shared" si="382"/>
        <v>-1.96466071821833-295.02752685926i</v>
      </c>
      <c r="D1341" t="str">
        <f t="shared" si="383"/>
        <v>3.97499981618065-116.256206898649i</v>
      </c>
      <c r="E1341" t="str">
        <f t="shared" si="384"/>
        <v>162.464419871587+0.0116978258527455i</v>
      </c>
      <c r="F1341" t="str">
        <f t="shared" si="385"/>
        <v>2.424924913442-1090.98507771096i</v>
      </c>
      <c r="G1341" t="str">
        <f t="shared" si="386"/>
        <v>0.999999995264628-0.000068814035806984i</v>
      </c>
      <c r="H1341" t="str">
        <f t="shared" si="387"/>
        <v>384.110694813561+14.4516617509923i</v>
      </c>
      <c r="I1341" t="str">
        <f t="shared" si="388"/>
        <v>47.1057168277321-1182.08414086702i</v>
      </c>
      <c r="K1341" t="str">
        <f t="shared" si="389"/>
        <v>0.031196833798773-0.00127696106157038i</v>
      </c>
      <c r="L1341" t="str">
        <f t="shared" si="390"/>
        <v>0.00005-2.0612651081442i</v>
      </c>
      <c r="M1341" t="str">
        <f t="shared" si="391"/>
        <v>0.00133333333333333-1.21250888714365i</v>
      </c>
      <c r="N1341">
        <f t="shared" si="392"/>
        <v>89.618458980331198</v>
      </c>
      <c r="O1341">
        <f t="shared" si="393"/>
        <v>49.39744336017057</v>
      </c>
      <c r="P1341" s="3">
        <f t="shared" si="394"/>
        <v>49.39744336017057</v>
      </c>
      <c r="Q1341" s="3">
        <f t="shared" si="395"/>
        <v>-90.381541019668802</v>
      </c>
      <c r="R1341">
        <f t="shared" si="396"/>
        <v>89.618458980331198</v>
      </c>
      <c r="S1341">
        <f t="shared" si="397"/>
        <v>0.13690117505808017</v>
      </c>
      <c r="T1341">
        <f t="shared" si="380"/>
        <v>49.39744336017057</v>
      </c>
    </row>
    <row r="1342" spans="1:20" x14ac:dyDescent="0.25">
      <c r="A1342">
        <f t="shared" si="381"/>
        <v>863.44411837685982</v>
      </c>
      <c r="B1342">
        <f t="shared" si="398"/>
        <v>137.42139952330086</v>
      </c>
      <c r="C1342" t="str">
        <f t="shared" si="382"/>
        <v>-1.9646290985585-293.909933827512i</v>
      </c>
      <c r="D1342" t="str">
        <f t="shared" si="383"/>
        <v>3.97499981478097-115.816112181178i</v>
      </c>
      <c r="E1342" t="str">
        <f t="shared" si="384"/>
        <v>162.464380989377+0.0117441788732272i</v>
      </c>
      <c r="F1342" t="str">
        <f t="shared" si="385"/>
        <v>2.42492491335457-1086.85502986807i</v>
      </c>
      <c r="G1342" t="str">
        <f t="shared" si="386"/>
        <v>0.999999995228571-0.0000690755291405598i</v>
      </c>
      <c r="H1342" t="str">
        <f t="shared" si="387"/>
        <v>384.11153785657+14.5065898368882i</v>
      </c>
      <c r="I1342" t="str">
        <f t="shared" si="388"/>
        <v>47.1057587379128-1177.61106200082i</v>
      </c>
      <c r="K1342" t="str">
        <f t="shared" si="389"/>
        <v>0.0311964296740166-0.00128179662132328i</v>
      </c>
      <c r="L1342" t="str">
        <f t="shared" si="390"/>
        <v>0.00005-2.05346195272385i</v>
      </c>
      <c r="M1342" t="str">
        <f t="shared" si="391"/>
        <v>0.00133333333333333-1.20791879571991i</v>
      </c>
      <c r="N1342">
        <f t="shared" si="392"/>
        <v>89.61701437684475</v>
      </c>
      <c r="O1342">
        <f t="shared" si="393"/>
        <v>49.364479346912361</v>
      </c>
      <c r="P1342" s="3">
        <f t="shared" si="394"/>
        <v>49.364479346912361</v>
      </c>
      <c r="Q1342" s="3">
        <f t="shared" si="395"/>
        <v>-90.38298562315525</v>
      </c>
      <c r="R1342">
        <f t="shared" si="396"/>
        <v>89.61701437684475</v>
      </c>
      <c r="S1342">
        <f t="shared" si="397"/>
        <v>0.13742139952330087</v>
      </c>
      <c r="T1342">
        <f t="shared" si="380"/>
        <v>49.364479346912361</v>
      </c>
    </row>
    <row r="1343" spans="1:20" x14ac:dyDescent="0.25">
      <c r="A1343">
        <f t="shared" si="381"/>
        <v>866.72520602669181</v>
      </c>
      <c r="B1343">
        <f t="shared" si="398"/>
        <v>137.9436008414894</v>
      </c>
      <c r="C1343" t="str">
        <f t="shared" si="382"/>
        <v>-1.96459723901165-292.796568809356i</v>
      </c>
      <c r="D1343" t="str">
        <f t="shared" si="383"/>
        <v>3.97499981337063-115.377683517363i</v>
      </c>
      <c r="E1343" t="str">
        <f t="shared" si="384"/>
        <v>162.464341812346+0.0117907297389641i</v>
      </c>
      <c r="F1343" t="str">
        <f t="shared" si="385"/>
        <v>2.42492491326647-1082.74061679968i</v>
      </c>
      <c r="G1343" t="str">
        <f t="shared" si="386"/>
        <v>0.999999995192239-0.0000693380161487748i</v>
      </c>
      <c r="H1343" t="str">
        <f t="shared" si="387"/>
        <v>384.112387321387+14.5617267842279i</v>
      </c>
      <c r="I1343" t="str">
        <f t="shared" si="388"/>
        <v>47.1058009672786-1173.15492347156i</v>
      </c>
      <c r="K1343" t="str">
        <f t="shared" si="389"/>
        <v>0.0311960224828514-0.00128665036335062i</v>
      </c>
      <c r="L1343" t="str">
        <f t="shared" si="390"/>
        <v>0.00005-2.04568833704309i</v>
      </c>
      <c r="M1343" t="str">
        <f t="shared" si="391"/>
        <v>0.00133333333333333-1.20334608061358i</v>
      </c>
      <c r="N1343">
        <f t="shared" si="392"/>
        <v>89.615564343847836</v>
      </c>
      <c r="O1343">
        <f t="shared" si="393"/>
        <v>49.331515180419679</v>
      </c>
      <c r="P1343" s="3">
        <f t="shared" si="394"/>
        <v>49.331515180419679</v>
      </c>
      <c r="Q1343" s="3">
        <f t="shared" si="395"/>
        <v>-90.384435656152164</v>
      </c>
      <c r="R1343">
        <f t="shared" si="396"/>
        <v>89.615564343847836</v>
      </c>
      <c r="S1343">
        <f t="shared" si="397"/>
        <v>0.13794360084148941</v>
      </c>
      <c r="T1343">
        <f t="shared" si="380"/>
        <v>49.331515180419679</v>
      </c>
    </row>
    <row r="1344" spans="1:20" x14ac:dyDescent="0.25">
      <c r="A1344">
        <f t="shared" si="381"/>
        <v>870.01876180959323</v>
      </c>
      <c r="B1344">
        <f t="shared" si="398"/>
        <v>138.46778652468706</v>
      </c>
      <c r="C1344" t="str">
        <f t="shared" si="382"/>
        <v>-1.96456513776491-291.687415788896i</v>
      </c>
      <c r="D1344" t="str">
        <f t="shared" si="383"/>
        <v>3.97499981194955-114.940914600261i</v>
      </c>
      <c r="E1344" t="str">
        <f t="shared" si="384"/>
        <v>162.464302338267+0.0118374794490451i</v>
      </c>
      <c r="F1344" t="str">
        <f t="shared" si="385"/>
        <v>2.4249249131777-1078.64177931855i</v>
      </c>
      <c r="G1344" t="str">
        <f t="shared" si="386"/>
        <v>0.999999995155631-0.0000696015006075922i</v>
      </c>
      <c r="H1344" t="str">
        <f t="shared" si="387"/>
        <v>384.113243256949+14.617073388227i</v>
      </c>
      <c r="I1344" t="str">
        <f t="shared" si="388"/>
        <v>47.1058435182604-1168.71566117622i</v>
      </c>
      <c r="K1344" t="str">
        <f t="shared" si="389"/>
        <v>0.0311956122020928-0.00129152235454682i</v>
      </c>
      <c r="L1344" t="str">
        <f t="shared" si="390"/>
        <v>0.00005-2.03794414927584i</v>
      </c>
      <c r="M1344" t="str">
        <f t="shared" si="391"/>
        <v>0.00133333333333333-1.19879067604461i</v>
      </c>
      <c r="N1344">
        <f t="shared" si="392"/>
        <v>89.61410886139231</v>
      </c>
      <c r="O1344">
        <f t="shared" si="393"/>
        <v>49.298550859532959</v>
      </c>
      <c r="P1344" s="3">
        <f t="shared" si="394"/>
        <v>49.298550859532959</v>
      </c>
      <c r="Q1344" s="3">
        <f t="shared" si="395"/>
        <v>-90.38589113860769</v>
      </c>
      <c r="R1344">
        <f t="shared" si="396"/>
        <v>89.61410886139231</v>
      </c>
      <c r="S1344">
        <f t="shared" si="397"/>
        <v>0.13846778652468705</v>
      </c>
      <c r="T1344">
        <f t="shared" si="380"/>
        <v>49.298550859532959</v>
      </c>
    </row>
    <row r="1345" spans="1:20" x14ac:dyDescent="0.25">
      <c r="A1345">
        <f t="shared" si="381"/>
        <v>873.32483310446969</v>
      </c>
      <c r="B1345">
        <f t="shared" si="398"/>
        <v>138.99396411348087</v>
      </c>
      <c r="C1345" t="str">
        <f t="shared" si="382"/>
        <v>-1.96453279299125-290.582458810831i</v>
      </c>
      <c r="D1345" t="str">
        <f t="shared" si="383"/>
        <v>3.97499981051766-114.505799146804i</v>
      </c>
      <c r="E1345" t="str">
        <f t="shared" si="384"/>
        <v>162.464262564898+0.0118844290093249i</v>
      </c>
      <c r="F1345" t="str">
        <f t="shared" si="385"/>
        <v>2.42492491308825-1074.55845846155i</v>
      </c>
      <c r="G1345" t="str">
        <f t="shared" si="386"/>
        <v>0.999999995118744-0.0000698659863073238i</v>
      </c>
      <c r="H1345" t="str">
        <f t="shared" si="387"/>
        <v>384.114105712565+14.6726304471404i</v>
      </c>
      <c r="I1345" t="str">
        <f t="shared" si="388"/>
        <v>47.1058863933091-1164.29321125463i</v>
      </c>
      <c r="K1345" t="str">
        <f t="shared" si="389"/>
        <v>0.031195198808382-0.00129641266203548i</v>
      </c>
      <c r="L1345" t="str">
        <f t="shared" si="390"/>
        <v>0.00005-2.03022927801937i</v>
      </c>
      <c r="M1345" t="str">
        <f t="shared" si="391"/>
        <v>0.00133333333333333-1.19425251648198i</v>
      </c>
      <c r="N1345">
        <f t="shared" si="392"/>
        <v>89.612647909462126</v>
      </c>
      <c r="O1345">
        <f t="shared" si="393"/>
        <v>49.265586383083928</v>
      </c>
      <c r="P1345" s="3">
        <f t="shared" si="394"/>
        <v>49.265586383083928</v>
      </c>
      <c r="Q1345" s="3">
        <f t="shared" si="395"/>
        <v>-90.387352090537874</v>
      </c>
      <c r="R1345">
        <f t="shared" si="396"/>
        <v>89.612647909462126</v>
      </c>
      <c r="S1345">
        <f t="shared" si="397"/>
        <v>0.13899396411348086</v>
      </c>
      <c r="T1345">
        <f t="shared" si="380"/>
        <v>49.265586383083928</v>
      </c>
    </row>
    <row r="1346" spans="1:20" x14ac:dyDescent="0.25">
      <c r="A1346">
        <f t="shared" si="381"/>
        <v>876.64346747026673</v>
      </c>
      <c r="B1346">
        <f t="shared" si="398"/>
        <v>139.5221411771121</v>
      </c>
      <c r="C1346" t="str">
        <f t="shared" si="382"/>
        <v>-1.9645002028503-289.481681980223i</v>
      </c>
      <c r="D1346" t="str">
        <f t="shared" si="383"/>
        <v>3.97499980907486-114.07233089771i</v>
      </c>
      <c r="E1346" t="str">
        <f t="shared" si="384"/>
        <v>162.46422248998+0.011931579432155i</v>
      </c>
      <c r="F1346" t="str">
        <f t="shared" si="385"/>
        <v>2.42492491299812-1070.49059548873i</v>
      </c>
      <c r="G1346" t="str">
        <f t="shared" si="386"/>
        <v>0.999999995081576-0.0000701314770526849i</v>
      </c>
      <c r="H1346" t="str">
        <f t="shared" si="387"/>
        <v>384.114974737922+14.7283987622742i</v>
      </c>
      <c r="I1346" t="str">
        <f t="shared" si="388"/>
        <v>47.105929594893-1159.88751008842i</v>
      </c>
      <c r="K1346" t="str">
        <f t="shared" si="389"/>
        <v>0.031194782278185-0.00130132135317i</v>
      </c>
      <c r="L1346" t="str">
        <f t="shared" si="390"/>
        <v>0.00005-2.02254361229266i</v>
      </c>
      <c r="M1346" t="str">
        <f t="shared" si="391"/>
        <v>0.00133333333333333-1.18973153664274i</v>
      </c>
      <c r="N1346">
        <f t="shared" si="392"/>
        <v>89.611181467972983</v>
      </c>
      <c r="O1346">
        <f t="shared" si="393"/>
        <v>49.232621749895486</v>
      </c>
      <c r="P1346" s="3">
        <f t="shared" si="394"/>
        <v>49.232621749895486</v>
      </c>
      <c r="Q1346" s="3">
        <f t="shared" si="395"/>
        <v>-90.388818532027017</v>
      </c>
      <c r="R1346">
        <f t="shared" si="396"/>
        <v>89.611181467972983</v>
      </c>
      <c r="S1346">
        <f t="shared" si="397"/>
        <v>0.13952214117711209</v>
      </c>
      <c r="T1346">
        <f t="shared" si="380"/>
        <v>49.232621749895486</v>
      </c>
    </row>
    <row r="1347" spans="1:20" x14ac:dyDescent="0.25">
      <c r="A1347">
        <f t="shared" si="381"/>
        <v>879.97471264665376</v>
      </c>
      <c r="B1347">
        <f t="shared" si="398"/>
        <v>140.05232531358513</v>
      </c>
      <c r="C1347" t="str">
        <f t="shared" si="382"/>
        <v>-1.96446736548752-288.385069462266i</v>
      </c>
      <c r="D1347" t="str">
        <f t="shared" si="383"/>
        <v>3.97499980762107-113.640503617392i</v>
      </c>
      <c r="E1347" t="str">
        <f t="shared" si="384"/>
        <v>162.464182111236+0.0119789317367729i</v>
      </c>
      <c r="F1347" t="str">
        <f t="shared" si="385"/>
        <v>2.42492491290731-1066.43813188252i</v>
      </c>
      <c r="G1347" t="str">
        <f t="shared" si="386"/>
        <v>0.999999995044125-0.0000703979766628487i</v>
      </c>
      <c r="H1347" t="str">
        <f t="shared" si="387"/>
        <v>384.115850383085+14.7843791379974i</v>
      </c>
      <c r="I1347" t="str">
        <f t="shared" si="388"/>
        <v>47.1059731254993-1155.4984943002i</v>
      </c>
      <c r="K1347" t="str">
        <f t="shared" si="389"/>
        <v>0.031194362587791-0.00130624849553416i</v>
      </c>
      <c r="L1347" t="str">
        <f t="shared" si="390"/>
        <v>0.00005-2.01488704153482i</v>
      </c>
      <c r="M1347" t="str">
        <f t="shared" si="391"/>
        <v>0.00133333333333333-1.18522767149107i</v>
      </c>
      <c r="N1347">
        <f t="shared" si="392"/>
        <v>89.609709516772284</v>
      </c>
      <c r="O1347">
        <f t="shared" si="393"/>
        <v>49.199656958781603</v>
      </c>
      <c r="P1347" s="3">
        <f t="shared" si="394"/>
        <v>49.199656958781603</v>
      </c>
      <c r="Q1347" s="3">
        <f t="shared" si="395"/>
        <v>-90.390290483227716</v>
      </c>
      <c r="R1347">
        <f t="shared" si="396"/>
        <v>89.609709516772284</v>
      </c>
      <c r="S1347">
        <f t="shared" si="397"/>
        <v>0.14005232531358514</v>
      </c>
      <c r="T1347">
        <f t="shared" si="380"/>
        <v>49.199656958781603</v>
      </c>
    </row>
    <row r="1348" spans="1:20" x14ac:dyDescent="0.25">
      <c r="A1348">
        <f t="shared" si="381"/>
        <v>883.31861655471107</v>
      </c>
      <c r="B1348">
        <f t="shared" si="398"/>
        <v>140.58452414977677</v>
      </c>
      <c r="C1348" t="str">
        <f t="shared" si="382"/>
        <v>-1.96443427903492-287.292605482068i</v>
      </c>
      <c r="D1348" t="str">
        <f t="shared" si="383"/>
        <v>3.9749998061562-113.210311093871i</v>
      </c>
      <c r="E1348" t="str">
        <f t="shared" si="384"/>
        <v>162.464141426371+0.0120264869490668i</v>
      </c>
      <c r="F1348" t="str">
        <f t="shared" si="385"/>
        <v>2.4249249128158-1062.40100934686i</v>
      </c>
      <c r="G1348" t="str">
        <f t="shared" si="386"/>
        <v>0.999999995006389-0.0000706654889715009i</v>
      </c>
      <c r="H1348" t="str">
        <f t="shared" si="387"/>
        <v>384.116732698499+14.840572381754i</v>
      </c>
      <c r="I1348" t="str">
        <f t="shared" si="388"/>
        <v>47.1060169876341-1151.12610075255i</v>
      </c>
      <c r="K1348" t="str">
        <f t="shared" si="389"/>
        <v>0.0311939397133115-0.00131119415694272i</v>
      </c>
      <c r="L1348" t="str">
        <f t="shared" si="390"/>
        <v>0.00005-2.00725945560353i</v>
      </c>
      <c r="M1348" t="str">
        <f t="shared" si="391"/>
        <v>0.00133333333333333-1.18074085623737i</v>
      </c>
      <c r="N1348">
        <f t="shared" si="392"/>
        <v>89.608232035638792</v>
      </c>
      <c r="O1348">
        <f t="shared" si="393"/>
        <v>49.166692008547486</v>
      </c>
      <c r="P1348" s="3">
        <f t="shared" si="394"/>
        <v>49.166692008547486</v>
      </c>
      <c r="Q1348" s="3">
        <f t="shared" si="395"/>
        <v>-90.391767964361208</v>
      </c>
      <c r="R1348">
        <f t="shared" si="396"/>
        <v>89.608232035638792</v>
      </c>
      <c r="S1348">
        <f t="shared" si="397"/>
        <v>0.14058452414977676</v>
      </c>
      <c r="T1348">
        <f t="shared" si="380"/>
        <v>49.166692008547486</v>
      </c>
    </row>
    <row r="1349" spans="1:20" x14ac:dyDescent="0.25">
      <c r="A1349">
        <f t="shared" si="381"/>
        <v>886.67522729761902</v>
      </c>
      <c r="B1349">
        <f t="shared" si="398"/>
        <v>141.11874534154592</v>
      </c>
      <c r="C1349" t="str">
        <f t="shared" si="382"/>
        <v>-1.96440094161028-286.204274324421i</v>
      </c>
      <c r="D1349" t="str">
        <f t="shared" si="383"/>
        <v>3.9749998046802-112.781747138683i</v>
      </c>
      <c r="E1349" t="str">
        <f t="shared" si="384"/>
        <v>162.464100433079+0.0120742461017632i</v>
      </c>
      <c r="F1349" t="str">
        <f t="shared" si="385"/>
        <v>2.42492491272359-1058.37916980639i</v>
      </c>
      <c r="G1349" t="str">
        <f t="shared" si="386"/>
        <v>0.999999994968365-0.0000709340178268954i</v>
      </c>
      <c r="H1349" t="str">
        <f t="shared" si="387"/>
        <v>384.117621734998+14.8969793040748i</v>
      </c>
      <c r="I1349" t="str">
        <f t="shared" si="388"/>
        <v>47.106061183823-1146.77026654721i</v>
      </c>
      <c r="K1349" t="str">
        <f t="shared" si="389"/>
        <v>0.0311935136306786-0.00131615840544198i</v>
      </c>
      <c r="L1349" t="str">
        <f t="shared" si="390"/>
        <v>0.00005-1.99966074477339i</v>
      </c>
      <c r="M1349" t="str">
        <f t="shared" si="391"/>
        <v>0.00133333333333333-1.17627102633729i</v>
      </c>
      <c r="N1349">
        <f t="shared" si="392"/>
        <v>89.606749004282676</v>
      </c>
      <c r="O1349">
        <f t="shared" si="393"/>
        <v>49.133726897989483</v>
      </c>
      <c r="P1349" s="3">
        <f t="shared" si="394"/>
        <v>49.133726897989483</v>
      </c>
      <c r="Q1349" s="3">
        <f t="shared" si="395"/>
        <v>-90.393250995717324</v>
      </c>
      <c r="R1349">
        <f t="shared" si="396"/>
        <v>89.606749004282676</v>
      </c>
      <c r="S1349">
        <f t="shared" si="397"/>
        <v>0.14111874534154592</v>
      </c>
      <c r="T1349">
        <f t="shared" si="380"/>
        <v>49.133726897989483</v>
      </c>
    </row>
    <row r="1350" spans="1:20" x14ac:dyDescent="0.25">
      <c r="A1350">
        <f t="shared" si="381"/>
        <v>890.04459316134989</v>
      </c>
      <c r="B1350">
        <f t="shared" si="398"/>
        <v>141.65499657384379</v>
      </c>
      <c r="C1350" t="str">
        <f t="shared" si="382"/>
        <v>-1.96436735131705-285.120060333558i</v>
      </c>
      <c r="D1350" t="str">
        <f t="shared" si="383"/>
        <v>3.97499980319295-112.354805586791i</v>
      </c>
      <c r="E1350" t="str">
        <f t="shared" si="384"/>
        <v>162.464059129028+0.012122210234641i</v>
      </c>
      <c r="F1350" t="str">
        <f t="shared" si="385"/>
        <v>2.42492491263069-1054.37255540561i</v>
      </c>
      <c r="G1350" t="str">
        <f t="shared" si="386"/>
        <v>0.999999994930052-0.0000712035670919096i</v>
      </c>
      <c r="H1350" t="str">
        <f t="shared" si="387"/>
        <v>384.118517543801+14.9536007185891i</v>
      </c>
      <c r="I1350" t="str">
        <f t="shared" si="388"/>
        <v>47.106105716611-1142.43092902414i</v>
      </c>
      <c r="K1350" t="str">
        <f t="shared" si="389"/>
        <v>0.0311930843156438-0.00132114130931039i</v>
      </c>
      <c r="L1350" t="str">
        <f t="shared" si="390"/>
        <v>0.00005-1.9920907997344i</v>
      </c>
      <c r="M1350" t="str">
        <f t="shared" si="391"/>
        <v>0.00133333333333333-1.17181811749082i</v>
      </c>
      <c r="N1350">
        <f t="shared" si="392"/>
        <v>89.605260402345223</v>
      </c>
      <c r="O1350">
        <f t="shared" si="393"/>
        <v>49.100761625894478</v>
      </c>
      <c r="P1350" s="3">
        <f t="shared" si="394"/>
        <v>49.100761625894478</v>
      </c>
      <c r="Q1350" s="3">
        <f t="shared" si="395"/>
        <v>-90.394739597654777</v>
      </c>
      <c r="R1350">
        <f t="shared" si="396"/>
        <v>89.605260402345223</v>
      </c>
      <c r="S1350">
        <f t="shared" si="397"/>
        <v>0.14165499657384378</v>
      </c>
      <c r="T1350">
        <f t="shared" si="380"/>
        <v>49.100761625894478</v>
      </c>
    </row>
    <row r="1351" spans="1:20" x14ac:dyDescent="0.25">
      <c r="A1351">
        <f t="shared" si="381"/>
        <v>893.42676261536303</v>
      </c>
      <c r="B1351">
        <f t="shared" si="398"/>
        <v>142.19328556082439</v>
      </c>
      <c r="C1351" t="str">
        <f t="shared" si="382"/>
        <v>-1.96433350624472-284.03994791295i</v>
      </c>
      <c r="D1351" t="str">
        <f t="shared" si="383"/>
        <v>3.97499980169437-111.929480296497i</v>
      </c>
      <c r="E1351" t="str">
        <f t="shared" si="384"/>
        <v>162.464017511874+0.0121703803942319i</v>
      </c>
      <c r="F1351" t="str">
        <f t="shared" si="385"/>
        <v>2.42492491253707-1050.38110850801i</v>
      </c>
      <c r="G1351" t="str">
        <f t="shared" si="386"/>
        <v>0.999999994891447-0.0000714741406440996i</v>
      </c>
      <c r="H1351" t="str">
        <f t="shared" si="387"/>
        <v>384.119420176518+15.0104374420371i</v>
      </c>
      <c r="I1351" t="str">
        <f t="shared" si="388"/>
        <v>47.1061505885616-1138.10802576057i</v>
      </c>
      <c r="K1351" t="str">
        <f t="shared" si="389"/>
        <v>0.0311926517437768-0.00132614293705911i</v>
      </c>
      <c r="L1351" t="str">
        <f t="shared" si="390"/>
        <v>0.00005-1.98454951159035i</v>
      </c>
      <c r="M1351" t="str">
        <f t="shared" si="391"/>
        <v>0.00133333333333333-1.16738206564139i</v>
      </c>
      <c r="N1351">
        <f t="shared" si="392"/>
        <v>89.603766209398628</v>
      </c>
      <c r="O1351">
        <f t="shared" si="393"/>
        <v>49.067796191040472</v>
      </c>
      <c r="P1351" s="3">
        <f t="shared" si="394"/>
        <v>49.067796191040472</v>
      </c>
      <c r="Q1351" s="3">
        <f t="shared" si="395"/>
        <v>-90.396233790601372</v>
      </c>
      <c r="R1351">
        <f t="shared" si="396"/>
        <v>89.603766209398628</v>
      </c>
      <c r="S1351">
        <f t="shared" si="397"/>
        <v>0.14219328556082439</v>
      </c>
      <c r="T1351">
        <f t="shared" si="380"/>
        <v>49.067796191040472</v>
      </c>
    </row>
    <row r="1352" spans="1:20" x14ac:dyDescent="0.25">
      <c r="A1352">
        <f t="shared" si="381"/>
        <v>896.82178431330135</v>
      </c>
      <c r="B1352">
        <f t="shared" si="398"/>
        <v>142.73362004595552</v>
      </c>
      <c r="C1352" t="str">
        <f t="shared" si="382"/>
        <v>-1.96429940446875-282.963921525084i</v>
      </c>
      <c r="D1352" t="str">
        <f t="shared" si="383"/>
        <v>3.97499980018439-111.505765149355i</v>
      </c>
      <c r="E1352" t="str">
        <f t="shared" si="384"/>
        <v>162.463975579257+0.012218757634153i</v>
      </c>
      <c r="F1352" t="str">
        <f t="shared" si="385"/>
        <v>2.42492491244275-1046.4047716953i</v>
      </c>
      <c r="G1352" t="str">
        <f t="shared" si="386"/>
        <v>0.999999994852548-0.0000717457423757564i</v>
      </c>
      <c r="H1352" t="str">
        <f t="shared" si="387"/>
        <v>384.12032968515+15.0674902942816i</v>
      </c>
      <c r="I1352" t="str">
        <f t="shared" si="388"/>
        <v>47.1061958022589-1133.80149457017i</v>
      </c>
      <c r="K1352" t="str">
        <f t="shared" si="389"/>
        <v>0.0311922158904642-0.00133116335743264i</v>
      </c>
      <c r="L1352" t="str">
        <f t="shared" si="390"/>
        <v>0.00005-1.9770367718573i</v>
      </c>
      <c r="M1352" t="str">
        <f t="shared" si="391"/>
        <v>0.00133333333333333-1.16296280697488i</v>
      </c>
      <c r="N1352">
        <f t="shared" si="392"/>
        <v>89.602266404945922</v>
      </c>
      <c r="O1352">
        <f t="shared" si="393"/>
        <v>49.034830592196613</v>
      </c>
      <c r="P1352" s="3">
        <f t="shared" si="394"/>
        <v>49.034830592196613</v>
      </c>
      <c r="Q1352" s="3">
        <f t="shared" si="395"/>
        <v>-90.397733595054078</v>
      </c>
      <c r="R1352">
        <f t="shared" si="396"/>
        <v>89.602266404945922</v>
      </c>
      <c r="S1352">
        <f t="shared" si="397"/>
        <v>0.14273362004595552</v>
      </c>
      <c r="T1352">
        <f t="shared" si="380"/>
        <v>49.034830592196613</v>
      </c>
    </row>
    <row r="1353" spans="1:20" x14ac:dyDescent="0.25">
      <c r="A1353">
        <f t="shared" si="381"/>
        <v>900.2297070936919</v>
      </c>
      <c r="B1353">
        <f t="shared" si="398"/>
        <v>143.27600780213015</v>
      </c>
      <c r="C1353" t="str">
        <f t="shared" si="382"/>
        <v>-1.96426504404946-281.891965691209i</v>
      </c>
      <c r="D1353" t="str">
        <f t="shared" si="383"/>
        <v>3.9749997986629-111.08365405008i</v>
      </c>
      <c r="E1353" t="str">
        <f t="shared" si="384"/>
        <v>162.463933328794+0.0122673430152752i</v>
      </c>
      <c r="F1353" t="str">
        <f t="shared" si="385"/>
        <v>2.4249249123477-1042.44348776653i</v>
      </c>
      <c r="G1353" t="str">
        <f t="shared" si="386"/>
        <v>0.999999994813353-0.0000720183761939615i</v>
      </c>
      <c r="H1353" t="str">
        <f t="shared" si="387"/>
        <v>384.121246122099+15.1247600983204i</v>
      </c>
      <c r="I1353" t="str">
        <f t="shared" si="388"/>
        <v>47.1062413603061-1129.51127350213i</v>
      </c>
      <c r="K1353" t="str">
        <f t="shared" si="389"/>
        <v>0.0311917767309077-0.00133620263940932i</v>
      </c>
      <c r="L1353" t="str">
        <f t="shared" si="390"/>
        <v>0.00005-1.96955247246194i</v>
      </c>
      <c r="M1353" t="str">
        <f t="shared" si="391"/>
        <v>0.00133333333333333-1.15856027791879i</v>
      </c>
      <c r="N1353">
        <f t="shared" si="392"/>
        <v>89.600760968420772</v>
      </c>
      <c r="O1353">
        <f t="shared" si="393"/>
        <v>49.001864828122208</v>
      </c>
      <c r="P1353" s="3">
        <f t="shared" si="394"/>
        <v>49.001864828122208</v>
      </c>
      <c r="Q1353" s="3">
        <f t="shared" si="395"/>
        <v>-90.399239031579228</v>
      </c>
      <c r="R1353">
        <f t="shared" si="396"/>
        <v>89.600760968420772</v>
      </c>
      <c r="S1353">
        <f t="shared" si="397"/>
        <v>0.14327600780213015</v>
      </c>
      <c r="T1353">
        <f t="shared" si="380"/>
        <v>49.001864828122208</v>
      </c>
    </row>
    <row r="1354" spans="1:20" x14ac:dyDescent="0.25">
      <c r="A1354">
        <f t="shared" si="381"/>
        <v>903.65057998064799</v>
      </c>
      <c r="B1354">
        <f t="shared" si="398"/>
        <v>143.82045663177826</v>
      </c>
      <c r="C1354" t="str">
        <f t="shared" si="382"/>
        <v>-1.96423042303308-280.824064991139i</v>
      </c>
      <c r="D1354" t="str">
        <f t="shared" si="383"/>
        <v>3.97499979712983-110.663140926461i</v>
      </c>
      <c r="E1354" t="str">
        <f t="shared" si="384"/>
        <v>162.463890758086+0.0123161376053605i</v>
      </c>
      <c r="F1354" t="str">
        <f t="shared" si="385"/>
        <v>2.42492491225193-1038.49719973731i</v>
      </c>
      <c r="G1354" t="str">
        <f t="shared" si="386"/>
        <v>0.99999999477386-0.0000722920460206435i</v>
      </c>
      <c r="H1354" t="str">
        <f t="shared" si="387"/>
        <v>384.122169540167+15.182247680298i</v>
      </c>
      <c r="I1354" t="str">
        <f t="shared" si="388"/>
        <v>47.1062872653265-1125.23730084027i</v>
      </c>
      <c r="K1354" t="str">
        <f t="shared" si="389"/>
        <v>0.0311913342401231-0.00134126085220198i</v>
      </c>
      <c r="L1354" t="str">
        <f t="shared" si="390"/>
        <v>0.00005-1.96209650574013i</v>
      </c>
      <c r="M1354" t="str">
        <f t="shared" si="391"/>
        <v>0.00133333333333333-1.15417441514125i</v>
      </c>
      <c r="N1354">
        <f t="shared" si="392"/>
        <v>89.599249879187298</v>
      </c>
      <c r="O1354">
        <f t="shared" si="393"/>
        <v>48.968898897567399</v>
      </c>
      <c r="P1354" s="3">
        <f t="shared" si="394"/>
        <v>48.968898897567399</v>
      </c>
      <c r="Q1354" s="3">
        <f t="shared" si="395"/>
        <v>-90.400750120812702</v>
      </c>
      <c r="R1354">
        <f t="shared" si="396"/>
        <v>89.599249879187298</v>
      </c>
      <c r="S1354">
        <f t="shared" si="397"/>
        <v>0.14382045663177825</v>
      </c>
      <c r="T1354">
        <f t="shared" si="380"/>
        <v>48.968898897567399</v>
      </c>
    </row>
    <row r="1355" spans="1:20" x14ac:dyDescent="0.25">
      <c r="A1355">
        <f t="shared" si="381"/>
        <v>907.0844521845745</v>
      </c>
      <c r="B1355">
        <f t="shared" si="398"/>
        <v>144.36697436697901</v>
      </c>
      <c r="C1355" t="str">
        <f t="shared" si="382"/>
        <v>-1.96419553945129-279.760204063039i</v>
      </c>
      <c r="D1355" t="str">
        <f t="shared" si="383"/>
        <v>3.97499979558509-110.244219729277i</v>
      </c>
      <c r="E1355" t="str">
        <f t="shared" si="384"/>
        <v>162.46384786472+0.0123651424794585i</v>
      </c>
      <c r="F1355" t="str">
        <f t="shared" si="385"/>
        <v>2.42492491215543-1034.56585083896i</v>
      </c>
      <c r="G1355" t="str">
        <f t="shared" si="386"/>
        <v>0.999999994734066-0.0000725667557926342i</v>
      </c>
      <c r="H1355" t="str">
        <f t="shared" si="387"/>
        <v>384.123099992554+15.2399538695182i</v>
      </c>
      <c r="I1355" t="str">
        <f t="shared" si="388"/>
        <v>47.1063335199634-1120.97951510213i</v>
      </c>
      <c r="K1355" t="str">
        <f t="shared" si="389"/>
        <v>0.0311908883929391-0.00134633806525848i</v>
      </c>
      <c r="L1355" t="str">
        <f t="shared" si="390"/>
        <v>0.00005-1.95466876443528i</v>
      </c>
      <c r="M1355" t="str">
        <f t="shared" si="391"/>
        <v>0.00133333333333333-1.14980515555016i</v>
      </c>
      <c r="N1355">
        <f t="shared" si="392"/>
        <v>89.597733116539899</v>
      </c>
      <c r="O1355">
        <f t="shared" si="393"/>
        <v>48.935932799273374</v>
      </c>
      <c r="P1355" s="3">
        <f t="shared" si="394"/>
        <v>48.935932799273374</v>
      </c>
      <c r="Q1355" s="3">
        <f t="shared" si="395"/>
        <v>-90.402266883460101</v>
      </c>
      <c r="R1355">
        <f t="shared" si="396"/>
        <v>89.597733116539899</v>
      </c>
      <c r="S1355">
        <f t="shared" si="397"/>
        <v>0.14436697436697901</v>
      </c>
      <c r="T1355">
        <f t="shared" si="380"/>
        <v>48.935932799273374</v>
      </c>
    </row>
    <row r="1356" spans="1:20" x14ac:dyDescent="0.25">
      <c r="A1356">
        <f t="shared" si="381"/>
        <v>910.53137310287582</v>
      </c>
      <c r="B1356">
        <f t="shared" si="398"/>
        <v>144.91556886957352</v>
      </c>
      <c r="C1356" t="str">
        <f t="shared" si="382"/>
        <v>-1.96416039132077-278.700367603175i</v>
      </c>
      <c r="D1356" t="str">
        <f t="shared" si="383"/>
        <v>3.97499979402858-109.826884432206i</v>
      </c>
      <c r="E1356" t="str">
        <f t="shared" si="384"/>
        <v>162.463804646259+0.0124143587199297i</v>
      </c>
      <c r="F1356" t="str">
        <f t="shared" si="385"/>
        <v>2.4249249120582-1030.64938451769i</v>
      </c>
      <c r="G1356" t="str">
        <f t="shared" si="386"/>
        <v>0.999999994693969-0.0000728425094617255i</v>
      </c>
      <c r="H1356" t="str">
        <f t="shared" si="387"/>
        <v>384.124037532868+15.2978794984559i</v>
      </c>
      <c r="I1356" t="str">
        <f t="shared" si="388"/>
        <v>47.1063801268788-1116.7378550381i</v>
      </c>
      <c r="K1356" t="str">
        <f t="shared" si="389"/>
        <v>0.0311904391639955-0.0013514343482623i</v>
      </c>
      <c r="L1356" t="str">
        <f t="shared" si="390"/>
        <v>0.00005-1.94726914169683i</v>
      </c>
      <c r="M1356" t="str">
        <f t="shared" si="391"/>
        <v>0.00133333333333333-1.14545243629225i</v>
      </c>
      <c r="N1356">
        <f t="shared" si="392"/>
        <v>89.596210659703146</v>
      </c>
      <c r="O1356">
        <f t="shared" si="393"/>
        <v>48.902966531971366</v>
      </c>
      <c r="P1356" s="3">
        <f t="shared" si="394"/>
        <v>48.902966531971366</v>
      </c>
      <c r="Q1356" s="3">
        <f t="shared" si="395"/>
        <v>-90.403789340296854</v>
      </c>
      <c r="R1356">
        <f t="shared" si="396"/>
        <v>89.596210659703146</v>
      </c>
      <c r="S1356">
        <f t="shared" si="397"/>
        <v>0.14491556886957352</v>
      </c>
      <c r="T1356">
        <f t="shared" si="380"/>
        <v>48.902966531971366</v>
      </c>
    </row>
    <row r="1357" spans="1:20" x14ac:dyDescent="0.25">
      <c r="A1357">
        <f t="shared" si="381"/>
        <v>913.99139232066671</v>
      </c>
      <c r="B1357">
        <f t="shared" si="398"/>
        <v>145.4662480312779</v>
      </c>
      <c r="C1357" t="str">
        <f t="shared" si="382"/>
        <v>-1.96412497664344-277.644540365715i</v>
      </c>
      <c r="D1357" t="str">
        <f t="shared" si="383"/>
        <v>3.97499979246023-109.411129031739i</v>
      </c>
      <c r="E1357" t="str">
        <f t="shared" si="384"/>
        <v>162.463761100252+0.0124637874164995i</v>
      </c>
      <c r="F1357" t="str">
        <f t="shared" si="385"/>
        <v>2.42492491196023-1026.74774443384i</v>
      </c>
      <c r="G1357" t="str">
        <f t="shared" si="386"/>
        <v>0.999999994653566-0.0000731193109947257i</v>
      </c>
      <c r="H1357" t="str">
        <f t="shared" si="387"/>
        <v>384.124982215128+15.3560254027699i</v>
      </c>
      <c r="I1357" t="str">
        <f t="shared" si="388"/>
        <v>47.1064270887574-1112.5122596306i</v>
      </c>
      <c r="K1357" t="str">
        <f t="shared" si="389"/>
        <v>0.031189986527742-0.00135654977113314i</v>
      </c>
      <c r="L1357" t="str">
        <f t="shared" si="390"/>
        <v>0.00005-1.93989753107873i</v>
      </c>
      <c r="M1357" t="str">
        <f t="shared" si="391"/>
        <v>0.00133333333333333-1.14111619475219i</v>
      </c>
      <c r="N1357">
        <f t="shared" si="392"/>
        <v>89.594682487831491</v>
      </c>
      <c r="O1357">
        <f t="shared" si="393"/>
        <v>48.870000094383279</v>
      </c>
      <c r="P1357" s="3">
        <f t="shared" si="394"/>
        <v>48.870000094383279</v>
      </c>
      <c r="Q1357" s="3">
        <f t="shared" si="395"/>
        <v>-90.405317512168509</v>
      </c>
      <c r="R1357">
        <f t="shared" si="396"/>
        <v>89.594682487831491</v>
      </c>
      <c r="S1357">
        <f t="shared" si="397"/>
        <v>0.14546624803127789</v>
      </c>
      <c r="T1357">
        <f t="shared" si="380"/>
        <v>48.870000094383279</v>
      </c>
    </row>
    <row r="1358" spans="1:20" x14ac:dyDescent="0.25">
      <c r="A1358">
        <f t="shared" si="381"/>
        <v>917.46455961148536</v>
      </c>
      <c r="B1358">
        <f t="shared" si="398"/>
        <v>146.01901977379677</v>
      </c>
      <c r="C1358" t="str">
        <f t="shared" si="382"/>
        <v>-1.96408929340612-276.592707162502i</v>
      </c>
      <c r="D1358" t="str">
        <f t="shared" si="383"/>
        <v>3.97499979087993-108.996947547095i</v>
      </c>
      <c r="E1358" t="str">
        <f t="shared" si="384"/>
        <v>162.463717224228+0.0125134296661867i</v>
      </c>
      <c r="F1358" t="str">
        <f t="shared" si="385"/>
        <v>2.42492491186151-1022.860874461i</v>
      </c>
      <c r="G1358" t="str">
        <f t="shared" si="386"/>
        <v>0.999999994612856-0.0000733971643735177i</v>
      </c>
      <c r="H1358" t="str">
        <f t="shared" si="387"/>
        <v>384.125934093763+15.414392421315i</v>
      </c>
      <c r="I1358" t="str">
        <f t="shared" si="388"/>
        <v>47.1064744083033-1108.30266809309i</v>
      </c>
      <c r="K1358" t="str">
        <f t="shared" si="389"/>
        <v>0.0311895304584367-0.00136168440402742i</v>
      </c>
      <c r="L1358" t="str">
        <f t="shared" si="390"/>
        <v>0.00005-1.93255382653788i</v>
      </c>
      <c r="M1358" t="str">
        <f t="shared" si="391"/>
        <v>0.00133333333333333-1.1367963685517i</v>
      </c>
      <c r="N1358">
        <f t="shared" si="392"/>
        <v>89.593148580009327</v>
      </c>
      <c r="O1358">
        <f t="shared" si="393"/>
        <v>48.837033485221326</v>
      </c>
      <c r="P1358" s="3">
        <f t="shared" si="394"/>
        <v>48.837033485221326</v>
      </c>
      <c r="Q1358" s="3">
        <f t="shared" si="395"/>
        <v>-90.406851419990673</v>
      </c>
      <c r="R1358">
        <f t="shared" si="396"/>
        <v>89.593148580009327</v>
      </c>
      <c r="S1358">
        <f t="shared" si="397"/>
        <v>0.14601901977379678</v>
      </c>
      <c r="T1358">
        <f t="shared" si="380"/>
        <v>48.837033485221326</v>
      </c>
    </row>
    <row r="1359" spans="1:20" x14ac:dyDescent="0.25">
      <c r="A1359">
        <f t="shared" si="381"/>
        <v>920.95092493800905</v>
      </c>
      <c r="B1359">
        <f t="shared" si="398"/>
        <v>146.57389204893721</v>
      </c>
      <c r="C1359" t="str">
        <f t="shared" si="382"/>
        <v>-1.96405333958086-275.54485286284i</v>
      </c>
      <c r="D1359" t="str">
        <f t="shared" si="383"/>
        <v>3.9749997892876-108.584334020134i</v>
      </c>
      <c r="E1359" t="str">
        <f t="shared" si="384"/>
        <v>162.463673015697+0.0125632865735319i</v>
      </c>
      <c r="F1359" t="str">
        <f t="shared" si="385"/>
        <v>2.42492491176204-1018.98871868523i</v>
      </c>
      <c r="G1359" t="str">
        <f t="shared" si="386"/>
        <v>0.999999994571836-0.0000736760735951149i</v>
      </c>
      <c r="H1359" t="str">
        <f t="shared" si="387"/>
        <v>384.126893223617+15.4729813961543i</v>
      </c>
      <c r="I1359" t="str">
        <f t="shared" si="388"/>
        <v>47.1065220882408-1104.10901986927i</v>
      </c>
      <c r="K1359" t="str">
        <f t="shared" si="389"/>
        <v>0.0311890709301451-0.00136683831733897i</v>
      </c>
      <c r="L1359" t="str">
        <f t="shared" si="390"/>
        <v>0.00005-1.92523792243264i</v>
      </c>
      <c r="M1359" t="str">
        <f t="shared" si="391"/>
        <v>0.00133333333333333-1.13249289554861i</v>
      </c>
      <c r="N1359">
        <f t="shared" si="392"/>
        <v>89.591608915250504</v>
      </c>
      <c r="O1359">
        <f t="shared" si="393"/>
        <v>48.804066703188163</v>
      </c>
      <c r="P1359" s="3">
        <f t="shared" si="394"/>
        <v>48.804066703188163</v>
      </c>
      <c r="Q1359" s="3">
        <f t="shared" si="395"/>
        <v>-90.408391084749496</v>
      </c>
      <c r="R1359">
        <f t="shared" si="396"/>
        <v>89.591608915250504</v>
      </c>
      <c r="S1359">
        <f t="shared" si="397"/>
        <v>0.1465738920489372</v>
      </c>
      <c r="T1359">
        <f t="shared" si="380"/>
        <v>48.804066703188163</v>
      </c>
    </row>
    <row r="1360" spans="1:20" x14ac:dyDescent="0.25">
      <c r="A1360">
        <f t="shared" si="381"/>
        <v>924.45053845277357</v>
      </c>
      <c r="B1360">
        <f t="shared" si="398"/>
        <v>147.13087283872318</v>
      </c>
      <c r="C1360" t="str">
        <f t="shared" si="382"/>
        <v>-1.96401711312428-274.500962393279i</v>
      </c>
      <c r="D1360" t="str">
        <f t="shared" si="383"/>
        <v>3.97499978768314-108.173282515272i</v>
      </c>
      <c r="E1360" t="str">
        <f t="shared" si="384"/>
        <v>162.463628472155+0.0126133592504955i</v>
      </c>
      <c r="F1360" t="str">
        <f t="shared" si="385"/>
        <v>2.4249249116618-1015.13122140428i</v>
      </c>
      <c r="G1360" t="str">
        <f t="shared" si="386"/>
        <v>0.999999994530504-0.0000739560426717196i</v>
      </c>
      <c r="H1360" t="str">
        <f t="shared" si="387"/>
        <v>384.127859659952+15.5317931725714i</v>
      </c>
      <c r="I1360" t="str">
        <f t="shared" si="388"/>
        <v>47.1065701313151-1099.93125463218i</v>
      </c>
      <c r="K1360" t="str">
        <f t="shared" si="389"/>
        <v>0.0311886079167381-0.00137201158169946i</v>
      </c>
      <c r="L1360" t="str">
        <f t="shared" si="390"/>
        <v>0.00005-1.91794971352126i</v>
      </c>
      <c r="M1360" t="str">
        <f t="shared" si="391"/>
        <v>0.00133333333333333-1.12820571383604i</v>
      </c>
      <c r="N1360">
        <f t="shared" si="392"/>
        <v>89.5900634724985</v>
      </c>
      <c r="O1360">
        <f t="shared" si="393"/>
        <v>48.771099746976816</v>
      </c>
      <c r="P1360" s="3">
        <f t="shared" si="394"/>
        <v>48.771099746976816</v>
      </c>
      <c r="Q1360" s="3">
        <f t="shared" si="395"/>
        <v>-90.4099365275015</v>
      </c>
      <c r="R1360">
        <f t="shared" si="396"/>
        <v>89.5900634724985</v>
      </c>
      <c r="S1360">
        <f t="shared" si="397"/>
        <v>0.14713087283872317</v>
      </c>
      <c r="T1360">
        <f t="shared" si="380"/>
        <v>48.771099746976816</v>
      </c>
    </row>
    <row r="1361" spans="1:20" x14ac:dyDescent="0.25">
      <c r="A1361">
        <f t="shared" si="381"/>
        <v>927.96345049889419</v>
      </c>
      <c r="B1361">
        <f t="shared" si="398"/>
        <v>147.68997015551034</v>
      </c>
      <c r="C1361" t="str">
        <f t="shared" si="382"/>
        <v>-1.96398061197788-273.461020737384i</v>
      </c>
      <c r="D1361" t="str">
        <f t="shared" si="383"/>
        <v>3.97499978606647-107.763787119396i</v>
      </c>
      <c r="E1361" t="str">
        <f t="shared" si="384"/>
        <v>162.463583591073+0.0126636488167706i</v>
      </c>
      <c r="F1361" t="str">
        <f t="shared" si="385"/>
        <v>2.42492491156081-1011.28832712676i</v>
      </c>
      <c r="G1361" t="str">
        <f t="shared" si="386"/>
        <v>0.999999994488856-0.0000742370756307803i</v>
      </c>
      <c r="H1361" t="str">
        <f t="shared" si="387"/>
        <v>384.128833458456+15.5908285990834i</v>
      </c>
      <c r="I1361" t="str">
        <f t="shared" si="388"/>
        <v>47.1066185402927-1095.76931228337i</v>
      </c>
      <c r="K1361" t="str">
        <f t="shared" si="389"/>
        <v>0.0311881413918907-0.00137720426797909i</v>
      </c>
      <c r="L1361" t="str">
        <f t="shared" si="390"/>
        <v>0.00005-1.91068909496041i</v>
      </c>
      <c r="M1361" t="str">
        <f t="shared" si="391"/>
        <v>0.00133333333333333-1.12393476174142i</v>
      </c>
      <c r="N1361">
        <f t="shared" si="392"/>
        <v>89.588512230625938</v>
      </c>
      <c r="O1361">
        <f t="shared" si="393"/>
        <v>48.738132615270246</v>
      </c>
      <c r="P1361" s="3">
        <f t="shared" si="394"/>
        <v>48.738132615270246</v>
      </c>
      <c r="Q1361" s="3">
        <f t="shared" si="395"/>
        <v>-90.411487769374062</v>
      </c>
      <c r="R1361">
        <f t="shared" si="396"/>
        <v>89.588512230625938</v>
      </c>
      <c r="S1361">
        <f t="shared" si="397"/>
        <v>0.14768997015551033</v>
      </c>
      <c r="T1361">
        <f t="shared" si="380"/>
        <v>48.738132615270246</v>
      </c>
    </row>
    <row r="1362" spans="1:20" x14ac:dyDescent="0.25">
      <c r="A1362">
        <f t="shared" si="381"/>
        <v>931.48971161078998</v>
      </c>
      <c r="B1362">
        <f t="shared" si="398"/>
        <v>148.25119204210128</v>
      </c>
      <c r="C1362" t="str">
        <f t="shared" si="382"/>
        <v>-1.96394383406762-272.425012935531i</v>
      </c>
      <c r="D1362" t="str">
        <f t="shared" si="383"/>
        <v>3.97499978443748-107.355841941777i</v>
      </c>
      <c r="E1362" t="str">
        <f t="shared" si="384"/>
        <v>162.463538369904+0.0127141563996856i</v>
      </c>
      <c r="F1362" t="str">
        <f t="shared" si="385"/>
        <v>2.42492491145905-1007.45998057133i</v>
      </c>
      <c r="G1362" t="str">
        <f t="shared" si="386"/>
        <v>0.999999994446892-0.0000745191765150502i</v>
      </c>
      <c r="H1362" t="str">
        <f t="shared" si="387"/>
        <v>384.129814675233+15.6500885274534i</v>
      </c>
      <c r="I1362" t="str">
        <f t="shared" si="388"/>
        <v>47.1066673179611-1091.62313295198i</v>
      </c>
      <c r="K1362" t="str">
        <f t="shared" si="389"/>
        <v>0.0311876713290812-0.00138241644728712i</v>
      </c>
      <c r="L1362" t="str">
        <f t="shared" si="390"/>
        <v>0.00005-1.90345596230366i</v>
      </c>
      <c r="M1362" t="str">
        <f t="shared" si="391"/>
        <v>0.00133333333333333-1.11967997782568i</v>
      </c>
      <c r="N1362">
        <f t="shared" si="392"/>
        <v>89.586955168434741</v>
      </c>
      <c r="O1362">
        <f t="shared" si="393"/>
        <v>48.705165306741584</v>
      </c>
      <c r="P1362" s="3">
        <f t="shared" si="394"/>
        <v>48.705165306741584</v>
      </c>
      <c r="Q1362" s="3">
        <f t="shared" si="395"/>
        <v>-90.413044831565259</v>
      </c>
      <c r="R1362">
        <f t="shared" si="396"/>
        <v>89.586955168434741</v>
      </c>
      <c r="S1362">
        <f t="shared" si="397"/>
        <v>0.14825119204210127</v>
      </c>
      <c r="T1362">
        <f t="shared" si="380"/>
        <v>48.705165306741584</v>
      </c>
    </row>
    <row r="1363" spans="1:20" x14ac:dyDescent="0.25">
      <c r="A1363">
        <f t="shared" si="381"/>
        <v>935.02937251491096</v>
      </c>
      <c r="B1363">
        <f t="shared" si="398"/>
        <v>148.81454657186126</v>
      </c>
      <c r="C1363" t="str">
        <f t="shared" si="382"/>
        <v>-1.9639067773038-271.392924084688i</v>
      </c>
      <c r="D1363" t="str">
        <f t="shared" si="383"/>
        <v>3.97499978279609-106.949441113986i</v>
      </c>
      <c r="E1363" t="str">
        <f t="shared" si="384"/>
        <v>162.463492806085+0.0127648831342586i</v>
      </c>
      <c r="F1363" t="str">
        <f t="shared" si="385"/>
        <v>2.42492491135651-1003.64612666596i</v>
      </c>
      <c r="G1363" t="str">
        <f t="shared" si="386"/>
        <v>0.999999994404609-0.0000748023493826445i</v>
      </c>
      <c r="H1363" t="str">
        <f t="shared" si="387"/>
        <v>384.130803366823+15.7095738127026i</v>
      </c>
      <c r="I1363" t="str">
        <f t="shared" si="388"/>
        <v>47.1067164671298-1087.49265699394i</v>
      </c>
      <c r="K1363" t="str">
        <f t="shared" si="389"/>
        <v>0.0311871977015887-0.00138764819097239i</v>
      </c>
      <c r="L1363" t="str">
        <f t="shared" si="390"/>
        <v>0.00005-1.89625021149996i</v>
      </c>
      <c r="M1363" t="str">
        <f t="shared" si="391"/>
        <v>0.00133333333333333-1.11544130088233i</v>
      </c>
      <c r="N1363">
        <f t="shared" si="392"/>
        <v>89.585392264655709</v>
      </c>
      <c r="O1363">
        <f t="shared" si="393"/>
        <v>48.672197820053995</v>
      </c>
      <c r="P1363" s="3">
        <f t="shared" si="394"/>
        <v>48.672197820053995</v>
      </c>
      <c r="Q1363" s="3">
        <f t="shared" si="395"/>
        <v>-90.414607735344291</v>
      </c>
      <c r="R1363">
        <f t="shared" si="396"/>
        <v>89.585392264655709</v>
      </c>
      <c r="S1363">
        <f t="shared" si="397"/>
        <v>0.14881454657186124</v>
      </c>
      <c r="T1363">
        <f t="shared" si="380"/>
        <v>48.672197820053995</v>
      </c>
    </row>
    <row r="1364" spans="1:20" x14ac:dyDescent="0.25">
      <c r="A1364">
        <f t="shared" si="381"/>
        <v>938.58248413046761</v>
      </c>
      <c r="B1364">
        <f t="shared" si="398"/>
        <v>149.38004184883434</v>
      </c>
      <c r="C1364" t="str">
        <f t="shared" si="382"/>
        <v>-1.96386943958143-270.364739338207i</v>
      </c>
      <c r="D1364" t="str">
        <f t="shared" si="383"/>
        <v>3.9749997811422-106.54457878981i</v>
      </c>
      <c r="E1364" t="str">
        <f t="shared" si="384"/>
        <v>162.463446897035+0.0128158301631375i</v>
      </c>
      <c r="F1364" t="str">
        <f t="shared" si="385"/>
        <v>2.4249249112532-999.846710547063i</v>
      </c>
      <c r="G1364" t="str">
        <f t="shared" si="386"/>
        <v>0.999999994362003-0.0000750865983070994i</v>
      </c>
      <c r="H1364" t="str">
        <f t="shared" si="387"/>
        <v>384.131799590196+15.769285313123i</v>
      </c>
      <c r="I1364" t="str">
        <f t="shared" si="388"/>
        <v>47.1067659906273-1083.37782499103i</v>
      </c>
      <c r="K1364" t="str">
        <f t="shared" si="389"/>
        <v>0.0311867204824922-0.00139289957062393i</v>
      </c>
      <c r="L1364" t="str">
        <f t="shared" si="390"/>
        <v>0.00005-1.88907173889216i</v>
      </c>
      <c r="M1364" t="str">
        <f t="shared" si="391"/>
        <v>0.00133333333333333-1.11121866993657i</v>
      </c>
      <c r="N1364">
        <f t="shared" si="392"/>
        <v>89.583823497948529</v>
      </c>
      <c r="O1364">
        <f t="shared" si="393"/>
        <v>48.639230153860773</v>
      </c>
      <c r="P1364" s="3">
        <f t="shared" si="394"/>
        <v>48.639230153860773</v>
      </c>
      <c r="Q1364" s="3">
        <f t="shared" si="395"/>
        <v>-90.416176502051471</v>
      </c>
      <c r="R1364">
        <f t="shared" si="396"/>
        <v>89.583823497948529</v>
      </c>
      <c r="S1364">
        <f t="shared" si="397"/>
        <v>0.14938004184883433</v>
      </c>
      <c r="T1364">
        <f t="shared" si="380"/>
        <v>48.639230153860773</v>
      </c>
    </row>
    <row r="1365" spans="1:20" x14ac:dyDescent="0.25">
      <c r="A1365">
        <f t="shared" si="381"/>
        <v>942.14909757016346</v>
      </c>
      <c r="B1365">
        <f t="shared" si="398"/>
        <v>149.94768600785991</v>
      </c>
      <c r="C1365" t="str">
        <f t="shared" si="382"/>
        <v>-1.96383181877939-269.340443905601i</v>
      </c>
      <c r="D1365" t="str">
        <f t="shared" si="383"/>
        <v>3.97499977947572-106.141249145171i</v>
      </c>
      <c r="E1365" t="str">
        <f t="shared" si="384"/>
        <v>162.463400640147+0.0128669986372481i</v>
      </c>
      <c r="F1365" t="str">
        <f t="shared" si="385"/>
        <v>2.4249249111491-996.061677558773i</v>
      </c>
      <c r="G1365" t="str">
        <f t="shared" si="386"/>
        <v>0.999999994319072-0.0000753719273774306i</v>
      </c>
      <c r="H1365" t="str">
        <f t="shared" si="387"/>
        <v>384.132803402752+15.8292238902906i</v>
      </c>
      <c r="I1365" t="str">
        <f t="shared" si="388"/>
        <v>47.1068158913061-1079.27857775013i</v>
      </c>
      <c r="K1365" t="str">
        <f t="shared" si="389"/>
        <v>0.0311862396446696-0.00139817065807154i</v>
      </c>
      <c r="L1365" t="str">
        <f t="shared" si="390"/>
        <v>0.00005-1.88192044121555i</v>
      </c>
      <c r="M1365" t="str">
        <f t="shared" si="391"/>
        <v>0.00133333333333333-1.10701202424444i</v>
      </c>
      <c r="N1365">
        <f t="shared" si="392"/>
        <v>89.582248846901493</v>
      </c>
      <c r="O1365">
        <f t="shared" si="393"/>
        <v>48.60626230680495</v>
      </c>
      <c r="P1365" s="3">
        <f t="shared" si="394"/>
        <v>48.60626230680495</v>
      </c>
      <c r="Q1365" s="3">
        <f t="shared" si="395"/>
        <v>-90.417751153098507</v>
      </c>
      <c r="R1365">
        <f t="shared" si="396"/>
        <v>89.582248846901493</v>
      </c>
      <c r="S1365">
        <f t="shared" si="397"/>
        <v>0.1499476860078599</v>
      </c>
      <c r="T1365">
        <f t="shared" si="380"/>
        <v>48.60626230680495</v>
      </c>
    </row>
    <row r="1366" spans="1:20" x14ac:dyDescent="0.25">
      <c r="A1366">
        <f t="shared" si="381"/>
        <v>945.72926414093013</v>
      </c>
      <c r="B1366">
        <f t="shared" si="398"/>
        <v>150.51748721468979</v>
      </c>
      <c r="C1366" t="str">
        <f t="shared" si="382"/>
        <v>-1.96379391276096-268.320023052337i</v>
      </c>
      <c r="D1366" t="str">
        <f t="shared" si="383"/>
        <v>3.97499977779656-105.739446378034i</v>
      </c>
      <c r="E1366" t="str">
        <f t="shared" si="384"/>
        <v>162.463354032803+0.012918389715019i</v>
      </c>
      <c r="F1366" t="str">
        <f t="shared" si="385"/>
        <v>2.42492491104421-992.290973252115i</v>
      </c>
      <c r="G1366" t="str">
        <f t="shared" si="386"/>
        <v>0.999999994275815-0.0000756583406981921i</v>
      </c>
      <c r="H1366" t="str">
        <f t="shared" si="387"/>
        <v>384.133814862333+15.8893904090778i</v>
      </c>
      <c r="I1366" t="str">
        <f t="shared" si="388"/>
        <v>47.1068661720396-1075.19485630227i</v>
      </c>
      <c r="K1366" t="str">
        <f t="shared" si="389"/>
        <v>0.0311857551607951-0.00140346152538631i</v>
      </c>
      <c r="L1366" t="str">
        <f t="shared" si="390"/>
        <v>0.00005-1.87479621559628i</v>
      </c>
      <c r="M1366" t="str">
        <f t="shared" si="391"/>
        <v>0.00133333333333333-1.10282130329193i</v>
      </c>
      <c r="N1366">
        <f t="shared" si="392"/>
        <v>89.580668290031397</v>
      </c>
      <c r="O1366">
        <f t="shared" si="393"/>
        <v>48.573294277519459</v>
      </c>
      <c r="P1366" s="3">
        <f t="shared" si="394"/>
        <v>48.573294277519459</v>
      </c>
      <c r="Q1366" s="3">
        <f t="shared" si="395"/>
        <v>-90.419331709968603</v>
      </c>
      <c r="R1366">
        <f t="shared" si="396"/>
        <v>89.580668290031397</v>
      </c>
      <c r="S1366">
        <f t="shared" si="397"/>
        <v>0.1505174872146898</v>
      </c>
      <c r="T1366">
        <f t="shared" si="380"/>
        <v>48.573294277519459</v>
      </c>
    </row>
    <row r="1367" spans="1:20" x14ac:dyDescent="0.25">
      <c r="A1367">
        <f t="shared" si="381"/>
        <v>949.32303534466564</v>
      </c>
      <c r="B1367">
        <f t="shared" si="398"/>
        <v>151.08945366610561</v>
      </c>
      <c r="C1367" t="str">
        <f t="shared" si="382"/>
        <v>-1.9637557193733-267.30346209962i</v>
      </c>
      <c r="D1367" t="str">
        <f t="shared" si="383"/>
        <v>3.9749997761046-105.339164708333i</v>
      </c>
      <c r="E1367" t="str">
        <f t="shared" si="384"/>
        <v>162.463307072358+0.0129700045631307i</v>
      </c>
      <c r="F1367" t="str">
        <f t="shared" si="385"/>
        <v>2.42492491093851-988.534543384244i</v>
      </c>
      <c r="G1367" t="str">
        <f t="shared" si="386"/>
        <v>0.999999994232229-0.0000759458423895351i</v>
      </c>
      <c r="H1367" t="str">
        <f t="shared" si="387"/>
        <v>384.134834027221+15.9497857376657i</v>
      </c>
      <c r="I1367" t="str">
        <f t="shared" si="388"/>
        <v>47.106916835722-1071.12660190185i</v>
      </c>
      <c r="K1367" t="str">
        <f t="shared" si="389"/>
        <v>0.0311852670033388-0.00140877224488119i</v>
      </c>
      <c r="L1367" t="str">
        <f t="shared" si="390"/>
        <v>0.00005-1.86769895954999i</v>
      </c>
      <c r="M1367" t="str">
        <f t="shared" si="391"/>
        <v>0.00133333333333333-1.09864644679411i</v>
      </c>
      <c r="N1367">
        <f t="shared" si="392"/>
        <v>89.579081805783375</v>
      </c>
      <c r="O1367">
        <f t="shared" si="393"/>
        <v>48.540326064626875</v>
      </c>
      <c r="P1367" s="3">
        <f t="shared" si="394"/>
        <v>48.540326064626875</v>
      </c>
      <c r="Q1367" s="3">
        <f t="shared" si="395"/>
        <v>-90.420918194216625</v>
      </c>
      <c r="R1367">
        <f t="shared" si="396"/>
        <v>89.579081805783375</v>
      </c>
      <c r="S1367">
        <f t="shared" si="397"/>
        <v>0.1510894536661056</v>
      </c>
      <c r="T1367">
        <f t="shared" si="380"/>
        <v>48.540326064626875</v>
      </c>
    </row>
    <row r="1368" spans="1:20" x14ac:dyDescent="0.25">
      <c r="A1368">
        <f t="shared" si="381"/>
        <v>952.93046287897539</v>
      </c>
      <c r="B1368">
        <f t="shared" si="398"/>
        <v>151.66359359003681</v>
      </c>
      <c r="C1368" t="str">
        <f t="shared" si="382"/>
        <v>-1.9637172364477-266.29074642419i</v>
      </c>
      <c r="D1368" t="str">
        <f t="shared" si="383"/>
        <v>3.97499977439977-104.940398377881i</v>
      </c>
      <c r="E1368" t="str">
        <f t="shared" si="384"/>
        <v>162.463259756154+0.013021844356155i</v>
      </c>
      <c r="F1368" t="str">
        <f t="shared" si="385"/>
        <v>2.42492491083202-984.792333917656i</v>
      </c>
      <c r="G1368" t="str">
        <f t="shared" si="386"/>
        <v>0.999999994188311-0.0000762344365872671i</v>
      </c>
      <c r="H1368" t="str">
        <f t="shared" si="387"/>
        <v>384.135860956144+16.0104107475583i</v>
      </c>
      <c r="I1368" t="str">
        <f t="shared" si="388"/>
        <v>47.1069678852723-1067.07375602576i</v>
      </c>
      <c r="K1368" t="str">
        <f t="shared" si="389"/>
        <v>0.0311847751445643-0.00141410288911157i</v>
      </c>
      <c r="L1368" t="str">
        <f t="shared" si="390"/>
        <v>0.00005-1.86062857098027i</v>
      </c>
      <c r="M1368" t="str">
        <f t="shared" si="391"/>
        <v>0.00133333333333333-1.09448739469427i</v>
      </c>
      <c r="N1368">
        <f t="shared" si="392"/>
        <v>89.577489372530763</v>
      </c>
      <c r="O1368">
        <f t="shared" si="393"/>
        <v>48.50735766673963</v>
      </c>
      <c r="P1368" s="3">
        <f t="shared" si="394"/>
        <v>48.50735766673963</v>
      </c>
      <c r="Q1368" s="3">
        <f t="shared" si="395"/>
        <v>-90.422510627469237</v>
      </c>
      <c r="R1368">
        <f t="shared" si="396"/>
        <v>89.577489372530763</v>
      </c>
      <c r="S1368">
        <f t="shared" si="397"/>
        <v>0.15166359359003681</v>
      </c>
      <c r="T1368">
        <f t="shared" si="380"/>
        <v>48.50735766673963</v>
      </c>
    </row>
    <row r="1369" spans="1:20" x14ac:dyDescent="0.25">
      <c r="A1369">
        <f t="shared" si="381"/>
        <v>956.5515986379155</v>
      </c>
      <c r="B1369">
        <f t="shared" si="398"/>
        <v>152.23991524567896</v>
      </c>
      <c r="C1369" t="str">
        <f t="shared" si="382"/>
        <v>-1.96367846179879-265.281861458096i</v>
      </c>
      <c r="D1369" t="str">
        <f t="shared" si="383"/>
        <v>3.97499977268194-104.54314165029i</v>
      </c>
      <c r="E1369" t="str">
        <f t="shared" si="384"/>
        <v>162.463212081507+0.0130739102770803i</v>
      </c>
      <c r="F1369" t="str">
        <f t="shared" si="385"/>
        <v>2.42492491072471-981.064291019408i</v>
      </c>
      <c r="G1369" t="str">
        <f t="shared" si="386"/>
        <v>0.999999994144058-0.0000765241274429123i</v>
      </c>
      <c r="H1369" t="str">
        <f t="shared" si="387"/>
        <v>384.136895708275+16.0712663135939i</v>
      </c>
      <c r="I1369" t="str">
        <f t="shared" si="388"/>
        <v>47.1070193236293-1063.03626037255i</v>
      </c>
      <c r="K1369" t="str">
        <f t="shared" si="389"/>
        <v>0.0311842795565279-0.00141945353087582i</v>
      </c>
      <c r="L1369" t="str">
        <f t="shared" si="390"/>
        <v>0.00005-1.85358494817719i</v>
      </c>
      <c r="M1369" t="str">
        <f t="shared" si="391"/>
        <v>0.00133333333333333-1.09034408716305i</v>
      </c>
      <c r="N1369">
        <f t="shared" si="392"/>
        <v>89.575890968574868</v>
      </c>
      <c r="O1369">
        <f t="shared" si="393"/>
        <v>48.474389082459396</v>
      </c>
      <c r="P1369" s="3">
        <f t="shared" si="394"/>
        <v>48.474389082459396</v>
      </c>
      <c r="Q1369" s="3">
        <f t="shared" si="395"/>
        <v>-90.424109031425132</v>
      </c>
      <c r="R1369">
        <f t="shared" si="396"/>
        <v>89.575890968574868</v>
      </c>
      <c r="S1369">
        <f t="shared" si="397"/>
        <v>0.15223991524567895</v>
      </c>
      <c r="T1369">
        <f t="shared" si="380"/>
        <v>48.474389082459396</v>
      </c>
    </row>
    <row r="1370" spans="1:20" x14ac:dyDescent="0.25">
      <c r="A1370">
        <f t="shared" si="381"/>
        <v>960.18649471273966</v>
      </c>
      <c r="B1370">
        <f t="shared" si="398"/>
        <v>152.81842692361255</v>
      </c>
      <c r="C1370" t="str">
        <f t="shared" si="382"/>
        <v>-1.96363939322515-264.276792688509i</v>
      </c>
      <c r="D1370" t="str">
        <f t="shared" si="383"/>
        <v>3.97499977095105-104.14738881089i</v>
      </c>
      <c r="E1370" t="str">
        <f t="shared" si="384"/>
        <v>162.463164045716+0.0131262035168275i</v>
      </c>
      <c r="F1370" t="str">
        <f t="shared" si="385"/>
        <v>2.42492491061658-977.350361060354i</v>
      </c>
      <c r="G1370" t="str">
        <f t="shared" si="386"/>
        <v>0.999999994099468-0.0000768149191237703i</v>
      </c>
      <c r="H1370" t="str">
        <f t="shared" si="387"/>
        <v>384.137938343241+16.1323533139583i</v>
      </c>
      <c r="I1370" t="str">
        <f t="shared" si="388"/>
        <v>47.1070711537539-1059.01405686158i</v>
      </c>
      <c r="K1370" t="str">
        <f t="shared" si="389"/>
        <v>0.0311837802110767-0.00142482424321581i</v>
      </c>
      <c r="L1370" t="str">
        <f t="shared" si="390"/>
        <v>0.00005-1.84656798981589i</v>
      </c>
      <c r="M1370" t="str">
        <f t="shared" si="391"/>
        <v>0.00133333333333333-1.08621646459758i</v>
      </c>
      <c r="N1370">
        <f t="shared" si="392"/>
        <v>89.574286572144914</v>
      </c>
      <c r="O1370">
        <f t="shared" si="393"/>
        <v>48.441420310377801</v>
      </c>
      <c r="P1370" s="3">
        <f t="shared" si="394"/>
        <v>48.441420310377801</v>
      </c>
      <c r="Q1370" s="3">
        <f t="shared" si="395"/>
        <v>-90.425713427855086</v>
      </c>
      <c r="R1370">
        <f t="shared" si="396"/>
        <v>89.574286572144914</v>
      </c>
      <c r="S1370">
        <f t="shared" si="397"/>
        <v>0.15281842692361255</v>
      </c>
      <c r="T1370">
        <f t="shared" si="380"/>
        <v>48.441420310377801</v>
      </c>
    </row>
    <row r="1371" spans="1:20" x14ac:dyDescent="0.25">
      <c r="A1371">
        <f t="shared" si="381"/>
        <v>963.83520339264817</v>
      </c>
      <c r="B1371">
        <f t="shared" si="398"/>
        <v>153.39913694592229</v>
      </c>
      <c r="C1371" t="str">
        <f t="shared" si="382"/>
        <v>-1.96360002850909-263.275525657494i</v>
      </c>
      <c r="D1371" t="str">
        <f t="shared" si="383"/>
        <v>3.97499976920696-103.753134166643i</v>
      </c>
      <c r="E1371" t="str">
        <f t="shared" si="384"/>
        <v>162.463115646061+0.0131787252747951i</v>
      </c>
      <c r="F1371" t="str">
        <f t="shared" si="385"/>
        <v>2.42492491050763-973.650490614364i</v>
      </c>
      <c r="G1371" t="str">
        <f t="shared" si="386"/>
        <v>0.999999994054539-0.0000771068158129762i</v>
      </c>
      <c r="H1371" t="str">
        <f t="shared" si="387"/>
        <v>384.138988921123+16.1936726301993i</v>
      </c>
      <c r="I1371" t="str">
        <f t="shared" si="388"/>
        <v>47.1071233786326-1055.00708763221i</v>
      </c>
      <c r="K1371" t="str">
        <f t="shared" si="389"/>
        <v>0.031183277079847-0.00143021509941755i</v>
      </c>
      <c r="L1371" t="str">
        <f t="shared" si="390"/>
        <v>0.00005-1.83957759495506i</v>
      </c>
      <c r="M1371" t="str">
        <f t="shared" si="391"/>
        <v>0.00133333333333333-1.08210446762062i</v>
      </c>
      <c r="N1371">
        <f t="shared" si="392"/>
        <v>89.572676161397752</v>
      </c>
      <c r="O1371">
        <f t="shared" si="393"/>
        <v>48.408451349075676</v>
      </c>
      <c r="P1371" s="3">
        <f t="shared" si="394"/>
        <v>48.408451349075676</v>
      </c>
      <c r="Q1371" s="3">
        <f t="shared" si="395"/>
        <v>-90.427323838602248</v>
      </c>
      <c r="R1371">
        <f t="shared" si="396"/>
        <v>89.572676161397752</v>
      </c>
      <c r="S1371">
        <f t="shared" si="397"/>
        <v>0.1533991369459223</v>
      </c>
      <c r="T1371">
        <f t="shared" si="380"/>
        <v>48.408451349075676</v>
      </c>
    </row>
    <row r="1372" spans="1:20" x14ac:dyDescent="0.25">
      <c r="A1372">
        <f t="shared" si="381"/>
        <v>967.49777716554024</v>
      </c>
      <c r="B1372">
        <f t="shared" si="398"/>
        <v>153.9820536663168</v>
      </c>
      <c r="C1372" t="str">
        <f t="shared" si="382"/>
        <v>-1.96356036541598-262.27804596181i</v>
      </c>
      <c r="D1372" t="str">
        <f t="shared" si="383"/>
        <v>3.97499976744961-103.360372046064i</v>
      </c>
      <c r="E1372" t="str">
        <f t="shared" si="384"/>
        <v>162.463066879801+0.0132314767585771i</v>
      </c>
      <c r="F1372" t="str">
        <f t="shared" si="385"/>
        <v>2.42492491039785-969.96462645756i</v>
      </c>
      <c r="G1372" t="str">
        <f t="shared" si="386"/>
        <v>0.999999994009267-0.0000773998217095616i</v>
      </c>
      <c r="H1372" t="str">
        <f t="shared" si="387"/>
        <v>384.140047502463+16.2552251472374i</v>
      </c>
      <c r="I1372" t="str">
        <f t="shared" si="388"/>
        <v>47.1071760012713-1051.01529504295i</v>
      </c>
      <c r="K1372" t="str">
        <f t="shared" si="389"/>
        <v>0.0311827701342628-0.00143562617301162i</v>
      </c>
      <c r="L1372" t="str">
        <f t="shared" si="390"/>
        <v>0.00005-1.83261366303553i</v>
      </c>
      <c r="M1372" t="str">
        <f t="shared" si="391"/>
        <v>0.00133333333333333-1.07800803707972i</v>
      </c>
      <c r="N1372">
        <f t="shared" si="392"/>
        <v>89.571059714417828</v>
      </c>
      <c r="O1372">
        <f t="shared" si="393"/>
        <v>48.375482197123233</v>
      </c>
      <c r="P1372" s="3">
        <f t="shared" si="394"/>
        <v>48.375482197123233</v>
      </c>
      <c r="Q1372" s="3">
        <f t="shared" si="395"/>
        <v>-90.428940285582172</v>
      </c>
      <c r="R1372">
        <f t="shared" si="396"/>
        <v>89.571059714417828</v>
      </c>
      <c r="S1372">
        <f t="shared" si="397"/>
        <v>0.15398205366631681</v>
      </c>
      <c r="T1372">
        <f t="shared" si="380"/>
        <v>48.375482197123233</v>
      </c>
    </row>
    <row r="1373" spans="1:20" x14ac:dyDescent="0.25">
      <c r="A1373">
        <f t="shared" si="381"/>
        <v>971.17426871876933</v>
      </c>
      <c r="B1373">
        <f t="shared" si="398"/>
        <v>154.5671854702488</v>
      </c>
      <c r="C1373" t="str">
        <f t="shared" si="382"/>
        <v>-1.96352040169413-261.284339252692i</v>
      </c>
      <c r="D1373" t="str">
        <f t="shared" si="383"/>
        <v>3.97499976567887-102.969096799136i</v>
      </c>
      <c r="E1373" t="str">
        <f t="shared" si="384"/>
        <v>162.463017744169+0.0132844591845096i</v>
      </c>
      <c r="F1373" t="str">
        <f t="shared" si="385"/>
        <v>2.42492491028723-966.292715567548i</v>
      </c>
      <c r="G1373" t="str">
        <f t="shared" si="386"/>
        <v>0.999999993963651-0.0000776939410285138i</v>
      </c>
      <c r="H1373" t="str">
        <f t="shared" si="387"/>
        <v>384.141114148258+16.3170117533808i</v>
      </c>
      <c r="I1373" t="str">
        <f t="shared" si="388"/>
        <v>47.1072290247008-1047.03862167062i</v>
      </c>
      <c r="K1373" t="str">
        <f t="shared" si="389"/>
        <v>0.0311822593455349-0.00144105753777384i</v>
      </c>
      <c r="L1373" t="str">
        <f t="shared" si="390"/>
        <v>0.00005-1.82567609387879i</v>
      </c>
      <c r="M1373" t="str">
        <f t="shared" si="391"/>
        <v>0.00133333333333333-1.07392711404635i</v>
      </c>
      <c r="N1373">
        <f t="shared" si="392"/>
        <v>89.569437209217057</v>
      </c>
      <c r="O1373">
        <f t="shared" si="393"/>
        <v>48.342512853079647</v>
      </c>
      <c r="P1373" s="3">
        <f t="shared" si="394"/>
        <v>48.342512853079647</v>
      </c>
      <c r="Q1373" s="3">
        <f t="shared" si="395"/>
        <v>-90.430562790782943</v>
      </c>
      <c r="R1373">
        <f t="shared" si="396"/>
        <v>89.569437209217057</v>
      </c>
      <c r="S1373">
        <f t="shared" si="397"/>
        <v>0.15456718547024881</v>
      </c>
      <c r="T1373">
        <f t="shared" si="380"/>
        <v>48.342512853079647</v>
      </c>
    </row>
    <row r="1374" spans="1:20" x14ac:dyDescent="0.25">
      <c r="A1374">
        <f t="shared" si="381"/>
        <v>974.8647309399006</v>
      </c>
      <c r="B1374">
        <f t="shared" si="398"/>
        <v>155.15454077503574</v>
      </c>
      <c r="C1374" t="str">
        <f t="shared" si="382"/>
        <v>-1.96348013507634-260.294391235677i</v>
      </c>
      <c r="D1374" t="str">
        <f t="shared" si="383"/>
        <v>3.97499976389464-102.579302797236i</v>
      </c>
      <c r="E1374" t="str">
        <f t="shared" si="384"/>
        <v>162.462968236387+0.0133376737770829i</v>
      </c>
      <c r="F1374" t="str">
        <f t="shared" si="385"/>
        <v>2.42492491017578-962.634705122657i</v>
      </c>
      <c r="G1374" t="str">
        <f t="shared" si="386"/>
        <v>0.999999993917688-0.0000779891780008376i</v>
      </c>
      <c r="H1374" t="str">
        <f t="shared" si="387"/>
        <v>384.142188919977+16.3790333403374i</v>
      </c>
      <c r="I1374" t="str">
        <f t="shared" si="388"/>
        <v>47.107282451974-1043.07701030954i</v>
      </c>
      <c r="K1374" t="str">
        <f t="shared" si="389"/>
        <v>0.0311817446846582-0.00144650926772575i</v>
      </c>
      <c r="L1374" t="str">
        <f t="shared" si="390"/>
        <v>0.00005-1.81876478768558i</v>
      </c>
      <c r="M1374" t="str">
        <f t="shared" si="391"/>
        <v>0.00133333333333333-1.06986163981505i</v>
      </c>
      <c r="N1374">
        <f t="shared" si="392"/>
        <v>89.567808623734351</v>
      </c>
      <c r="O1374">
        <f t="shared" si="393"/>
        <v>48.309543315494054</v>
      </c>
      <c r="P1374" s="3">
        <f t="shared" si="394"/>
        <v>48.309543315494054</v>
      </c>
      <c r="Q1374" s="3">
        <f t="shared" si="395"/>
        <v>-90.432191376265649</v>
      </c>
      <c r="R1374">
        <f t="shared" si="396"/>
        <v>89.567808623734351</v>
      </c>
      <c r="S1374">
        <f t="shared" si="397"/>
        <v>0.15515454077503574</v>
      </c>
      <c r="T1374">
        <f t="shared" si="380"/>
        <v>48.309543315494054</v>
      </c>
    </row>
    <row r="1375" spans="1:20" x14ac:dyDescent="0.25">
      <c r="A1375">
        <f t="shared" si="381"/>
        <v>978.5692169174722</v>
      </c>
      <c r="B1375">
        <f t="shared" si="398"/>
        <v>155.74412802998089</v>
      </c>
      <c r="C1375" t="str">
        <f t="shared" si="382"/>
        <v>-1.96343956327725-259.308187670358i</v>
      </c>
      <c r="D1375" t="str">
        <f t="shared" si="383"/>
        <v>3.97499976209683-102.190984433044i</v>
      </c>
      <c r="E1375" t="str">
        <f t="shared" si="384"/>
        <v>162.462918353653+0.013391121769473i</v>
      </c>
      <c r="F1375" t="str">
        <f t="shared" si="385"/>
        <v>2.42492491006347-958.99054250118i</v>
      </c>
      <c r="G1375" t="str">
        <f t="shared" si="386"/>
        <v>0.999999993871375-0.0000782855368736151i</v>
      </c>
      <c r="H1375" t="str">
        <f t="shared" si="387"/>
        <v>384.143271879556+16.4412908032288i</v>
      </c>
      <c r="I1375" t="str">
        <f t="shared" si="388"/>
        <v>47.107336286168-1039.1304039707i</v>
      </c>
      <c r="K1375" t="str">
        <f t="shared" si="389"/>
        <v>0.0311812261224107-0.00145198143713512i</v>
      </c>
      <c r="L1375" t="str">
        <f t="shared" si="390"/>
        <v>0.00005-1.81187964503445i</v>
      </c>
      <c r="M1375" t="str">
        <f t="shared" si="391"/>
        <v>0.00133333333333333-1.06581155590262i</v>
      </c>
      <c r="N1375">
        <f t="shared" si="392"/>
        <v>89.56617393583592</v>
      </c>
      <c r="O1375">
        <f t="shared" si="393"/>
        <v>48.276573582904106</v>
      </c>
      <c r="P1375" s="3">
        <f t="shared" si="394"/>
        <v>48.276573582904106</v>
      </c>
      <c r="Q1375" s="3">
        <f t="shared" si="395"/>
        <v>-90.43382606416408</v>
      </c>
      <c r="R1375">
        <f t="shared" si="396"/>
        <v>89.56617393583592</v>
      </c>
      <c r="S1375">
        <f t="shared" si="397"/>
        <v>0.15574412802998089</v>
      </c>
      <c r="T1375">
        <f t="shared" si="380"/>
        <v>48.276573582904106</v>
      </c>
    </row>
    <row r="1376" spans="1:20" x14ac:dyDescent="0.25">
      <c r="A1376">
        <f t="shared" si="381"/>
        <v>982.28777994175869</v>
      </c>
      <c r="B1376">
        <f t="shared" si="398"/>
        <v>156.33595571649482</v>
      </c>
      <c r="C1376" t="str">
        <f t="shared" si="382"/>
        <v>-1.96339868399465-258.3257143702i</v>
      </c>
      <c r="D1376" t="str">
        <f t="shared" si="383"/>
        <v>3.97499976028534-101.804136120472i</v>
      </c>
      <c r="E1376" t="str">
        <f t="shared" si="384"/>
        <v>162.462868093138+0.0134448044037821i</v>
      </c>
      <c r="F1376" t="str">
        <f t="shared" si="385"/>
        <v>2.42492490995031-955.360175280612i</v>
      </c>
      <c r="G1376" t="str">
        <f t="shared" si="386"/>
        <v>0.999999993824709-0.0000785830219100676i</v>
      </c>
      <c r="H1376" t="str">
        <f t="shared" si="387"/>
        <v>384.144363089403+16.5037850406029i</v>
      </c>
      <c r="I1376" t="str">
        <f t="shared" si="388"/>
        <v>47.1073905303825-1035.19874588096i</v>
      </c>
      <c r="K1376" t="str">
        <f t="shared" si="389"/>
        <v>0.0311807036293522-0.00145747412051656i</v>
      </c>
      <c r="L1376" t="str">
        <f t="shared" si="390"/>
        <v>0.00005-1.80502056688031i</v>
      </c>
      <c r="M1376" t="str">
        <f t="shared" si="391"/>
        <v>0.00133333333333333-1.06177680404724i</v>
      </c>
      <c r="N1376">
        <f t="shared" si="392"/>
        <v>89.564533123314845</v>
      </c>
      <c r="O1376">
        <f t="shared" si="393"/>
        <v>48.243603653836644</v>
      </c>
      <c r="P1376" s="3">
        <f t="shared" si="394"/>
        <v>48.243603653836644</v>
      </c>
      <c r="Q1376" s="3">
        <f t="shared" si="395"/>
        <v>-90.435466876685155</v>
      </c>
      <c r="R1376">
        <f t="shared" si="396"/>
        <v>89.564533123314845</v>
      </c>
      <c r="S1376">
        <f t="shared" si="397"/>
        <v>0.15633595571649483</v>
      </c>
      <c r="T1376">
        <f t="shared" si="380"/>
        <v>48.243603653836644</v>
      </c>
    </row>
    <row r="1377" spans="1:20" x14ac:dyDescent="0.25">
      <c r="A1377">
        <f t="shared" si="381"/>
        <v>986.02047350553744</v>
      </c>
      <c r="B1377">
        <f t="shared" si="398"/>
        <v>156.93003234821751</v>
      </c>
      <c r="C1377" t="str">
        <f t="shared" si="382"/>
        <v>-1.96335749490941-257.346957202332i</v>
      </c>
      <c r="D1377" t="str">
        <f t="shared" si="383"/>
        <v>3.97499975846004-101.418752294576i</v>
      </c>
      <c r="E1377" t="str">
        <f t="shared" si="384"/>
        <v>162.462817451998+0.0134987229305756i</v>
      </c>
      <c r="F1377" t="str">
        <f t="shared" si="385"/>
        <v>2.42492490983628-951.743551236905i</v>
      </c>
      <c r="G1377" t="str">
        <f t="shared" si="386"/>
        <v>0.999999993777687-0.0000788816373896168i</v>
      </c>
      <c r="H1377" t="str">
        <f t="shared" si="387"/>
        <v>384.145462612403+16.5665169544475i</v>
      </c>
      <c r="I1377" t="str">
        <f t="shared" si="388"/>
        <v>47.1074451877411-1031.28197948221i</v>
      </c>
      <c r="K1377" t="str">
        <f t="shared" si="389"/>
        <v>0.031180177175822-0.00146298739263202i</v>
      </c>
      <c r="L1377" t="str">
        <f t="shared" si="390"/>
        <v>0.00005-1.79818745455301i</v>
      </c>
      <c r="M1377" t="str">
        <f t="shared" si="391"/>
        <v>0.00133333333333333-1.05775732620765i</v>
      </c>
      <c r="N1377">
        <f t="shared" si="392"/>
        <v>89.562886163890951</v>
      </c>
      <c r="O1377">
        <f t="shared" si="393"/>
        <v>48.210633526807371</v>
      </c>
      <c r="P1377" s="3">
        <f t="shared" si="394"/>
        <v>48.210633526807371</v>
      </c>
      <c r="Q1377" s="3">
        <f t="shared" si="395"/>
        <v>-90.437113836109049</v>
      </c>
      <c r="R1377">
        <f t="shared" si="396"/>
        <v>89.562886163890951</v>
      </c>
      <c r="S1377">
        <f t="shared" si="397"/>
        <v>0.15693003234821751</v>
      </c>
      <c r="T1377">
        <f t="shared" si="380"/>
        <v>48.210633526807371</v>
      </c>
    </row>
    <row r="1378" spans="1:20" x14ac:dyDescent="0.25">
      <c r="A1378">
        <f t="shared" si="381"/>
        <v>989.76735130485849</v>
      </c>
      <c r="B1378">
        <f t="shared" si="398"/>
        <v>157.52636647114073</v>
      </c>
      <c r="C1378" t="str">
        <f t="shared" si="382"/>
        <v>-1.96331599368516-256.371902087352i</v>
      </c>
      <c r="D1378" t="str">
        <f t="shared" si="383"/>
        <v>3.97499975662085-101.03482741148i</v>
      </c>
      <c r="E1378" t="str">
        <f t="shared" si="384"/>
        <v>162.462766427369+0.0135528786092651i</v>
      </c>
      <c r="F1378" t="str">
        <f t="shared" si="385"/>
        <v>2.42492490972139-948.140618343704i</v>
      </c>
      <c r="G1378" t="str">
        <f t="shared" si="386"/>
        <v>0.999999993730308-0.0000791813876079458i</v>
      </c>
      <c r="H1378" t="str">
        <f t="shared" si="387"/>
        <v>384.146570511919+16.629487450204i</v>
      </c>
      <c r="I1378" t="str">
        <f t="shared" si="388"/>
        <v>47.1075002613917-1027.38004843054i</v>
      </c>
      <c r="K1378" t="str">
        <f t="shared" si="389"/>
        <v>0.031179646731938-0.00146852132849137i</v>
      </c>
      <c r="L1378" t="str">
        <f t="shared" si="390"/>
        <v>0.00005-1.79138020975593i</v>
      </c>
      <c r="M1378" t="str">
        <f t="shared" si="391"/>
        <v>0.00133333333333333-1.05375306456231i</v>
      </c>
      <c r="N1378">
        <f t="shared" si="392"/>
        <v>89.561233035210648</v>
      </c>
      <c r="O1378">
        <f t="shared" si="393"/>
        <v>48.177663200321142</v>
      </c>
      <c r="P1378" s="3">
        <f t="shared" si="394"/>
        <v>48.177663200321142</v>
      </c>
      <c r="Q1378" s="3">
        <f t="shared" si="395"/>
        <v>-90.438766964789352</v>
      </c>
      <c r="R1378">
        <f t="shared" si="396"/>
        <v>89.561233035210648</v>
      </c>
      <c r="S1378">
        <f t="shared" si="397"/>
        <v>0.15752636647114074</v>
      </c>
      <c r="T1378">
        <f t="shared" si="380"/>
        <v>48.177663200321142</v>
      </c>
    </row>
    <row r="1379" spans="1:20" x14ac:dyDescent="0.25">
      <c r="A1379">
        <f t="shared" si="381"/>
        <v>993.52846723981691</v>
      </c>
      <c r="B1379">
        <f t="shared" si="398"/>
        <v>158.12496666373107</v>
      </c>
      <c r="C1379" t="str">
        <f t="shared" si="382"/>
        <v>-1.96327417796728-255.400534999108i</v>
      </c>
      <c r="D1379" t="str">
        <f t="shared" si="383"/>
        <v>3.97499975476766-100.652355948296i</v>
      </c>
      <c r="E1379" t="str">
        <f t="shared" si="384"/>
        <v>162.46271501636+0.0136072727084196i</v>
      </c>
      <c r="F1379" t="str">
        <f t="shared" si="385"/>
        <v>2.42492490960562-944.551324771612i</v>
      </c>
      <c r="G1379" t="str">
        <f t="shared" si="386"/>
        <v>0.999999993682568-0.0000794822768770615i</v>
      </c>
      <c r="H1379" t="str">
        <f t="shared" si="387"/>
        <v>384.147686851799+16.6926974367797i</v>
      </c>
      <c r="I1379" t="str">
        <f t="shared" si="388"/>
        <v>47.1075557545045-1023.49289659549i</v>
      </c>
      <c r="K1379" t="str">
        <f t="shared" si="389"/>
        <v>0.0311791122675946-0.00147407600335283i</v>
      </c>
      <c r="L1379" t="str">
        <f t="shared" si="390"/>
        <v>0.00005-1.78459873456459i</v>
      </c>
      <c r="M1379" t="str">
        <f t="shared" si="391"/>
        <v>0.00133333333333333-1.04976396150858i</v>
      </c>
      <c r="N1379">
        <f t="shared" si="392"/>
        <v>89.559573714846991</v>
      </c>
      <c r="O1379">
        <f t="shared" si="393"/>
        <v>48.144692672871329</v>
      </c>
      <c r="P1379" s="3">
        <f t="shared" si="394"/>
        <v>48.144692672871329</v>
      </c>
      <c r="Q1379" s="3">
        <f t="shared" si="395"/>
        <v>-90.440426285153009</v>
      </c>
      <c r="R1379">
        <f t="shared" si="396"/>
        <v>89.559573714846991</v>
      </c>
      <c r="S1379">
        <f t="shared" si="397"/>
        <v>0.15812496666373108</v>
      </c>
      <c r="T1379">
        <f t="shared" si="380"/>
        <v>48.144692672871329</v>
      </c>
    </row>
    <row r="1380" spans="1:20" x14ac:dyDescent="0.25">
      <c r="A1380">
        <f t="shared" si="381"/>
        <v>997.30387541532821</v>
      </c>
      <c r="B1380">
        <f t="shared" si="398"/>
        <v>158.72584153705324</v>
      </c>
      <c r="C1380" t="str">
        <f t="shared" si="382"/>
        <v>-1.96323204538485-254.432841964514i</v>
      </c>
      <c r="D1380" t="str">
        <f t="shared" si="383"/>
        <v>3.97499975290034-100.271332403044i</v>
      </c>
      <c r="E1380" t="str">
        <f t="shared" si="384"/>
        <v>162.462663216064+0.0136619065051801i</v>
      </c>
      <c r="F1380" t="str">
        <f t="shared" si="385"/>
        <v>2.42492490948898-940.975618887436i</v>
      </c>
      <c r="G1380" t="str">
        <f t="shared" si="386"/>
        <v>0.999999993634464-0.0000797843095253564i</v>
      </c>
      <c r="H1380" t="str">
        <f t="shared" si="387"/>
        <v>384.14881169638+16.7561478265631i</v>
      </c>
      <c r="I1380" t="str">
        <f t="shared" si="388"/>
        <v>47.1076116702768-1019.62046805918i</v>
      </c>
      <c r="K1380" t="str">
        <f t="shared" si="389"/>
        <v>0.0311785737524611-0.00147965149272363i</v>
      </c>
      <c r="L1380" t="str">
        <f t="shared" si="390"/>
        <v>0.00005-1.77784293142517i</v>
      </c>
      <c r="M1380" t="str">
        <f t="shared" si="391"/>
        <v>0.00133333333333333-1.04578995966187i</v>
      </c>
      <c r="N1380">
        <f t="shared" si="392"/>
        <v>89.557908180299052</v>
      </c>
      <c r="O1380">
        <f t="shared" si="393"/>
        <v>48.111721942940271</v>
      </c>
      <c r="P1380" s="3">
        <f t="shared" si="394"/>
        <v>48.111721942940271</v>
      </c>
      <c r="Q1380" s="3">
        <f t="shared" si="395"/>
        <v>-90.442091819700948</v>
      </c>
      <c r="R1380">
        <f t="shared" si="396"/>
        <v>89.557908180299052</v>
      </c>
      <c r="S1380">
        <f t="shared" si="397"/>
        <v>0.15872584153705324</v>
      </c>
      <c r="T1380">
        <f t="shared" si="380"/>
        <v>48.111721942940271</v>
      </c>
    </row>
    <row r="1381" spans="1:20" x14ac:dyDescent="0.25">
      <c r="A1381">
        <f t="shared" si="381"/>
        <v>1001.0936301419064</v>
      </c>
      <c r="B1381">
        <f t="shared" si="398"/>
        <v>159.32899973489404</v>
      </c>
      <c r="C1381" t="str">
        <f t="shared" si="382"/>
        <v>-1.96318959354831-253.468809063335i</v>
      </c>
      <c r="D1381" t="str">
        <f t="shared" si="383"/>
        <v>3.97499975101881-99.8917512945722i</v>
      </c>
      <c r="E1381" t="str">
        <f t="shared" si="384"/>
        <v>162.462611023548+0.0137167812861401i</v>
      </c>
      <c r="F1381" t="str">
        <f t="shared" si="385"/>
        <v>2.42492490937144-937.413449253443i</v>
      </c>
      <c r="G1381" t="str">
        <f t="shared" si="386"/>
        <v>0.999999993585994-0.0000800874898976708i</v>
      </c>
      <c r="H1381" t="str">
        <f t="shared" si="387"/>
        <v>384.149945110482+16.8198395354356i</v>
      </c>
      <c r="I1381" t="str">
        <f t="shared" si="388"/>
        <v>47.1076680119276-1015.76270711552i</v>
      </c>
      <c r="K1381" t="str">
        <f t="shared" si="389"/>
        <v>0.0311780311559805-0.00148524787236048i</v>
      </c>
      <c r="L1381" t="str">
        <f t="shared" si="390"/>
        <v>0.00005-1.77111270315319i</v>
      </c>
      <c r="M1381" t="str">
        <f t="shared" si="391"/>
        <v>0.00133333333333333-1.04183100185482i</v>
      </c>
      <c r="N1381">
        <f t="shared" si="392"/>
        <v>89.556236408992305</v>
      </c>
      <c r="O1381">
        <f t="shared" si="393"/>
        <v>48.078751008998772</v>
      </c>
      <c r="P1381" s="3">
        <f t="shared" si="394"/>
        <v>48.078751008998772</v>
      </c>
      <c r="Q1381" s="3">
        <f t="shared" si="395"/>
        <v>-90.443763591007695</v>
      </c>
      <c r="R1381">
        <f t="shared" si="396"/>
        <v>89.556236408992305</v>
      </c>
      <c r="S1381">
        <f t="shared" si="397"/>
        <v>0.15932899973489403</v>
      </c>
      <c r="T1381">
        <f t="shared" si="380"/>
        <v>48.078751008998772</v>
      </c>
    </row>
    <row r="1382" spans="1:20" x14ac:dyDescent="0.25">
      <c r="A1382">
        <f t="shared" si="381"/>
        <v>1004.8977859364456</v>
      </c>
      <c r="B1382">
        <f t="shared" si="398"/>
        <v>159.93444993388664</v>
      </c>
      <c r="C1382" t="str">
        <f t="shared" si="382"/>
        <v>-1.96314682005027-252.50842242799i</v>
      </c>
      <c r="D1382" t="str">
        <f t="shared" si="383"/>
        <v>3.97499974912295-99.5136071624788i</v>
      </c>
      <c r="E1382" t="str">
        <f t="shared" si="384"/>
        <v>162.46255843586+0.0137718983468882i</v>
      </c>
      <c r="F1382" t="str">
        <f t="shared" si="385"/>
        <v>2.424924909253-933.864764626632i</v>
      </c>
      <c r="G1382" t="str">
        <f t="shared" si="386"/>
        <v>0.999999993537155-0.0000803918223553558i</v>
      </c>
      <c r="H1382" t="str">
        <f t="shared" si="387"/>
        <v>384.151087159433+16.883773482786i</v>
      </c>
      <c r="I1382" t="str">
        <f t="shared" si="388"/>
        <v>47.1077247827017-1011.91955826947i</v>
      </c>
      <c r="K1382" t="str">
        <f t="shared" si="389"/>
        <v>0.0311774844473669-0.00149086521827003i</v>
      </c>
      <c r="L1382" t="str">
        <f t="shared" si="390"/>
        <v>0.00005-1.76440795293205i</v>
      </c>
      <c r="M1382" t="str">
        <f t="shared" si="391"/>
        <v>0.00133333333333333-1.0378870311365i</v>
      </c>
      <c r="N1382">
        <f t="shared" si="392"/>
        <v>89.55455837827823</v>
      </c>
      <c r="O1382">
        <f t="shared" si="393"/>
        <v>48.045779869506106</v>
      </c>
      <c r="P1382" s="3">
        <f t="shared" si="394"/>
        <v>48.045779869506106</v>
      </c>
      <c r="Q1382" s="3">
        <f t="shared" si="395"/>
        <v>-90.44544162172177</v>
      </c>
      <c r="R1382">
        <f t="shared" si="396"/>
        <v>89.55455837827823</v>
      </c>
      <c r="S1382">
        <f t="shared" si="397"/>
        <v>0.15993444993388664</v>
      </c>
      <c r="T1382">
        <f t="shared" si="380"/>
        <v>48.045779869506106</v>
      </c>
    </row>
    <row r="1383" spans="1:20" x14ac:dyDescent="0.25">
      <c r="A1383">
        <f t="shared" si="381"/>
        <v>1008.7163975230042</v>
      </c>
      <c r="B1383">
        <f t="shared" si="398"/>
        <v>160.54220084363541</v>
      </c>
      <c r="C1383" t="str">
        <f t="shared" si="382"/>
        <v>-1.9631037224659-251.551668243366i</v>
      </c>
      <c r="D1383" t="str">
        <f t="shared" si="383"/>
        <v>3.9749997472127-99.1368945670345i</v>
      </c>
      <c r="E1383" t="str">
        <f t="shared" si="384"/>
        <v>162.462505450026+0.0138272589921272i</v>
      </c>
      <c r="F1383" t="str">
        <f t="shared" si="385"/>
        <v>2.42492490913369-930.32951395799i</v>
      </c>
      <c r="G1383" t="str">
        <f t="shared" si="386"/>
        <v>0.999999993487944-0.0000806973112763349i</v>
      </c>
      <c r="H1383" t="str">
        <f t="shared" si="387"/>
        <v>384.152237909046+16.947950591524i</v>
      </c>
      <c r="I1383" t="str">
        <f t="shared" si="388"/>
        <v>47.1077819858686-1008.09096623615i</v>
      </c>
      <c r="K1383" t="str">
        <f t="shared" si="389"/>
        <v>0.031176933595605-0.00149650360670952i</v>
      </c>
      <c r="L1383" t="str">
        <f t="shared" si="390"/>
        <v>0.00005-1.75772858431166i</v>
      </c>
      <c r="M1383" t="str">
        <f t="shared" si="391"/>
        <v>0.00133333333333333-1.03395799077157i</v>
      </c>
      <c r="N1383">
        <f t="shared" si="392"/>
        <v>89.552874065434096</v>
      </c>
      <c r="O1383">
        <f t="shared" si="393"/>
        <v>48.012808522910376</v>
      </c>
      <c r="P1383" s="3">
        <f t="shared" si="394"/>
        <v>48.012808522910376</v>
      </c>
      <c r="Q1383" s="3">
        <f t="shared" si="395"/>
        <v>-90.447125934565904</v>
      </c>
      <c r="R1383">
        <f t="shared" si="396"/>
        <v>89.552874065434096</v>
      </c>
      <c r="S1383">
        <f t="shared" si="397"/>
        <v>0.16054220084363541</v>
      </c>
      <c r="T1383">
        <f t="shared" si="380"/>
        <v>48.012808522910376</v>
      </c>
    </row>
    <row r="1384" spans="1:20" x14ac:dyDescent="0.25">
      <c r="A1384">
        <f t="shared" si="381"/>
        <v>1012.5495198335917</v>
      </c>
      <c r="B1384">
        <f t="shared" si="398"/>
        <v>161.15226120684125</v>
      </c>
      <c r="C1384" t="str">
        <f t="shared" si="382"/>
        <v>-1.96306029835176-250.598532746591i</v>
      </c>
      <c r="D1384" t="str">
        <f t="shared" si="383"/>
        <v>3.97499974528786-98.7616080891001i</v>
      </c>
      <c r="E1384" t="str">
        <f t="shared" si="384"/>
        <v>162.462452063047+0.0138828645360918i</v>
      </c>
      <c r="F1384" t="str">
        <f t="shared" si="385"/>
        <v>2.42492490901344-926.80764639173i</v>
      </c>
      <c r="G1384" t="str">
        <f t="shared" si="386"/>
        <v>0.999999993438358-0.0000810039610551683i</v>
      </c>
      <c r="H1384" t="str">
        <f t="shared" si="387"/>
        <v>384.153397425645+17.0123717880941i</v>
      </c>
      <c r="I1384" t="str">
        <f t="shared" si="388"/>
        <v>47.1078396247219-1004.27687594008i</v>
      </c>
      <c r="K1384" t="str">
        <f t="shared" si="389"/>
        <v>0.0311763785694475-0.00150216311418721i</v>
      </c>
      <c r="L1384" t="str">
        <f t="shared" si="390"/>
        <v>0.00005-1.75107450120708i</v>
      </c>
      <c r="M1384" t="str">
        <f t="shared" si="391"/>
        <v>0.00133333333333333-1.03004382423946i</v>
      </c>
      <c r="N1384">
        <f t="shared" si="392"/>
        <v>89.55118344766295</v>
      </c>
      <c r="O1384">
        <f t="shared" si="393"/>
        <v>47.979836967647515</v>
      </c>
      <c r="P1384" s="3">
        <f t="shared" si="394"/>
        <v>47.979836967647515</v>
      </c>
      <c r="Q1384" s="3">
        <f t="shared" si="395"/>
        <v>-90.44881655233705</v>
      </c>
      <c r="R1384">
        <f t="shared" si="396"/>
        <v>89.55118344766295</v>
      </c>
      <c r="S1384">
        <f t="shared" si="397"/>
        <v>0.16115226120684126</v>
      </c>
      <c r="T1384">
        <f t="shared" si="380"/>
        <v>47.979836967647515</v>
      </c>
    </row>
    <row r="1385" spans="1:20" x14ac:dyDescent="0.25">
      <c r="A1385">
        <f t="shared" si="381"/>
        <v>1016.3972080089594</v>
      </c>
      <c r="B1385">
        <f t="shared" si="398"/>
        <v>161.76463979942724</v>
      </c>
      <c r="C1385" t="str">
        <f t="shared" si="382"/>
        <v>-1.96301654524672-249.649002226868i</v>
      </c>
      <c r="D1385" t="str">
        <f t="shared" si="383"/>
        <v>3.97499974334836-98.3877423300548i</v>
      </c>
      <c r="E1385" t="str">
        <f t="shared" si="384"/>
        <v>162.462398271906+0.0139387163021825i</v>
      </c>
      <c r="F1385" t="str">
        <f t="shared" si="385"/>
        <v>2.42492490889228-923.299111264615i</v>
      </c>
      <c r="G1385" t="str">
        <f t="shared" si="386"/>
        <v>0.999999993388395-0.0000813117761031155i</v>
      </c>
      <c r="H1385" t="str">
        <f t="shared" si="387"/>
        <v>384.154565776055+17.0770380024888i</v>
      </c>
      <c r="I1385" t="str">
        <f t="shared" si="388"/>
        <v>47.1078977025812-1000.4772325144i</v>
      </c>
      <c r="K1385" t="str">
        <f t="shared" si="389"/>
        <v>0.0311758193374139-0.00150784381746294i</v>
      </c>
      <c r="L1385" t="str">
        <f t="shared" si="390"/>
        <v>0.00005-1.74444560789707i</v>
      </c>
      <c r="M1385" t="str">
        <f t="shared" si="391"/>
        <v>0.00133333333333333-1.02614447523357i</v>
      </c>
      <c r="N1385">
        <f t="shared" si="392"/>
        <v>89.549486502093316</v>
      </c>
      <c r="O1385">
        <f t="shared" si="393"/>
        <v>47.946865202142213</v>
      </c>
      <c r="P1385" s="3">
        <f t="shared" si="394"/>
        <v>47.946865202142213</v>
      </c>
      <c r="Q1385" s="3">
        <f t="shared" si="395"/>
        <v>-90.450513497906684</v>
      </c>
      <c r="R1385">
        <f t="shared" si="396"/>
        <v>89.549486502093316</v>
      </c>
      <c r="S1385">
        <f t="shared" si="397"/>
        <v>0.16176463979942723</v>
      </c>
      <c r="T1385">
        <f t="shared" si="380"/>
        <v>47.946865202142213</v>
      </c>
    </row>
    <row r="1386" spans="1:20" x14ac:dyDescent="0.25">
      <c r="A1386">
        <f t="shared" si="381"/>
        <v>1020.2595173993934</v>
      </c>
      <c r="B1386">
        <f t="shared" si="398"/>
        <v>162.37934543066507</v>
      </c>
      <c r="C1386" t="str">
        <f t="shared" si="382"/>
        <v>-1.96297246067066-248.703063025259i</v>
      </c>
      <c r="D1386" t="str">
        <f t="shared" si="383"/>
        <v>3.97499974139411-98.0152919117146i</v>
      </c>
      <c r="E1386" t="str">
        <f t="shared" si="384"/>
        <v>162.462344073561+0.0139948156235001i</v>
      </c>
      <c r="F1386" t="str">
        <f t="shared" si="385"/>
        <v>2.4249249087702-919.803858105196i</v>
      </c>
      <c r="G1386" t="str">
        <f t="shared" si="386"/>
        <v>0.999999993338051-0.0000816207608481982i</v>
      </c>
      <c r="H1386" t="str">
        <f t="shared" si="387"/>
        <v>384.155743027617+17.1419501682629i</v>
      </c>
      <c r="I1386" t="str">
        <f t="shared" si="388"/>
        <v>47.1079562227914-996.691981300122i</v>
      </c>
      <c r="K1386" t="str">
        <f t="shared" si="389"/>
        <v>0.0311752558677884-0.00151354579354859i</v>
      </c>
      <c r="L1386" t="str">
        <f t="shared" si="390"/>
        <v>0.00005-1.73784180902278i</v>
      </c>
      <c r="M1386" t="str">
        <f t="shared" si="391"/>
        <v>0.00133333333333333-1.02225988766046i</v>
      </c>
      <c r="N1386">
        <f t="shared" si="392"/>
        <v>89.547783205779368</v>
      </c>
      <c r="O1386">
        <f t="shared" si="393"/>
        <v>47.913893224807254</v>
      </c>
      <c r="P1386" s="3">
        <f t="shared" si="394"/>
        <v>47.913893224807254</v>
      </c>
      <c r="Q1386" s="3">
        <f t="shared" si="395"/>
        <v>-90.452216794220632</v>
      </c>
      <c r="R1386">
        <f t="shared" si="396"/>
        <v>89.547783205779368</v>
      </c>
      <c r="S1386">
        <f t="shared" si="397"/>
        <v>0.16237934543066507</v>
      </c>
      <c r="T1386">
        <f t="shared" si="380"/>
        <v>47.913893224807254</v>
      </c>
    </row>
    <row r="1387" spans="1:20" x14ac:dyDescent="0.25">
      <c r="A1387">
        <f t="shared" si="381"/>
        <v>1024.136503565511</v>
      </c>
      <c r="B1387">
        <f t="shared" si="398"/>
        <v>162.99638694330159</v>
      </c>
      <c r="C1387" t="str">
        <f t="shared" si="382"/>
        <v>-1.96292804212542-247.760701534485i</v>
      </c>
      <c r="D1387" t="str">
        <f t="shared" si="383"/>
        <v>3.97499973942496-97.6442514762541i</v>
      </c>
      <c r="E1387" t="str">
        <f t="shared" si="384"/>
        <v>162.462289464945+0.0140511638426388i</v>
      </c>
      <c r="F1387" t="str">
        <f t="shared" si="385"/>
        <v>2.4249249086472-916.32183663307i</v>
      </c>
      <c r="G1387" t="str">
        <f t="shared" si="386"/>
        <v>0.999999993287324-0.0000819309197352652i</v>
      </c>
      <c r="H1387" t="str">
        <f t="shared" si="387"/>
        <v>384.156929248177+17.2071092225473i</v>
      </c>
      <c r="I1387" t="str">
        <f t="shared" si="388"/>
        <v>47.1080151887225-992.921067845218i</v>
      </c>
      <c r="K1387" t="str">
        <f t="shared" si="389"/>
        <v>0.0311746881286188-0.0015192691197087i</v>
      </c>
      <c r="L1387" t="str">
        <f t="shared" si="390"/>
        <v>0.00005-1.73126300958635i</v>
      </c>
      <c r="M1387" t="str">
        <f t="shared" si="391"/>
        <v>0.00133333333333333-1.01839000563903i</v>
      </c>
      <c r="N1387">
        <f t="shared" si="392"/>
        <v>89.546073535700316</v>
      </c>
      <c r="O1387">
        <f t="shared" si="393"/>
        <v>47.880921034043268</v>
      </c>
      <c r="P1387" s="3">
        <f t="shared" si="394"/>
        <v>47.880921034043268</v>
      </c>
      <c r="Q1387" s="3">
        <f t="shared" si="395"/>
        <v>-90.453926464299684</v>
      </c>
      <c r="R1387">
        <f t="shared" si="396"/>
        <v>89.546073535700316</v>
      </c>
      <c r="S1387">
        <f t="shared" si="397"/>
        <v>0.1629963869433016</v>
      </c>
      <c r="T1387">
        <f t="shared" si="380"/>
        <v>47.880921034043268</v>
      </c>
    </row>
    <row r="1388" spans="1:20" x14ac:dyDescent="0.25">
      <c r="A1388">
        <f t="shared" si="381"/>
        <v>1028.0282222790602</v>
      </c>
      <c r="B1388">
        <f t="shared" si="398"/>
        <v>163.61577321368614</v>
      </c>
      <c r="C1388" t="str">
        <f t="shared" si="382"/>
        <v>-1.96288328709379-246.821904198751i</v>
      </c>
      <c r="D1388" t="str">
        <f t="shared" si="383"/>
        <v>3.97499973744083-97.2746156861327i</v>
      </c>
      <c r="E1388" t="str">
        <f t="shared" si="384"/>
        <v>162.462234442974+0.0141077623118042i</v>
      </c>
      <c r="F1388" t="str">
        <f t="shared" si="385"/>
        <v>2.42492490852324-912.852996758197i</v>
      </c>
      <c r="G1388" t="str">
        <f t="shared" si="386"/>
        <v>0.999999993236211-0.0000822422572260555i</v>
      </c>
      <c r="H1388" t="str">
        <f t="shared" si="387"/>
        <v>384.158124506107+17.2725161060621i</v>
      </c>
      <c r="I1388" t="str">
        <f t="shared" si="388"/>
        <v>47.1080746037692-989.164437903973i</v>
      </c>
      <c r="K1388" t="str">
        <f t="shared" si="389"/>
        <v>0.0311741160877141-0.00152501387346082i</v>
      </c>
      <c r="L1388" t="str">
        <f t="shared" si="390"/>
        <v>0.00005-1.72470911494954i</v>
      </c>
      <c r="M1388" t="str">
        <f t="shared" si="391"/>
        <v>0.00133333333333333-1.01453477349973i</v>
      </c>
      <c r="N1388">
        <f t="shared" si="392"/>
        <v>89.544357468760751</v>
      </c>
      <c r="O1388">
        <f t="shared" si="393"/>
        <v>47.847948628239394</v>
      </c>
      <c r="P1388" s="3">
        <f t="shared" si="394"/>
        <v>47.847948628239394</v>
      </c>
      <c r="Q1388" s="3">
        <f t="shared" si="395"/>
        <v>-90.455642531239249</v>
      </c>
      <c r="R1388">
        <f t="shared" si="396"/>
        <v>89.544357468760751</v>
      </c>
      <c r="S1388">
        <f t="shared" si="397"/>
        <v>0.16361577321368614</v>
      </c>
      <c r="T1388">
        <f t="shared" ref="T1388:T1451" si="399">P1388</f>
        <v>47.847948628239394</v>
      </c>
    </row>
    <row r="1389" spans="1:20" x14ac:dyDescent="0.25">
      <c r="A1389">
        <f t="shared" ref="A1389:A1452" si="400">2*PI()*B1389</f>
        <v>1031.9347295237205</v>
      </c>
      <c r="B1389">
        <f t="shared" si="398"/>
        <v>164.23751315189816</v>
      </c>
      <c r="C1389" t="str">
        <f t="shared" ref="C1389:C1452" si="401">IMPRODUCT(D1389,E1389,$C$40,,K1389,$C$41)</f>
        <v>-1.96283819304043-245.886657513529i</v>
      </c>
      <c r="D1389" t="str">
        <f t="shared" ref="D1389:D1452" si="402">IMDIV(IMPRODUCT($C$37,$C$38,COMPLEX(1,A1389/$C$38)),IMSUM(-1*A1389*A1389/$C$39,COMPLEX(0,1*A1389)))</f>
        <v>3.97499973544159-96.9063792240155i</v>
      </c>
      <c r="E1389" t="str">
        <f t="shared" ref="E1389:E1452" si="403">IMDIV(IMPRODUCT(IMSUM(F1389,G1389),$C$29,H1389),IMSUM(1,I1389))</f>
        <v>162.462179004537+0.0141646123929066i</v>
      </c>
      <c r="F1389" t="str">
        <f t="shared" ref="F1389:F1452" si="404">IMDIV(IMPRODUCT($C$14,$C$15,COMPLEX(1,A1389/$C$15)),IMSUM(-1*A1389*A1389/$C$16,COMPLEX(0,A1389)))</f>
        <v>2.42492490839836-909.397288580151i</v>
      </c>
      <c r="G1389" t="str">
        <f t="shared" ref="G1389:G1452" si="405">IMDIV(1,COMPLEX(1,A1389*$C$9*$C$10))</f>
        <v>0.999999993184709-0.0000825547777992627i</v>
      </c>
      <c r="H1389" t="str">
        <f t="shared" ref="H1389:H1452" si="406">IMDIV($C$3,IMSUM(K1389,COMPLEX(0,$C$28*A1389)))</f>
        <v>384.159328870295+17.3381717631323i</v>
      </c>
      <c r="I1389" t="str">
        <f t="shared" ref="I1389:I1452" si="407">IMPRODUCT(F1389,$C$29,H1389,$C$31)</f>
        <v>47.1081344713546-985.42203743612i</v>
      </c>
      <c r="K1389" t="str">
        <f t="shared" ref="K1389:K1452" si="408">IF($C$26&lt;=0,IMDIV(1,IMSUM(IMDIV(1,L1389),1/$C$18)),IMDIV(1,IMSUM(IMDIV(1,L1389),1/$C$18,IMDIV(1,M1389))))</f>
        <v>0.0311735397126431-0.00153078013257618i</v>
      </c>
      <c r="L1389" t="str">
        <f t="shared" ref="L1389:L1452" si="409">IMSUM($C$21/$C$22,IMDIV(1,COMPLEX(0,$C$20*$C$22*A1389)))</f>
        <v>0.00005-1.71818003083238i</v>
      </c>
      <c r="M1389" t="str">
        <f t="shared" ref="M1389:M1452" si="410">IMSUM($C$25/$C$26,IMDIV(1,COMPLEX(0,$C$24*$C$26*A1389)))</f>
        <v>0.00133333333333333-1.01069413578375i</v>
      </c>
      <c r="N1389">
        <f t="shared" ref="N1389:N1452" si="411">ABS(R1389)</f>
        <v>89.542634981790101</v>
      </c>
      <c r="O1389">
        <f t="shared" ref="O1389:O1452" si="412">ABS(P1389)</f>
        <v>47.81497600577238</v>
      </c>
      <c r="P1389" s="3">
        <f t="shared" ref="P1389:P1452" si="413">20*LOG10(IMABS(C1389))</f>
        <v>47.81497600577238</v>
      </c>
      <c r="Q1389" s="3">
        <f t="shared" ref="Q1389:Q1452" si="414">IMARGUMENT(C1389)*180/PI()</f>
        <v>-90.457365018209899</v>
      </c>
      <c r="R1389">
        <f t="shared" ref="R1389:R1452" si="415">IF(Q1389&lt;0,Q1389+180,Q1389-180)</f>
        <v>89.542634981790101</v>
      </c>
      <c r="S1389">
        <f t="shared" ref="S1389:S1452" si="416">B1389/1000</f>
        <v>0.16423751315189816</v>
      </c>
      <c r="T1389">
        <f t="shared" si="399"/>
        <v>47.81497600577238</v>
      </c>
    </row>
    <row r="1390" spans="1:20" x14ac:dyDescent="0.25">
      <c r="A1390">
        <f t="shared" si="400"/>
        <v>1035.8560814959108</v>
      </c>
      <c r="B1390">
        <f t="shared" ref="B1390:B1453" si="417">B1389*(1+B$42)</f>
        <v>164.86161570187537</v>
      </c>
      <c r="C1390" t="str">
        <f t="shared" si="401"/>
        <v>-1.96279275741062-244.954948025375i</v>
      </c>
      <c r="D1390" t="str">
        <f t="shared" si="402"/>
        <v>3.97499973342712-96.5395367926973i</v>
      </c>
      <c r="E1390" t="str">
        <f t="shared" si="403"/>
        <v>162.462123146501+0.0142217154578471i</v>
      </c>
      <c r="F1390" t="str">
        <f t="shared" si="404"/>
        <v>2.42492490827252-905.954662387407i</v>
      </c>
      <c r="G1390" t="str">
        <f t="shared" si="405"/>
        <v>0.999999993132814-0.0000828684859505996i</v>
      </c>
      <c r="H1390" t="str">
        <f t="shared" si="406"/>
        <v>384.160542410158+17.4040771417002i</v>
      </c>
      <c r="I1390" t="str">
        <f t="shared" si="407"/>
        <v>47.108194794926-981.693812606098i</v>
      </c>
      <c r="K1390" t="str">
        <f t="shared" si="408"/>
        <v>0.0311729589707326-0.00153656797508009i</v>
      </c>
      <c r="L1390" t="str">
        <f t="shared" si="409"/>
        <v>0.00005-1.7116756633118i</v>
      </c>
      <c r="M1390" t="str">
        <f t="shared" si="410"/>
        <v>0.00133333333333333-1.00686803724223i</v>
      </c>
      <c r="N1390">
        <f t="shared" si="411"/>
        <v>89.540906051542692</v>
      </c>
      <c r="O1390">
        <f t="shared" si="412"/>
        <v>47.782003165006927</v>
      </c>
      <c r="P1390" s="3">
        <f t="shared" si="413"/>
        <v>47.782003165006927</v>
      </c>
      <c r="Q1390" s="3">
        <f t="shared" si="414"/>
        <v>-90.459093948457308</v>
      </c>
      <c r="R1390">
        <f t="shared" si="415"/>
        <v>89.540906051542692</v>
      </c>
      <c r="S1390">
        <f t="shared" si="416"/>
        <v>0.16486161570187535</v>
      </c>
      <c r="T1390">
        <f t="shared" si="399"/>
        <v>47.782003165006927</v>
      </c>
    </row>
    <row r="1391" spans="1:20" x14ac:dyDescent="0.25">
      <c r="A1391">
        <f t="shared" si="400"/>
        <v>1039.7923346055952</v>
      </c>
      <c r="B1391">
        <f t="shared" si="417"/>
        <v>165.48808984154249</v>
      </c>
      <c r="C1391" t="str">
        <f t="shared" si="401"/>
        <v>-1.96274697763047-244.02676233173i</v>
      </c>
      <c r="D1391" t="str">
        <f t="shared" si="402"/>
        <v>3.9749997313973-96.174083115026i</v>
      </c>
      <c r="E1391" t="str">
        <f t="shared" si="403"/>
        <v>162.462066865709+0.0142790728883173i</v>
      </c>
      <c r="F1391" t="str">
        <f t="shared" si="404"/>
        <v>2.42492490814571-902.525068656628i</v>
      </c>
      <c r="G1391" t="str">
        <f t="shared" si="405"/>
        <v>0.999999993080524-0.0000831833861928622i</v>
      </c>
      <c r="H1391" t="str">
        <f t="shared" si="406"/>
        <v>384.161765195644+17.47023319334i</v>
      </c>
      <c r="I1391" t="str">
        <f t="shared" si="407"/>
        <v>47.1082555779568-977.979709782267i</v>
      </c>
      <c r="K1391" t="str">
        <f t="shared" si="408"/>
        <v>0.0311723738290655-0.00154237747925243i</v>
      </c>
      <c r="L1391" t="str">
        <f t="shared" si="409"/>
        <v>0.00005-1.70519591882028i</v>
      </c>
      <c r="M1391" t="str">
        <f t="shared" si="410"/>
        <v>0.00133333333333333-1.00305642283546i</v>
      </c>
      <c r="N1391">
        <f t="shared" si="411"/>
        <v>89.539170654697671</v>
      </c>
      <c r="O1391">
        <f t="shared" si="412"/>
        <v>47.749030104295393</v>
      </c>
      <c r="P1391" s="3">
        <f t="shared" si="413"/>
        <v>47.749030104295393</v>
      </c>
      <c r="Q1391" s="3">
        <f t="shared" si="414"/>
        <v>-90.460829345302329</v>
      </c>
      <c r="R1391">
        <f t="shared" si="415"/>
        <v>89.539170654697671</v>
      </c>
      <c r="S1391">
        <f t="shared" si="416"/>
        <v>0.16548808984154248</v>
      </c>
      <c r="T1391">
        <f t="shared" si="399"/>
        <v>47.749030104295393</v>
      </c>
    </row>
    <row r="1392" spans="1:20" x14ac:dyDescent="0.25">
      <c r="A1392">
        <f t="shared" si="400"/>
        <v>1043.7435454770964</v>
      </c>
      <c r="B1392">
        <f t="shared" si="417"/>
        <v>166.11694458294036</v>
      </c>
      <c r="C1392" t="str">
        <f t="shared" si="401"/>
        <v>-1.96270085110735-243.102087080737i</v>
      </c>
      <c r="D1392" t="str">
        <f t="shared" si="402"/>
        <v>3.97499972935205-95.8100129338288i</v>
      </c>
      <c r="E1392" t="str">
        <f t="shared" si="403"/>
        <v>162.462010158981+0.0143366860760936i</v>
      </c>
      <c r="F1392" t="str">
        <f t="shared" si="404"/>
        <v>2.42492490801795-899.108458051966i</v>
      </c>
      <c r="G1392" t="str">
        <f t="shared" si="405"/>
        <v>0.999999993027836-0.0000834994830559956i</v>
      </c>
      <c r="H1392" t="str">
        <f t="shared" si="406"/>
        <v>384.16299729723+17.5366408732724i</v>
      </c>
      <c r="I1392" t="str">
        <f t="shared" si="407"/>
        <v>47.1083168239486-974.279675536142i</v>
      </c>
      <c r="K1392" t="str">
        <f t="shared" si="408"/>
        <v>0.0311717842544793-0.00154820872362824i</v>
      </c>
      <c r="L1392" t="str">
        <f t="shared" si="409"/>
        <v>0.00005-1.69874070414453i</v>
      </c>
      <c r="M1392" t="str">
        <f t="shared" si="410"/>
        <v>0.00133333333333333-0.999259237732076i</v>
      </c>
      <c r="N1392">
        <f t="shared" si="411"/>
        <v>89.537428767858671</v>
      </c>
      <c r="O1392">
        <f t="shared" si="412"/>
        <v>47.716056821978029</v>
      </c>
      <c r="P1392" s="3">
        <f t="shared" si="413"/>
        <v>47.716056821978029</v>
      </c>
      <c r="Q1392" s="3">
        <f t="shared" si="414"/>
        <v>-90.462571232141329</v>
      </c>
      <c r="R1392">
        <f t="shared" si="415"/>
        <v>89.537428767858671</v>
      </c>
      <c r="S1392">
        <f t="shared" si="416"/>
        <v>0.16611694458294035</v>
      </c>
      <c r="T1392">
        <f t="shared" si="399"/>
        <v>47.716056821978029</v>
      </c>
    </row>
    <row r="1393" spans="1:20" x14ac:dyDescent="0.25">
      <c r="A1393">
        <f t="shared" si="400"/>
        <v>1047.7097709499094</v>
      </c>
      <c r="B1393">
        <f t="shared" si="417"/>
        <v>166.74818897235554</v>
      </c>
      <c r="C1393" t="str">
        <f t="shared" si="401"/>
        <v>-1.96265437522894-242.180908971038i</v>
      </c>
      <c r="D1393" t="str">
        <f t="shared" si="402"/>
        <v>3.97499972729123-95.4473210118337i</v>
      </c>
      <c r="E1393" t="str">
        <f t="shared" si="403"/>
        <v>162.461953023113+0.0143945564230268i</v>
      </c>
      <c r="F1393" t="str">
        <f t="shared" si="404"/>
        <v>2.42492490788921-895.704781424328i</v>
      </c>
      <c r="G1393" t="str">
        <f t="shared" si="405"/>
        <v>0.999999992974747-0.0000838167810871587i</v>
      </c>
      <c r="H1393" t="str">
        <f t="shared" si="406"/>
        <v>384.164238785935+17.6033011403779i</v>
      </c>
      <c r="I1393" t="str">
        <f t="shared" si="407"/>
        <v>47.1083785364276-970.593656641618i</v>
      </c>
      <c r="K1393" t="str">
        <f t="shared" si="408"/>
        <v>0.031171190213564-0.0015540617869981i</v>
      </c>
      <c r="L1393" t="str">
        <f t="shared" si="409"/>
        <v>0.00005-1.69230992642412i</v>
      </c>
      <c r="M1393" t="str">
        <f t="shared" si="410"/>
        <v>0.00133333333333333-0.995476427308308i</v>
      </c>
      <c r="N1393">
        <f t="shared" si="411"/>
        <v>89.535680367553809</v>
      </c>
      <c r="O1393">
        <f t="shared" si="412"/>
        <v>47.683083316382536</v>
      </c>
      <c r="P1393" s="3">
        <f t="shared" si="413"/>
        <v>47.683083316382536</v>
      </c>
      <c r="Q1393" s="3">
        <f t="shared" si="414"/>
        <v>-90.464319632446191</v>
      </c>
      <c r="R1393">
        <f t="shared" si="415"/>
        <v>89.535680367553809</v>
      </c>
      <c r="S1393">
        <f t="shared" si="416"/>
        <v>0.16674818897235555</v>
      </c>
      <c r="T1393">
        <f t="shared" si="399"/>
        <v>47.683083316382536</v>
      </c>
    </row>
    <row r="1394" spans="1:20" x14ac:dyDescent="0.25">
      <c r="A1394">
        <f t="shared" si="400"/>
        <v>1051.6910680795193</v>
      </c>
      <c r="B1394">
        <f t="shared" si="417"/>
        <v>167.3818320904505</v>
      </c>
      <c r="C1394" t="str">
        <f t="shared" si="401"/>
        <v>-1.96260754736375-241.263214751589i</v>
      </c>
      <c r="D1394" t="str">
        <f t="shared" si="402"/>
        <v>3.9749997252147-95.0860021315949i</v>
      </c>
      <c r="E1394" t="str">
        <f t="shared" si="403"/>
        <v>162.46189545488+0.0144526853411573i</v>
      </c>
      <c r="F1394" t="str">
        <f t="shared" si="404"/>
        <v>2.4249249077595-892.313989810678i</v>
      </c>
      <c r="G1394" t="str">
        <f t="shared" si="405"/>
        <v>0.999999992921254-0.0000841352848507892i</v>
      </c>
      <c r="H1394" t="str">
        <f t="shared" si="406"/>
        <v>384.165489733317+17.6702149572122i</v>
      </c>
      <c r="I1394" t="str">
        <f t="shared" si="407"/>
        <v>47.1084407189484-966.921600074196i</v>
      </c>
      <c r="K1394" t="str">
        <f t="shared" si="408"/>
        <v>0.0311705916726607-0.00155993674840872i</v>
      </c>
      <c r="L1394" t="str">
        <f t="shared" si="409"/>
        <v>0.00005-1.68590349315015i</v>
      </c>
      <c r="M1394" t="str">
        <f t="shared" si="410"/>
        <v>0.00133333333333333-0.991707937147148i</v>
      </c>
      <c r="N1394">
        <f t="shared" si="411"/>
        <v>89.533925430235499</v>
      </c>
      <c r="O1394">
        <f t="shared" si="412"/>
        <v>47.650109585824161</v>
      </c>
      <c r="P1394" s="3">
        <f t="shared" si="413"/>
        <v>47.650109585824161</v>
      </c>
      <c r="Q1394" s="3">
        <f t="shared" si="414"/>
        <v>-90.466074569764501</v>
      </c>
      <c r="R1394">
        <f t="shared" si="415"/>
        <v>89.533925430235499</v>
      </c>
      <c r="S1394">
        <f t="shared" si="416"/>
        <v>0.16738183209045049</v>
      </c>
      <c r="T1394">
        <f t="shared" si="399"/>
        <v>47.650109585824161</v>
      </c>
    </row>
    <row r="1395" spans="1:20" x14ac:dyDescent="0.25">
      <c r="A1395">
        <f t="shared" si="400"/>
        <v>1055.6874941382214</v>
      </c>
      <c r="B1395">
        <f t="shared" si="417"/>
        <v>168.01788305239421</v>
      </c>
      <c r="C1395" t="str">
        <f t="shared" si="401"/>
        <v>-1.96256036486054-240.348991221465i</v>
      </c>
      <c r="D1395" t="str">
        <f t="shared" si="402"/>
        <v>3.97499972312238-94.7260510954197i</v>
      </c>
      <c r="E1395" t="str">
        <f t="shared" si="403"/>
        <v>162.461837451029+0.014511074252825i</v>
      </c>
      <c r="F1395" t="str">
        <f t="shared" si="404"/>
        <v>2.42492490762879-888.936034433344i</v>
      </c>
      <c r="G1395" t="str">
        <f t="shared" si="405"/>
        <v>0.999999992867353-0.00008445499892867i</v>
      </c>
      <c r="H1395" t="str">
        <f t="shared" si="406"/>
        <v>384.166750211485+17.7373832900196i</v>
      </c>
      <c r="I1395" t="str">
        <f t="shared" si="407"/>
        <v>47.1085033750924-963.263453010255i</v>
      </c>
      <c r="K1395" t="str">
        <f t="shared" si="408"/>
        <v>0.031169988597859-0.00156583368716334i</v>
      </c>
      <c r="L1395" t="str">
        <f t="shared" si="409"/>
        <v>0.00005-1.67952131216392i</v>
      </c>
      <c r="M1395" t="str">
        <f t="shared" si="410"/>
        <v>0.00133333333333333-0.987953713037599i</v>
      </c>
      <c r="N1395">
        <f t="shared" si="411"/>
        <v>89.532163932280355</v>
      </c>
      <c r="O1395">
        <f t="shared" si="412"/>
        <v>47.617135628605482</v>
      </c>
      <c r="P1395" s="3">
        <f t="shared" si="413"/>
        <v>47.617135628605482</v>
      </c>
      <c r="Q1395" s="3">
        <f t="shared" si="414"/>
        <v>-90.467836067719645</v>
      </c>
      <c r="R1395">
        <f t="shared" si="415"/>
        <v>89.532163932280355</v>
      </c>
      <c r="S1395">
        <f t="shared" si="416"/>
        <v>0.16801788305239421</v>
      </c>
      <c r="T1395">
        <f t="shared" si="399"/>
        <v>47.617135628605482</v>
      </c>
    </row>
    <row r="1396" spans="1:20" x14ac:dyDescent="0.25">
      <c r="A1396">
        <f t="shared" si="400"/>
        <v>1059.6991066159467</v>
      </c>
      <c r="B1396">
        <f t="shared" si="417"/>
        <v>168.65635100799332</v>
      </c>
      <c r="C1396" t="str">
        <f t="shared" si="401"/>
        <v>-1.96251282504826-239.438225229675i</v>
      </c>
      <c r="D1396" t="str">
        <f t="shared" si="402"/>
        <v>3.97499972101409-94.3674627252907i</v>
      </c>
      <c r="E1396" t="str">
        <f t="shared" si="403"/>
        <v>162.461779008285+0.0145697245907311i</v>
      </c>
      <c r="F1396" t="str">
        <f t="shared" si="404"/>
        <v>2.42492490749708-885.570866699297i</v>
      </c>
      <c r="G1396" t="str">
        <f t="shared" si="405"/>
        <v>0.999999992813042-0.0000847759279199947i</v>
      </c>
      <c r="H1396" t="str">
        <f t="shared" si="406"/>
        <v>384.168020293089+17.8048071087475i</v>
      </c>
      <c r="I1396" t="str">
        <f t="shared" si="407"/>
        <v>47.1085665084674-959.61916282623i</v>
      </c>
      <c r="K1396" t="str">
        <f t="shared" si="408"/>
        <v>0.0311693809549964-0.00157175268282226i</v>
      </c>
      <c r="L1396" t="str">
        <f t="shared" si="409"/>
        <v>0.00005-1.67316329165563i</v>
      </c>
      <c r="M1396" t="str">
        <f t="shared" si="410"/>
        <v>0.00133333333333333-0.984213700973901i</v>
      </c>
      <c r="N1396">
        <f t="shared" si="411"/>
        <v>89.530395849989006</v>
      </c>
      <c r="O1396">
        <f t="shared" si="412"/>
        <v>47.58416144301642</v>
      </c>
      <c r="P1396" s="3">
        <f t="shared" si="413"/>
        <v>47.58416144301642</v>
      </c>
      <c r="Q1396" s="3">
        <f t="shared" si="414"/>
        <v>-90.469604150010994</v>
      </c>
      <c r="R1396">
        <f t="shared" si="415"/>
        <v>89.530395849989006</v>
      </c>
      <c r="S1396">
        <f t="shared" si="416"/>
        <v>0.16865635100799331</v>
      </c>
      <c r="T1396">
        <f t="shared" si="399"/>
        <v>47.58416144301642</v>
      </c>
    </row>
    <row r="1397" spans="1:20" x14ac:dyDescent="0.25">
      <c r="A1397">
        <f t="shared" si="400"/>
        <v>1063.7259632210873</v>
      </c>
      <c r="B1397">
        <f t="shared" si="417"/>
        <v>169.29724514182371</v>
      </c>
      <c r="C1397" t="str">
        <f t="shared" si="401"/>
        <v>-1.96246492523592-238.530903674971i</v>
      </c>
      <c r="D1397" t="str">
        <f t="shared" si="402"/>
        <v>3.97499971888977-94.0102318627949i</v>
      </c>
      <c r="E1397" t="str">
        <f t="shared" si="403"/>
        <v>162.461720123348+0.0146286377982006i</v>
      </c>
      <c r="F1397" t="str">
        <f t="shared" si="404"/>
        <v>2.42492490736438-882.21843819948i</v>
      </c>
      <c r="G1397" t="str">
        <f t="shared" si="405"/>
        <v>0.999999992758317-0.0000850980764414337i</v>
      </c>
      <c r="H1397" t="str">
        <f t="shared" si="406"/>
        <v>384.169300051346+17.8724873870613i</v>
      </c>
      <c r="I1397" t="str">
        <f t="shared" si="407"/>
        <v>47.1086301227101-955.988677097948i</v>
      </c>
      <c r="K1397" t="str">
        <f t="shared" si="408"/>
        <v>0.031168768709655-0.0015776938152033i</v>
      </c>
      <c r="L1397" t="str">
        <f t="shared" si="409"/>
        <v>0.00005-1.66682934016301i</v>
      </c>
      <c r="M1397" t="str">
        <f t="shared" si="410"/>
        <v>0.00133333333333333-0.980487847154712i</v>
      </c>
      <c r="N1397">
        <f t="shared" si="411"/>
        <v>89.528621159586066</v>
      </c>
      <c r="O1397">
        <f t="shared" si="412"/>
        <v>47.551187027334201</v>
      </c>
      <c r="P1397" s="3">
        <f t="shared" si="413"/>
        <v>47.551187027334201</v>
      </c>
      <c r="Q1397" s="3">
        <f t="shared" si="414"/>
        <v>-90.471378840413934</v>
      </c>
      <c r="R1397">
        <f t="shared" si="415"/>
        <v>89.528621159586066</v>
      </c>
      <c r="S1397">
        <f t="shared" si="416"/>
        <v>0.1692972451418237</v>
      </c>
      <c r="T1397">
        <f t="shared" si="399"/>
        <v>47.551187027334201</v>
      </c>
    </row>
    <row r="1398" spans="1:20" x14ac:dyDescent="0.25">
      <c r="A1398">
        <f t="shared" si="400"/>
        <v>1067.7681218813275</v>
      </c>
      <c r="B1398">
        <f t="shared" si="417"/>
        <v>169.94057467336265</v>
      </c>
      <c r="C1398" t="str">
        <f t="shared" si="401"/>
        <v>-1.96241666271265-237.627013505656i</v>
      </c>
      <c r="D1398" t="str">
        <f t="shared" si="402"/>
        <v>3.97499971674927-93.654353369046i</v>
      </c>
      <c r="E1398" t="str">
        <f t="shared" si="403"/>
        <v>162.461660792893+0.014687815328961i</v>
      </c>
      <c r="F1398" t="str">
        <f t="shared" si="404"/>
        <v>2.42492490723067-878.878700708079i</v>
      </c>
      <c r="G1398" t="str">
        <f t="shared" si="405"/>
        <v>0.999999992703176-0.0000854214491272009i</v>
      </c>
      <c r="H1398" t="str">
        <f t="shared" si="406"/>
        <v>384.170589560023+17.9404251023582i</v>
      </c>
      <c r="I1398" t="str">
        <f t="shared" si="407"/>
        <v>47.1086942214834-952.371943599778i</v>
      </c>
      <c r="K1398" t="str">
        <f t="shared" si="408"/>
        <v>0.0311681518271608-0.00158365716438228i</v>
      </c>
      <c r="L1398" t="str">
        <f t="shared" si="409"/>
        <v>0.00005-1.66051936657005i</v>
      </c>
      <c r="M1398" t="str">
        <f t="shared" si="410"/>
        <v>0.00133333333333333-0.976776097982378i</v>
      </c>
      <c r="N1398">
        <f t="shared" si="411"/>
        <v>89.526839837219839</v>
      </c>
      <c r="O1398">
        <f t="shared" si="412"/>
        <v>47.518212379823019</v>
      </c>
      <c r="P1398" s="3">
        <f t="shared" si="413"/>
        <v>47.518212379823019</v>
      </c>
      <c r="Q1398" s="3">
        <f t="shared" si="414"/>
        <v>-90.473160162780161</v>
      </c>
      <c r="R1398">
        <f t="shared" si="415"/>
        <v>89.526839837219839</v>
      </c>
      <c r="S1398">
        <f t="shared" si="416"/>
        <v>0.16994057467336265</v>
      </c>
      <c r="T1398">
        <f t="shared" si="399"/>
        <v>47.518212379823019</v>
      </c>
    </row>
    <row r="1399" spans="1:20" x14ac:dyDescent="0.25">
      <c r="A1399">
        <f t="shared" si="400"/>
        <v>1071.8256407444767</v>
      </c>
      <c r="B1399">
        <f t="shared" si="417"/>
        <v>170.58634885712144</v>
      </c>
      <c r="C1399" t="str">
        <f t="shared" si="401"/>
        <v>-1.96236803474761-236.726541719406i</v>
      </c>
      <c r="D1399" t="str">
        <f t="shared" si="402"/>
        <v>3.97499971459248-93.2998221246121i</v>
      </c>
      <c r="E1399" t="str">
        <f t="shared" si="403"/>
        <v>162.461601013574+0.0147472586474018i</v>
      </c>
      <c r="F1399" t="str">
        <f t="shared" si="404"/>
        <v>2.42492490709594-875.551606181846i</v>
      </c>
      <c r="G1399" t="str">
        <f t="shared" si="405"/>
        <v>0.999999992647615-0.0000857460506291201i</v>
      </c>
      <c r="H1399" t="str">
        <f t="shared" si="406"/>
        <v>384.17188889345+18.0086212357829i</v>
      </c>
      <c r="I1399" t="str">
        <f t="shared" si="407"/>
        <v>47.1087588084799-948.768910303922i</v>
      </c>
      <c r="K1399" t="str">
        <f t="shared" si="408"/>
        <v>0.0311675302725815-0.00158964281069353i</v>
      </c>
      <c r="L1399" t="str">
        <f t="shared" si="409"/>
        <v>0.00005-1.65423328010564i</v>
      </c>
      <c r="M1399" t="str">
        <f t="shared" si="410"/>
        <v>0.00133333333333333-0.973078400062148i</v>
      </c>
      <c r="N1399">
        <f t="shared" si="411"/>
        <v>89.5250518589623</v>
      </c>
      <c r="O1399">
        <f t="shared" si="412"/>
        <v>47.485237498734335</v>
      </c>
      <c r="P1399" s="3">
        <f t="shared" si="413"/>
        <v>47.485237498734335</v>
      </c>
      <c r="Q1399" s="3">
        <f t="shared" si="414"/>
        <v>-90.4749481410377</v>
      </c>
      <c r="R1399">
        <f t="shared" si="415"/>
        <v>89.5250518589623</v>
      </c>
      <c r="S1399">
        <f t="shared" si="416"/>
        <v>0.17058634885712143</v>
      </c>
      <c r="T1399">
        <f t="shared" si="399"/>
        <v>47.485237498734335</v>
      </c>
    </row>
    <row r="1400" spans="1:20" x14ac:dyDescent="0.25">
      <c r="A1400">
        <f t="shared" si="400"/>
        <v>1075.8985781793056</v>
      </c>
      <c r="B1400">
        <f t="shared" si="417"/>
        <v>171.23457698277849</v>
      </c>
      <c r="C1400" t="str">
        <f t="shared" si="401"/>
        <v>-1.96231903858903-235.829475363069i</v>
      </c>
      <c r="D1400" t="str">
        <f t="shared" si="402"/>
        <v>3.97499971241925-92.9466330294426i</v>
      </c>
      <c r="E1400" t="str">
        <f t="shared" si="403"/>
        <v>162.461540782015+0.0148069692289018i</v>
      </c>
      <c r="F1400" t="str">
        <f t="shared" si="404"/>
        <v>2.42492490696017-872.237106759413i</v>
      </c>
      <c r="G1400" t="str">
        <f t="shared" si="405"/>
        <v>0.99999999259163-0.0000860718856166921i</v>
      </c>
      <c r="H1400" t="str">
        <f t="shared" si="406"/>
        <v>384.17319812653+18.0770767722405i</v>
      </c>
      <c r="I1400" t="str">
        <f t="shared" si="407"/>
        <v>47.1088238874184-945.17952537969i</v>
      </c>
      <c r="K1400" t="str">
        <f t="shared" si="408"/>
        <v>0.0311669040107243-0.00159565083473025i</v>
      </c>
      <c r="L1400" t="str">
        <f t="shared" si="409"/>
        <v>0.00005-1.64797099034235i</v>
      </c>
      <c r="M1400" t="str">
        <f t="shared" si="410"/>
        <v>0.00133333333333333-0.969394700201378i</v>
      </c>
      <c r="N1400">
        <f t="shared" si="411"/>
        <v>89.52325720080897</v>
      </c>
      <c r="O1400">
        <f t="shared" si="412"/>
        <v>47.45226238230628</v>
      </c>
      <c r="P1400" s="3">
        <f t="shared" si="413"/>
        <v>47.45226238230628</v>
      </c>
      <c r="Q1400" s="3">
        <f t="shared" si="414"/>
        <v>-90.47674279919103</v>
      </c>
      <c r="R1400">
        <f t="shared" si="415"/>
        <v>89.52325720080897</v>
      </c>
      <c r="S1400">
        <f t="shared" si="416"/>
        <v>0.1712345769827785</v>
      </c>
      <c r="T1400">
        <f t="shared" si="399"/>
        <v>47.45226238230628</v>
      </c>
    </row>
    <row r="1401" spans="1:20" x14ac:dyDescent="0.25">
      <c r="A1401">
        <f t="shared" si="400"/>
        <v>1079.9869927763868</v>
      </c>
      <c r="B1401">
        <f t="shared" si="417"/>
        <v>171.88526837531305</v>
      </c>
      <c r="C1401" t="str">
        <f t="shared" si="401"/>
        <v>-1.9622696714651-234.935801532491i</v>
      </c>
      <c r="D1401" t="str">
        <f t="shared" si="402"/>
        <v>3.97499971022949-92.5947810027938i</v>
      </c>
      <c r="E1401" t="str">
        <f t="shared" si="403"/>
        <v>162.461480094817+0.0148669485595622i</v>
      </c>
      <c r="F1401" t="str">
        <f t="shared" si="404"/>
        <v>2.42492490682338-868.935154760594i</v>
      </c>
      <c r="G1401" t="str">
        <f t="shared" si="405"/>
        <v>0.99999999253522-0.0000863989587771618i</v>
      </c>
      <c r="H1401" t="str">
        <f t="shared" si="406"/>
        <v>384.174517334731+18.1457927004129i</v>
      </c>
      <c r="I1401" t="str">
        <f t="shared" si="407"/>
        <v>47.1088894620477-941.603737192707i</v>
      </c>
      <c r="K1401" t="str">
        <f t="shared" si="408"/>
        <v>0.0311662730061344-0.0016016813173451i</v>
      </c>
      <c r="L1401" t="str">
        <f t="shared" si="409"/>
        <v>0.00005-1.641732407195i</v>
      </c>
      <c r="M1401" t="str">
        <f t="shared" si="410"/>
        <v>0.00133333333333333-0.965724945408825i</v>
      </c>
      <c r="N1401">
        <f t="shared" si="411"/>
        <v>89.521455838678776</v>
      </c>
      <c r="O1401">
        <f t="shared" si="412"/>
        <v>47.419287028763996</v>
      </c>
      <c r="P1401" s="3">
        <f t="shared" si="413"/>
        <v>47.419287028763996</v>
      </c>
      <c r="Q1401" s="3">
        <f t="shared" si="414"/>
        <v>-90.478544161321224</v>
      </c>
      <c r="R1401">
        <f t="shared" si="415"/>
        <v>89.521455838678776</v>
      </c>
      <c r="S1401">
        <f t="shared" si="416"/>
        <v>0.17188526837531304</v>
      </c>
      <c r="T1401">
        <f t="shared" si="399"/>
        <v>47.419287028763996</v>
      </c>
    </row>
    <row r="1402" spans="1:20" x14ac:dyDescent="0.25">
      <c r="A1402">
        <f t="shared" si="400"/>
        <v>1084.0909433489371</v>
      </c>
      <c r="B1402">
        <f t="shared" si="417"/>
        <v>172.53843239513924</v>
      </c>
      <c r="C1402" t="str">
        <f t="shared" si="401"/>
        <v>-1.96221993058347-234.045507372323i</v>
      </c>
      <c r="D1402" t="str">
        <f t="shared" si="402"/>
        <v>3.97499970802305-92.2442609831559i</v>
      </c>
      <c r="E1402" t="str">
        <f t="shared" si="403"/>
        <v>162.461418948557+0.0149271981363798i</v>
      </c>
      <c r="F1402" t="str">
        <f t="shared" si="404"/>
        <v>2.42492490668555-865.645702685697i</v>
      </c>
      <c r="G1402" t="str">
        <f t="shared" si="405"/>
        <v>0.99999999247838-0.0000867272748155854i</v>
      </c>
      <c r="H1402" t="str">
        <f t="shared" si="406"/>
        <v>384.175846594104+18.2147700127727i</v>
      </c>
      <c r="I1402" t="str">
        <f t="shared" si="407"/>
        <v>47.108955536145-938.041494304208i</v>
      </c>
      <c r="K1402" t="str">
        <f t="shared" si="408"/>
        <v>0.0311656372230927-0.00160773433965057i</v>
      </c>
      <c r="L1402" t="str">
        <f t="shared" si="409"/>
        <v>0.00005-1.63551744091951i</v>
      </c>
      <c r="M1402" t="str">
        <f t="shared" si="410"/>
        <v>0.00133333333333333-0.96206908289383i</v>
      </c>
      <c r="N1402">
        <f t="shared" si="411"/>
        <v>89.519647748413831</v>
      </c>
      <c r="O1402">
        <f t="shared" si="412"/>
        <v>47.386311436319275</v>
      </c>
      <c r="P1402" s="3">
        <f t="shared" si="413"/>
        <v>47.386311436319275</v>
      </c>
      <c r="Q1402" s="3">
        <f t="shared" si="414"/>
        <v>-90.480352251586169</v>
      </c>
      <c r="R1402">
        <f t="shared" si="415"/>
        <v>89.519647748413831</v>
      </c>
      <c r="S1402">
        <f t="shared" si="416"/>
        <v>0.17253843239513925</v>
      </c>
      <c r="T1402">
        <f t="shared" si="399"/>
        <v>47.386311436319275</v>
      </c>
    </row>
    <row r="1403" spans="1:20" x14ac:dyDescent="0.25">
      <c r="A1403">
        <f t="shared" si="400"/>
        <v>1088.2104889336633</v>
      </c>
      <c r="B1403">
        <f t="shared" si="417"/>
        <v>173.19407843824078</v>
      </c>
      <c r="C1403" t="str">
        <f t="shared" si="401"/>
        <v>-1.96216981313063-233.158580075843i</v>
      </c>
      <c r="D1403" t="str">
        <f t="shared" si="402"/>
        <v>3.97499970579983-91.8950679281814i</v>
      </c>
      <c r="E1403" t="str">
        <f t="shared" si="403"/>
        <v>162.461357339786+0.0149877194675703i</v>
      </c>
      <c r="F1403" t="str">
        <f t="shared" si="404"/>
        <v>2.42492490654669-862.368703214856i</v>
      </c>
      <c r="G1403" t="str">
        <f t="shared" si="405"/>
        <v>0.999999992421107-0.0000870568384548986i</v>
      </c>
      <c r="H1403" t="str">
        <f t="shared" si="406"/>
        <v>384.177185981274+18.2840097055972i</v>
      </c>
      <c r="I1403" t="str">
        <f t="shared" si="407"/>
        <v>47.1090221135145-934.492745470276i</v>
      </c>
      <c r="K1403" t="str">
        <f t="shared" si="408"/>
        <v>0.0311649966256144-0.00161380998301945i</v>
      </c>
      <c r="L1403" t="str">
        <f t="shared" si="409"/>
        <v>0.00005-1.62932600211149i</v>
      </c>
      <c r="M1403" t="str">
        <f t="shared" si="410"/>
        <v>0.00133333333333333-0.958427060065577i</v>
      </c>
      <c r="N1403">
        <f t="shared" si="411"/>
        <v>89.517832905779485</v>
      </c>
      <c r="O1403">
        <f t="shared" si="412"/>
        <v>47.353335603170727</v>
      </c>
      <c r="P1403" s="3">
        <f t="shared" si="413"/>
        <v>47.353335603170727</v>
      </c>
      <c r="Q1403" s="3">
        <f t="shared" si="414"/>
        <v>-90.482167094220515</v>
      </c>
      <c r="R1403">
        <f t="shared" si="415"/>
        <v>89.517832905779485</v>
      </c>
      <c r="S1403">
        <f t="shared" si="416"/>
        <v>0.17319407843824078</v>
      </c>
      <c r="T1403">
        <f t="shared" si="399"/>
        <v>47.353335603170727</v>
      </c>
    </row>
    <row r="1404" spans="1:20" x14ac:dyDescent="0.25">
      <c r="A1404">
        <f t="shared" si="400"/>
        <v>1092.3456887916111</v>
      </c>
      <c r="B1404">
        <f t="shared" si="417"/>
        <v>173.8522159363061</v>
      </c>
      <c r="C1404" t="str">
        <f t="shared" si="401"/>
        <v>-1.96211931627249-232.275006884761i</v>
      </c>
      <c r="D1404" t="str">
        <f t="shared" si="402"/>
        <v>3.97499970355965-91.5471968146098i</v>
      </c>
      <c r="E1404" t="str">
        <f t="shared" si="403"/>
        <v>162.461295265029+0.0150485140724763i</v>
      </c>
      <c r="F1404" t="str">
        <f t="shared" si="404"/>
        <v>2.42492490640674-859.104109207323i</v>
      </c>
      <c r="G1404" t="str">
        <f t="shared" si="405"/>
        <v>0.999999992363398-0.0000873876544359841i</v>
      </c>
      <c r="H1404" t="str">
        <f t="shared" si="406"/>
        <v>384.178535573456+18.3535127789854i</v>
      </c>
      <c r="I1404" t="str">
        <f t="shared" si="407"/>
        <v>47.1090891979917-930.957439641108i</v>
      </c>
      <c r="K1404" t="str">
        <f t="shared" si="408"/>
        <v>0.0311643511774466-0.00161990832908533i</v>
      </c>
      <c r="L1404" t="str">
        <f t="shared" si="409"/>
        <v>0.00005-1.62315800170501i</v>
      </c>
      <c r="M1404" t="str">
        <f t="shared" si="410"/>
        <v>0.00133333333333333-0.954798824532354i</v>
      </c>
      <c r="N1404">
        <f t="shared" si="411"/>
        <v>89.516011286464021</v>
      </c>
      <c r="O1404">
        <f t="shared" si="412"/>
        <v>47.320359527503236</v>
      </c>
      <c r="P1404" s="3">
        <f t="shared" si="413"/>
        <v>47.320359527503236</v>
      </c>
      <c r="Q1404" s="3">
        <f t="shared" si="414"/>
        <v>-90.483988713535979</v>
      </c>
      <c r="R1404">
        <f t="shared" si="415"/>
        <v>89.516011286464021</v>
      </c>
      <c r="S1404">
        <f t="shared" si="416"/>
        <v>0.17385221593630609</v>
      </c>
      <c r="T1404">
        <f t="shared" si="399"/>
        <v>47.320359527503236</v>
      </c>
    </row>
    <row r="1405" spans="1:20" x14ac:dyDescent="0.25">
      <c r="A1405">
        <f t="shared" si="400"/>
        <v>1096.4966024090193</v>
      </c>
      <c r="B1405">
        <f t="shared" si="417"/>
        <v>174.51285435686407</v>
      </c>
      <c r="C1405" t="str">
        <f t="shared" si="401"/>
        <v>-1.96206843715357-231.394775089049i</v>
      </c>
      <c r="D1405" t="str">
        <f t="shared" si="402"/>
        <v>3.97499970130242-91.2006426381989i</v>
      </c>
      <c r="E1405" t="str">
        <f t="shared" si="403"/>
        <v>162.461232720786+0.015109583481759i</v>
      </c>
      <c r="F1405" t="str">
        <f t="shared" si="404"/>
        <v>2.42492490626573-855.851873700823i</v>
      </c>
      <c r="G1405" t="str">
        <f t="shared" si="405"/>
        <v>0.999999992305249-0.0000877197275177402i</v>
      </c>
      <c r="H1405" t="str">
        <f t="shared" si="406"/>
        <v>384.179895448451+18.4232802368705i</v>
      </c>
      <c r="I1405" t="str">
        <f t="shared" si="407"/>
        <v>47.1091567934395-927.435525960294i</v>
      </c>
      <c r="K1405" t="str">
        <f t="shared" si="408"/>
        <v>0.0311637008420666-0.00162602945974298i</v>
      </c>
      <c r="L1405" t="str">
        <f t="shared" si="409"/>
        <v>0.00005-1.61701335097132i</v>
      </c>
      <c r="M1405" t="str">
        <f t="shared" si="410"/>
        <v>0.00133333333333333-0.951184324100772i</v>
      </c>
      <c r="N1405">
        <f t="shared" si="411"/>
        <v>89.514182866078713</v>
      </c>
      <c r="O1405">
        <f t="shared" si="412"/>
        <v>47.287383207488418</v>
      </c>
      <c r="P1405" s="3">
        <f t="shared" si="413"/>
        <v>47.287383207488418</v>
      </c>
      <c r="Q1405" s="3">
        <f t="shared" si="414"/>
        <v>-90.485817133921287</v>
      </c>
      <c r="R1405">
        <f t="shared" si="415"/>
        <v>89.514182866078713</v>
      </c>
      <c r="S1405">
        <f t="shared" si="416"/>
        <v>0.17451285435686406</v>
      </c>
      <c r="T1405">
        <f t="shared" si="399"/>
        <v>47.287383207488418</v>
      </c>
    </row>
    <row r="1406" spans="1:20" x14ac:dyDescent="0.25">
      <c r="A1406">
        <f t="shared" si="400"/>
        <v>1100.6632894981735</v>
      </c>
      <c r="B1406">
        <f t="shared" si="417"/>
        <v>175.17600320342015</v>
      </c>
      <c r="C1406" t="str">
        <f t="shared" si="401"/>
        <v>-1.96201717289754-230.517872026746i</v>
      </c>
      <c r="D1406" t="str">
        <f t="shared" si="402"/>
        <v>3.97499969902802-90.8554004136512i</v>
      </c>
      <c r="E1406" t="str">
        <f t="shared" si="403"/>
        <v>162.461169703528+0.0151709292374338i</v>
      </c>
      <c r="F1406" t="str">
        <f t="shared" si="404"/>
        <v>2.42492490612366-852.611949910861i</v>
      </c>
      <c r="G1406" t="str">
        <f t="shared" si="405"/>
        <v>0.999999992246658-0.0000880530624771484i</v>
      </c>
      <c r="H1406" t="str">
        <f t="shared" si="406"/>
        <v>384.181265684655+18.4933130870369i</v>
      </c>
      <c r="I1406" t="str">
        <f t="shared" si="407"/>
        <v>47.1092249037525-923.926953764078i</v>
      </c>
      <c r="K1406" t="str">
        <f t="shared" si="408"/>
        <v>0.0311630455826798-0.00163217345714885i</v>
      </c>
      <c r="L1406" t="str">
        <f t="shared" si="409"/>
        <v>0.00005-1.61089196151755i</v>
      </c>
      <c r="M1406" t="str">
        <f t="shared" si="410"/>
        <v>0.00133333333333333-0.947583506775028i</v>
      </c>
      <c r="N1406">
        <f t="shared" si="411"/>
        <v>89.512347620157513</v>
      </c>
      <c r="O1406">
        <f t="shared" si="412"/>
        <v>47.254406641284021</v>
      </c>
      <c r="P1406" s="3">
        <f t="shared" si="413"/>
        <v>47.254406641284021</v>
      </c>
      <c r="Q1406" s="3">
        <f t="shared" si="414"/>
        <v>-90.487652379842487</v>
      </c>
      <c r="R1406">
        <f t="shared" si="415"/>
        <v>89.512347620157513</v>
      </c>
      <c r="S1406">
        <f t="shared" si="416"/>
        <v>0.17517600320342014</v>
      </c>
      <c r="T1406">
        <f t="shared" si="399"/>
        <v>47.254406641284021</v>
      </c>
    </row>
    <row r="1407" spans="1:20" x14ac:dyDescent="0.25">
      <c r="A1407">
        <f t="shared" si="400"/>
        <v>1104.8458099982668</v>
      </c>
      <c r="B1407">
        <f t="shared" si="417"/>
        <v>175.84167201559316</v>
      </c>
      <c r="C1407" t="str">
        <f t="shared" si="401"/>
        <v>-1.96196552060605-229.644285083782i</v>
      </c>
      <c r="D1407" t="str">
        <f t="shared" si="402"/>
        <v>3.97499969673627-90.5114651745398i</v>
      </c>
      <c r="E1407" t="str">
        <f t="shared" si="403"/>
        <v>162.461106209704+0.0152325528930047i</v>
      </c>
      <c r="F1407" t="str">
        <f t="shared" si="404"/>
        <v>2.42492490598048-849.384291230033i</v>
      </c>
      <c r="G1407" t="str">
        <f t="shared" si="405"/>
        <v>0.999999992187621-0.0000883876641093434i</v>
      </c>
      <c r="H1407" t="str">
        <f t="shared" si="406"/>
        <v>384.182646361064+18.5636123411333i</v>
      </c>
      <c r="I1407" t="str">
        <f t="shared" si="407"/>
        <v>47.1092935328514-920.43167258061i</v>
      </c>
      <c r="K1407" t="str">
        <f t="shared" si="408"/>
        <v>0.0311623853622178-0.00163834040372141i</v>
      </c>
      <c r="L1407" t="str">
        <f t="shared" si="409"/>
        <v>0.00005-1.60479374528547i</v>
      </c>
      <c r="M1407" t="str">
        <f t="shared" si="410"/>
        <v>0.00133333333333333-0.943996320756154i</v>
      </c>
      <c r="N1407">
        <f t="shared" si="411"/>
        <v>89.510505524157168</v>
      </c>
      <c r="O1407">
        <f t="shared" si="412"/>
        <v>47.221429827034072</v>
      </c>
      <c r="P1407" s="3">
        <f t="shared" si="413"/>
        <v>47.221429827034072</v>
      </c>
      <c r="Q1407" s="3">
        <f t="shared" si="414"/>
        <v>-90.489494475842832</v>
      </c>
      <c r="R1407">
        <f t="shared" si="415"/>
        <v>89.510505524157168</v>
      </c>
      <c r="S1407">
        <f t="shared" si="416"/>
        <v>0.17584167201559317</v>
      </c>
      <c r="T1407">
        <f t="shared" si="399"/>
        <v>47.221429827034072</v>
      </c>
    </row>
    <row r="1408" spans="1:20" x14ac:dyDescent="0.25">
      <c r="A1408">
        <f t="shared" si="400"/>
        <v>1109.0442240762602</v>
      </c>
      <c r="B1408">
        <f t="shared" si="417"/>
        <v>176.50987036925241</v>
      </c>
      <c r="C1408" t="str">
        <f t="shared" si="401"/>
        <v>-1.96191347736033-228.774001693804i</v>
      </c>
      <c r="D1408" t="str">
        <f t="shared" si="402"/>
        <v>3.97499969442709-90.1688319732427i</v>
      </c>
      <c r="E1408" t="str">
        <f t="shared" si="403"/>
        <v>162.461042235737+0.0152944560135122i</v>
      </c>
      <c r="F1408" t="str">
        <f t="shared" si="404"/>
        <v>2.42492490583624-846.1688512274i</v>
      </c>
      <c r="G1408" t="str">
        <f t="shared" si="405"/>
        <v>0.999999992128134-0.000088723537227681i</v>
      </c>
      <c r="H1408" t="str">
        <f t="shared" si="406"/>
        <v>384.184037557273+18.6341790146901i</v>
      </c>
      <c r="I1408" t="str">
        <f t="shared" si="407"/>
        <v>47.1093626846913-916.94963212926i</v>
      </c>
      <c r="K1408" t="str">
        <f t="shared" si="408"/>
        <v>0.0311617201433366-0.00164453038214177i</v>
      </c>
      <c r="L1408" t="str">
        <f t="shared" si="409"/>
        <v>0.00005-1.59871861455017i</v>
      </c>
      <c r="M1408" t="str">
        <f t="shared" si="410"/>
        <v>0.00133333333333333-0.940422714441277i</v>
      </c>
      <c r="N1408">
        <f t="shared" si="411"/>
        <v>89.508656553456689</v>
      </c>
      <c r="O1408">
        <f t="shared" si="412"/>
        <v>47.188452762869098</v>
      </c>
      <c r="P1408" s="3">
        <f t="shared" si="413"/>
        <v>47.188452762869098</v>
      </c>
      <c r="Q1408" s="3">
        <f t="shared" si="414"/>
        <v>-90.491343446543311</v>
      </c>
      <c r="R1408">
        <f t="shared" si="415"/>
        <v>89.508656553456689</v>
      </c>
      <c r="S1408">
        <f t="shared" si="416"/>
        <v>0.17650987036925242</v>
      </c>
      <c r="T1408">
        <f t="shared" si="399"/>
        <v>47.188452762869098</v>
      </c>
    </row>
    <row r="1409" spans="1:20" x14ac:dyDescent="0.25">
      <c r="A1409">
        <f t="shared" si="400"/>
        <v>1113.25859212775</v>
      </c>
      <c r="B1409">
        <f t="shared" si="417"/>
        <v>177.18060787665559</v>
      </c>
      <c r="C1409" t="str">
        <f t="shared" si="401"/>
        <v>-1.96186104021865-227.907009337973i</v>
      </c>
      <c r="D1409" t="str">
        <f t="shared" si="402"/>
        <v>3.97499969210033-89.8274958808652i</v>
      </c>
      <c r="E1409" t="str">
        <f t="shared" si="403"/>
        <v>162.460977778018+0.0153566401758851i</v>
      </c>
      <c r="F1409" t="str">
        <f t="shared" si="404"/>
        <v>2.4249249056909-842.965583647769i</v>
      </c>
      <c r="G1409" t="str">
        <f t="shared" si="405"/>
        <v>0.999999992068194-0.0000890606866638079i</v>
      </c>
      <c r="H1409" t="str">
        <f t="shared" si="406"/>
        <v>384.185439353491+18.7050141271323i</v>
      </c>
      <c r="I1409" t="str">
        <f t="shared" si="407"/>
        <v>47.1094323632541-913.480782319862i</v>
      </c>
      <c r="K1409" t="str">
        <f t="shared" si="408"/>
        <v>0.031161049888414-0.00165074347535387i</v>
      </c>
      <c r="L1409" t="str">
        <f t="shared" si="409"/>
        <v>0.00005-1.59266648191888i</v>
      </c>
      <c r="M1409" t="str">
        <f t="shared" si="410"/>
        <v>0.00133333333333333-0.936862636422869i</v>
      </c>
      <c r="N1409">
        <f t="shared" si="411"/>
        <v>89.506800683357824</v>
      </c>
      <c r="O1409">
        <f t="shared" si="412"/>
        <v>47.155475446905079</v>
      </c>
      <c r="P1409" s="3">
        <f t="shared" si="413"/>
        <v>47.155475446905079</v>
      </c>
      <c r="Q1409" s="3">
        <f t="shared" si="414"/>
        <v>-90.493199316642176</v>
      </c>
      <c r="R1409">
        <f t="shared" si="415"/>
        <v>89.506800683357824</v>
      </c>
      <c r="S1409">
        <f t="shared" si="416"/>
        <v>0.1771806078766556</v>
      </c>
      <c r="T1409">
        <f t="shared" si="399"/>
        <v>47.155475446905079</v>
      </c>
    </row>
    <row r="1410" spans="1:20" x14ac:dyDescent="0.25">
      <c r="A1410">
        <f t="shared" si="400"/>
        <v>1117.4889747778354</v>
      </c>
      <c r="B1410">
        <f t="shared" si="417"/>
        <v>177.85389418658687</v>
      </c>
      <c r="C1410" t="str">
        <f t="shared" si="401"/>
        <v>-1.96180820621825-227.043295544809i</v>
      </c>
      <c r="D1410" t="str">
        <f t="shared" si="402"/>
        <v>3.97499968975583-89.4874519871727i</v>
      </c>
      <c r="E1410" t="str">
        <f t="shared" si="403"/>
        <v>162.460912832917+0.0154191069687034i</v>
      </c>
      <c r="F1410" t="str">
        <f t="shared" si="404"/>
        <v>2.42492490554443-839.77444241106i</v>
      </c>
      <c r="G1410" t="str">
        <f t="shared" si="405"/>
        <v>0.999999992007798-0.000089399117267731i</v>
      </c>
      <c r="H1410" t="str">
        <f t="shared" si="406"/>
        <v>384.186851830532+18.7761187017961i</v>
      </c>
      <c r="I1410" t="str">
        <f t="shared" si="407"/>
        <v>47.1095025725529-910.025073251993i</v>
      </c>
      <c r="K1410" t="str">
        <f t="shared" si="408"/>
        <v>0.0311603745595484-0.0016569797665651i</v>
      </c>
      <c r="L1410" t="str">
        <f t="shared" si="409"/>
        <v>0.00005-1.58663726032963i</v>
      </c>
      <c r="M1410" t="str">
        <f t="shared" si="410"/>
        <v>0.00133333333333333-0.933316035488016i</v>
      </c>
      <c r="N1410">
        <f t="shared" si="411"/>
        <v>89.504937889084403</v>
      </c>
      <c r="O1410">
        <f t="shared" si="412"/>
        <v>47.122497877244392</v>
      </c>
      <c r="P1410" s="3">
        <f t="shared" si="413"/>
        <v>47.122497877244392</v>
      </c>
      <c r="Q1410" s="3">
        <f t="shared" si="414"/>
        <v>-90.495062110915597</v>
      </c>
      <c r="R1410">
        <f t="shared" si="415"/>
        <v>89.504937889084403</v>
      </c>
      <c r="S1410">
        <f t="shared" si="416"/>
        <v>0.17785389418658687</v>
      </c>
      <c r="T1410">
        <f t="shared" si="399"/>
        <v>47.122497877244392</v>
      </c>
    </row>
    <row r="1411" spans="1:20" x14ac:dyDescent="0.25">
      <c r="A1411">
        <f t="shared" si="400"/>
        <v>1121.7354328819913</v>
      </c>
      <c r="B1411">
        <f t="shared" si="417"/>
        <v>178.52973898449591</v>
      </c>
      <c r="C1411" t="str">
        <f t="shared" si="401"/>
        <v>-1.96175497237408-226.182847890003i</v>
      </c>
      <c r="D1411" t="str">
        <f t="shared" si="402"/>
        <v>3.97499968739352-89.1486954005211i</v>
      </c>
      <c r="E1411" t="str">
        <f t="shared" si="403"/>
        <v>162.460847396776+0.0154818579924747i</v>
      </c>
      <c r="F1411" t="str">
        <f t="shared" si="404"/>
        <v>2.42492490539687-836.595381611646i</v>
      </c>
      <c r="G1411" t="str">
        <f t="shared" si="405"/>
        <v>0.999999991946942-0.0000897388339078872i</v>
      </c>
      <c r="H1411" t="str">
        <f t="shared" si="406"/>
        <v>384.188275069831+18.8474937659435i</v>
      </c>
      <c r="I1411" t="str">
        <f t="shared" si="407"/>
        <v>47.109573316632-906.58245521429i</v>
      </c>
      <c r="K1411" t="str">
        <f t="shared" si="408"/>
        <v>0.0311596941185562-0.00166323933924659i</v>
      </c>
      <c r="L1411" t="str">
        <f t="shared" si="409"/>
        <v>0.00005-1.58063086305004i</v>
      </c>
      <c r="M1411" t="str">
        <f t="shared" si="410"/>
        <v>0.00133333333333333-0.929782860617673i</v>
      </c>
      <c r="N1411">
        <f t="shared" si="411"/>
        <v>89.50306814578262</v>
      </c>
      <c r="O1411">
        <f t="shared" si="412"/>
        <v>47.089520051975356</v>
      </c>
      <c r="P1411" s="3">
        <f t="shared" si="413"/>
        <v>47.089520051975356</v>
      </c>
      <c r="Q1411" s="3">
        <f t="shared" si="414"/>
        <v>-90.49693185421738</v>
      </c>
      <c r="R1411">
        <f t="shared" si="415"/>
        <v>89.50306814578262</v>
      </c>
      <c r="S1411">
        <f t="shared" si="416"/>
        <v>0.17852973898449589</v>
      </c>
      <c r="T1411">
        <f t="shared" si="399"/>
        <v>47.089520051975356</v>
      </c>
    </row>
    <row r="1412" spans="1:20" x14ac:dyDescent="0.25">
      <c r="A1412">
        <f t="shared" si="400"/>
        <v>1125.9980275269429</v>
      </c>
      <c r="B1412">
        <f t="shared" si="417"/>
        <v>179.208151992637</v>
      </c>
      <c r="C1412" t="str">
        <f t="shared" si="401"/>
        <v>-1.96170133567902-225.325653996222i</v>
      </c>
      <c r="D1412" t="str">
        <f t="shared" si="402"/>
        <v>3.97499968501319-88.8112212477817i</v>
      </c>
      <c r="E1412" t="str">
        <f t="shared" si="403"/>
        <v>162.460781465906+0.0155448948598927i</v>
      </c>
      <c r="F1412" t="str">
        <f t="shared" si="404"/>
        <v>2.42492490524818-833.428355517657i</v>
      </c>
      <c r="G1412" t="str">
        <f t="shared" si="405"/>
        <v>0.999999991885622-0.0000900798414712135i</v>
      </c>
      <c r="H1412" t="str">
        <f t="shared" si="406"/>
        <v>384.189709153445+18.9191403507788i</v>
      </c>
      <c r="I1412" t="str">
        <f t="shared" si="407"/>
        <v>47.1096445995666-903.152878683683i</v>
      </c>
      <c r="K1412" t="str">
        <f t="shared" si="408"/>
        <v>0.0311590085269698-0.00166952227713373i</v>
      </c>
      <c r="L1412" t="str">
        <f t="shared" si="409"/>
        <v>0.00005-1.57464720367607i</v>
      </c>
      <c r="M1412" t="str">
        <f t="shared" si="410"/>
        <v>0.00133333333333333-0.926263060985926i</v>
      </c>
      <c r="N1412">
        <f t="shared" si="411"/>
        <v>89.501191428520528</v>
      </c>
      <c r="O1412">
        <f t="shared" si="412"/>
        <v>47.056541969171455</v>
      </c>
      <c r="P1412" s="3">
        <f t="shared" si="413"/>
        <v>47.056541969171455</v>
      </c>
      <c r="Q1412" s="3">
        <f t="shared" si="414"/>
        <v>-90.498808571479472</v>
      </c>
      <c r="R1412">
        <f t="shared" si="415"/>
        <v>89.501191428520528</v>
      </c>
      <c r="S1412">
        <f t="shared" si="416"/>
        <v>0.17920815199263701</v>
      </c>
      <c r="T1412">
        <f t="shared" si="399"/>
        <v>47.056541969171455</v>
      </c>
    </row>
    <row r="1413" spans="1:20" x14ac:dyDescent="0.25">
      <c r="A1413">
        <f t="shared" si="400"/>
        <v>1130.2768200315454</v>
      </c>
      <c r="B1413">
        <f t="shared" si="417"/>
        <v>179.88914297020904</v>
      </c>
      <c r="C1413" t="str">
        <f t="shared" si="401"/>
        <v>-1.96164729310325-224.471701532954i</v>
      </c>
      <c r="D1413" t="str">
        <f t="shared" si="402"/>
        <v>3.97499968261472-88.4750246742755i</v>
      </c>
      <c r="E1413" t="str">
        <f t="shared" si="403"/>
        <v>162.460715036595+0.0156082191957263i</v>
      </c>
      <c r="F1413" t="str">
        <f t="shared" si="404"/>
        <v>2.42492490509834-830.273318570359i</v>
      </c>
      <c r="G1413" t="str">
        <f t="shared" si="405"/>
        <v>0.999999991823836-0.0000904221448632173i</v>
      </c>
      <c r="H1413" t="str">
        <f t="shared" si="406"/>
        <v>384.191154164059+18.991059491462i</v>
      </c>
      <c r="I1413" t="str">
        <f t="shared" si="407"/>
        <v>47.1097164254613-899.736294324731i</v>
      </c>
      <c r="K1413" t="str">
        <f t="shared" si="408"/>
        <v>0.0311583177460356-0.00167582866422645i</v>
      </c>
      <c r="L1413" t="str">
        <f t="shared" si="409"/>
        <v>0.00005-1.56868619613077i</v>
      </c>
      <c r="M1413" t="str">
        <f t="shared" si="410"/>
        <v>0.00133333333333333-0.922756585959274i</v>
      </c>
      <c r="N1413">
        <f t="shared" si="411"/>
        <v>89.499307712288442</v>
      </c>
      <c r="O1413">
        <f t="shared" si="412"/>
        <v>47.023563626892184</v>
      </c>
      <c r="P1413" s="3">
        <f t="shared" si="413"/>
        <v>47.023563626892184</v>
      </c>
      <c r="Q1413" s="3">
        <f t="shared" si="414"/>
        <v>-90.500692287711558</v>
      </c>
      <c r="R1413">
        <f t="shared" si="415"/>
        <v>89.499307712288442</v>
      </c>
      <c r="S1413">
        <f t="shared" si="416"/>
        <v>0.17988914297020903</v>
      </c>
      <c r="T1413">
        <f t="shared" si="399"/>
        <v>47.023563626892184</v>
      </c>
    </row>
    <row r="1414" spans="1:20" x14ac:dyDescent="0.25">
      <c r="A1414">
        <f t="shared" si="400"/>
        <v>1134.5718719476654</v>
      </c>
      <c r="B1414">
        <f t="shared" si="417"/>
        <v>180.57272171349584</v>
      </c>
      <c r="C1414" t="str">
        <f t="shared" si="401"/>
        <v>-1.96159284159502-223.620978216329i</v>
      </c>
      <c r="D1414" t="str">
        <f t="shared" si="402"/>
        <v>3.97499968019801-88.1401008437029i</v>
      </c>
      <c r="E1414" t="str">
        <f t="shared" si="403"/>
        <v>162.460648105103+0.0156718326369323i</v>
      </c>
      <c r="F1414" t="str">
        <f t="shared" si="404"/>
        <v>2.42492490494736-827.130225383496i</v>
      </c>
      <c r="G1414" t="str">
        <f t="shared" si="405"/>
        <v>0.999999991761579-0.0000907657490080467i</v>
      </c>
      <c r="H1414" t="str">
        <f t="shared" si="406"/>
        <v>384.192610184982+19.0632522271259i</v>
      </c>
      <c r="I1414" t="str">
        <f t="shared" si="407"/>
        <v>47.1097887984536-896.332652988882i</v>
      </c>
      <c r="K1414" t="str">
        <f t="shared" si="408"/>
        <v>0.0311576217367125-0.00168215858478977i</v>
      </c>
      <c r="L1414" t="str">
        <f t="shared" si="409"/>
        <v>0.00005-1.56274775466305i</v>
      </c>
      <c r="M1414" t="str">
        <f t="shared" si="410"/>
        <v>0.00133333333333333-0.919263385095915i</v>
      </c>
      <c r="N1414">
        <f t="shared" si="411"/>
        <v>89.497416971998277</v>
      </c>
      <c r="O1414">
        <f t="shared" si="412"/>
        <v>46.990585023182831</v>
      </c>
      <c r="P1414" s="3">
        <f t="shared" si="413"/>
        <v>46.990585023182831</v>
      </c>
      <c r="Q1414" s="3">
        <f t="shared" si="414"/>
        <v>-90.502583028001723</v>
      </c>
      <c r="R1414">
        <f t="shared" si="415"/>
        <v>89.497416971998277</v>
      </c>
      <c r="S1414">
        <f t="shared" si="416"/>
        <v>0.18057272171349584</v>
      </c>
      <c r="T1414">
        <f t="shared" si="399"/>
        <v>46.990585023182831</v>
      </c>
    </row>
    <row r="1415" spans="1:20" x14ac:dyDescent="0.25">
      <c r="A1415">
        <f t="shared" si="400"/>
        <v>1138.8832450610664</v>
      </c>
      <c r="B1415">
        <f t="shared" si="417"/>
        <v>181.25889805600713</v>
      </c>
      <c r="C1415" t="str">
        <f t="shared" si="401"/>
        <v>-1.96153797807955-222.773471808922i</v>
      </c>
      <c r="D1415" t="str">
        <f t="shared" si="402"/>
        <v>3.9749996777629-87.8064449380718i</v>
      </c>
      <c r="E1415" t="str">
        <f t="shared" si="403"/>
        <v>162.460580667661+0.0157357368328969i</v>
      </c>
      <c r="F1415" t="str">
        <f t="shared" si="404"/>
        <v>2.42492490479525-823.999030742614i</v>
      </c>
      <c r="G1415" t="str">
        <f t="shared" si="405"/>
        <v>0.999999991698848-0.0000911106588485619i</v>
      </c>
      <c r="H1415" t="str">
        <f t="shared" si="406"/>
        <v>384.194077300168+19.1357196008915i</v>
      </c>
      <c r="I1415" t="str">
        <f t="shared" si="407"/>
        <v>47.1098617227127-892.941905713784i</v>
      </c>
      <c r="K1415" t="str">
        <f t="shared" si="408"/>
        <v>0.0311569204596685-0.00168851212335406i</v>
      </c>
      <c r="L1415" t="str">
        <f t="shared" si="409"/>
        <v>0.00005-1.55683179384644i</v>
      </c>
      <c r="M1415" t="str">
        <f t="shared" si="410"/>
        <v>0.00133333333333333-0.915783408144963i</v>
      </c>
      <c r="N1415">
        <f t="shared" si="411"/>
        <v>89.495519182483889</v>
      </c>
      <c r="O1415">
        <f t="shared" si="412"/>
        <v>46.957606156073616</v>
      </c>
      <c r="P1415" s="3">
        <f t="shared" si="413"/>
        <v>46.957606156073616</v>
      </c>
      <c r="Q1415" s="3">
        <f t="shared" si="414"/>
        <v>-90.504480817516111</v>
      </c>
      <c r="R1415">
        <f t="shared" si="415"/>
        <v>89.495519182483889</v>
      </c>
      <c r="S1415">
        <f t="shared" si="416"/>
        <v>0.18125889805600712</v>
      </c>
      <c r="T1415">
        <f t="shared" si="399"/>
        <v>46.957606156073616</v>
      </c>
    </row>
    <row r="1416" spans="1:20" x14ac:dyDescent="0.25">
      <c r="A1416">
        <f t="shared" si="400"/>
        <v>1143.2110013922984</v>
      </c>
      <c r="B1416">
        <f t="shared" si="417"/>
        <v>181.94768186861995</v>
      </c>
      <c r="C1416" t="str">
        <f t="shared" si="401"/>
        <v>-1.96148269945951-221.929170119599i</v>
      </c>
      <c r="D1416" t="str">
        <f t="shared" si="402"/>
        <v>3.97499967530925-87.47405215763i</v>
      </c>
      <c r="E1416" t="str">
        <f t="shared" si="403"/>
        <v>162.460512720472+0.0157999334455656i</v>
      </c>
      <c r="F1416" t="str">
        <f t="shared" si="404"/>
        <v>2.42492490464197-820.879689604427i</v>
      </c>
      <c r="G1416" t="str">
        <f t="shared" si="405"/>
        <v>0.999999991635639-0.0000914568793464055i</v>
      </c>
      <c r="H1416" t="str">
        <f t="shared" si="406"/>
        <v>384.195555594205+19.2084626598831i</v>
      </c>
      <c r="I1416" t="str">
        <f t="shared" si="407"/>
        <v>47.109935202439-889.56400372256i</v>
      </c>
      <c r="K1416" t="str">
        <f t="shared" si="408"/>
        <v>0.0311562138752802-0.00169488936471558i</v>
      </c>
      <c r="L1416" t="str">
        <f t="shared" si="409"/>
        <v>0.00005-1.55093822857784i</v>
      </c>
      <c r="M1416" t="str">
        <f t="shared" si="410"/>
        <v>0.00133333333333333-0.912316605045785i</v>
      </c>
      <c r="N1416">
        <f t="shared" si="411"/>
        <v>89.493614318500619</v>
      </c>
      <c r="O1416">
        <f t="shared" si="412"/>
        <v>46.92462702358042</v>
      </c>
      <c r="P1416" s="3">
        <f t="shared" si="413"/>
        <v>46.92462702358042</v>
      </c>
      <c r="Q1416" s="3">
        <f t="shared" si="414"/>
        <v>-90.506385681499381</v>
      </c>
      <c r="R1416">
        <f t="shared" si="415"/>
        <v>89.493614318500619</v>
      </c>
      <c r="S1416">
        <f t="shared" si="416"/>
        <v>0.18194768186861995</v>
      </c>
      <c r="T1416">
        <f t="shared" si="399"/>
        <v>46.92462702358042</v>
      </c>
    </row>
    <row r="1417" spans="1:20" x14ac:dyDescent="0.25">
      <c r="A1417">
        <f t="shared" si="400"/>
        <v>1147.5552031975892</v>
      </c>
      <c r="B1417">
        <f t="shared" si="417"/>
        <v>182.63908305972072</v>
      </c>
      <c r="C1417" t="str">
        <f t="shared" si="401"/>
        <v>-1.96142700261427-221.08806100333i</v>
      </c>
      <c r="D1417" t="str">
        <f t="shared" si="402"/>
        <v>3.97499967283692-87.1429177207955i</v>
      </c>
      <c r="E1417" t="str">
        <f t="shared" si="403"/>
        <v>162.460444259714+0.0158644241493905i</v>
      </c>
      <c r="F1417" t="str">
        <f t="shared" si="404"/>
        <v>2.42492490448753-817.772157096162i</v>
      </c>
      <c r="G1417" t="str">
        <f t="shared" si="405"/>
        <v>0.999999991571949-0.0000918044154820748i</v>
      </c>
      <c r="H1417" t="str">
        <f t="shared" si="406"/>
        <v>384.197045152333+19.2814824552439i</v>
      </c>
      <c r="I1417" t="str">
        <f t="shared" si="407"/>
        <v>47.1100092418647-886.198898423129i</v>
      </c>
      <c r="K1417" t="str">
        <f t="shared" si="408"/>
        <v>0.0311555019436291-0.00170129039393669i</v>
      </c>
      <c r="L1417" t="str">
        <f t="shared" si="409"/>
        <v>0.00005-1.54506697407635i</v>
      </c>
      <c r="M1417" t="str">
        <f t="shared" si="410"/>
        <v>0.00133333333333333-0.908862925927264i</v>
      </c>
      <c r="N1417">
        <f t="shared" si="411"/>
        <v>89.491702354725504</v>
      </c>
      <c r="O1417">
        <f t="shared" si="412"/>
        <v>46.891647623704209</v>
      </c>
      <c r="P1417" s="3">
        <f t="shared" si="413"/>
        <v>46.891647623704209</v>
      </c>
      <c r="Q1417" s="3">
        <f t="shared" si="414"/>
        <v>-90.508297645274496</v>
      </c>
      <c r="R1417">
        <f t="shared" si="415"/>
        <v>89.491702354725504</v>
      </c>
      <c r="S1417">
        <f t="shared" si="416"/>
        <v>0.18263908305972071</v>
      </c>
      <c r="T1417">
        <f t="shared" si="399"/>
        <v>46.891647623704209</v>
      </c>
    </row>
    <row r="1418" spans="1:20" x14ac:dyDescent="0.25">
      <c r="A1418">
        <f t="shared" si="400"/>
        <v>1151.91591296974</v>
      </c>
      <c r="B1418">
        <f t="shared" si="417"/>
        <v>183.33311157534766</v>
      </c>
      <c r="C1418" t="str">
        <f t="shared" si="401"/>
        <v>-1.96137088440005-220.250132361014i</v>
      </c>
      <c r="D1418" t="str">
        <f t="shared" si="402"/>
        <v>3.97499967034576-86.8130368640883i</v>
      </c>
      <c r="E1418" t="str">
        <f t="shared" si="403"/>
        <v>162.460375281531+0.0159292106317078i</v>
      </c>
      <c r="F1418" t="str">
        <f t="shared" si="404"/>
        <v>2.42492490433192-814.676388514924i</v>
      </c>
      <c r="G1418" t="str">
        <f t="shared" si="405"/>
        <v>0.999999991507774-0.0000921532722549928i</v>
      </c>
      <c r="H1418" t="str">
        <f t="shared" si="406"/>
        <v>384.198546060436+19.3547800421517i</v>
      </c>
      <c r="I1418" t="str">
        <f t="shared" si="407"/>
        <v>47.1100838452536-882.846541407488i</v>
      </c>
      <c r="K1418" t="str">
        <f t="shared" si="408"/>
        <v>0.031154784624501-0.00170771529634639i</v>
      </c>
      <c r="L1418" t="str">
        <f t="shared" si="409"/>
        <v>0.00005-1.539217945882i</v>
      </c>
      <c r="M1418" t="str">
        <f t="shared" si="410"/>
        <v>0.00133333333333333-0.905422321107056i</v>
      </c>
      <c r="N1418">
        <f t="shared" si="411"/>
        <v>89.489783265756998</v>
      </c>
      <c r="O1418">
        <f t="shared" si="412"/>
        <v>46.858667954430956</v>
      </c>
      <c r="P1418" s="3">
        <f t="shared" si="413"/>
        <v>46.858667954430956</v>
      </c>
      <c r="Q1418" s="3">
        <f t="shared" si="414"/>
        <v>-90.510216734243002</v>
      </c>
      <c r="R1418">
        <f t="shared" si="415"/>
        <v>89.489783265756998</v>
      </c>
      <c r="S1418">
        <f t="shared" si="416"/>
        <v>0.18333311157534765</v>
      </c>
      <c r="T1418">
        <f t="shared" si="399"/>
        <v>46.858667954430956</v>
      </c>
    </row>
    <row r="1419" spans="1:20" x14ac:dyDescent="0.25">
      <c r="A1419">
        <f t="shared" si="400"/>
        <v>1156.2931934390253</v>
      </c>
      <c r="B1419">
        <f t="shared" si="417"/>
        <v>184.02977739933399</v>
      </c>
      <c r="C1419" t="str">
        <f t="shared" si="401"/>
        <v>-1.9613143416504-219.415372139313i</v>
      </c>
      <c r="D1419" t="str">
        <f t="shared" si="402"/>
        <v>3.97499966783561-86.4844048420613i</v>
      </c>
      <c r="E1419" t="str">
        <f t="shared" si="403"/>
        <v>162.460305782044+0.0159942945925212i</v>
      </c>
      <c r="F1419" t="str">
        <f t="shared" si="404"/>
        <v>2.4249249041751-811.592339327036i</v>
      </c>
      <c r="G1419" t="str">
        <f t="shared" si="405"/>
        <v>0.999999991443111-0.0000925034546835802i</v>
      </c>
      <c r="H1419" t="str">
        <f t="shared" si="406"/>
        <v>384.20005840506+19.4283564798363i</v>
      </c>
      <c r="I1419" t="str">
        <f t="shared" si="407"/>
        <v>47.1101590169047-879.506884451028i</v>
      </c>
      <c r="K1419" t="str">
        <f t="shared" si="408"/>
        <v>0.0311540618773825-0.00171416415754066i</v>
      </c>
      <c r="L1419" t="str">
        <f t="shared" si="409"/>
        <v>0.00005-1.53339105985455i</v>
      </c>
      <c r="M1419" t="str">
        <f t="shared" si="410"/>
        <v>0.00133333333333333-0.90199474109091i</v>
      </c>
      <c r="N1419">
        <f t="shared" si="411"/>
        <v>89.487857026114767</v>
      </c>
      <c r="O1419">
        <f t="shared" si="412"/>
        <v>46.825688013731799</v>
      </c>
      <c r="P1419" s="3">
        <f t="shared" si="413"/>
        <v>46.825688013731799</v>
      </c>
      <c r="Q1419" s="3">
        <f t="shared" si="414"/>
        <v>-90.512142973885233</v>
      </c>
      <c r="R1419">
        <f t="shared" si="415"/>
        <v>89.487857026114767</v>
      </c>
      <c r="S1419">
        <f t="shared" si="416"/>
        <v>0.18402977739933399</v>
      </c>
      <c r="T1419">
        <f t="shared" si="399"/>
        <v>46.825688013731799</v>
      </c>
    </row>
    <row r="1420" spans="1:20" x14ac:dyDescent="0.25">
      <c r="A1420">
        <f t="shared" si="400"/>
        <v>1160.6871075740935</v>
      </c>
      <c r="B1420">
        <f t="shared" si="417"/>
        <v>184.72909055345147</v>
      </c>
      <c r="C1420" t="str">
        <f t="shared" si="401"/>
        <v>-1.96125737117456-218.583768330478i</v>
      </c>
      <c r="D1420" t="str">
        <f t="shared" si="402"/>
        <v>3.97499966530639-86.1570169272338i</v>
      </c>
      <c r="E1420" t="str">
        <f t="shared" si="403"/>
        <v>162.460235757344+0.0160596777449648i</v>
      </c>
      <c r="F1420" t="str">
        <f t="shared" si="404"/>
        <v>2.42492490401713-808.519965167431i</v>
      </c>
      <c r="G1420" t="str">
        <f t="shared" si="405"/>
        <v>0.999999991377955-0.0000928549678053278i</v>
      </c>
      <c r="H1420" t="str">
        <f t="shared" si="406"/>
        <v>384.201582273409+19.5022128315925i</v>
      </c>
      <c r="I1420" t="str">
        <f t="shared" si="407"/>
        <v>47.1102347611475-876.179879511853i</v>
      </c>
      <c r="K1420" t="str">
        <f t="shared" si="408"/>
        <v>0.0311533336614598-0.00172063706338274i</v>
      </c>
      <c r="L1420" t="str">
        <f t="shared" si="409"/>
        <v>0.00005-1.5275862321723i</v>
      </c>
      <c r="M1420" t="str">
        <f t="shared" si="410"/>
        <v>0.00133333333333333-0.89858013657194i</v>
      </c>
      <c r="N1420">
        <f t="shared" si="411"/>
        <v>89.485923610239894</v>
      </c>
      <c r="O1420">
        <f t="shared" si="412"/>
        <v>46.792707799562947</v>
      </c>
      <c r="P1420" s="3">
        <f t="shared" si="413"/>
        <v>46.792707799562947</v>
      </c>
      <c r="Q1420" s="3">
        <f t="shared" si="414"/>
        <v>-90.514076389760106</v>
      </c>
      <c r="R1420">
        <f t="shared" si="415"/>
        <v>89.485923610239894</v>
      </c>
      <c r="S1420">
        <f t="shared" si="416"/>
        <v>0.18472909055345146</v>
      </c>
      <c r="T1420">
        <f t="shared" si="399"/>
        <v>46.792707799562947</v>
      </c>
    </row>
    <row r="1421" spans="1:20" x14ac:dyDescent="0.25">
      <c r="A1421">
        <f t="shared" si="400"/>
        <v>1165.0977185828751</v>
      </c>
      <c r="B1421">
        <f t="shared" si="417"/>
        <v>185.43106109755459</v>
      </c>
      <c r="C1421" t="str">
        <f t="shared" si="401"/>
        <v>-1.96119996975853-217.755308972157i</v>
      </c>
      <c r="D1421" t="str">
        <f t="shared" si="402"/>
        <v>3.97499966275786-85.8308684100186i</v>
      </c>
      <c r="E1421" t="str">
        <f t="shared" si="403"/>
        <v>162.46016520349+0.016125361815158i</v>
      </c>
      <c r="F1421" t="str">
        <f t="shared" si="404"/>
        <v>2.4249249038579-805.459221838953i</v>
      </c>
      <c r="G1421" t="str">
        <f t="shared" si="405"/>
        <v>0.999999991312303-0.0000932078166768687i</v>
      </c>
      <c r="H1421" t="str">
        <f t="shared" si="406"/>
        <v>384.203117753352+19.5763501647982i</v>
      </c>
      <c r="I1421" t="str">
        <f t="shared" si="407"/>
        <v>47.1103110823439-872.865478730031i</v>
      </c>
      <c r="K1421" t="str">
        <f t="shared" si="408"/>
        <v>0.0311525999356161-0.00172713410000361i</v>
      </c>
      <c r="L1421" t="str">
        <f t="shared" si="409"/>
        <v>0.00005-1.52180337933084i</v>
      </c>
      <c r="M1421" t="str">
        <f t="shared" si="410"/>
        <v>0.00133333333333333-0.895178458429906i</v>
      </c>
      <c r="N1421">
        <f t="shared" si="411"/>
        <v>89.483982992494575</v>
      </c>
      <c r="O1421">
        <f t="shared" si="412"/>
        <v>46.759727309864758</v>
      </c>
      <c r="P1421" s="3">
        <f t="shared" si="413"/>
        <v>46.759727309864758</v>
      </c>
      <c r="Q1421" s="3">
        <f t="shared" si="414"/>
        <v>-90.516017007505425</v>
      </c>
      <c r="R1421">
        <f t="shared" si="415"/>
        <v>89.483982992494575</v>
      </c>
      <c r="S1421">
        <f t="shared" si="416"/>
        <v>0.18543106109755458</v>
      </c>
      <c r="T1421">
        <f t="shared" si="399"/>
        <v>46.759727309864758</v>
      </c>
    </row>
    <row r="1422" spans="1:20" x14ac:dyDescent="0.25">
      <c r="A1422">
        <f t="shared" si="400"/>
        <v>1169.5250899134901</v>
      </c>
      <c r="B1422">
        <f t="shared" si="417"/>
        <v>186.13569912972531</v>
      </c>
      <c r="C1422" t="str">
        <f t="shared" si="401"/>
        <v>-1.96114213416421-216.929982147255i</v>
      </c>
      <c r="D1422" t="str">
        <f t="shared" si="402"/>
        <v>3.97499966018997-85.5059545986619i</v>
      </c>
      <c r="E1422" t="str">
        <f t="shared" si="403"/>
        <v>162.460094116515+0.0161913485425485i</v>
      </c>
      <c r="F1422" t="str">
        <f t="shared" si="404"/>
        <v>2.4249249036975-802.410065311802i</v>
      </c>
      <c r="G1422" t="str">
        <f t="shared" si="405"/>
        <v>0.999999991246151-0.0000935620063740515i</v>
      </c>
      <c r="H1422" t="str">
        <f t="shared" si="406"/>
        <v>384.204664933431+19.6507695509298i</v>
      </c>
      <c r="I1422" t="str">
        <f t="shared" si="407"/>
        <v>47.1103879848916-869.563634426999i</v>
      </c>
      <c r="K1422" t="str">
        <f t="shared" si="408"/>
        <v>0.0311518606584294-0.00173365535380226i</v>
      </c>
      <c r="L1422" t="str">
        <f t="shared" si="409"/>
        <v>0.00005-1.5160424181419i</v>
      </c>
      <c r="M1422" t="str">
        <f t="shared" si="410"/>
        <v>0.00133333333333333-0.891789657730533i</v>
      </c>
      <c r="N1422">
        <f t="shared" si="411"/>
        <v>89.482035147162037</v>
      </c>
      <c r="O1422">
        <f t="shared" si="412"/>
        <v>46.72674654256295</v>
      </c>
      <c r="P1422" s="3">
        <f t="shared" si="413"/>
        <v>46.72674654256295</v>
      </c>
      <c r="Q1422" s="3">
        <f t="shared" si="414"/>
        <v>-90.517964852837963</v>
      </c>
      <c r="R1422">
        <f t="shared" si="415"/>
        <v>89.482035147162037</v>
      </c>
      <c r="S1422">
        <f t="shared" si="416"/>
        <v>0.1861356991297253</v>
      </c>
      <c r="T1422">
        <f t="shared" si="399"/>
        <v>46.72674654256295</v>
      </c>
    </row>
    <row r="1423" spans="1:20" x14ac:dyDescent="0.25">
      <c r="A1423">
        <f t="shared" si="400"/>
        <v>1173.9692852551616</v>
      </c>
      <c r="B1423">
        <f t="shared" si="417"/>
        <v>186.84301478641828</v>
      </c>
      <c r="C1423" t="str">
        <f t="shared" si="401"/>
        <v>-1.96108386113019-216.107775983739i</v>
      </c>
      <c r="D1423" t="str">
        <f t="shared" si="402"/>
        <v>3.97499965760251-85.1822708191683i</v>
      </c>
      <c r="E1423" t="str">
        <f t="shared" si="403"/>
        <v>162.460022492424+0.0162576396797671i</v>
      </c>
      <c r="F1423" t="str">
        <f t="shared" si="404"/>
        <v>2.42492490353586-799.372451722826i</v>
      </c>
      <c r="G1423" t="str">
        <f t="shared" si="405"/>
        <v>0.999999991179495-0.0000939175419920128i</v>
      </c>
      <c r="H1423" t="str">
        <f t="shared" si="406"/>
        <v>384.206223902863+19.7254720655783i</v>
      </c>
      <c r="I1423" t="str">
        <f t="shared" si="407"/>
        <v>47.1104654732201-866.274299104785i</v>
      </c>
      <c r="K1423" t="str">
        <f t="shared" si="408"/>
        <v>0.0311511157881705-0.00174020091144617i</v>
      </c>
      <c r="L1423" t="str">
        <f t="shared" si="409"/>
        <v>0.00005-1.51030326573212i</v>
      </c>
      <c r="M1423" t="str">
        <f t="shared" si="410"/>
        <v>0.00133333333333333-0.888413685724775i</v>
      </c>
      <c r="N1423">
        <f t="shared" si="411"/>
        <v>89.480080048446439</v>
      </c>
      <c r="O1423">
        <f t="shared" si="412"/>
        <v>46.693765495567519</v>
      </c>
      <c r="P1423" s="3">
        <f t="shared" si="413"/>
        <v>46.693765495567519</v>
      </c>
      <c r="Q1423" s="3">
        <f t="shared" si="414"/>
        <v>-90.519919951553561</v>
      </c>
      <c r="R1423">
        <f t="shared" si="415"/>
        <v>89.480080048446439</v>
      </c>
      <c r="S1423">
        <f t="shared" si="416"/>
        <v>0.18684301478641829</v>
      </c>
      <c r="T1423">
        <f t="shared" si="399"/>
        <v>46.693765495567519</v>
      </c>
    </row>
    <row r="1424" spans="1:20" x14ac:dyDescent="0.25">
      <c r="A1424">
        <f t="shared" si="400"/>
        <v>1178.4303685391312</v>
      </c>
      <c r="B1424">
        <f t="shared" si="417"/>
        <v>187.55301824260667</v>
      </c>
      <c r="C1424" t="str">
        <f t="shared" si="401"/>
        <v>-1.96102514736998-215.288678654471i</v>
      </c>
      <c r="D1424" t="str">
        <f t="shared" si="402"/>
        <v>3.97499965499535-84.859812415238i</v>
      </c>
      <c r="E1424" t="str">
        <f t="shared" si="403"/>
        <v>162.459950327189+0.0163242369930981i</v>
      </c>
      <c r="F1424" t="str">
        <f t="shared" si="404"/>
        <v>2.424924903373-796.346337374937i</v>
      </c>
      <c r="G1424" t="str">
        <f t="shared" si="405"/>
        <v>0.999999991112332-0.0000942744286452507i</v>
      </c>
      <c r="H1424" t="str">
        <f t="shared" si="406"/>
        <v>384.207794751546+19.800458788465i</v>
      </c>
      <c r="I1424" t="str">
        <f t="shared" si="407"/>
        <v>47.1105435517928-862.997425445382i</v>
      </c>
      <c r="K1424" t="str">
        <f t="shared" si="408"/>
        <v>0.0311503652828005-0.00174677085987148i</v>
      </c>
      <c r="L1424" t="str">
        <f t="shared" si="409"/>
        <v>0.00005-1.50458583954186i</v>
      </c>
      <c r="M1424" t="str">
        <f t="shared" si="410"/>
        <v>0.00133333333333333-0.885050493848151i</v>
      </c>
      <c r="N1424">
        <f t="shared" si="411"/>
        <v>89.478117670472884</v>
      </c>
      <c r="O1424">
        <f t="shared" si="412"/>
        <v>46.660784166772757</v>
      </c>
      <c r="P1424" s="3">
        <f t="shared" si="413"/>
        <v>46.660784166772757</v>
      </c>
      <c r="Q1424" s="3">
        <f t="shared" si="414"/>
        <v>-90.521882329527116</v>
      </c>
      <c r="R1424">
        <f t="shared" si="415"/>
        <v>89.478117670472884</v>
      </c>
      <c r="S1424">
        <f t="shared" si="416"/>
        <v>0.18755301824260667</v>
      </c>
      <c r="T1424">
        <f t="shared" si="399"/>
        <v>46.660784166772757</v>
      </c>
    </row>
    <row r="1425" spans="1:20" x14ac:dyDescent="0.25">
      <c r="A1425">
        <f t="shared" si="400"/>
        <v>1182.9084039395798</v>
      </c>
      <c r="B1425">
        <f t="shared" si="417"/>
        <v>188.26571971192857</v>
      </c>
      <c r="C1425" t="str">
        <f t="shared" si="401"/>
        <v>-1.96096598957335-214.472678377046i</v>
      </c>
      <c r="D1425" t="str">
        <f t="shared" si="402"/>
        <v>3.97499965236832-84.5385747481988i</v>
      </c>
      <c r="E1425" t="str">
        <f t="shared" si="403"/>
        <v>162.459877616754+0.0163911422622832i</v>
      </c>
      <c r="F1425" t="str">
        <f t="shared" si="404"/>
        <v>2.42492490320889-793.331678736462i</v>
      </c>
      <c r="G1425" t="str">
        <f t="shared" si="405"/>
        <v>0.999999991044657-0.0000946326714676984i</v>
      </c>
      <c r="H1425" t="str">
        <f t="shared" si="406"/>
        <v>384.209377570065+19.8757308034581i</v>
      </c>
      <c r="I1425" t="str">
        <f t="shared" si="407"/>
        <v>47.1106222251069-859.732966310046i</v>
      </c>
      <c r="K1425" t="str">
        <f t="shared" si="408"/>
        <v>0.031149609099969-0.00175336528628348i</v>
      </c>
      <c r="L1425" t="str">
        <f t="shared" si="409"/>
        <v>0.00005-1.49889005732403i</v>
      </c>
      <c r="M1425" t="str">
        <f t="shared" si="410"/>
        <v>0.00133333333333333-0.881700033720016i</v>
      </c>
      <c r="N1425">
        <f t="shared" si="411"/>
        <v>89.476147987287277</v>
      </c>
      <c r="O1425">
        <f t="shared" si="412"/>
        <v>46.62780255405751</v>
      </c>
      <c r="P1425" s="3">
        <f t="shared" si="413"/>
        <v>46.62780255405751</v>
      </c>
      <c r="Q1425" s="3">
        <f t="shared" si="414"/>
        <v>-90.523852012712723</v>
      </c>
      <c r="R1425">
        <f t="shared" si="415"/>
        <v>89.476147987287277</v>
      </c>
      <c r="S1425">
        <f t="shared" si="416"/>
        <v>0.18826571971192857</v>
      </c>
      <c r="T1425">
        <f t="shared" si="399"/>
        <v>46.62780255405751</v>
      </c>
    </row>
    <row r="1426" spans="1:20" x14ac:dyDescent="0.25">
      <c r="A1426">
        <f t="shared" si="400"/>
        <v>1187.4034558745502</v>
      </c>
      <c r="B1426">
        <f t="shared" si="417"/>
        <v>188.9811294468339</v>
      </c>
      <c r="C1426" t="str">
        <f t="shared" si="401"/>
        <v>-1.9609063844055-213.659763413618i</v>
      </c>
      <c r="D1426" t="str">
        <f t="shared" si="402"/>
        <v>3.9749996497213-84.218553196939i</v>
      </c>
      <c r="E1426" t="str">
        <f t="shared" si="403"/>
        <v>162.459804357034+0.0164583572808594i</v>
      </c>
      <c r="F1426" t="str">
        <f t="shared" si="404"/>
        <v>2.42492490304353-790.328432440528i</v>
      </c>
      <c r="G1426" t="str">
        <f t="shared" si="405"/>
        <v>0.999999990976468-0.0000949922756127981i</v>
      </c>
      <c r="H1426" t="str">
        <f t="shared" si="406"/>
        <v>384.210972449696+19.9512891985892i</v>
      </c>
      <c r="I1426" t="str">
        <f t="shared" si="407"/>
        <v>47.1107014976953-856.480874738626i</v>
      </c>
      <c r="K1426" t="str">
        <f t="shared" si="408"/>
        <v>0.0311488471970114-0.00175998427815691i</v>
      </c>
      <c r="L1426" t="str">
        <f t="shared" si="409"/>
        <v>0.00005-1.49321583714289i</v>
      </c>
      <c r="M1426" t="str">
        <f t="shared" si="410"/>
        <v>0.00133333333333333-0.878362257142872i</v>
      </c>
      <c r="N1426">
        <f t="shared" si="411"/>
        <v>89.474170972856086</v>
      </c>
      <c r="O1426">
        <f t="shared" si="412"/>
        <v>46.594820655284849</v>
      </c>
      <c r="P1426" s="3">
        <f t="shared" si="413"/>
        <v>46.594820655284849</v>
      </c>
      <c r="Q1426" s="3">
        <f t="shared" si="414"/>
        <v>-90.525829027143914</v>
      </c>
      <c r="R1426">
        <f t="shared" si="415"/>
        <v>89.474170972856086</v>
      </c>
      <c r="S1426">
        <f t="shared" si="416"/>
        <v>0.1889811294468339</v>
      </c>
      <c r="T1426">
        <f t="shared" si="399"/>
        <v>46.594820655284849</v>
      </c>
    </row>
    <row r="1427" spans="1:20" x14ac:dyDescent="0.25">
      <c r="A1427">
        <f t="shared" si="400"/>
        <v>1191.9155890068737</v>
      </c>
      <c r="B1427">
        <f t="shared" si="417"/>
        <v>189.69925773873189</v>
      </c>
      <c r="C1427" t="str">
        <f t="shared" si="401"/>
        <v>-1.96084632850654-212.849922070728i</v>
      </c>
      <c r="D1427" t="str">
        <f t="shared" si="402"/>
        <v>3.97499964705414-83.8997431578414i</v>
      </c>
      <c r="E1427" t="str">
        <f t="shared" si="403"/>
        <v>162.459730543912+0.0165258838561968i</v>
      </c>
      <c r="F1427" t="str">
        <f t="shared" si="404"/>
        <v>2.42492490287693-787.336555284429i</v>
      </c>
      <c r="G1427" t="str">
        <f t="shared" si="405"/>
        <v>0.999999990907758-0.0000953532462535751i</v>
      </c>
      <c r="H1427" t="str">
        <f t="shared" si="406"/>
        <v>384.212579482416+20.0271350660689i</v>
      </c>
      <c r="I1427" t="str">
        <f t="shared" si="407"/>
        <v>47.1107813741238-853.241103948889i</v>
      </c>
      <c r="K1427" t="str">
        <f t="shared" si="408"/>
        <v>0.0311480795309467-0.0017666279232362i</v>
      </c>
      <c r="L1427" t="str">
        <f t="shared" si="409"/>
        <v>0.00005-1.48756309737287i</v>
      </c>
      <c r="M1427" t="str">
        <f t="shared" si="410"/>
        <v>0.00133333333333333-0.875037116101687i</v>
      </c>
      <c r="N1427">
        <f t="shared" si="411"/>
        <v>89.472186601066596</v>
      </c>
      <c r="O1427">
        <f t="shared" si="412"/>
        <v>46.561838468301822</v>
      </c>
      <c r="P1427" s="3">
        <f t="shared" si="413"/>
        <v>46.561838468301822</v>
      </c>
      <c r="Q1427" s="3">
        <f t="shared" si="414"/>
        <v>-90.527813398933404</v>
      </c>
      <c r="R1427">
        <f t="shared" si="415"/>
        <v>89.472186601066596</v>
      </c>
      <c r="S1427">
        <f t="shared" si="416"/>
        <v>0.18969925773873189</v>
      </c>
      <c r="T1427">
        <f t="shared" si="399"/>
        <v>46.561838468301822</v>
      </c>
    </row>
    <row r="1428" spans="1:20" x14ac:dyDescent="0.25">
      <c r="A1428">
        <f t="shared" si="400"/>
        <v>1196.4448682450998</v>
      </c>
      <c r="B1428">
        <f t="shared" si="417"/>
        <v>190.42011491813906</v>
      </c>
      <c r="C1428" t="str">
        <f t="shared" si="401"/>
        <v>-1.96078581849222-212.043142699137i</v>
      </c>
      <c r="D1428" t="str">
        <f t="shared" si="402"/>
        <v>3.97499964436664-83.5821400447158i</v>
      </c>
      <c r="E1428" t="str">
        <f t="shared" si="403"/>
        <v>162.459656173241+0.0165937238096723i</v>
      </c>
      <c r="F1428" t="str">
        <f t="shared" si="404"/>
        <v>2.42492490270904-784.356004229001i</v>
      </c>
      <c r="G1428" t="str">
        <f t="shared" si="405"/>
        <v>0.999999990838526-0.0000957155885827121i</v>
      </c>
      <c r="H1428" t="str">
        <f t="shared" si="406"/>
        <v>384.214198760897+20.1032695023041i</v>
      </c>
      <c r="I1428" t="str">
        <f t="shared" si="407"/>
        <v>47.1108618589941-850.013607335821i</v>
      </c>
      <c r="K1428" t="str">
        <f t="shared" si="408"/>
        <v>0.0311473060584757-0.00177329630953595i</v>
      </c>
      <c r="L1428" t="str">
        <f t="shared" si="409"/>
        <v>0.00005-1.48193175669742i</v>
      </c>
      <c r="M1428" t="str">
        <f t="shared" si="410"/>
        <v>0.00133333333333333-0.871724562763188i</v>
      </c>
      <c r="N1428">
        <f t="shared" si="411"/>
        <v>89.470194845726482</v>
      </c>
      <c r="O1428">
        <f t="shared" si="412"/>
        <v>46.528855990939419</v>
      </c>
      <c r="P1428" s="3">
        <f t="shared" si="413"/>
        <v>46.528855990939419</v>
      </c>
      <c r="Q1428" s="3">
        <f t="shared" si="414"/>
        <v>-90.529805154273518</v>
      </c>
      <c r="R1428">
        <f t="shared" si="415"/>
        <v>89.470194845726482</v>
      </c>
      <c r="S1428">
        <f t="shared" si="416"/>
        <v>0.19042011491813907</v>
      </c>
      <c r="T1428">
        <f t="shared" si="399"/>
        <v>46.528855990939419</v>
      </c>
    </row>
    <row r="1429" spans="1:20" x14ac:dyDescent="0.25">
      <c r="A1429">
        <f t="shared" si="400"/>
        <v>1200.991358744431</v>
      </c>
      <c r="B1429">
        <f t="shared" si="417"/>
        <v>191.14371135482799</v>
      </c>
      <c r="C1429" t="str">
        <f t="shared" si="401"/>
        <v>-1.96072485095288-211.239413693666i</v>
      </c>
      <c r="D1429" t="str">
        <f t="shared" si="402"/>
        <v>3.97499964165869-83.2657392887356i</v>
      </c>
      <c r="E1429" t="str">
        <f t="shared" si="403"/>
        <v>162.459581240844+0.0166618789768227i</v>
      </c>
      <c r="F1429" t="str">
        <f t="shared" si="404"/>
        <v>2.42492490253987-781.386736398025i</v>
      </c>
      <c r="G1429" t="str">
        <f t="shared" si="405"/>
        <v>0.999999990768767-0.000096079307812624i</v>
      </c>
      <c r="H1429" t="str">
        <f t="shared" si="406"/>
        <v>384.215830378526+20.1796936079135i</v>
      </c>
      <c r="I1429" t="str">
        <f t="shared" si="407"/>
        <v>47.1109429569426-846.79833847101i</v>
      </c>
      <c r="K1429" t="str">
        <f t="shared" si="408"/>
        <v>0.031146526735978-0.00177998952534111i</v>
      </c>
      <c r="L1429" t="str">
        <f t="shared" si="409"/>
        <v>0.00005-1.47632173410781i</v>
      </c>
      <c r="M1429" t="str">
        <f t="shared" si="410"/>
        <v>0.00133333333333333-0.868424549475182i</v>
      </c>
      <c r="N1429">
        <f t="shared" si="411"/>
        <v>89.468195680563966</v>
      </c>
      <c r="O1429">
        <f t="shared" si="412"/>
        <v>46.495873221012687</v>
      </c>
      <c r="P1429" s="3">
        <f t="shared" si="413"/>
        <v>46.495873221012687</v>
      </c>
      <c r="Q1429" s="3">
        <f t="shared" si="414"/>
        <v>-90.531804319436034</v>
      </c>
      <c r="R1429">
        <f t="shared" si="415"/>
        <v>89.468195680563966</v>
      </c>
      <c r="S1429">
        <f t="shared" si="416"/>
        <v>0.19114371135482799</v>
      </c>
      <c r="T1429">
        <f t="shared" si="399"/>
        <v>46.495873221012687</v>
      </c>
    </row>
    <row r="1430" spans="1:20" x14ac:dyDescent="0.25">
      <c r="A1430">
        <f t="shared" si="400"/>
        <v>1205.5551259076599</v>
      </c>
      <c r="B1430">
        <f t="shared" si="417"/>
        <v>191.87005745797634</v>
      </c>
      <c r="C1430" t="str">
        <f t="shared" si="401"/>
        <v>-1.96066342245376-210.438723493022i</v>
      </c>
      <c r="D1430" t="str">
        <f t="shared" si="402"/>
        <v>3.97499963893012-82.9505363383692i</v>
      </c>
      <c r="E1430" t="str">
        <f t="shared" si="403"/>
        <v>162.459505742515+0.0167303512073118i</v>
      </c>
      <c r="F1430" t="str">
        <f t="shared" si="404"/>
        <v>2.42492490236943-778.42870907758i</v>
      </c>
      <c r="G1430" t="str">
        <f t="shared" si="405"/>
        <v>0.999999990698476-0.0000964444091755328i</v>
      </c>
      <c r="H1430" t="str">
        <f t="shared" si="406"/>
        <v>384.217474429397+20.2564084877446i</v>
      </c>
      <c r="I1430" t="str">
        <f t="shared" si="407"/>
        <v>47.1110246726403-843.595251101916i</v>
      </c>
      <c r="K1430" t="str">
        <f t="shared" si="408"/>
        <v>0.0311457415195104-0.00178670765920735i</v>
      </c>
      <c r="L1430" t="str">
        <f t="shared" si="409"/>
        <v>0.00005-1.47073294890198i</v>
      </c>
      <c r="M1430" t="str">
        <f t="shared" si="410"/>
        <v>0.00133333333333333-0.865137028765874i</v>
      </c>
      <c r="N1430">
        <f t="shared" si="411"/>
        <v>89.46618907922759</v>
      </c>
      <c r="O1430">
        <f t="shared" si="412"/>
        <v>46.462890156320434</v>
      </c>
      <c r="P1430" s="3">
        <f t="shared" si="413"/>
        <v>46.462890156320434</v>
      </c>
      <c r="Q1430" s="3">
        <f t="shared" si="414"/>
        <v>-90.53381092077241</v>
      </c>
      <c r="R1430">
        <f t="shared" si="415"/>
        <v>89.46618907922759</v>
      </c>
      <c r="S1430">
        <f t="shared" si="416"/>
        <v>0.19187005745797633</v>
      </c>
      <c r="T1430">
        <f t="shared" si="399"/>
        <v>46.462890156320434</v>
      </c>
    </row>
    <row r="1431" spans="1:20" x14ac:dyDescent="0.25">
      <c r="A1431">
        <f t="shared" si="400"/>
        <v>1210.1362353861091</v>
      </c>
      <c r="B1431">
        <f t="shared" si="417"/>
        <v>192.59916367631666</v>
      </c>
      <c r="C1431" t="str">
        <f t="shared" si="401"/>
        <v>-1.9606015295349-209.641060579629i</v>
      </c>
      <c r="D1431" t="str">
        <f t="shared" si="402"/>
        <v>3.97499963618078-82.6365266593166i</v>
      </c>
      <c r="E1431" t="str">
        <f t="shared" si="403"/>
        <v>162.459429674013+0.0167991423652951i</v>
      </c>
      <c r="F1431" t="str">
        <f t="shared" si="404"/>
        <v>2.42492490219768-775.481879715454i</v>
      </c>
      <c r="G1431" t="str">
        <f t="shared" si="405"/>
        <v>0.99999999062765-0.0000968108979235431i</v>
      </c>
      <c r="H1431" t="str">
        <f t="shared" si="406"/>
        <v>384.219131008329+20.3334152508912i</v>
      </c>
      <c r="I1431" t="str">
        <f t="shared" si="407"/>
        <v>47.1111070107962-840.404299151262i</v>
      </c>
      <c r="K1431" t="str">
        <f t="shared" si="408"/>
        <v>0.0311449503648038-0.00179345079996139i</v>
      </c>
      <c r="L1431" t="str">
        <f t="shared" si="409"/>
        <v>0.00005-1.46516532068338i</v>
      </c>
      <c r="M1431" t="str">
        <f t="shared" si="410"/>
        <v>0.00133333333333333-0.861861953343168i</v>
      </c>
      <c r="N1431">
        <f t="shared" si="411"/>
        <v>89.464175015286187</v>
      </c>
      <c r="O1431">
        <f t="shared" si="412"/>
        <v>46.429906794644893</v>
      </c>
      <c r="P1431" s="3">
        <f t="shared" si="413"/>
        <v>46.429906794644893</v>
      </c>
      <c r="Q1431" s="3">
        <f t="shared" si="414"/>
        <v>-90.535824984713813</v>
      </c>
      <c r="R1431">
        <f t="shared" si="415"/>
        <v>89.464175015286187</v>
      </c>
      <c r="S1431">
        <f t="shared" si="416"/>
        <v>0.19259916367631666</v>
      </c>
      <c r="T1431">
        <f t="shared" si="399"/>
        <v>46.429906794644893</v>
      </c>
    </row>
    <row r="1432" spans="1:20" x14ac:dyDescent="0.25">
      <c r="A1432">
        <f t="shared" si="400"/>
        <v>1214.7347530805764</v>
      </c>
      <c r="B1432">
        <f t="shared" si="417"/>
        <v>193.33104049828668</v>
      </c>
      <c r="C1432" t="str">
        <f t="shared" si="401"/>
        <v>-1.9605391687103-208.846413479472i</v>
      </c>
      <c r="D1432" t="str">
        <f t="shared" si="402"/>
        <v>3.97499963341049-82.3237057344429i</v>
      </c>
      <c r="E1432" t="str">
        <f t="shared" si="403"/>
        <v>162.45935303107+0.016868254329467i</v>
      </c>
      <c r="F1432" t="str">
        <f t="shared" si="404"/>
        <v>2.42492490202463-772.546205920513i</v>
      </c>
      <c r="G1432" t="str">
        <f t="shared" si="405"/>
        <v>0.999999990556285-0.0000971787793287174i</v>
      </c>
      <c r="H1432" t="str">
        <f t="shared" si="406"/>
        <v>384.22080021086+20.4107150107078i</v>
      </c>
      <c r="I1432" t="str">
        <f t="shared" si="407"/>
        <v>47.111189976152-837.225436716324i</v>
      </c>
      <c r="K1432" t="str">
        <f t="shared" si="408"/>
        <v>0.0311441532272616-0.0018002190367012i</v>
      </c>
      <c r="L1432" t="str">
        <f t="shared" si="409"/>
        <v>0.00005-1.45961876935982i</v>
      </c>
      <c r="M1432" t="str">
        <f t="shared" si="410"/>
        <v>0.00133333333333333-0.858599276094007i</v>
      </c>
      <c r="N1432">
        <f t="shared" si="411"/>
        <v>89.462153462228912</v>
      </c>
      <c r="O1432">
        <f t="shared" si="412"/>
        <v>46.396923133752054</v>
      </c>
      <c r="P1432" s="3">
        <f t="shared" si="413"/>
        <v>46.396923133752054</v>
      </c>
      <c r="Q1432" s="3">
        <f t="shared" si="414"/>
        <v>-90.537846537771088</v>
      </c>
      <c r="R1432">
        <f t="shared" si="415"/>
        <v>89.462153462228912</v>
      </c>
      <c r="S1432">
        <f t="shared" si="416"/>
        <v>0.19333104049828667</v>
      </c>
      <c r="T1432">
        <f t="shared" si="399"/>
        <v>46.396923133752054</v>
      </c>
    </row>
    <row r="1433" spans="1:20" x14ac:dyDescent="0.25">
      <c r="A1433">
        <f t="shared" si="400"/>
        <v>1219.3507451422827</v>
      </c>
      <c r="B1433">
        <f t="shared" si="417"/>
        <v>194.06569845218019</v>
      </c>
      <c r="C1433" t="str">
        <f t="shared" si="401"/>
        <v>-1.96047633646844-208.054770761922i</v>
      </c>
      <c r="D1433" t="str">
        <f t="shared" si="402"/>
        <v>3.97499963061913-82.0120690637149i</v>
      </c>
      <c r="E1433" t="str">
        <f t="shared" si="403"/>
        <v>162.459275809382+0.0169376889931503i</v>
      </c>
      <c r="F1433" t="str">
        <f t="shared" si="404"/>
        <v>2.42492490185026-769.621645462114i</v>
      </c>
      <c r="G1433" t="str">
        <f t="shared" si="405"/>
        <v>0.999999990484376-0.000097548058683152i</v>
      </c>
      <c r="H1433" t="str">
        <f t="shared" si="406"/>
        <v>384.222482133261+20.4883088848287i</v>
      </c>
      <c r="I1433" t="str">
        <f t="shared" si="407"/>
        <v>47.1112735734881-834.058618068316i</v>
      </c>
      <c r="K1433" t="str">
        <f t="shared" si="408"/>
        <v>0.0311433500619568-0.00180701245879638i</v>
      </c>
      <c r="L1433" t="str">
        <f t="shared" si="409"/>
        <v>0.00005-1.45409321514228i</v>
      </c>
      <c r="M1433" t="str">
        <f t="shared" si="410"/>
        <v>0.00133333333333333-0.855348950083692i</v>
      </c>
      <c r="N1433">
        <f t="shared" si="411"/>
        <v>89.460124393465009</v>
      </c>
      <c r="O1433">
        <f t="shared" si="412"/>
        <v>46.363939171391102</v>
      </c>
      <c r="P1433" s="3">
        <f t="shared" si="413"/>
        <v>46.363939171391102</v>
      </c>
      <c r="Q1433" s="3">
        <f t="shared" si="414"/>
        <v>-90.539875606534991</v>
      </c>
      <c r="R1433">
        <f t="shared" si="415"/>
        <v>89.460124393465009</v>
      </c>
      <c r="S1433">
        <f t="shared" si="416"/>
        <v>0.19406569845218019</v>
      </c>
      <c r="T1433">
        <f t="shared" si="399"/>
        <v>46.363939171391102</v>
      </c>
    </row>
    <row r="1434" spans="1:20" x14ac:dyDescent="0.25">
      <c r="A1434">
        <f t="shared" si="400"/>
        <v>1223.9842779738233</v>
      </c>
      <c r="B1434">
        <f t="shared" si="417"/>
        <v>194.80314810629847</v>
      </c>
      <c r="C1434" t="str">
        <f t="shared" si="401"/>
        <v>-1.96041302927196-207.266121039581i</v>
      </c>
      <c r="D1434" t="str">
        <f t="shared" si="402"/>
        <v>3.9749996278065-81.7016121641334i</v>
      </c>
      <c r="E1434" t="str">
        <f t="shared" si="403"/>
        <v>162.459198004619+0.0170074482644473i</v>
      </c>
      <c r="F1434" t="str">
        <f t="shared" si="404"/>
        <v>2.42492490167456-766.708156269461i</v>
      </c>
      <c r="G1434" t="str">
        <f t="shared" si="405"/>
        <v>0.99999999041192-0.0000979187412990532i</v>
      </c>
      <c r="H1434" t="str">
        <f t="shared" si="406"/>
        <v>384.224176872536+20.5661979951836i</v>
      </c>
      <c r="I1434" t="str">
        <f t="shared" si="407"/>
        <v>47.1113578076199-830.90379765168i</v>
      </c>
      <c r="K1434" t="str">
        <f t="shared" si="408"/>
        <v>0.0311425408236301-0.00181383115588844i</v>
      </c>
      <c r="L1434" t="str">
        <f t="shared" si="409"/>
        <v>0.00005-1.44858857854381i</v>
      </c>
      <c r="M1434" t="str">
        <f t="shared" si="410"/>
        <v>0.00133333333333333-0.852110928555183i</v>
      </c>
      <c r="N1434">
        <f t="shared" si="411"/>
        <v>89.458087782323801</v>
      </c>
      <c r="O1434">
        <f t="shared" si="412"/>
        <v>46.330954905294739</v>
      </c>
      <c r="P1434" s="3">
        <f t="shared" si="413"/>
        <v>46.330954905294739</v>
      </c>
      <c r="Q1434" s="3">
        <f t="shared" si="414"/>
        <v>-90.541912217676199</v>
      </c>
      <c r="R1434">
        <f t="shared" si="415"/>
        <v>89.458087782323801</v>
      </c>
      <c r="S1434">
        <f t="shared" si="416"/>
        <v>0.19480314810629845</v>
      </c>
      <c r="T1434">
        <f t="shared" si="399"/>
        <v>46.330954905294739</v>
      </c>
    </row>
    <row r="1435" spans="1:20" x14ac:dyDescent="0.25">
      <c r="A1435">
        <f t="shared" si="400"/>
        <v>1228.6354182301238</v>
      </c>
      <c r="B1435">
        <f t="shared" si="417"/>
        <v>195.5434000691024</v>
      </c>
      <c r="C1435" t="str">
        <f t="shared" si="401"/>
        <v>-1.96034924355706-206.480452968107i</v>
      </c>
      <c r="D1435" t="str">
        <f t="shared" si="402"/>
        <v>3.97499962497247-81.3923305696721i</v>
      </c>
      <c r="E1435" t="str">
        <f t="shared" si="403"/>
        <v>162.459119612413+0.0170775340665214i</v>
      </c>
      <c r="F1435" t="str">
        <f t="shared" si="404"/>
        <v>2.42492490149752-763.805696431039i</v>
      </c>
      <c r="G1435" t="str">
        <f t="shared" si="405"/>
        <v>0.999999990338912-0.0000982908325088135i</v>
      </c>
      <c r="H1435" t="str">
        <f t="shared" si="406"/>
        <v>384.22588452643+20.6443834680148i</v>
      </c>
      <c r="I1435" t="str">
        <f t="shared" si="407"/>
        <v>47.1114426834006-827.760930083475i</v>
      </c>
      <c r="K1435" t="str">
        <f t="shared" si="408"/>
        <v>0.0311417254666871-0.00182067521789102i</v>
      </c>
      <c r="L1435" t="str">
        <f t="shared" si="409"/>
        <v>0.00005-1.44310478037837i</v>
      </c>
      <c r="M1435" t="str">
        <f t="shared" si="410"/>
        <v>0.00133333333333333-0.848885164928456i</v>
      </c>
      <c r="N1435">
        <f t="shared" si="411"/>
        <v>89.456043602054692</v>
      </c>
      <c r="O1435">
        <f t="shared" si="412"/>
        <v>46.297970333178505</v>
      </c>
      <c r="P1435" s="3">
        <f t="shared" si="413"/>
        <v>46.297970333178505</v>
      </c>
      <c r="Q1435" s="3">
        <f t="shared" si="414"/>
        <v>-90.543956397945308</v>
      </c>
      <c r="R1435">
        <f t="shared" si="415"/>
        <v>89.456043602054692</v>
      </c>
      <c r="S1435">
        <f t="shared" si="416"/>
        <v>0.1955434000691024</v>
      </c>
      <c r="T1435">
        <f t="shared" si="399"/>
        <v>46.297970333178505</v>
      </c>
    </row>
    <row r="1436" spans="1:20" x14ac:dyDescent="0.25">
      <c r="A1436">
        <f t="shared" si="400"/>
        <v>1233.3042328193983</v>
      </c>
      <c r="B1436">
        <f t="shared" si="417"/>
        <v>196.28646498936499</v>
      </c>
      <c r="C1436" t="str">
        <f t="shared" si="401"/>
        <v>-1.9602849757339-205.697755246063i</v>
      </c>
      <c r="D1436" t="str">
        <f t="shared" si="402"/>
        <v>3.97499962211682-81.0842198312109i</v>
      </c>
      <c r="E1436" t="str">
        <f t="shared" si="403"/>
        <v>162.459040628369+0.0171479483374574i</v>
      </c>
      <c r="F1436" t="str">
        <f t="shared" si="404"/>
        <v>2.42492490131913-760.914224193984i</v>
      </c>
      <c r="G1436" t="str">
        <f t="shared" si="405"/>
        <v>0.999999990265348-0.0000986643376650889i</v>
      </c>
      <c r="H1436" t="str">
        <f t="shared" si="406"/>
        <v>384.227605193439+20.7228664338939i</v>
      </c>
      <c r="I1436" t="str">
        <f t="shared" si="407"/>
        <v>47.1115282057195-824.629970152708i</v>
      </c>
      <c r="K1436" t="str">
        <f t="shared" si="408"/>
        <v>0.0311409039451959-0.00182754473499017i</v>
      </c>
      <c r="L1436" t="str">
        <f t="shared" si="409"/>
        <v>0.00005-1.43764174175968i</v>
      </c>
      <c r="M1436" t="str">
        <f t="shared" si="410"/>
        <v>0.00133333333333333-0.845671612799814i</v>
      </c>
      <c r="N1436">
        <f t="shared" si="411"/>
        <v>89.453991825826961</v>
      </c>
      <c r="O1436">
        <f t="shared" si="412"/>
        <v>46.264985452741257</v>
      </c>
      <c r="P1436" s="3">
        <f t="shared" si="413"/>
        <v>46.264985452741257</v>
      </c>
      <c r="Q1436" s="3">
        <f t="shared" si="414"/>
        <v>-90.546008174173039</v>
      </c>
      <c r="R1436">
        <f t="shared" si="415"/>
        <v>89.453991825826961</v>
      </c>
      <c r="S1436">
        <f t="shared" si="416"/>
        <v>0.196286464989365</v>
      </c>
      <c r="T1436">
        <f t="shared" si="399"/>
        <v>46.264985452741257</v>
      </c>
    </row>
    <row r="1437" spans="1:20" x14ac:dyDescent="0.25">
      <c r="A1437">
        <f t="shared" si="400"/>
        <v>1237.9907889041122</v>
      </c>
      <c r="B1437">
        <f t="shared" si="417"/>
        <v>197.03235355632458</v>
      </c>
      <c r="C1437" t="str">
        <f t="shared" si="401"/>
        <v>-1.9602202221859-204.91801661475i</v>
      </c>
      <c r="D1437" t="str">
        <f t="shared" si="402"/>
        <v>3.97499961923947-80.7772755164746i</v>
      </c>
      <c r="E1437" t="str">
        <f t="shared" si="403"/>
        <v>162.458961048057+0.01721869303068i</v>
      </c>
      <c r="F1437" t="str">
        <f t="shared" si="404"/>
        <v>2.42492490113939-758.033697963507i</v>
      </c>
      <c r="G1437" t="str">
        <f t="shared" si="405"/>
        <v>0.999999990191225-0.0000990392621408751i</v>
      </c>
      <c r="H1437" t="str">
        <f t="shared" si="406"/>
        <v>384.229338972803+20.8016480277389i</v>
      </c>
      <c r="I1437" t="str">
        <f t="shared" si="407"/>
        <v>47.1116143795037-821.510872819684i</v>
      </c>
      <c r="K1437" t="str">
        <f t="shared" si="408"/>
        <v>0.0311400762128852-0.00183443979764465i</v>
      </c>
      <c r="L1437" t="str">
        <f t="shared" si="409"/>
        <v>0.00005-1.4321993841001i</v>
      </c>
      <c r="M1437" t="str">
        <f t="shared" si="410"/>
        <v>0.00133333333333333-0.842470225941239i</v>
      </c>
      <c r="N1437">
        <f t="shared" si="411"/>
        <v>89.451932426729897</v>
      </c>
      <c r="O1437">
        <f t="shared" si="412"/>
        <v>46.232000261664801</v>
      </c>
      <c r="P1437" s="3">
        <f t="shared" si="413"/>
        <v>46.232000261664801</v>
      </c>
      <c r="Q1437" s="3">
        <f t="shared" si="414"/>
        <v>-90.548067573270103</v>
      </c>
      <c r="R1437">
        <f t="shared" si="415"/>
        <v>89.451932426729897</v>
      </c>
      <c r="S1437">
        <f t="shared" si="416"/>
        <v>0.19703235355632459</v>
      </c>
      <c r="T1437">
        <f t="shared" si="399"/>
        <v>46.232000261664801</v>
      </c>
    </row>
    <row r="1438" spans="1:20" x14ac:dyDescent="0.25">
      <c r="A1438">
        <f t="shared" si="400"/>
        <v>1242.6951539019476</v>
      </c>
      <c r="B1438">
        <f t="shared" si="417"/>
        <v>197.7810764998386</v>
      </c>
      <c r="C1438" t="str">
        <f t="shared" si="401"/>
        <v>-1.96015497926994-204.141225858038i</v>
      </c>
      <c r="D1438" t="str">
        <f t="shared" si="402"/>
        <v>3.97499961634017-80.4714932099649i</v>
      </c>
      <c r="E1438" t="str">
        <f t="shared" si="403"/>
        <v>162.458880867015+0.0172897701150128i</v>
      </c>
      <c r="F1438" t="str">
        <f t="shared" si="404"/>
        <v>2.42492490095826-755.164076302261i</v>
      </c>
      <c r="G1438" t="str">
        <f t="shared" si="405"/>
        <v>0.999999990116536-0.0000994156113295852i</v>
      </c>
      <c r="H1438" t="str">
        <f t="shared" si="406"/>
        <v>384.231085964529+20.8807293888317i</v>
      </c>
      <c r="I1438" t="str">
        <f t="shared" si="407"/>
        <v>47.1117012097176-818.403593215352i</v>
      </c>
      <c r="K1438" t="str">
        <f t="shared" si="408"/>
        <v>0.0311392422231412-0.00184136049658616i</v>
      </c>
      <c r="L1438" t="str">
        <f t="shared" si="409"/>
        <v>0.00005-1.42677762910949i</v>
      </c>
      <c r="M1438" t="str">
        <f t="shared" si="410"/>
        <v>0.00133333333333333-0.839280958299697i</v>
      </c>
      <c r="N1438">
        <f t="shared" si="411"/>
        <v>89.449865377772525</v>
      </c>
      <c r="O1438">
        <f t="shared" si="412"/>
        <v>46.199014757613455</v>
      </c>
      <c r="P1438" s="3">
        <f t="shared" si="413"/>
        <v>46.199014757613455</v>
      </c>
      <c r="Q1438" s="3">
        <f t="shared" si="414"/>
        <v>-90.550134622227475</v>
      </c>
      <c r="R1438">
        <f t="shared" si="415"/>
        <v>89.449865377772525</v>
      </c>
      <c r="S1438">
        <f t="shared" si="416"/>
        <v>0.19778107649983862</v>
      </c>
      <c r="T1438">
        <f t="shared" si="399"/>
        <v>46.199014757613455</v>
      </c>
    </row>
    <row r="1439" spans="1:20" x14ac:dyDescent="0.25">
      <c r="A1439">
        <f t="shared" si="400"/>
        <v>1247.4173954867749</v>
      </c>
      <c r="B1439">
        <f t="shared" si="417"/>
        <v>198.53264459053798</v>
      </c>
      <c r="C1439" t="str">
        <f t="shared" si="401"/>
        <v>-1.96008924331579-203.367371802217i</v>
      </c>
      <c r="D1439" t="str">
        <f t="shared" si="402"/>
        <v>3.97499961341884-80.1668685129021i</v>
      </c>
      <c r="E1439" t="str">
        <f t="shared" si="403"/>
        <v>162.458800080748+0.0173611815747653i</v>
      </c>
      <c r="F1439" t="str">
        <f t="shared" si="404"/>
        <v>2.42492490077579-752.305317929786i</v>
      </c>
      <c r="G1439" t="str">
        <f t="shared" si="405"/>
        <v>0.999999990041279-0.0000997933906451275i</v>
      </c>
      <c r="H1439" t="str">
        <f t="shared" si="406"/>
        <v>384.232846269383+20.9601116608346i</v>
      </c>
      <c r="I1439" t="str">
        <f t="shared" si="407"/>
        <v>47.1117887013639-815.308086640679i</v>
      </c>
      <c r="K1439" t="str">
        <f t="shared" si="408"/>
        <v>0.0311384019290056-0.00184830692281956i</v>
      </c>
      <c r="L1439" t="str">
        <f t="shared" si="409"/>
        <v>0.00005-1.42137639879407i</v>
      </c>
      <c r="M1439" t="str">
        <f t="shared" si="410"/>
        <v>0.00133333333333333-0.836103763996512i</v>
      </c>
      <c r="N1439">
        <f t="shared" si="411"/>
        <v>89.44779065188375</v>
      </c>
      <c r="O1439">
        <f t="shared" si="412"/>
        <v>46.16602893823449</v>
      </c>
      <c r="P1439" s="3">
        <f t="shared" si="413"/>
        <v>46.16602893823449</v>
      </c>
      <c r="Q1439" s="3">
        <f t="shared" si="414"/>
        <v>-90.55220934811625</v>
      </c>
      <c r="R1439">
        <f t="shared" si="415"/>
        <v>89.44779065188375</v>
      </c>
      <c r="S1439">
        <f t="shared" si="416"/>
        <v>0.19853264459053799</v>
      </c>
      <c r="T1439">
        <f t="shared" si="399"/>
        <v>46.16602893823449</v>
      </c>
    </row>
    <row r="1440" spans="1:20" x14ac:dyDescent="0.25">
      <c r="A1440">
        <f t="shared" si="400"/>
        <v>1252.1575815896249</v>
      </c>
      <c r="B1440">
        <f t="shared" si="417"/>
        <v>199.28706863998204</v>
      </c>
      <c r="C1440" t="str">
        <f t="shared" si="401"/>
        <v>-1.96002301062629-202.596443315826i</v>
      </c>
      <c r="D1440" t="str">
        <f t="shared" si="402"/>
        <v>3.97499961047524-79.8633970431563i</v>
      </c>
      <c r="E1440" t="str">
        <f t="shared" si="403"/>
        <v>162.45871868473+0.0174329294098844i</v>
      </c>
      <c r="F1440" t="str">
        <f t="shared" si="404"/>
        <v>2.4249249005919-749.457381721872i</v>
      </c>
      <c r="G1440" t="str">
        <f t="shared" si="405"/>
        <v>0.999999989965449-0.000100172605521983i</v>
      </c>
      <c r="H1440" t="str">
        <f t="shared" si="406"/>
        <v>384.2346199889+21.0397959918081i</v>
      </c>
      <c r="I1440" t="str">
        <f t="shared" si="407"/>
        <v>47.1118768594825-812.224308565969i</v>
      </c>
      <c r="K1440" t="str">
        <f t="shared" si="408"/>
        <v>0.0311375552831729-0.00185527916762314i</v>
      </c>
      <c r="L1440" t="str">
        <f t="shared" si="409"/>
        <v>0.00005-1.41599561545534i</v>
      </c>
      <c r="M1440" t="str">
        <f t="shared" si="410"/>
        <v>0.00133333333333333-0.832938597326672i</v>
      </c>
      <c r="N1440">
        <f t="shared" si="411"/>
        <v>89.445708221912113</v>
      </c>
      <c r="O1440">
        <f t="shared" si="412"/>
        <v>46.133042801157565</v>
      </c>
      <c r="P1440" s="3">
        <f t="shared" si="413"/>
        <v>46.133042801157565</v>
      </c>
      <c r="Q1440" s="3">
        <f t="shared" si="414"/>
        <v>-90.554291778087887</v>
      </c>
      <c r="R1440">
        <f t="shared" si="415"/>
        <v>89.445708221912113</v>
      </c>
      <c r="S1440">
        <f t="shared" si="416"/>
        <v>0.19928706863998205</v>
      </c>
      <c r="T1440">
        <f t="shared" si="399"/>
        <v>46.133042801157565</v>
      </c>
    </row>
    <row r="1441" spans="1:20" x14ac:dyDescent="0.25">
      <c r="A1441">
        <f t="shared" si="400"/>
        <v>1256.9157803996654</v>
      </c>
      <c r="B1441">
        <f t="shared" si="417"/>
        <v>200.04435950081398</v>
      </c>
      <c r="C1441" t="str">
        <f t="shared" si="401"/>
        <v>-1.95995627747686-201.828429309495i</v>
      </c>
      <c r="D1441" t="str">
        <f t="shared" si="402"/>
        <v>3.9749996075092-79.5610744351884i</v>
      </c>
      <c r="E1441" t="str">
        <f t="shared" si="403"/>
        <v>162.458636674397+0.0175050156363195i</v>
      </c>
      <c r="F1441" t="str">
        <f t="shared" si="404"/>
        <v>2.4249249004066-746.62022671i</v>
      </c>
      <c r="G1441" t="str">
        <f t="shared" si="405"/>
        <v>0.999999989889042-0.000100553261415283i</v>
      </c>
      <c r="H1441" t="str">
        <f t="shared" si="406"/>
        <v>384.236407225394+21.119783534228i</v>
      </c>
      <c r="I1441" t="str">
        <f t="shared" si="407"/>
        <v>47.1119656891525-809.152214630264i</v>
      </c>
      <c r="K1441" t="str">
        <f t="shared" si="408"/>
        <v>0.031136702237988-0.00186227732254886i</v>
      </c>
      <c r="L1441" t="str">
        <f t="shared" si="409"/>
        <v>0.00005-1.41063520168892i</v>
      </c>
      <c r="M1441" t="str">
        <f t="shared" si="410"/>
        <v>0.00133333333333333-0.829785412758189i</v>
      </c>
      <c r="N1441">
        <f t="shared" si="411"/>
        <v>89.443618060625937</v>
      </c>
      <c r="O1441">
        <f t="shared" si="412"/>
        <v>46.100056343994623</v>
      </c>
      <c r="P1441" s="3">
        <f t="shared" si="413"/>
        <v>46.100056343994623</v>
      </c>
      <c r="Q1441" s="3">
        <f t="shared" si="414"/>
        <v>-90.556381939374063</v>
      </c>
      <c r="R1441">
        <f t="shared" si="415"/>
        <v>89.443618060625937</v>
      </c>
      <c r="S1441">
        <f t="shared" si="416"/>
        <v>0.20004435950081398</v>
      </c>
      <c r="T1441">
        <f t="shared" si="399"/>
        <v>46.100056343994623</v>
      </c>
    </row>
    <row r="1442" spans="1:20" x14ac:dyDescent="0.25">
      <c r="A1442">
        <f t="shared" si="400"/>
        <v>1261.6920603651843</v>
      </c>
      <c r="B1442">
        <f t="shared" si="417"/>
        <v>200.80452806691707</v>
      </c>
      <c r="C1442" t="str">
        <f t="shared" si="401"/>
        <v>-1.95988904011572-201.063318735798i</v>
      </c>
      <c r="D1442" t="str">
        <f t="shared" si="402"/>
        <v>3.97499960452063-79.2598963399879i</v>
      </c>
      <c r="E1442" t="str">
        <f t="shared" si="403"/>
        <v>162.458554045157+0.0175774422857422i</v>
      </c>
      <c r="F1442" t="str">
        <f t="shared" si="404"/>
        <v>2.42492490021992-743.793812080759i</v>
      </c>
      <c r="G1442" t="str">
        <f t="shared" si="405"/>
        <v>0.999999989812052-0.000100935363800891i</v>
      </c>
      <c r="H1442" t="str">
        <f t="shared" si="406"/>
        <v>384.238208081958+21.2000754450028i</v>
      </c>
      <c r="I1442" t="str">
        <f t="shared" si="407"/>
        <v>47.1120551954928-806.091760640703i</v>
      </c>
      <c r="K1442" t="str">
        <f t="shared" si="408"/>
        <v>0.0311358427454438-0.00186930147942253i</v>
      </c>
      <c r="L1442" t="str">
        <f t="shared" si="409"/>
        <v>0.00005-1.40529508038346i</v>
      </c>
      <c r="M1442" t="str">
        <f t="shared" si="410"/>
        <v>0.00133333333333333-0.826644164931449i</v>
      </c>
      <c r="N1442">
        <f t="shared" si="411"/>
        <v>89.44152014071301</v>
      </c>
      <c r="O1442">
        <f t="shared" si="412"/>
        <v>46.067069564340372</v>
      </c>
      <c r="P1442" s="3">
        <f t="shared" si="413"/>
        <v>46.067069564340372</v>
      </c>
      <c r="Q1442" s="3">
        <f t="shared" si="414"/>
        <v>-90.55847985928699</v>
      </c>
      <c r="R1442">
        <f t="shared" si="415"/>
        <v>89.44152014071301</v>
      </c>
      <c r="S1442">
        <f t="shared" si="416"/>
        <v>0.20080452806691707</v>
      </c>
      <c r="T1442">
        <f t="shared" si="399"/>
        <v>46.067069564340372</v>
      </c>
    </row>
    <row r="1443" spans="1:20" x14ac:dyDescent="0.25">
      <c r="A1443">
        <f t="shared" si="400"/>
        <v>1266.4864901945718</v>
      </c>
      <c r="B1443">
        <f t="shared" si="417"/>
        <v>201.56758527357135</v>
      </c>
      <c r="C1443" t="str">
        <f t="shared" si="401"/>
        <v>-1.95982129476309-200.301100589072i</v>
      </c>
      <c r="D1443" t="str">
        <f t="shared" si="402"/>
        <v>3.97499960150927-78.9598584250051i</v>
      </c>
      <c r="E1443" t="str">
        <f t="shared" si="403"/>
        <v>162.458470792381+0.0176502114061021i</v>
      </c>
      <c r="F1443" t="str">
        <f t="shared" si="404"/>
        <v>2.42492490003181-740.978097175207i</v>
      </c>
      <c r="G1443" t="str">
        <f t="shared" si="405"/>
        <v>0.999999989734477-0.000101318918175474i</v>
      </c>
      <c r="H1443" t="str">
        <f t="shared" si="406"/>
        <v>384.240022662473+21.2806728854908i</v>
      </c>
      <c r="I1443" t="str">
        <f t="shared" si="407"/>
        <v>47.1121453836585-803.042902571832i</v>
      </c>
      <c r="K1443" t="str">
        <f t="shared" si="408"/>
        <v>0.0311349767571785-0.00187635173034404i</v>
      </c>
      <c r="L1443" t="str">
        <f t="shared" si="409"/>
        <v>0.00005-1.39997517471953i</v>
      </c>
      <c r="M1443" t="str">
        <f t="shared" si="410"/>
        <v>0.00133333333333333-0.823514808658544i</v>
      </c>
      <c r="N1443">
        <f t="shared" si="411"/>
        <v>89.4394144347809</v>
      </c>
      <c r="O1443">
        <f t="shared" si="412"/>
        <v>46.034082459771149</v>
      </c>
      <c r="P1443" s="3">
        <f t="shared" si="413"/>
        <v>46.034082459771149</v>
      </c>
      <c r="Q1443" s="3">
        <f t="shared" si="414"/>
        <v>-90.5605855652191</v>
      </c>
      <c r="R1443">
        <f t="shared" si="415"/>
        <v>89.4394144347809</v>
      </c>
      <c r="S1443">
        <f t="shared" si="416"/>
        <v>0.20156758527357135</v>
      </c>
      <c r="T1443">
        <f t="shared" si="399"/>
        <v>46.034082459771149</v>
      </c>
    </row>
    <row r="1444" spans="1:20" x14ac:dyDescent="0.25">
      <c r="A1444">
        <f t="shared" si="400"/>
        <v>1271.2991388573112</v>
      </c>
      <c r="B1444">
        <f t="shared" si="417"/>
        <v>202.33354209761092</v>
      </c>
      <c r="C1444" t="str">
        <f t="shared" si="401"/>
        <v>-1.95975303761145-199.541763905277i</v>
      </c>
      <c r="D1444" t="str">
        <f t="shared" si="402"/>
        <v>3.97499959847499-78.6609563740946i</v>
      </c>
      <c r="E1444" t="str">
        <f t="shared" si="403"/>
        <v>162.458386911407+0.0177233250617151i</v>
      </c>
      <c r="F1444" t="str">
        <f t="shared" si="404"/>
        <v>2.42492489984226-738.173041488349i</v>
      </c>
      <c r="G1444" t="str">
        <f t="shared" si="405"/>
        <v>0.99999998965631-0.000101703930056591i</v>
      </c>
      <c r="H1444" t="str">
        <f t="shared" si="406"/>
        <v>384.241851071615+21.3615770215185i</v>
      </c>
      <c r="I1444" t="str">
        <f t="shared" si="407"/>
        <v>47.1122362588468-800.005596565049i</v>
      </c>
      <c r="K1444" t="str">
        <f t="shared" si="408"/>
        <v>0.031134104224473-0.00188342816768759i</v>
      </c>
      <c r="L1444" t="str">
        <f t="shared" si="409"/>
        <v>0.00005-1.39467540816849i</v>
      </c>
      <c r="M1444" t="str">
        <f t="shared" si="410"/>
        <v>0.00133333333333333-0.820397298922641i</v>
      </c>
      <c r="N1444">
        <f t="shared" si="411"/>
        <v>89.437300915356587</v>
      </c>
      <c r="O1444">
        <f t="shared" si="412"/>
        <v>46.001095027845651</v>
      </c>
      <c r="P1444" s="3">
        <f t="shared" si="413"/>
        <v>46.001095027845651</v>
      </c>
      <c r="Q1444" s="3">
        <f t="shared" si="414"/>
        <v>-90.562699084643413</v>
      </c>
      <c r="R1444">
        <f t="shared" si="415"/>
        <v>89.437300915356587</v>
      </c>
      <c r="S1444">
        <f t="shared" si="416"/>
        <v>0.20233354209761092</v>
      </c>
      <c r="T1444">
        <f t="shared" si="399"/>
        <v>46.001095027845651</v>
      </c>
    </row>
    <row r="1445" spans="1:20" x14ac:dyDescent="0.25">
      <c r="A1445">
        <f t="shared" si="400"/>
        <v>1276.1300755849691</v>
      </c>
      <c r="B1445">
        <f t="shared" si="417"/>
        <v>203.10240955758184</v>
      </c>
      <c r="C1445" t="str">
        <f t="shared" si="401"/>
        <v>-1.95968426482509-198.785297761829i</v>
      </c>
      <c r="D1445" t="str">
        <f t="shared" si="402"/>
        <v>3.97499959541759-78.3631858874497i</v>
      </c>
      <c r="E1445" t="str">
        <f t="shared" si="403"/>
        <v>162.458302397538+0.0177967853332017i</v>
      </c>
      <c r="F1445" t="str">
        <f t="shared" si="404"/>
        <v>2.42492489965126-735.378604668514i</v>
      </c>
      <c r="G1445" t="str">
        <f t="shared" si="405"/>
        <v>0.999999989577549-0.000102090404982766i</v>
      </c>
      <c r="H1445" t="str">
        <f t="shared" si="406"/>
        <v>384.24369341486+21.4427890233971i</v>
      </c>
      <c r="I1445" t="str">
        <f t="shared" si="407"/>
        <v>47.1123278262929-796.979798927917i</v>
      </c>
      <c r="K1445" t="str">
        <f t="shared" si="408"/>
        <v>0.0311332250982486-0.00189053088410182i</v>
      </c>
      <c r="L1445" t="str">
        <f t="shared" si="409"/>
        <v>0.00005-1.38939570449142i</v>
      </c>
      <c r="M1445" t="str">
        <f t="shared" si="410"/>
        <v>0.00133333333333333-0.817291590877307i</v>
      </c>
      <c r="N1445">
        <f t="shared" si="411"/>
        <v>89.435179554886588</v>
      </c>
      <c r="O1445">
        <f t="shared" si="412"/>
        <v>45.96810726610429</v>
      </c>
      <c r="P1445" s="3">
        <f t="shared" si="413"/>
        <v>45.96810726610429</v>
      </c>
      <c r="Q1445" s="3">
        <f t="shared" si="414"/>
        <v>-90.564820445113412</v>
      </c>
      <c r="R1445">
        <f t="shared" si="415"/>
        <v>89.435179554886588</v>
      </c>
      <c r="S1445">
        <f t="shared" si="416"/>
        <v>0.20310240955758183</v>
      </c>
      <c r="T1445">
        <f t="shared" si="399"/>
        <v>45.96810726610429</v>
      </c>
    </row>
    <row r="1446" spans="1:20" x14ac:dyDescent="0.25">
      <c r="A1446">
        <f t="shared" si="400"/>
        <v>1280.9793698721919</v>
      </c>
      <c r="B1446">
        <f t="shared" si="417"/>
        <v>203.87419871390065</v>
      </c>
      <c r="C1446" t="str">
        <f t="shared" si="401"/>
        <v>-1.9596149725403-198.03169127745i</v>
      </c>
      <c r="D1446" t="str">
        <f t="shared" si="402"/>
        <v>3.97499959233693-78.0665426815426i</v>
      </c>
      <c r="E1446" t="str">
        <f t="shared" si="403"/>
        <v>162.458217246043+0.0178705943177958i</v>
      </c>
      <c r="F1446" t="str">
        <f t="shared" si="404"/>
        <v>2.42492489945882-732.594746516794i</v>
      </c>
      <c r="G1446" t="str">
        <f t="shared" si="405"/>
        <v>0.999999989498188-0.000102478348513567i</v>
      </c>
      <c r="H1446" t="str">
        <f t="shared" si="406"/>
        <v>384.245549798486+21.5243100659412i</v>
      </c>
      <c r="I1446" t="str">
        <f t="shared" si="407"/>
        <v>47.112420091273-793.965466133556i</v>
      </c>
      <c r="K1446" t="str">
        <f t="shared" si="408"/>
        <v>0.0311323393290644-0.0018976599725101i</v>
      </c>
      <c r="L1446" t="str">
        <f t="shared" si="409"/>
        <v>0.00005-1.38413598773802i</v>
      </c>
      <c r="M1446" t="str">
        <f t="shared" si="410"/>
        <v>0.00133333333333333-0.814197639845892i</v>
      </c>
      <c r="N1446">
        <f t="shared" si="411"/>
        <v>89.433050325736872</v>
      </c>
      <c r="O1446">
        <f t="shared" si="412"/>
        <v>45.93511917206947</v>
      </c>
      <c r="P1446" s="3">
        <f t="shared" si="413"/>
        <v>45.93511917206947</v>
      </c>
      <c r="Q1446" s="3">
        <f t="shared" si="414"/>
        <v>-90.566949674263128</v>
      </c>
      <c r="R1446">
        <f t="shared" si="415"/>
        <v>89.433050325736872</v>
      </c>
      <c r="S1446">
        <f t="shared" si="416"/>
        <v>0.20387419871390067</v>
      </c>
      <c r="T1446">
        <f t="shared" si="399"/>
        <v>45.93511917206947</v>
      </c>
    </row>
    <row r="1447" spans="1:20" x14ac:dyDescent="0.25">
      <c r="A1447">
        <f t="shared" si="400"/>
        <v>1285.8470914777063</v>
      </c>
      <c r="B1447">
        <f t="shared" si="417"/>
        <v>204.64892066901348</v>
      </c>
      <c r="C1447" t="str">
        <f t="shared" si="401"/>
        <v>-1.95954515686455-197.280933612002i</v>
      </c>
      <c r="D1447" t="str">
        <f t="shared" si="402"/>
        <v>3.97499958923279-77.7710224890603i</v>
      </c>
      <c r="E1447" t="str">
        <f t="shared" si="403"/>
        <v>162.458131452157+0.0179447541296263i</v>
      </c>
      <c r="F1447" t="str">
        <f t="shared" si="404"/>
        <v>2.42492489926491-729.821426986448i</v>
      </c>
      <c r="G1447" t="str">
        <f t="shared" si="405"/>
        <v>0.999999989418223-0.000102867766229693i</v>
      </c>
      <c r="H1447" t="str">
        <f t="shared" si="406"/>
        <v>384.247420329587+21.6061413284856i</v>
      </c>
      <c r="I1447" t="str">
        <f t="shared" si="407"/>
        <v>47.1125130591019-790.96255482001i</v>
      </c>
      <c r="K1447" t="str">
        <f t="shared" si="408"/>
        <v>0.0311314468671146-0.00190481552611062i</v>
      </c>
      <c r="L1447" t="str">
        <f t="shared" si="409"/>
        <v>0.00005-1.37889618224549i</v>
      </c>
      <c r="M1447" t="str">
        <f t="shared" si="410"/>
        <v>0.00133333333333333-0.811115401320877i</v>
      </c>
      <c r="N1447">
        <f t="shared" si="411"/>
        <v>89.430913200192848</v>
      </c>
      <c r="O1447">
        <f t="shared" si="412"/>
        <v>45.902130743244996</v>
      </c>
      <c r="P1447" s="3">
        <f t="shared" si="413"/>
        <v>45.902130743244996</v>
      </c>
      <c r="Q1447" s="3">
        <f t="shared" si="414"/>
        <v>-90.569086799807152</v>
      </c>
      <c r="R1447">
        <f t="shared" si="415"/>
        <v>89.430913200192848</v>
      </c>
      <c r="S1447">
        <f t="shared" si="416"/>
        <v>0.20464892066901347</v>
      </c>
      <c r="T1447">
        <f t="shared" si="399"/>
        <v>45.902130743244996</v>
      </c>
    </row>
    <row r="1448" spans="1:20" x14ac:dyDescent="0.25">
      <c r="A1448">
        <f t="shared" si="400"/>
        <v>1290.7333104253216</v>
      </c>
      <c r="B1448">
        <f t="shared" si="417"/>
        <v>205.42658656755574</v>
      </c>
      <c r="C1448" t="str">
        <f t="shared" si="401"/>
        <v>-1.95947481387708-196.533013966344i</v>
      </c>
      <c r="D1448" t="str">
        <f t="shared" si="402"/>
        <v>3.97499958610504-77.4766210588467i</v>
      </c>
      <c r="E1448" t="str">
        <f t="shared" si="403"/>
        <v>162.458045011081+0.0180192668995451i</v>
      </c>
      <c r="F1448" t="str">
        <f t="shared" si="404"/>
        <v>2.42492489906953-727.058606182354i</v>
      </c>
      <c r="G1448" t="str">
        <f t="shared" si="405"/>
        <v>0.999999989337648-0.000103258663733046i</v>
      </c>
      <c r="H1448" t="str">
        <f t="shared" si="406"/>
        <v>384.249305116075+21.6882839949042i</v>
      </c>
      <c r="I1448" t="str">
        <f t="shared" si="407"/>
        <v>47.1126067351376-787.971021789646i</v>
      </c>
      <c r="K1448" t="str">
        <f t="shared" si="408"/>
        <v>0.0311305476622257-0.0019119976383766i</v>
      </c>
      <c r="L1448" t="str">
        <f t="shared" si="409"/>
        <v>0.00005-1.37367621263746i</v>
      </c>
      <c r="M1448" t="str">
        <f t="shared" si="410"/>
        <v>0.00133333333333333-0.808044830963213i</v>
      </c>
      <c r="N1448">
        <f t="shared" si="411"/>
        <v>89.428768150459248</v>
      </c>
      <c r="O1448">
        <f t="shared" si="412"/>
        <v>45.869141977116485</v>
      </c>
      <c r="P1448" s="3">
        <f t="shared" si="413"/>
        <v>45.869141977116485</v>
      </c>
      <c r="Q1448" s="3">
        <f t="shared" si="414"/>
        <v>-90.571231849540752</v>
      </c>
      <c r="R1448">
        <f t="shared" si="415"/>
        <v>89.428768150459248</v>
      </c>
      <c r="S1448">
        <f t="shared" si="416"/>
        <v>0.20542658656755575</v>
      </c>
      <c r="T1448">
        <f t="shared" si="399"/>
        <v>45.869141977116485</v>
      </c>
    </row>
    <row r="1449" spans="1:20" x14ac:dyDescent="0.25">
      <c r="A1449">
        <f t="shared" si="400"/>
        <v>1295.6380970049379</v>
      </c>
      <c r="B1449">
        <f t="shared" si="417"/>
        <v>206.20720759651246</v>
      </c>
      <c r="C1449" t="str">
        <f t="shared" si="401"/>
        <v>-1.95940393962747-195.787921582159i</v>
      </c>
      <c r="D1449" t="str">
        <f t="shared" si="402"/>
        <v>3.97499958295345-77.1833341558373i</v>
      </c>
      <c r="E1449" t="str">
        <f t="shared" si="403"/>
        <v>162.457957917977+0.0180941347757528i</v>
      </c>
      <c r="F1449" t="str">
        <f t="shared" si="404"/>
        <v>2.42492489887264-724.306244360397i</v>
      </c>
      <c r="G1449" t="str">
        <f t="shared" si="405"/>
        <v>0.99999998925646-0.000103651046646816i</v>
      </c>
      <c r="H1449" t="str">
        <f t="shared" si="406"/>
        <v>384.251204266687+21.7707392536268i</v>
      </c>
      <c r="I1449" t="str">
        <f t="shared" si="407"/>
        <v>47.1127011247762-784.990824008493i</v>
      </c>
      <c r="K1449" t="str">
        <f t="shared" si="408"/>
        <v>0.0311296416638542-0.0019192064030564i</v>
      </c>
      <c r="L1449" t="str">
        <f t="shared" si="409"/>
        <v>0.00005-1.36847600382294i</v>
      </c>
      <c r="M1449" t="str">
        <f t="shared" si="410"/>
        <v>0.00133333333333333-0.80498588460173i</v>
      </c>
      <c r="N1449">
        <f t="shared" si="411"/>
        <v>89.426615148660346</v>
      </c>
      <c r="O1449">
        <f t="shared" si="412"/>
        <v>45.836152871150503</v>
      </c>
      <c r="P1449" s="3">
        <f t="shared" si="413"/>
        <v>45.836152871150503</v>
      </c>
      <c r="Q1449" s="3">
        <f t="shared" si="414"/>
        <v>-90.573384851339654</v>
      </c>
      <c r="R1449">
        <f t="shared" si="415"/>
        <v>89.426615148660346</v>
      </c>
      <c r="S1449">
        <f t="shared" si="416"/>
        <v>0.20620720759651245</v>
      </c>
      <c r="T1449">
        <f t="shared" si="399"/>
        <v>45.836152871150503</v>
      </c>
    </row>
    <row r="1450" spans="1:20" x14ac:dyDescent="0.25">
      <c r="A1450">
        <f t="shared" si="400"/>
        <v>1300.5615217735567</v>
      </c>
      <c r="B1450">
        <f t="shared" si="417"/>
        <v>206.99079498537921</v>
      </c>
      <c r="C1450" t="str">
        <f t="shared" si="401"/>
        <v>-1.95933253013726-195.04564574182i</v>
      </c>
      <c r="D1450" t="str">
        <f t="shared" si="402"/>
        <v>3.97499957977788-76.8911575610021i</v>
      </c>
      <c r="E1450" t="str">
        <f t="shared" si="403"/>
        <v>162.457870167975+0.018169359923408i</v>
      </c>
      <c r="F1450" t="str">
        <f t="shared" si="404"/>
        <v>2.42492489867427-721.564301926933i</v>
      </c>
      <c r="G1450" t="str">
        <f t="shared" si="405"/>
        <v>0.999999989174654-0.000104044920615563i</v>
      </c>
      <c r="H1450" t="str">
        <f t="shared" si="406"/>
        <v>384.253117890984+21.8535082976578i</v>
      </c>
      <c r="I1450" t="str">
        <f t="shared" si="407"/>
        <v>47.1127962334567-782.021918605645i</v>
      </c>
      <c r="K1450" t="str">
        <f t="shared" si="408"/>
        <v>0.0311287288210843-0.00192644191417383i</v>
      </c>
      <c r="L1450" t="str">
        <f t="shared" si="409"/>
        <v>0.00005-1.36329548099515i</v>
      </c>
      <c r="M1450" t="str">
        <f t="shared" si="410"/>
        <v>0.00133333333333333-0.801938518232441i</v>
      </c>
      <c r="N1450">
        <f t="shared" si="411"/>
        <v>89.424454166839496</v>
      </c>
      <c r="O1450">
        <f t="shared" si="412"/>
        <v>45.803163422795294</v>
      </c>
      <c r="P1450" s="3">
        <f t="shared" si="413"/>
        <v>45.803163422795294</v>
      </c>
      <c r="Q1450" s="3">
        <f t="shared" si="414"/>
        <v>-90.575545833160504</v>
      </c>
      <c r="R1450">
        <f t="shared" si="415"/>
        <v>89.424454166839496</v>
      </c>
      <c r="S1450">
        <f t="shared" si="416"/>
        <v>0.2069907949853792</v>
      </c>
      <c r="T1450">
        <f t="shared" si="399"/>
        <v>45.803163422795294</v>
      </c>
    </row>
    <row r="1451" spans="1:20" x14ac:dyDescent="0.25">
      <c r="A1451">
        <f t="shared" si="400"/>
        <v>1305.5036555562961</v>
      </c>
      <c r="B1451">
        <f t="shared" si="417"/>
        <v>207.77736000632365</v>
      </c>
      <c r="C1451" t="str">
        <f t="shared" si="401"/>
        <v>-1.95926058139783-194.306175768222i</v>
      </c>
      <c r="D1451" t="str">
        <f t="shared" si="402"/>
        <v>3.97499957657812-76.6000870712828i</v>
      </c>
      <c r="E1451" t="str">
        <f t="shared" si="403"/>
        <v>162.457781756169+0.0182449445253089i</v>
      </c>
      <c r="F1451" t="str">
        <f t="shared" si="404"/>
        <v>2.42492489847438-718.832739438199i</v>
      </c>
      <c r="G1451" t="str">
        <f t="shared" si="405"/>
        <v>0.999999989092225-0.000104440291305293i</v>
      </c>
      <c r="H1451" t="str">
        <f t="shared" si="406"/>
        <v>384.255046099373+21.9365923245938i</v>
      </c>
      <c r="I1451" t="str">
        <f t="shared" si="407"/>
        <v>47.1128920666585-779.064262872658i</v>
      </c>
      <c r="K1451" t="str">
        <f t="shared" si="408"/>
        <v>0.0311278090826242-0.00193370426602804i</v>
      </c>
      <c r="L1451" t="str">
        <f t="shared" si="409"/>
        <v>0.00005-1.35813456963056i</v>
      </c>
      <c r="M1451" t="str">
        <f t="shared" si="410"/>
        <v>0.00133333333333333-0.798902688017973i</v>
      </c>
      <c r="N1451">
        <f t="shared" si="411"/>
        <v>89.422285176959619</v>
      </c>
      <c r="O1451">
        <f t="shared" si="412"/>
        <v>45.770173629480048</v>
      </c>
      <c r="P1451" s="3">
        <f t="shared" si="413"/>
        <v>45.770173629480048</v>
      </c>
      <c r="Q1451" s="3">
        <f t="shared" si="414"/>
        <v>-90.577714823040381</v>
      </c>
      <c r="R1451">
        <f t="shared" si="415"/>
        <v>89.422285176959619</v>
      </c>
      <c r="S1451">
        <f t="shared" si="416"/>
        <v>0.20777736000632366</v>
      </c>
      <c r="T1451">
        <f t="shared" si="399"/>
        <v>45.770173629480048</v>
      </c>
    </row>
    <row r="1452" spans="1:20" x14ac:dyDescent="0.25">
      <c r="A1452">
        <f t="shared" si="400"/>
        <v>1310.46456944741</v>
      </c>
      <c r="B1452">
        <f t="shared" si="417"/>
        <v>208.56691397434767</v>
      </c>
      <c r="C1452" t="str">
        <f t="shared" si="401"/>
        <v>-1.95918808937139-193.569501024628i</v>
      </c>
      <c r="D1452" t="str">
        <f t="shared" si="402"/>
        <v>3.97499957335401-76.3101184995327i</v>
      </c>
      <c r="E1452" t="str">
        <f t="shared" si="403"/>
        <v>162.457692677615+0.018320890781799i</v>
      </c>
      <c r="F1452" t="str">
        <f t="shared" si="404"/>
        <v>2.42492489827298-716.111517599754i</v>
      </c>
      <c r="G1452" t="str">
        <f t="shared" si="405"/>
        <v>0.999999989009169-0.000104837164403545i</v>
      </c>
      <c r="H1452" t="str">
        <f t="shared" si="406"/>
        <v>384.256989003102+22.0199925366425i</v>
      </c>
      <c r="I1452" t="str">
        <f t="shared" si="407"/>
        <v>47.1129886299044-776.117814262917i</v>
      </c>
      <c r="K1452" t="str">
        <f t="shared" si="408"/>
        <v>0.0311268823968042-0.00194099355319387i</v>
      </c>
      <c r="L1452" t="str">
        <f t="shared" si="409"/>
        <v>0.00005-1.35299319548771i</v>
      </c>
      <c r="M1452" t="str">
        <f t="shared" si="410"/>
        <v>0.00133333333333333-0.795878350286883i</v>
      </c>
      <c r="N1452">
        <f t="shared" si="411"/>
        <v>89.420108150902735</v>
      </c>
      <c r="O1452">
        <f t="shared" si="412"/>
        <v>45.737183488614768</v>
      </c>
      <c r="P1452" s="3">
        <f t="shared" si="413"/>
        <v>45.737183488614768</v>
      </c>
      <c r="Q1452" s="3">
        <f t="shared" si="414"/>
        <v>-90.579891849097265</v>
      </c>
      <c r="R1452">
        <f t="shared" si="415"/>
        <v>89.420108150902735</v>
      </c>
      <c r="S1452">
        <f t="shared" si="416"/>
        <v>0.20856691397434768</v>
      </c>
      <c r="T1452">
        <f t="shared" ref="T1452:T1515" si="418">P1452</f>
        <v>45.737183488614768</v>
      </c>
    </row>
    <row r="1453" spans="1:20" x14ac:dyDescent="0.25">
      <c r="A1453">
        <f t="shared" ref="A1453:A1516" si="419">2*PI()*B1453</f>
        <v>1315.4443348113102</v>
      </c>
      <c r="B1453">
        <f t="shared" si="417"/>
        <v>209.3594682474502</v>
      </c>
      <c r="C1453" t="str">
        <f t="shared" ref="C1453:C1516" si="420">IMPRODUCT(D1453,E1453,$C$40,,K1453,$C$41)</f>
        <v>-1.95911504999041-192.835610914525i</v>
      </c>
      <c r="D1453" t="str">
        <f t="shared" ref="D1453:D1516" si="421">IMDIV(IMPRODUCT($C$37,$C$38,COMPLEX(1,A1453/$C$38)),IMSUM(-1*A1453*A1453/$C$39,COMPLEX(0,1*A1453)))</f>
        <v>3.97499957010534-76.0212476744561i</v>
      </c>
      <c r="E1453" t="str">
        <f t="shared" ref="E1453:E1516" si="422">IMDIV(IMPRODUCT(IMSUM(F1453,G1453),$C$29,H1453),IMSUM(1,I1453))</f>
        <v>162.457602927334+0.0183972009109824i</v>
      </c>
      <c r="F1453" t="str">
        <f t="shared" ref="F1453:F1516" si="423">IMDIV(IMPRODUCT($C$14,$C$15,COMPLEX(1,A1453/$C$15)),IMSUM(-1*A1453*A1453/$C$16,COMPLEX(0,A1453)))</f>
        <v>2.42492489807004-713.400597265904i</v>
      </c>
      <c r="G1453" t="str">
        <f t="shared" ref="G1453:G1516" si="424">IMDIV(1,COMPLEX(1,A1453*$C$9*$C$10))</f>
        <v>0.99999998892548-0.000105235545619472i</v>
      </c>
      <c r="H1453" t="str">
        <f t="shared" ref="H1453:H1516" si="425">IMDIV($C$3,IMSUM(K1453,COMPLEX(0,$C$28*A1453)))</f>
        <v>384.258946714266+22.1037101406396i</v>
      </c>
      <c r="I1453" t="str">
        <f t="shared" ref="I1453:I1516" si="426">IMPRODUCT(F1453,$C$29,H1453,$C$31)</f>
        <v>47.1130859287569-773.182530391016i</v>
      </c>
      <c r="K1453" t="str">
        <f t="shared" ref="K1453:K1516" si="427">IF($C$26&lt;=0,IMDIV(1,IMSUM(IMDIV(1,L1453),1/$C$18)),IMDIV(1,IMSUM(IMDIV(1,L1453),1/$C$18,IMDIV(1,M1453))))</f>
        <v>0.0311259487115742-0.0019483098705219i</v>
      </c>
      <c r="L1453" t="str">
        <f t="shared" ref="L1453:L1516" si="428">IMSUM($C$21/$C$22,IMDIV(1,COMPLEX(0,$C$20*$C$22*A1453)))</f>
        <v>0.00005-1.3478712846062i</v>
      </c>
      <c r="M1453" t="str">
        <f t="shared" ref="M1453:M1516" si="429">IMSUM($C$25/$C$26,IMDIV(1,COMPLEX(0,$C$24*$C$26*A1453)))</f>
        <v>0.00133333333333333-0.792865461533062i</v>
      </c>
      <c r="N1453">
        <f t="shared" ref="N1453:N1516" si="430">ABS(R1453)</f>
        <v>89.417923060470272</v>
      </c>
      <c r="O1453">
        <f t="shared" ref="O1453:O1516" si="431">ABS(P1453)</f>
        <v>45.704192997590489</v>
      </c>
      <c r="P1453" s="3">
        <f t="shared" ref="P1453:P1516" si="432">20*LOG10(IMABS(C1453))</f>
        <v>45.704192997590489</v>
      </c>
      <c r="Q1453" s="3">
        <f t="shared" ref="Q1453:Q1516" si="433">IMARGUMENT(C1453)*180/PI()</f>
        <v>-90.582076939529728</v>
      </c>
      <c r="R1453">
        <f t="shared" ref="R1453:R1516" si="434">IF(Q1453&lt;0,Q1453+180,Q1453-180)</f>
        <v>89.417923060470272</v>
      </c>
      <c r="S1453">
        <f t="shared" ref="S1453:S1516" si="435">B1453/1000</f>
        <v>0.20935946824745019</v>
      </c>
      <c r="T1453">
        <f t="shared" si="418"/>
        <v>45.704192997590489</v>
      </c>
    </row>
    <row r="1454" spans="1:20" x14ac:dyDescent="0.25">
      <c r="A1454">
        <f t="shared" si="419"/>
        <v>1320.4430232835932</v>
      </c>
      <c r="B1454">
        <f t="shared" ref="B1454:B1517" si="436">B1453*(1+B$42)</f>
        <v>210.15503422679052</v>
      </c>
      <c r="C1454" t="str">
        <f t="shared" si="420"/>
        <v>-1.95904145915764-192.104494881466i</v>
      </c>
      <c r="D1454" t="str">
        <f t="shared" si="421"/>
        <v>3.97499956683194-75.7334704405497i</v>
      </c>
      <c r="E1454" t="str">
        <f t="shared" si="422"/>
        <v>162.457512500312+0.0184738771488196i</v>
      </c>
      <c r="F1454" t="str">
        <f t="shared" si="423"/>
        <v>2.42492489786556-710.699939439153i</v>
      </c>
      <c r="G1454" t="str">
        <f t="shared" si="424"/>
        <v>0.999999988841154-0.000105635440683917i</v>
      </c>
      <c r="H1454" t="str">
        <f t="shared" si="425"/>
        <v>384.260919345821+22.1877463480689i</v>
      </c>
      <c r="I1454" t="str">
        <f t="shared" si="426"/>
        <v>47.113183968824-770.258369032175i</v>
      </c>
      <c r="K1454" t="str">
        <f t="shared" si="427"/>
        <v>0.0311250079745002-0.00195565331313855i</v>
      </c>
      <c r="L1454" t="str">
        <f t="shared" si="428"/>
        <v>0.00005-1.34276876330564i</v>
      </c>
      <c r="M1454" t="str">
        <f t="shared" si="429"/>
        <v>0.00133333333333333-0.789863978415082i</v>
      </c>
      <c r="N1454">
        <f t="shared" si="430"/>
        <v>89.415729877382773</v>
      </c>
      <c r="O1454">
        <f t="shared" si="431"/>
        <v>45.671202153778914</v>
      </c>
      <c r="P1454" s="3">
        <f t="shared" si="432"/>
        <v>45.671202153778914</v>
      </c>
      <c r="Q1454" s="3">
        <f t="shared" si="433"/>
        <v>-90.584270122617227</v>
      </c>
      <c r="R1454">
        <f t="shared" si="434"/>
        <v>89.415729877382773</v>
      </c>
      <c r="S1454">
        <f t="shared" si="435"/>
        <v>0.21015503422679052</v>
      </c>
      <c r="T1454">
        <f t="shared" si="418"/>
        <v>45.671202153778914</v>
      </c>
    </row>
    <row r="1455" spans="1:20" x14ac:dyDescent="0.25">
      <c r="A1455">
        <f t="shared" si="419"/>
        <v>1325.4607067720708</v>
      </c>
      <c r="B1455">
        <f t="shared" si="436"/>
        <v>210.95362335685232</v>
      </c>
      <c r="C1455" t="str">
        <f t="shared" si="420"/>
        <v>-1.95896731274518-191.37614240892i</v>
      </c>
      <c r="D1455" t="str">
        <f t="shared" si="421"/>
        <v>3.9749995635336-75.4467826580408i</v>
      </c>
      <c r="E1455" t="str">
        <f t="shared" si="422"/>
        <v>162.457421391497+0.0185509217494861i</v>
      </c>
      <c r="F1455" t="str">
        <f t="shared" si="423"/>
        <v>2.42492489765952-708.009505269627i</v>
      </c>
      <c r="G1455" t="str">
        <f t="shared" si="424"/>
        <v>0.999999988756185-0.000106036855349507i</v>
      </c>
      <c r="H1455" t="str">
        <f t="shared" si="425"/>
        <v>384.262907011583+22.2721023750782i</v>
      </c>
      <c r="I1455" t="str">
        <f t="shared" si="426"/>
        <v>47.1132827557529-767.345288121607i</v>
      </c>
      <c r="K1455" t="str">
        <f t="shared" si="427"/>
        <v>0.0311240601327622-0.00196302397644615i</v>
      </c>
      <c r="L1455" t="str">
        <f t="shared" si="428"/>
        <v>0.00005-1.33768555818454i</v>
      </c>
      <c r="M1455" t="str">
        <f t="shared" si="429"/>
        <v>0.00133333333333333-0.786873857755612i</v>
      </c>
      <c r="N1455">
        <f t="shared" si="430"/>
        <v>89.41352857328026</v>
      </c>
      <c r="O1455">
        <f t="shared" si="431"/>
        <v>45.638210954532354</v>
      </c>
      <c r="P1455" s="3">
        <f t="shared" si="432"/>
        <v>45.638210954532354</v>
      </c>
      <c r="Q1455" s="3">
        <f t="shared" si="433"/>
        <v>-90.58647142671974</v>
      </c>
      <c r="R1455">
        <f t="shared" si="434"/>
        <v>89.41352857328026</v>
      </c>
      <c r="S1455">
        <f t="shared" si="435"/>
        <v>0.21095362335685233</v>
      </c>
      <c r="T1455">
        <f t="shared" si="418"/>
        <v>45.638210954532354</v>
      </c>
    </row>
    <row r="1456" spans="1:20" x14ac:dyDescent="0.25">
      <c r="A1456">
        <f t="shared" si="419"/>
        <v>1330.4974574578048</v>
      </c>
      <c r="B1456">
        <f t="shared" si="436"/>
        <v>211.75524712560835</v>
      </c>
      <c r="C1456" t="str">
        <f t="shared" si="420"/>
        <v>-1.95889260659543-190.650543020118i</v>
      </c>
      <c r="D1456" t="str">
        <f t="shared" si="421"/>
        <v>3.97499956021017-75.16118020283i</v>
      </c>
      <c r="E1456" t="str">
        <f t="shared" si="422"/>
        <v>162.457329595801+0.0186283369852301i</v>
      </c>
      <c r="F1456" t="str">
        <f t="shared" si="423"/>
        <v>2.42492489745191-705.329256054533i</v>
      </c>
      <c r="G1456" t="str">
        <f t="shared" si="424"/>
        <v>0.99999998867057-0.000106439795390722i</v>
      </c>
      <c r="H1456" t="str">
        <f t="shared" si="425"/>
        <v>384.26490982624+22.3567794425003i</v>
      </c>
      <c r="I1456" t="str">
        <f t="shared" si="426"/>
        <v>47.113382295237-764.443245753935i</v>
      </c>
      <c r="K1456" t="str">
        <f t="shared" si="427"/>
        <v>0.0311231051331512-0.00197042195612314i</v>
      </c>
      <c r="L1456" t="str">
        <f t="shared" si="428"/>
        <v>0.00005-1.33262159611929i</v>
      </c>
      <c r="M1456" t="str">
        <f t="shared" si="429"/>
        <v>0.00133333333333333-0.783895056540758i</v>
      </c>
      <c r="N1456">
        <f t="shared" si="430"/>
        <v>89.411319119721725</v>
      </c>
      <c r="O1456">
        <f t="shared" si="431"/>
        <v>45.605219397183426</v>
      </c>
      <c r="P1456" s="3">
        <f t="shared" si="432"/>
        <v>45.605219397183426</v>
      </c>
      <c r="Q1456" s="3">
        <f t="shared" si="433"/>
        <v>-90.588680880278275</v>
      </c>
      <c r="R1456">
        <f t="shared" si="434"/>
        <v>89.411319119721725</v>
      </c>
      <c r="S1456">
        <f t="shared" si="435"/>
        <v>0.21175524712560834</v>
      </c>
      <c r="T1456">
        <f t="shared" si="418"/>
        <v>45.605219397183426</v>
      </c>
    </row>
    <row r="1457" spans="1:20" x14ac:dyDescent="0.25">
      <c r="A1457">
        <f t="shared" si="419"/>
        <v>1335.5533477961444</v>
      </c>
      <c r="B1457">
        <f t="shared" si="436"/>
        <v>212.55991706468566</v>
      </c>
      <c r="C1457" t="str">
        <f t="shared" si="420"/>
        <v>-1.95881733651973-189.927686277903i</v>
      </c>
      <c r="D1457" t="str">
        <f t="shared" si="421"/>
        <v>3.97499955686141-74.8766589664297i</v>
      </c>
      <c r="E1457" t="str">
        <f t="shared" si="422"/>
        <v>162.457237108095+0.018706125147144i</v>
      </c>
      <c r="F1457" t="str">
        <f t="shared" si="423"/>
        <v>2.42492489724272-702.659153237582i</v>
      </c>
      <c r="G1457" t="str">
        <f t="shared" si="424"/>
        <v>0.999999988584303-0.00010684426660399i</v>
      </c>
      <c r="H1457" t="str">
        <f t="shared" si="425"/>
        <v>384.266927905353+22.4417787758701i</v>
      </c>
      <c r="I1457" t="str">
        <f t="shared" si="426"/>
        <v>47.1134825930119-761.552200182565i</v>
      </c>
      <c r="K1457" t="str">
        <f t="shared" si="427"/>
        <v>0.0311221429220667-0.00197784734812409i</v>
      </c>
      <c r="L1457" t="str">
        <f t="shared" si="428"/>
        <v>0.00005-1.32757680426309i</v>
      </c>
      <c r="M1457" t="str">
        <f t="shared" si="429"/>
        <v>0.00133333333333333-0.780927531919464i</v>
      </c>
      <c r="N1457">
        <f t="shared" si="430"/>
        <v>89.409101488185584</v>
      </c>
      <c r="O1457">
        <f t="shared" si="431"/>
        <v>45.572227479044997</v>
      </c>
      <c r="P1457" s="3">
        <f t="shared" si="432"/>
        <v>45.572227479044997</v>
      </c>
      <c r="Q1457" s="3">
        <f t="shared" si="433"/>
        <v>-90.590898511814416</v>
      </c>
      <c r="R1457">
        <f t="shared" si="434"/>
        <v>89.409101488185584</v>
      </c>
      <c r="S1457">
        <f t="shared" si="435"/>
        <v>0.21255991706468566</v>
      </c>
      <c r="T1457">
        <f t="shared" si="418"/>
        <v>45.572227479044997</v>
      </c>
    </row>
    <row r="1458" spans="1:20" x14ac:dyDescent="0.25">
      <c r="A1458">
        <f t="shared" si="419"/>
        <v>1340.6284505177698</v>
      </c>
      <c r="B1458">
        <f t="shared" si="436"/>
        <v>213.36764474953148</v>
      </c>
      <c r="C1458" t="str">
        <f t="shared" si="420"/>
        <v>-1.95874149829887-189.207561784586i</v>
      </c>
      <c r="D1458" t="str">
        <f t="shared" si="421"/>
        <v>3.97499955348715-74.5932148559063i</v>
      </c>
      <c r="E1458" t="str">
        <f t="shared" si="422"/>
        <v>162.457143923219+0.0187842885445877i</v>
      </c>
      <c r="F1458" t="str">
        <f t="shared" si="423"/>
        <v>2.42492489703194-699.999158408448i</v>
      </c>
      <c r="G1458" t="str">
        <f t="shared" si="424"/>
        <v>0.999999988497378-0.000107250274807763i</v>
      </c>
      <c r="H1458" t="str">
        <f t="shared" si="425"/>
        <v>384.268961365372+22.5271016054432i</v>
      </c>
      <c r="I1458" t="str">
        <f t="shared" si="426"/>
        <v>47.1135836548567-758.672109819111i</v>
      </c>
      <c r="K1458" t="str">
        <f t="shared" si="427"/>
        <v>0.0311211734455135-0.00198530024867975i</v>
      </c>
      <c r="L1458" t="str">
        <f t="shared" si="428"/>
        <v>0.00005-1.32255111004492i</v>
      </c>
      <c r="M1458" t="str">
        <f t="shared" si="429"/>
        <v>0.00133333333333333-0.77797124120289i</v>
      </c>
      <c r="N1458">
        <f t="shared" si="430"/>
        <v>89.406875650069438</v>
      </c>
      <c r="O1458">
        <f t="shared" si="431"/>
        <v>45.539235197410271</v>
      </c>
      <c r="P1458" s="3">
        <f t="shared" si="432"/>
        <v>45.539235197410271</v>
      </c>
      <c r="Q1458" s="3">
        <f t="shared" si="433"/>
        <v>-90.593124349930562</v>
      </c>
      <c r="R1458">
        <f t="shared" si="434"/>
        <v>89.406875650069438</v>
      </c>
      <c r="S1458">
        <f t="shared" si="435"/>
        <v>0.21336764474953149</v>
      </c>
      <c r="T1458">
        <f t="shared" si="418"/>
        <v>45.539235197410271</v>
      </c>
    </row>
    <row r="1459" spans="1:20" x14ac:dyDescent="0.25">
      <c r="A1459">
        <f t="shared" si="419"/>
        <v>1345.7228386297372</v>
      </c>
      <c r="B1459">
        <f t="shared" si="436"/>
        <v>214.1784417995797</v>
      </c>
      <c r="C1459" t="str">
        <f t="shared" si="420"/>
        <v>-1.95866508768257-188.490159181788i</v>
      </c>
      <c r="D1459" t="str">
        <f t="shared" si="421"/>
        <v>3.97499955008719-74.3108437938214i</v>
      </c>
      <c r="E1459" t="str">
        <f t="shared" si="422"/>
        <v>162.457050035969+0.018862829505914i</v>
      </c>
      <c r="F1459" t="str">
        <f t="shared" si="423"/>
        <v>2.42492489681953-697.349233302215i</v>
      </c>
      <c r="G1459" t="str">
        <f t="shared" si="424"/>
        <v>0.999999988409792-0.000107657825842602i</v>
      </c>
      <c r="H1459" t="str">
        <f t="shared" si="425"/>
        <v>384.27101032363+22.6127491662145i</v>
      </c>
      <c r="I1459" t="str">
        <f t="shared" si="426"/>
        <v>47.1136854865942-755.802933232774i</v>
      </c>
      <c r="K1459" t="str">
        <f t="shared" si="427"/>
        <v>0.0311201966490994-0.00199278075429716i</v>
      </c>
      <c r="L1459" t="str">
        <f t="shared" si="428"/>
        <v>0.00005-1.31754444116847i</v>
      </c>
      <c r="M1459" t="str">
        <f t="shared" si="429"/>
        <v>0.00133333333333333-0.77502614186381i</v>
      </c>
      <c r="N1459">
        <f t="shared" si="430"/>
        <v>89.404641576690096</v>
      </c>
      <c r="O1459">
        <f t="shared" si="431"/>
        <v>45.506242549552297</v>
      </c>
      <c r="P1459" s="3">
        <f t="shared" si="432"/>
        <v>45.506242549552297</v>
      </c>
      <c r="Q1459" s="3">
        <f t="shared" si="433"/>
        <v>-90.595358423309904</v>
      </c>
      <c r="R1459">
        <f t="shared" si="434"/>
        <v>89.404641576690096</v>
      </c>
      <c r="S1459">
        <f t="shared" si="435"/>
        <v>0.21417844179957971</v>
      </c>
      <c r="T1459">
        <f t="shared" si="418"/>
        <v>45.506242549552297</v>
      </c>
    </row>
    <row r="1460" spans="1:20" x14ac:dyDescent="0.25">
      <c r="A1460">
        <f t="shared" si="419"/>
        <v>1350.8365854165304</v>
      </c>
      <c r="B1460">
        <f t="shared" si="436"/>
        <v>214.9923198784181</v>
      </c>
      <c r="C1460" t="str">
        <f t="shared" si="420"/>
        <v>-1.9585881003893-187.775468150297i</v>
      </c>
      <c r="D1460" t="str">
        <f t="shared" si="421"/>
        <v>3.97499954666137-74.0295417181727i</v>
      </c>
      <c r="E1460" t="str">
        <f t="shared" si="422"/>
        <v>162.456955441107+0.0189417503785736i</v>
      </c>
      <c r="F1460" t="str">
        <f t="shared" si="423"/>
        <v>2.42492489660554-694.709339798823i</v>
      </c>
      <c r="G1460" t="str">
        <f t="shared" si="424"/>
        <v>0.999999988321539-0.000108066925571267i</v>
      </c>
      <c r="H1460" t="str">
        <f t="shared" si="425"/>
        <v>384.273074898365+22.6987226979386i</v>
      </c>
      <c r="I1460" t="str">
        <f t="shared" si="426"/>
        <v>47.1137880940942-752.944629149775i</v>
      </c>
      <c r="K1460" t="str">
        <f t="shared" si="427"/>
        <v>0.0311192124780316-0.00200028896175969i</v>
      </c>
      <c r="L1460" t="str">
        <f t="shared" si="428"/>
        <v>0.00005-1.31255672561115i</v>
      </c>
      <c r="M1460" t="str">
        <f t="shared" si="429"/>
        <v>0.00133333333333333-0.772092191535972i</v>
      </c>
      <c r="N1460">
        <f t="shared" si="430"/>
        <v>89.402399239283696</v>
      </c>
      <c r="O1460">
        <f t="shared" si="431"/>
        <v>45.47324953272404</v>
      </c>
      <c r="P1460" s="3">
        <f t="shared" si="432"/>
        <v>45.47324953272404</v>
      </c>
      <c r="Q1460" s="3">
        <f t="shared" si="433"/>
        <v>-90.597600760716304</v>
      </c>
      <c r="R1460">
        <f t="shared" si="434"/>
        <v>89.402399239283696</v>
      </c>
      <c r="S1460">
        <f t="shared" si="435"/>
        <v>0.2149923198784181</v>
      </c>
      <c r="T1460">
        <f t="shared" si="418"/>
        <v>45.47324953272404</v>
      </c>
    </row>
    <row r="1461" spans="1:20" x14ac:dyDescent="0.25">
      <c r="A1461">
        <f t="shared" si="419"/>
        <v>1355.9697644411131</v>
      </c>
      <c r="B1461">
        <f t="shared" si="436"/>
        <v>215.80929069395609</v>
      </c>
      <c r="C1461" t="str">
        <f t="shared" si="420"/>
        <v>-1.95851053210613-187.063478409917i</v>
      </c>
      <c r="D1461" t="str">
        <f t="shared" si="421"/>
        <v>3.97499954320946-73.7493045823351i</v>
      </c>
      <c r="E1461" t="str">
        <f t="shared" si="422"/>
        <v>162.456860133356+0.0190210535288905i</v>
      </c>
      <c r="F1461" t="str">
        <f t="shared" si="423"/>
        <v>2.42492489638991-692.079439922514i</v>
      </c>
      <c r="G1461" t="str">
        <f t="shared" si="424"/>
        <v>0.999999988232615-0.000108477579878791i</v>
      </c>
      <c r="H1461" t="str">
        <f t="shared" si="425"/>
        <v>384.275155208711+22.7850234451453i</v>
      </c>
      <c r="I1461" t="str">
        <f t="shared" si="426"/>
        <v>47.113891483267-750.097156452717i</v>
      </c>
      <c r="K1461" t="str">
        <f t="shared" si="427"/>
        <v>0.031118220877115-0.00200782496812704i</v>
      </c>
      <c r="L1461" t="str">
        <f t="shared" si="428"/>
        <v>0.00005-1.30758789162298i</v>
      </c>
      <c r="M1461" t="str">
        <f t="shared" si="429"/>
        <v>0.00133333333333333-0.76916934801352i</v>
      </c>
      <c r="N1461">
        <f t="shared" si="430"/>
        <v>89.400148609005527</v>
      </c>
      <c r="O1461">
        <f t="shared" si="431"/>
        <v>45.440256144158184</v>
      </c>
      <c r="P1461" s="3">
        <f t="shared" si="432"/>
        <v>45.440256144158184</v>
      </c>
      <c r="Q1461" s="3">
        <f t="shared" si="433"/>
        <v>-90.599851390994473</v>
      </c>
      <c r="R1461">
        <f t="shared" si="434"/>
        <v>89.400148609005527</v>
      </c>
      <c r="S1461">
        <f t="shared" si="435"/>
        <v>0.21580929069395607</v>
      </c>
      <c r="T1461">
        <f t="shared" si="418"/>
        <v>45.440256144158184</v>
      </c>
    </row>
    <row r="1462" spans="1:20" x14ac:dyDescent="0.25">
      <c r="A1462">
        <f t="shared" si="419"/>
        <v>1361.1224495459894</v>
      </c>
      <c r="B1462">
        <f t="shared" si="436"/>
        <v>216.62936599859313</v>
      </c>
      <c r="C1462" t="str">
        <f t="shared" si="420"/>
        <v>-1.9584323784886-186.354179719321i</v>
      </c>
      <c r="D1462" t="str">
        <f t="shared" si="421"/>
        <v>3.97499953973125-73.470128355003i</v>
      </c>
      <c r="E1462" t="str">
        <f t="shared" si="422"/>
        <v>162.4567641074+0.0191007413429166i</v>
      </c>
      <c r="F1462" t="str">
        <f t="shared" si="423"/>
        <v>2.42492489617262-689.459495841294i</v>
      </c>
      <c r="G1462" t="str">
        <f t="shared" si="424"/>
        <v>0.999999988143012-0.000108889794672574i</v>
      </c>
      <c r="H1462" t="str">
        <f t="shared" si="425"/>
        <v>384.277251374715+22.8716526571621i</v>
      </c>
      <c r="I1462" t="str">
        <f t="shared" si="426"/>
        <v>47.1139956600711-747.260474180031i</v>
      </c>
      <c r="K1462" t="str">
        <f t="shared" si="427"/>
        <v>0.0311172217907485-0.0020153888707354i</v>
      </c>
      <c r="L1462" t="str">
        <f t="shared" si="428"/>
        <v>0.00005-1.30263786772563i</v>
      </c>
      <c r="M1462" t="str">
        <f t="shared" si="429"/>
        <v>0.00133333333333333-0.766257569250372i</v>
      </c>
      <c r="N1462">
        <f t="shared" si="430"/>
        <v>89.397889656930175</v>
      </c>
      <c r="O1462">
        <f t="shared" si="431"/>
        <v>45.407262381066964</v>
      </c>
      <c r="P1462" s="3">
        <f t="shared" si="432"/>
        <v>45.407262381066964</v>
      </c>
      <c r="Q1462" s="3">
        <f t="shared" si="433"/>
        <v>-90.602110343069825</v>
      </c>
      <c r="R1462">
        <f t="shared" si="434"/>
        <v>89.397889656930175</v>
      </c>
      <c r="S1462">
        <f t="shared" si="435"/>
        <v>0.21662936599859314</v>
      </c>
      <c r="T1462">
        <f t="shared" si="418"/>
        <v>45.407262381066964</v>
      </c>
    </row>
    <row r="1463" spans="1:20" x14ac:dyDescent="0.25">
      <c r="A1463">
        <f t="shared" si="419"/>
        <v>1366.2947148542642</v>
      </c>
      <c r="B1463">
        <f t="shared" si="436"/>
        <v>217.45255758938779</v>
      </c>
      <c r="C1463" t="str">
        <f t="shared" si="420"/>
        <v>-1.95835363516036-185.647561875904i</v>
      </c>
      <c r="D1463" t="str">
        <f t="shared" si="421"/>
        <v>3.97499953622657-73.1920090201334i</v>
      </c>
      <c r="E1463" t="str">
        <f t="shared" si="422"/>
        <v>162.456667357885+0.019180816225981i</v>
      </c>
      <c r="F1463" t="str">
        <f t="shared" si="423"/>
        <v>2.42492489595369-686.849469866394i</v>
      </c>
      <c r="G1463" t="str">
        <f t="shared" si="424"/>
        <v>0.999999988052728-0.000109303575882461i</v>
      </c>
      <c r="H1463" t="str">
        <f t="shared" si="425"/>
        <v>384.279363517345+22.9586115881313i</v>
      </c>
      <c r="I1463" t="str">
        <f t="shared" si="426"/>
        <v>47.1141006305107-744.434541525387i</v>
      </c>
      <c r="K1463" t="str">
        <f t="shared" si="427"/>
        <v>0.0311162151629221-0.0020229807671973i</v>
      </c>
      <c r="L1463" t="str">
        <f t="shared" si="428"/>
        <v>0.00005-1.29770658271132i</v>
      </c>
      <c r="M1463" t="str">
        <f t="shared" si="429"/>
        <v>0.00133333333333333-0.763356813359602i</v>
      </c>
      <c r="N1463">
        <f t="shared" si="430"/>
        <v>89.395622354051511</v>
      </c>
      <c r="O1463">
        <f t="shared" si="431"/>
        <v>45.374268240642067</v>
      </c>
      <c r="P1463" s="3">
        <f t="shared" si="432"/>
        <v>45.374268240642067</v>
      </c>
      <c r="Q1463" s="3">
        <f t="shared" si="433"/>
        <v>-90.604377645948489</v>
      </c>
      <c r="R1463">
        <f t="shared" si="434"/>
        <v>89.395622354051511</v>
      </c>
      <c r="S1463">
        <f t="shared" si="435"/>
        <v>0.21745255758938781</v>
      </c>
      <c r="T1463">
        <f t="shared" si="418"/>
        <v>45.374268240642067</v>
      </c>
    </row>
    <row r="1464" spans="1:20" x14ac:dyDescent="0.25">
      <c r="A1464">
        <f t="shared" si="419"/>
        <v>1371.4866347707105</v>
      </c>
      <c r="B1464">
        <f t="shared" si="436"/>
        <v>218.27887730822746</v>
      </c>
      <c r="C1464" t="str">
        <f t="shared" si="420"/>
        <v>-1.95827429771248-184.943614715629i</v>
      </c>
      <c r="D1464" t="str">
        <f t="shared" si="421"/>
        <v>3.97499953269518-72.9149425768854i</v>
      </c>
      <c r="E1464" t="str">
        <f t="shared" si="422"/>
        <v>162.456569879414+0.0192612806035012i</v>
      </c>
      <c r="F1464" t="str">
        <f t="shared" si="423"/>
        <v>2.42492489573308-684.249324451705i</v>
      </c>
      <c r="G1464" t="str">
        <f t="shared" si="424"/>
        <v>0.999999987961756-0.000109718929460834i</v>
      </c>
      <c r="H1464" t="str">
        <f t="shared" si="425"/>
        <v>384.281491758491+23.045901497029i</v>
      </c>
      <c r="I1464" t="str">
        <f t="shared" si="426"/>
        <v>47.1142064006338-741.619317837073i</v>
      </c>
      <c r="K1464" t="str">
        <f t="shared" si="427"/>
        <v>0.0311152009372144-0.00203060075540172i</v>
      </c>
      <c r="L1464" t="str">
        <f t="shared" si="428"/>
        <v>0.00005-1.29279396564188i</v>
      </c>
      <c r="M1464" t="str">
        <f t="shared" si="429"/>
        <v>0.00133333333333333-0.760467038612872i</v>
      </c>
      <c r="N1464">
        <f t="shared" si="430"/>
        <v>89.393346671282757</v>
      </c>
      <c r="O1464">
        <f t="shared" si="431"/>
        <v>45.341273720054147</v>
      </c>
      <c r="P1464" s="3">
        <f t="shared" si="432"/>
        <v>45.341273720054147</v>
      </c>
      <c r="Q1464" s="3">
        <f t="shared" si="433"/>
        <v>-90.606653328717243</v>
      </c>
      <c r="R1464">
        <f t="shared" si="434"/>
        <v>89.393346671282757</v>
      </c>
      <c r="S1464">
        <f t="shared" si="435"/>
        <v>0.21827887730822745</v>
      </c>
      <c r="T1464">
        <f t="shared" si="418"/>
        <v>45.341273720054147</v>
      </c>
    </row>
    <row r="1465" spans="1:20" x14ac:dyDescent="0.25">
      <c r="A1465">
        <f t="shared" si="419"/>
        <v>1376.6982839828393</v>
      </c>
      <c r="B1465">
        <f t="shared" si="436"/>
        <v>219.10833704199874</v>
      </c>
      <c r="C1465" t="str">
        <f t="shared" si="420"/>
        <v>-1.95819436170437-184.242328112902i</v>
      </c>
      <c r="D1465" t="str">
        <f t="shared" si="421"/>
        <v>3.97499952913692-72.6389250395659i</v>
      </c>
      <c r="E1465" t="str">
        <f t="shared" si="422"/>
        <v>162.456471666557+0.0193421369204742i</v>
      </c>
      <c r="F1465" t="str">
        <f t="shared" si="423"/>
        <v>2.4249248955108-681.659022193269i</v>
      </c>
      <c r="G1465" t="str">
        <f t="shared" si="424"/>
        <v>0.999999987870092-0.000110135861382689i</v>
      </c>
      <c r="H1465" t="str">
        <f t="shared" si="425"/>
        <v>384.283636220972+23.1335236476847i</v>
      </c>
      <c r="I1465" t="str">
        <f t="shared" si="426"/>
        <v>47.1143129765357-738.814762617448i</v>
      </c>
      <c r="K1465" t="str">
        <f t="shared" si="427"/>
        <v>0.03111417905679-0.00203824893351411i</v>
      </c>
      <c r="L1465" t="str">
        <f t="shared" si="428"/>
        <v>0.00005-1.28789994584766i</v>
      </c>
      <c r="M1465" t="str">
        <f t="shared" si="429"/>
        <v>0.00133333333333333-0.7575882034398i</v>
      </c>
      <c r="N1465">
        <f t="shared" si="430"/>
        <v>89.391062579456388</v>
      </c>
      <c r="O1465">
        <f t="shared" si="431"/>
        <v>45.308278816453587</v>
      </c>
      <c r="P1465" s="3">
        <f t="shared" si="432"/>
        <v>45.308278816453587</v>
      </c>
      <c r="Q1465" s="3">
        <f t="shared" si="433"/>
        <v>-90.608937420543612</v>
      </c>
      <c r="R1465">
        <f t="shared" si="434"/>
        <v>89.391062579456388</v>
      </c>
      <c r="S1465">
        <f t="shared" si="435"/>
        <v>0.21910833704199872</v>
      </c>
      <c r="T1465">
        <f t="shared" si="418"/>
        <v>45.308278816453587</v>
      </c>
    </row>
    <row r="1466" spans="1:20" x14ac:dyDescent="0.25">
      <c r="A1466">
        <f t="shared" si="419"/>
        <v>1381.9297374619741</v>
      </c>
      <c r="B1466">
        <f t="shared" si="436"/>
        <v>219.94094872275835</v>
      </c>
      <c r="C1466" t="str">
        <f t="shared" si="420"/>
        <v>-1.95811382266247-183.543691980401i</v>
      </c>
      <c r="D1466" t="str">
        <f t="shared" si="421"/>
        <v>3.97499952555157-72.3639524375699i</v>
      </c>
      <c r="E1466" t="str">
        <f t="shared" si="422"/>
        <v>162.45637271384+0.0194233876423416i</v>
      </c>
      <c r="F1466" t="str">
        <f t="shared" si="423"/>
        <v>2.42492489528685-679.07852582872i</v>
      </c>
      <c r="G1466" t="str">
        <f t="shared" si="424"/>
        <v>0.999999987777729-0.000110554377645732i</v>
      </c>
      <c r="H1466" t="str">
        <f t="shared" si="425"/>
        <v>384.285797028551+23.2214793088007i</v>
      </c>
      <c r="I1466" t="str">
        <f t="shared" si="426"/>
        <v>47.1144203643584-736.020835522343i</v>
      </c>
      <c r="K1466" t="str">
        <f t="shared" si="427"/>
        <v>0.0311131494643955-0.0020459253999763i</v>
      </c>
      <c r="L1466" t="str">
        <f t="shared" si="428"/>
        <v>0.00005-1.28302445292654i</v>
      </c>
      <c r="M1466" t="str">
        <f t="shared" si="429"/>
        <v>0.00133333333333333-0.754720266427379i</v>
      </c>
      <c r="N1466">
        <f t="shared" si="430"/>
        <v>89.388770049324222</v>
      </c>
      <c r="O1466">
        <f t="shared" si="431"/>
        <v>45.275283526969289</v>
      </c>
      <c r="P1466" s="3">
        <f t="shared" si="432"/>
        <v>45.275283526969289</v>
      </c>
      <c r="Q1466" s="3">
        <f t="shared" si="433"/>
        <v>-90.611229950675778</v>
      </c>
      <c r="R1466">
        <f t="shared" si="434"/>
        <v>89.388770049324222</v>
      </c>
      <c r="S1466">
        <f t="shared" si="435"/>
        <v>0.21994094872275835</v>
      </c>
      <c r="T1466">
        <f t="shared" si="418"/>
        <v>45.275283526969289</v>
      </c>
    </row>
    <row r="1467" spans="1:20" x14ac:dyDescent="0.25">
      <c r="A1467">
        <f t="shared" si="419"/>
        <v>1387.1810704643297</v>
      </c>
      <c r="B1467">
        <f t="shared" si="436"/>
        <v>220.77672432790484</v>
      </c>
      <c r="C1467" t="str">
        <f t="shared" si="420"/>
        <v>-1.95803267608066-182.847696268949i</v>
      </c>
      <c r="D1467" t="str">
        <f t="shared" si="421"/>
        <v>3.9749995219389-72.0900208153237i</v>
      </c>
      <c r="E1467" t="str">
        <f t="shared" si="422"/>
        <v>162.456273015753+0.019505035254651i</v>
      </c>
      <c r="F1467" t="str">
        <f t="shared" si="423"/>
        <v>2.42492489506116-676.507798236743i</v>
      </c>
      <c r="G1467" t="str">
        <f t="shared" si="424"/>
        <v>0.999999987684664-0.000110974484270458i</v>
      </c>
      <c r="H1467" t="str">
        <f t="shared" si="425"/>
        <v>384.287974305934+23.3097697539711i</v>
      </c>
      <c r="I1467" t="str">
        <f t="shared" si="426"/>
        <v>47.11452857029-733.237496360468i</v>
      </c>
      <c r="K1467" t="str">
        <f t="shared" si="427"/>
        <v>0.0311121121023576-0.00205363025350653i</v>
      </c>
      <c r="L1467" t="str">
        <f t="shared" si="428"/>
        <v>0.00005-1.27816741674292i</v>
      </c>
      <c r="M1467" t="str">
        <f t="shared" si="429"/>
        <v>0.00133333333333333-0.751863186319364i</v>
      </c>
      <c r="N1467">
        <f t="shared" si="430"/>
        <v>89.386469051557526</v>
      </c>
      <c r="O1467">
        <f t="shared" si="431"/>
        <v>45.242287848709246</v>
      </c>
      <c r="P1467" s="3">
        <f t="shared" si="432"/>
        <v>45.242287848709246</v>
      </c>
      <c r="Q1467" s="3">
        <f t="shared" si="433"/>
        <v>-90.613530948442474</v>
      </c>
      <c r="R1467">
        <f t="shared" si="434"/>
        <v>89.386469051557526</v>
      </c>
      <c r="S1467">
        <f t="shared" si="435"/>
        <v>0.22077672432790485</v>
      </c>
      <c r="T1467">
        <f t="shared" si="418"/>
        <v>45.242287848709246</v>
      </c>
    </row>
    <row r="1468" spans="1:20" x14ac:dyDescent="0.25">
      <c r="A1468">
        <f t="shared" si="419"/>
        <v>1392.4523585320942</v>
      </c>
      <c r="B1468">
        <f t="shared" si="436"/>
        <v>221.61567588035089</v>
      </c>
      <c r="C1468" t="str">
        <f t="shared" si="420"/>
        <v>-1.95795091741947-182.154330967354i</v>
      </c>
      <c r="D1468" t="str">
        <f t="shared" si="421"/>
        <v>3.97499951829875-71.8171262322296i</v>
      </c>
      <c r="E1468" t="str">
        <f t="shared" si="422"/>
        <v>162.456172566739+0.0195870822637346i</v>
      </c>
      <c r="F1468" t="str">
        <f t="shared" si="423"/>
        <v>2.42492489483377-673.946802436569i</v>
      </c>
      <c r="G1468" t="str">
        <f t="shared" si="424"/>
        <v>0.999999987590889-0.00011139618730024i</v>
      </c>
      <c r="H1468" t="str">
        <f t="shared" si="425"/>
        <v>384.290168178782+23.3983962617011i</v>
      </c>
      <c r="I1468" t="str">
        <f t="shared" si="426"/>
        <v>47.1146376005666-730.464705092871i</v>
      </c>
      <c r="K1468" t="str">
        <f t="shared" si="427"/>
        <v>0.0311110669125794-0.00206136359309938i</v>
      </c>
      <c r="L1468" t="str">
        <f t="shared" si="428"/>
        <v>0.00005-1.2733287674267i</v>
      </c>
      <c r="M1468" t="str">
        <f t="shared" si="429"/>
        <v>0.00133333333333333-0.749016922015706i</v>
      </c>
      <c r="N1468">
        <f t="shared" si="430"/>
        <v>89.384159556746965</v>
      </c>
      <c r="O1468">
        <f t="shared" si="431"/>
        <v>45.209291778759734</v>
      </c>
      <c r="P1468" s="3">
        <f t="shared" si="432"/>
        <v>45.209291778759734</v>
      </c>
      <c r="Q1468" s="3">
        <f t="shared" si="433"/>
        <v>-90.615840443253035</v>
      </c>
      <c r="R1468">
        <f t="shared" si="434"/>
        <v>89.384159556746965</v>
      </c>
      <c r="S1468">
        <f t="shared" si="435"/>
        <v>0.22161567588035089</v>
      </c>
      <c r="T1468">
        <f t="shared" si="418"/>
        <v>45.209291778759734</v>
      </c>
    </row>
    <row r="1469" spans="1:20" x14ac:dyDescent="0.25">
      <c r="A1469">
        <f t="shared" si="419"/>
        <v>1397.7436774945161</v>
      </c>
      <c r="B1469">
        <f t="shared" si="436"/>
        <v>222.45781544869624</v>
      </c>
      <c r="C1469" t="str">
        <f t="shared" si="420"/>
        <v>-1.95786854210661-181.463586102282i</v>
      </c>
      <c r="D1469" t="str">
        <f t="shared" si="421"/>
        <v>3.97499951463084-71.5452647626065i</v>
      </c>
      <c r="E1469" t="str">
        <f t="shared" si="422"/>
        <v>162.456071361208+0.0196695311964974i</v>
      </c>
      <c r="F1469" t="str">
        <f t="shared" si="423"/>
        <v>2.42492489460463-671.395501587402i</v>
      </c>
      <c r="G1469" t="str">
        <f t="shared" si="424"/>
        <v>0.999999987496401-0.000111819492801415i</v>
      </c>
      <c r="H1469" t="str">
        <f t="shared" si="425"/>
        <v>384.292378773714+23.487360115427i</v>
      </c>
      <c r="I1469" t="str">
        <f t="shared" si="426"/>
        <v>47.1147474614711-727.702421832307i</v>
      </c>
      <c r="K1469" t="str">
        <f t="shared" si="427"/>
        <v>0.0311100138365381-0.00206912551802578i</v>
      </c>
      <c r="L1469" t="str">
        <f t="shared" si="428"/>
        <v>0.00005-1.26850843537228i</v>
      </c>
      <c r="M1469" t="str">
        <f t="shared" si="429"/>
        <v>0.00133333333333333-0.746181432571933i</v>
      </c>
      <c r="N1469">
        <f t="shared" si="430"/>
        <v>89.3818415354026</v>
      </c>
      <c r="O1469">
        <f t="shared" si="431"/>
        <v>45.176295314185921</v>
      </c>
      <c r="P1469" s="3">
        <f t="shared" si="432"/>
        <v>45.176295314185921</v>
      </c>
      <c r="Q1469" s="3">
        <f t="shared" si="433"/>
        <v>-90.6181584645974</v>
      </c>
      <c r="R1469">
        <f t="shared" si="434"/>
        <v>89.3818415354026</v>
      </c>
      <c r="S1469">
        <f t="shared" si="435"/>
        <v>0.22245781544869625</v>
      </c>
      <c r="T1469">
        <f t="shared" si="418"/>
        <v>45.176295314185921</v>
      </c>
    </row>
    <row r="1470" spans="1:20" x14ac:dyDescent="0.25">
      <c r="A1470">
        <f t="shared" si="419"/>
        <v>1403.0551034689954</v>
      </c>
      <c r="B1470">
        <f t="shared" si="436"/>
        <v>223.3031551474013</v>
      </c>
      <c r="C1470" t="str">
        <f t="shared" si="420"/>
        <v>-1.95778554553589-180.775451738105i</v>
      </c>
      <c r="D1470" t="str">
        <f t="shared" si="421"/>
        <v>3.97499951093502-71.2744324956369i</v>
      </c>
      <c r="E1470" t="str">
        <f t="shared" si="422"/>
        <v>162.455969393525+0.0197523846007999i</v>
      </c>
      <c r="F1470" t="str">
        <f t="shared" si="423"/>
        <v>2.42492489437375-668.853858987932i</v>
      </c>
      <c r="G1470" t="str">
        <f t="shared" si="424"/>
        <v>0.999999987401193-0.000112244406863374i</v>
      </c>
      <c r="H1470" t="str">
        <f t="shared" si="425"/>
        <v>384.294606218322+23.5766626035348i</v>
      </c>
      <c r="I1470" t="str">
        <f t="shared" si="426"/>
        <v>47.1148581593346-724.950606842731i</v>
      </c>
      <c r="K1470" t="str">
        <f t="shared" si="427"/>
        <v>0.0311089528152813-0.00207691612783283i</v>
      </c>
      <c r="L1470" t="str">
        <f t="shared" si="428"/>
        <v>0.00005-1.26370635123758i</v>
      </c>
      <c r="M1470" t="str">
        <f t="shared" si="429"/>
        <v>0.00133333333333333-0.743356677198579i</v>
      </c>
      <c r="N1470">
        <f t="shared" si="430"/>
        <v>89.379514957954044</v>
      </c>
      <c r="O1470">
        <f t="shared" si="431"/>
        <v>45.143298452031324</v>
      </c>
      <c r="P1470" s="3">
        <f t="shared" si="432"/>
        <v>45.143298452031324</v>
      </c>
      <c r="Q1470" s="3">
        <f t="shared" si="433"/>
        <v>-90.620485042045956</v>
      </c>
      <c r="R1470">
        <f t="shared" si="434"/>
        <v>89.379514957954044</v>
      </c>
      <c r="S1470">
        <f t="shared" si="435"/>
        <v>0.22330315514740129</v>
      </c>
      <c r="T1470">
        <f t="shared" si="418"/>
        <v>45.143298452031324</v>
      </c>
    </row>
    <row r="1471" spans="1:20" x14ac:dyDescent="0.25">
      <c r="A1471">
        <f t="shared" si="419"/>
        <v>1408.3867128621775</v>
      </c>
      <c r="B1471">
        <f t="shared" si="436"/>
        <v>224.15170713696142</v>
      </c>
      <c r="C1471" t="str">
        <f t="shared" si="420"/>
        <v>-1.95770192306782-180.089917976755i</v>
      </c>
      <c r="D1471" t="str">
        <f t="shared" si="421"/>
        <v>3.97499950721107-71.0046255353073i</v>
      </c>
      <c r="E1471" t="str">
        <f t="shared" si="422"/>
        <v>162.455866658016+0.0198356450457342i</v>
      </c>
      <c r="F1471" t="str">
        <f t="shared" si="423"/>
        <v>2.42492489414113-666.321838075776i</v>
      </c>
      <c r="G1471" t="str">
        <f t="shared" si="424"/>
        <v>0.99999998730526-0.000112670935598646i</v>
      </c>
      <c r="H1471" t="str">
        <f t="shared" si="425"/>
        <v>384.296850641168+23.6663050193817i</v>
      </c>
      <c r="I1471" t="str">
        <f t="shared" si="426"/>
        <v>47.1149697005381-722.209220538667i</v>
      </c>
      <c r="K1471" t="str">
        <f t="shared" si="427"/>
        <v>0.0311078837894245-0.00208473552234391i</v>
      </c>
      <c r="L1471" t="str">
        <f t="shared" si="428"/>
        <v>0.00005-1.258922445943i</v>
      </c>
      <c r="M1471" t="str">
        <f t="shared" si="429"/>
        <v>0.00133333333333333-0.740542615260585i</v>
      </c>
      <c r="N1471">
        <f t="shared" si="430"/>
        <v>89.377179794750418</v>
      </c>
      <c r="O1471">
        <f t="shared" si="431"/>
        <v>45.110301189317497</v>
      </c>
      <c r="P1471" s="3">
        <f t="shared" si="432"/>
        <v>45.110301189317497</v>
      </c>
      <c r="Q1471" s="3">
        <f t="shared" si="433"/>
        <v>-90.622820205249582</v>
      </c>
      <c r="R1471">
        <f t="shared" si="434"/>
        <v>89.377179794750418</v>
      </c>
      <c r="S1471">
        <f t="shared" si="435"/>
        <v>0.22415170713696142</v>
      </c>
      <c r="T1471">
        <f t="shared" si="418"/>
        <v>45.110301189317497</v>
      </c>
    </row>
    <row r="1472" spans="1:20" x14ac:dyDescent="0.25">
      <c r="A1472">
        <f t="shared" si="419"/>
        <v>1413.7385823710538</v>
      </c>
      <c r="B1472">
        <f t="shared" si="436"/>
        <v>225.00348362408187</v>
      </c>
      <c r="C1472" t="str">
        <f t="shared" si="420"/>
        <v>-1.95761767002855-179.40697495759i</v>
      </c>
      <c r="D1472" t="str">
        <f t="shared" si="421"/>
        <v>3.97499950345878-70.7358400003543i</v>
      </c>
      <c r="E1472" t="str">
        <f t="shared" si="422"/>
        <v>162.455763148964+0.0199193151217385i</v>
      </c>
      <c r="F1472" t="str">
        <f t="shared" si="423"/>
        <v>2.42492489390674-663.799402426963i</v>
      </c>
      <c r="G1472" t="str">
        <f t="shared" si="424"/>
        <v>0.999999987208597-0.000113099085142988i</v>
      </c>
      <c r="H1472" t="str">
        <f t="shared" si="425"/>
        <v>384.299112171802+23.7562886613133i</v>
      </c>
      <c r="I1472" t="str">
        <f t="shared" si="426"/>
        <v>47.1150820915086-719.478223484674i</v>
      </c>
      <c r="K1472" t="str">
        <f t="shared" si="427"/>
        <v>0.0311068066991478-0.0020925838016584i</v>
      </c>
      <c r="L1472" t="str">
        <f t="shared" si="428"/>
        <v>0.00005-1.25415665067045i</v>
      </c>
      <c r="M1472" t="str">
        <f t="shared" si="429"/>
        <v>0.00133333333333333-0.737739206276733i</v>
      </c>
      <c r="N1472">
        <f t="shared" si="430"/>
        <v>89.374836016060456</v>
      </c>
      <c r="O1472">
        <f t="shared" si="431"/>
        <v>45.077303523044279</v>
      </c>
      <c r="P1472" s="3">
        <f t="shared" si="432"/>
        <v>45.077303523044279</v>
      </c>
      <c r="Q1472" s="3">
        <f t="shared" si="433"/>
        <v>-90.625163983939544</v>
      </c>
      <c r="R1472">
        <f t="shared" si="434"/>
        <v>89.374836016060456</v>
      </c>
      <c r="S1472">
        <f t="shared" si="435"/>
        <v>0.22500348362408187</v>
      </c>
      <c r="T1472">
        <f t="shared" si="418"/>
        <v>45.077303523044279</v>
      </c>
    </row>
    <row r="1473" spans="1:20" x14ac:dyDescent="0.25">
      <c r="A1473">
        <f t="shared" si="419"/>
        <v>1419.1107889840639</v>
      </c>
      <c r="B1473">
        <f t="shared" si="436"/>
        <v>225.85849686185338</v>
      </c>
      <c r="C1473" t="str">
        <f t="shared" si="420"/>
        <v>-1.95753278171028-178.726612857243i</v>
      </c>
      <c r="D1473" t="str">
        <f t="shared" si="421"/>
        <v>3.9749994996779-70.4680720242071i</v>
      </c>
      <c r="E1473" t="str">
        <f t="shared" si="422"/>
        <v>162.455658860612+0.0200033974407054i</v>
      </c>
      <c r="F1473" t="str">
        <f t="shared" si="423"/>
        <v>2.42492489367055-661.286515755404i</v>
      </c>
      <c r="G1473" t="str">
        <f t="shared" si="424"/>
        <v>0.999999987111197-0.000113528861655474i</v>
      </c>
      <c r="H1473" t="str">
        <f t="shared" si="425"/>
        <v>384.301390940757+23.8466148326852i</v>
      </c>
      <c r="I1473" t="str">
        <f t="shared" si="426"/>
        <v>47.1151953387229-716.757576394749i</v>
      </c>
      <c r="K1473" t="str">
        <f t="shared" si="427"/>
        <v>0.0311057214841931-0.00210046106615171i</v>
      </c>
      <c r="L1473" t="str">
        <f t="shared" si="428"/>
        <v>0.00005-1.24940889686237i</v>
      </c>
      <c r="M1473" t="str">
        <f t="shared" si="429"/>
        <v>0.00133333333333333-0.734946409919043i</v>
      </c>
      <c r="N1473">
        <f t="shared" si="430"/>
        <v>89.37248359207257</v>
      </c>
      <c r="O1473">
        <f t="shared" si="431"/>
        <v>45.044305450189164</v>
      </c>
      <c r="P1473" s="3">
        <f t="shared" si="432"/>
        <v>45.044305450189164</v>
      </c>
      <c r="Q1473" s="3">
        <f t="shared" si="433"/>
        <v>-90.62751640792743</v>
      </c>
      <c r="R1473">
        <f t="shared" si="434"/>
        <v>89.37248359207257</v>
      </c>
      <c r="S1473">
        <f t="shared" si="435"/>
        <v>0.22585849686185339</v>
      </c>
      <c r="T1473">
        <f t="shared" si="418"/>
        <v>45.044305450189164</v>
      </c>
    </row>
    <row r="1474" spans="1:20" x14ac:dyDescent="0.25">
      <c r="A1474">
        <f t="shared" si="419"/>
        <v>1424.5034099822033</v>
      </c>
      <c r="B1474">
        <f t="shared" si="436"/>
        <v>226.71675914992844</v>
      </c>
      <c r="C1474" t="str">
        <f t="shared" si="420"/>
        <v>-1.95744725337068-178.048821889488i</v>
      </c>
      <c r="D1474" t="str">
        <f t="shared" si="421"/>
        <v>3.97499949586822-70.2013177549337i</v>
      </c>
      <c r="E1474" t="str">
        <f t="shared" si="422"/>
        <v>162.45555378716+0.0200878946364557i</v>
      </c>
      <c r="F1474" t="str">
        <f t="shared" si="423"/>
        <v>2.42492489343257-658.783141912384i</v>
      </c>
      <c r="G1474" t="str">
        <f t="shared" si="424"/>
        <v>0.999999987013056-0.00011396027131858i</v>
      </c>
      <c r="H1474" t="str">
        <f t="shared" si="425"/>
        <v>384.303687079573+23.9372848418827i</v>
      </c>
      <c r="I1474" t="str">
        <f t="shared" si="426"/>
        <v>47.1153094487083-714.047240131804i</v>
      </c>
      <c r="K1474" t="str">
        <f t="shared" si="427"/>
        <v>0.0311046280838606-0.00210836741647513i</v>
      </c>
      <c r="L1474" t="str">
        <f t="shared" si="428"/>
        <v>0.00005-1.24467911622073i</v>
      </c>
      <c r="M1474" t="str">
        <f t="shared" si="429"/>
        <v>0.00133333333333333-0.732164186012195i</v>
      </c>
      <c r="N1474">
        <f t="shared" si="430"/>
        <v>89.370122492894808</v>
      </c>
      <c r="O1474">
        <f t="shared" si="431"/>
        <v>45.011306967707519</v>
      </c>
      <c r="P1474" s="3">
        <f t="shared" si="432"/>
        <v>45.011306967707519</v>
      </c>
      <c r="Q1474" s="3">
        <f t="shared" si="433"/>
        <v>-90.629877507105192</v>
      </c>
      <c r="R1474">
        <f t="shared" si="434"/>
        <v>89.370122492894808</v>
      </c>
      <c r="S1474">
        <f t="shared" si="435"/>
        <v>0.22671675914992845</v>
      </c>
      <c r="T1474">
        <f t="shared" si="418"/>
        <v>45.011306967707519</v>
      </c>
    </row>
    <row r="1475" spans="1:20" x14ac:dyDescent="0.25">
      <c r="A1475">
        <f t="shared" si="419"/>
        <v>1429.9165229401358</v>
      </c>
      <c r="B1475">
        <f t="shared" si="436"/>
        <v>227.57828283469817</v>
      </c>
      <c r="C1475" t="str">
        <f t="shared" si="420"/>
        <v>-1.9573610802329-177.373592305099i</v>
      </c>
      <c r="D1475" t="str">
        <f t="shared" si="421"/>
        <v>3.97499949202952-69.9355733551842i</v>
      </c>
      <c r="E1475" t="str">
        <f t="shared" si="422"/>
        <v>162.455447922768+0.020172809364669i</v>
      </c>
      <c r="F1475" t="str">
        <f t="shared" si="423"/>
        <v>2.42492489319276-656.289244886027i</v>
      </c>
      <c r="G1475" t="str">
        <f t="shared" si="424"/>
        <v>0.999999986914168-0.000114393320338279i</v>
      </c>
      <c r="H1475" t="str">
        <f t="shared" si="425"/>
        <v>384.306000720791+24.0283000023404i</v>
      </c>
      <c r="I1475" t="str">
        <f t="shared" si="426"/>
        <v>47.1154244280412-711.347175707065i</v>
      </c>
      <c r="K1475" t="str">
        <f t="shared" si="427"/>
        <v>0.0311035264370058-0.00211630295355569i</v>
      </c>
      <c r="L1475" t="str">
        <f t="shared" si="428"/>
        <v>0.00005-1.23996724070605i</v>
      </c>
      <c r="M1475" t="str">
        <f t="shared" si="429"/>
        <v>0.00133333333333333-0.729392494532972i</v>
      </c>
      <c r="N1475">
        <f t="shared" si="430"/>
        <v>89.367752688555029</v>
      </c>
      <c r="O1475">
        <f t="shared" si="431"/>
        <v>44.978308072532428</v>
      </c>
      <c r="P1475" s="3">
        <f t="shared" si="432"/>
        <v>44.978308072532428</v>
      </c>
      <c r="Q1475" s="3">
        <f t="shared" si="433"/>
        <v>-90.632247311444971</v>
      </c>
      <c r="R1475">
        <f t="shared" si="434"/>
        <v>89.367752688555029</v>
      </c>
      <c r="S1475">
        <f t="shared" si="435"/>
        <v>0.22757828283469816</v>
      </c>
      <c r="T1475">
        <f t="shared" si="418"/>
        <v>44.978308072532428</v>
      </c>
    </row>
    <row r="1476" spans="1:20" x14ac:dyDescent="0.25">
      <c r="A1476">
        <f t="shared" si="419"/>
        <v>1435.3502057273083</v>
      </c>
      <c r="B1476">
        <f t="shared" si="436"/>
        <v>228.44308030947002</v>
      </c>
      <c r="C1476" t="str">
        <f t="shared" si="420"/>
        <v>-1.95727425748501-176.700914391707i</v>
      </c>
      <c r="D1476" t="str">
        <f t="shared" si="421"/>
        <v>3.97499948816162-69.6708350021369i</v>
      </c>
      <c r="E1476" t="str">
        <f t="shared" si="422"/>
        <v>162.455341261551+0.0202581443034272i</v>
      </c>
      <c r="F1476" t="str">
        <f t="shared" si="423"/>
        <v>2.42492489295114-653.804788800794i</v>
      </c>
      <c r="G1476" t="str">
        <f t="shared" si="424"/>
        <v>0.999999986814527-0.000114828014944123i</v>
      </c>
      <c r="H1476" t="str">
        <f t="shared" si="425"/>
        <v>384.308331997967+24.1196616325625i</v>
      </c>
      <c r="I1476" t="str">
        <f t="shared" si="426"/>
        <v>47.1155402833489-708.65734427954i</v>
      </c>
      <c r="K1476" t="str">
        <f t="shared" si="427"/>
        <v>0.0311024164820369-0.00212426777859608i</v>
      </c>
      <c r="L1476" t="str">
        <f t="shared" si="428"/>
        <v>0.00005-1.23527320253641i</v>
      </c>
      <c r="M1476" t="str">
        <f t="shared" si="429"/>
        <v>0.00133333333333333-0.726631295609656i</v>
      </c>
      <c r="N1476">
        <f t="shared" si="430"/>
        <v>89.365374149000914</v>
      </c>
      <c r="O1476">
        <f t="shared" si="431"/>
        <v>44.94530876157431</v>
      </c>
      <c r="P1476" s="3">
        <f t="shared" si="432"/>
        <v>44.94530876157431</v>
      </c>
      <c r="Q1476" s="3">
        <f t="shared" si="433"/>
        <v>-90.634625850999086</v>
      </c>
      <c r="R1476">
        <f t="shared" si="434"/>
        <v>89.365374149000914</v>
      </c>
      <c r="S1476">
        <f t="shared" si="435"/>
        <v>0.22844308030947003</v>
      </c>
      <c r="T1476">
        <f t="shared" si="418"/>
        <v>44.94530876157431</v>
      </c>
    </row>
    <row r="1477" spans="1:20" x14ac:dyDescent="0.25">
      <c r="A1477">
        <f t="shared" si="419"/>
        <v>1440.804536509072</v>
      </c>
      <c r="B1477">
        <f t="shared" si="436"/>
        <v>229.31116401464601</v>
      </c>
      <c r="C1477" t="str">
        <f t="shared" si="420"/>
        <v>-1.95718678027984-176.030778473656i</v>
      </c>
      <c r="D1477" t="str">
        <f t="shared" si="421"/>
        <v>3.97499948426427-69.4070988874413i</v>
      </c>
      <c r="E1477" t="str">
        <f t="shared" si="422"/>
        <v>162.455233797581+0.0203439021531435i</v>
      </c>
      <c r="F1477" t="str">
        <f t="shared" si="423"/>
        <v>2.42492489270768-651.329737916947i</v>
      </c>
      <c r="G1477" t="str">
        <f t="shared" si="424"/>
        <v>0.999999986714127-0.000115264361389338i</v>
      </c>
      <c r="H1477" t="str">
        <f t="shared" si="425"/>
        <v>384.310681045676+24.2113710561426i</v>
      </c>
      <c r="I1477" t="str">
        <f t="shared" si="426"/>
        <v>47.1156570213082-705.977707155429i</v>
      </c>
      <c r="K1477" t="str">
        <f t="shared" si="427"/>
        <v>0.031101298156911-0.00213226199307441i</v>
      </c>
      <c r="L1477" t="str">
        <f t="shared" si="428"/>
        <v>0.00005-1.2305969341865i</v>
      </c>
      <c r="M1477" t="str">
        <f t="shared" si="429"/>
        <v>0.00133333333333333-0.723880549521472i</v>
      </c>
      <c r="N1477">
        <f t="shared" si="430"/>
        <v>89.362986844100092</v>
      </c>
      <c r="O1477">
        <f t="shared" si="431"/>
        <v>44.912309031720667</v>
      </c>
      <c r="P1477" s="3">
        <f t="shared" si="432"/>
        <v>44.912309031720667</v>
      </c>
      <c r="Q1477" s="3">
        <f t="shared" si="433"/>
        <v>-90.637013155899908</v>
      </c>
      <c r="R1477">
        <f t="shared" si="434"/>
        <v>89.362986844100092</v>
      </c>
      <c r="S1477">
        <f t="shared" si="435"/>
        <v>0.22931116401464602</v>
      </c>
      <c r="T1477">
        <f t="shared" si="418"/>
        <v>44.912309031720667</v>
      </c>
    </row>
    <row r="1478" spans="1:20" x14ac:dyDescent="0.25">
      <c r="A1478">
        <f t="shared" si="419"/>
        <v>1446.2795937478065</v>
      </c>
      <c r="B1478">
        <f t="shared" si="436"/>
        <v>230.18254643790166</v>
      </c>
      <c r="C1478" t="str">
        <f t="shared" si="420"/>
        <v>-1.9570986437351-175.363174911875i</v>
      </c>
      <c r="D1478" t="str">
        <f t="shared" si="421"/>
        <v>3.97499948033722-69.1443612171644i</v>
      </c>
      <c r="E1478" t="str">
        <f t="shared" si="422"/>
        <v>162.45512552489+0.0204300856367919i</v>
      </c>
      <c r="F1478" t="str">
        <f t="shared" si="423"/>
        <v>2.42492489246236-648.864056630043i</v>
      </c>
      <c r="G1478" t="str">
        <f t="shared" si="424"/>
        <v>0.999999986612962-0.000115702365950913i</v>
      </c>
      <c r="H1478" t="str">
        <f t="shared" si="425"/>
        <v>384.313047999526+24.3034296017846i</v>
      </c>
      <c r="I1478" t="str">
        <f t="shared" si="426"/>
        <v>47.1157746486474-703.30822578759i</v>
      </c>
      <c r="K1478" t="str">
        <f t="shared" si="427"/>
        <v>0.0311001713991312-0.00214028569874412i</v>
      </c>
      <c r="L1478" t="str">
        <f t="shared" si="428"/>
        <v>0.00005-1.22593836838663i</v>
      </c>
      <c r="M1478" t="str">
        <f t="shared" si="429"/>
        <v>0.00133333333333333-0.721140216698019i</v>
      </c>
      <c r="N1478">
        <f t="shared" si="430"/>
        <v>89.360590743640088</v>
      </c>
      <c r="O1478">
        <f t="shared" si="431"/>
        <v>44.879308879836358</v>
      </c>
      <c r="P1478" s="3">
        <f t="shared" si="432"/>
        <v>44.879308879836358</v>
      </c>
      <c r="Q1478" s="3">
        <f t="shared" si="433"/>
        <v>-90.639409256359912</v>
      </c>
      <c r="R1478">
        <f t="shared" si="434"/>
        <v>89.360590743640088</v>
      </c>
      <c r="S1478">
        <f t="shared" si="435"/>
        <v>0.23018254643790168</v>
      </c>
      <c r="T1478">
        <f t="shared" si="418"/>
        <v>44.879308879836358</v>
      </c>
    </row>
    <row r="1479" spans="1:20" x14ac:dyDescent="0.25">
      <c r="A1479">
        <f t="shared" si="419"/>
        <v>1451.7754562040482</v>
      </c>
      <c r="B1479">
        <f t="shared" si="436"/>
        <v>231.0572401143657</v>
      </c>
      <c r="C1479" t="str">
        <f t="shared" si="420"/>
        <v>-1.95700984293257-174.698094103736i</v>
      </c>
      <c r="D1479" t="str">
        <f t="shared" si="421"/>
        <v>3.97499947638027-68.8826182117374i</v>
      </c>
      <c r="E1479" t="str">
        <f t="shared" si="422"/>
        <v>162.455016437465+0.0205166975003226i</v>
      </c>
      <c r="F1479" t="str">
        <f t="shared" si="423"/>
        <v>2.42492489221518-646.407709470436i</v>
      </c>
      <c r="G1479" t="str">
        <f t="shared" si="424"/>
        <v>0.999999986511028-0.000116142034929687i</v>
      </c>
      <c r="H1479" t="str">
        <f t="shared" si="425"/>
        <v>384.315432996158+24.3958386033218i</v>
      </c>
      <c r="I1479" t="str">
        <f t="shared" si="426"/>
        <v>47.1158931721452-700.648861774985i</v>
      </c>
      <c r="K1479" t="str">
        <f t="shared" si="427"/>
        <v>0.0310990361457437-0.00214833899763375i</v>
      </c>
      <c r="L1479" t="str">
        <f t="shared" si="428"/>
        <v>0.00005-1.22129743812177i</v>
      </c>
      <c r="M1479" t="str">
        <f t="shared" si="429"/>
        <v>0.00133333333333333-0.71841025771869i</v>
      </c>
      <c r="N1479">
        <f t="shared" si="430"/>
        <v>89.358185817328589</v>
      </c>
      <c r="O1479">
        <f t="shared" si="431"/>
        <v>44.846308302763305</v>
      </c>
      <c r="P1479" s="3">
        <f t="shared" si="432"/>
        <v>44.846308302763305</v>
      </c>
      <c r="Q1479" s="3">
        <f t="shared" si="433"/>
        <v>-90.641814182671411</v>
      </c>
      <c r="R1479">
        <f t="shared" si="434"/>
        <v>89.358185817328589</v>
      </c>
      <c r="S1479">
        <f t="shared" si="435"/>
        <v>0.23105724011436571</v>
      </c>
      <c r="T1479">
        <f t="shared" si="418"/>
        <v>44.846308302763305</v>
      </c>
    </row>
    <row r="1480" spans="1:20" x14ac:dyDescent="0.25">
      <c r="A1480">
        <f t="shared" si="419"/>
        <v>1457.2922029376236</v>
      </c>
      <c r="B1480">
        <f t="shared" si="436"/>
        <v>231.93525762680028</v>
      </c>
      <c r="C1480" t="str">
        <f t="shared" si="420"/>
        <v>-1.95692037291841-174.035526482906i</v>
      </c>
      <c r="D1480" t="str">
        <f t="shared" si="421"/>
        <v>3.97499947239322-68.6218661058991i</v>
      </c>
      <c r="E1480" t="str">
        <f t="shared" si="422"/>
        <v>162.454906529249+0.0206037405127554i</v>
      </c>
      <c r="F1480" t="str">
        <f t="shared" si="423"/>
        <v>2.42492489196612-643.960661102746i</v>
      </c>
      <c r="G1480" t="str">
        <f t="shared" si="424"/>
        <v>0.999999986408317-0.000116583374650446i</v>
      </c>
      <c r="H1480" t="str">
        <f t="shared" si="425"/>
        <v>384.31783617326+24.4885993997397i</v>
      </c>
      <c r="I1480" t="str">
        <f t="shared" si="426"/>
        <v>47.1160125986344-697.999576862114i</v>
      </c>
      <c r="K1480" t="str">
        <f t="shared" si="427"/>
        <v>0.0310978923333339-0.00215642199204683i</v>
      </c>
      <c r="L1480" t="str">
        <f t="shared" si="428"/>
        <v>0.00005-1.21667407663058i</v>
      </c>
      <c r="M1480" t="str">
        <f t="shared" si="429"/>
        <v>0.00133333333333333-0.715690633312105i</v>
      </c>
      <c r="N1480">
        <f t="shared" si="430"/>
        <v>89.355772034793347</v>
      </c>
      <c r="O1480">
        <f t="shared" si="431"/>
        <v>44.813307297319852</v>
      </c>
      <c r="P1480" s="3">
        <f t="shared" si="432"/>
        <v>44.813307297319852</v>
      </c>
      <c r="Q1480" s="3">
        <f t="shared" si="433"/>
        <v>-90.644227965206653</v>
      </c>
      <c r="R1480">
        <f t="shared" si="434"/>
        <v>89.355772034793347</v>
      </c>
      <c r="S1480">
        <f t="shared" si="435"/>
        <v>0.23193525762680028</v>
      </c>
      <c r="T1480">
        <f t="shared" si="418"/>
        <v>44.813307297319852</v>
      </c>
    </row>
    <row r="1481" spans="1:20" x14ac:dyDescent="0.25">
      <c r="A1481">
        <f t="shared" si="419"/>
        <v>1462.8299133087867</v>
      </c>
      <c r="B1481">
        <f t="shared" si="436"/>
        <v>232.81661160578213</v>
      </c>
      <c r="C1481" t="str">
        <f t="shared" si="420"/>
        <v>-1.95683022870221-173.375462519221i</v>
      </c>
      <c r="D1481" t="str">
        <f t="shared" si="421"/>
        <v>3.97499946837577-68.3621011486421i</v>
      </c>
      <c r="E1481" t="str">
        <f t="shared" si="422"/>
        <v>162.454795794141+0.0206912174665015i</v>
      </c>
      <c r="F1481" t="str">
        <f t="shared" si="423"/>
        <v>2.42492489171515-641.522876325354i</v>
      </c>
      <c r="G1481" t="str">
        <f t="shared" si="424"/>
        <v>0.999999986304823-0.000117026391462006i</v>
      </c>
      <c r="H1481" t="str">
        <f t="shared" si="425"/>
        <v>384.320257669574+24.5817133351935i</v>
      </c>
      <c r="I1481" t="str">
        <f t="shared" si="426"/>
        <v>47.1161329349969-695.360332938472i</v>
      </c>
      <c r="K1481" t="str">
        <f t="shared" si="427"/>
        <v>0.031096739898024-0.00216453478456155i</v>
      </c>
      <c r="L1481" t="str">
        <f t="shared" si="428"/>
        <v>0.00005-1.21206821740444i</v>
      </c>
      <c r="M1481" t="str">
        <f t="shared" si="429"/>
        <v>0.00133333333333333-0.712981304355555i</v>
      </c>
      <c r="N1481">
        <f t="shared" si="430"/>
        <v>89.353349365582446</v>
      </c>
      <c r="O1481">
        <f t="shared" si="431"/>
        <v>44.780305860301148</v>
      </c>
      <c r="P1481" s="3">
        <f t="shared" si="432"/>
        <v>44.780305860301148</v>
      </c>
      <c r="Q1481" s="3">
        <f t="shared" si="433"/>
        <v>-90.646650634417554</v>
      </c>
      <c r="R1481">
        <f t="shared" si="434"/>
        <v>89.353349365582446</v>
      </c>
      <c r="S1481">
        <f t="shared" si="435"/>
        <v>0.23281661160578213</v>
      </c>
      <c r="T1481">
        <f t="shared" si="418"/>
        <v>44.780305860301148</v>
      </c>
    </row>
    <row r="1482" spans="1:20" x14ac:dyDescent="0.25">
      <c r="A1482">
        <f t="shared" si="419"/>
        <v>1468.3886669793601</v>
      </c>
      <c r="B1482">
        <f t="shared" si="436"/>
        <v>233.7013147298841</v>
      </c>
      <c r="C1482" t="str">
        <f t="shared" si="420"/>
        <v>-1.95673940525781-172.717892718548i</v>
      </c>
      <c r="D1482" t="str">
        <f t="shared" si="421"/>
        <v>3.97499946432776-68.1033196031615i</v>
      </c>
      <c r="E1482" t="str">
        <f t="shared" si="422"/>
        <v>162.454684225998+0.0207791311774064i</v>
      </c>
      <c r="F1482" t="str">
        <f t="shared" si="423"/>
        <v>2.42492489146228-639.094320069917i</v>
      </c>
      <c r="G1482" t="str">
        <f t="shared" si="424"/>
        <v>0.999999986200542-0.000117471091737312i</v>
      </c>
      <c r="H1482" t="str">
        <f t="shared" si="425"/>
        <v>384.322697624901+24.6751817590314i</v>
      </c>
      <c r="I1482" t="str">
        <f t="shared" si="426"/>
        <v>47.1162541881702-692.73109203801i</v>
      </c>
      <c r="K1482" t="str">
        <f t="shared" si="427"/>
        <v>0.0310955787754691-0.00217267747803068i</v>
      </c>
      <c r="L1482" t="str">
        <f t="shared" si="428"/>
        <v>0.00005-1.20747979418653i</v>
      </c>
      <c r="M1482" t="str">
        <f t="shared" si="429"/>
        <v>0.00133333333333333-0.71028223187443i</v>
      </c>
      <c r="N1482">
        <f t="shared" si="430"/>
        <v>89.350917779164106</v>
      </c>
      <c r="O1482">
        <f t="shared" si="431"/>
        <v>44.747303988478954</v>
      </c>
      <c r="P1482" s="3">
        <f t="shared" si="432"/>
        <v>44.747303988478954</v>
      </c>
      <c r="Q1482" s="3">
        <f t="shared" si="433"/>
        <v>-90.649082220835894</v>
      </c>
      <c r="R1482">
        <f t="shared" si="434"/>
        <v>89.350917779164106</v>
      </c>
      <c r="S1482">
        <f t="shared" si="435"/>
        <v>0.23370131472988409</v>
      </c>
      <c r="T1482">
        <f t="shared" si="418"/>
        <v>44.747303988478954</v>
      </c>
    </row>
    <row r="1483" spans="1:20" x14ac:dyDescent="0.25">
      <c r="A1483">
        <f t="shared" si="419"/>
        <v>1473.9685439138816</v>
      </c>
      <c r="B1483">
        <f t="shared" si="436"/>
        <v>234.58937972585767</v>
      </c>
      <c r="C1483" t="str">
        <f t="shared" si="420"/>
        <v>-1.95664789752163-172.06280762264i</v>
      </c>
      <c r="D1483" t="str">
        <f t="shared" si="421"/>
        <v>3.97499946024892-67.8455177467971i</v>
      </c>
      <c r="E1483" t="str">
        <f t="shared" si="422"/>
        <v>162.454571818628+0.0208674844853458i</v>
      </c>
      <c r="F1483" t="str">
        <f t="shared" si="423"/>
        <v>2.42492489120748-636.674957400833i</v>
      </c>
      <c r="G1483" t="str">
        <f t="shared" si="424"/>
        <v>0.999999986095467-0.000117917481873523i</v>
      </c>
      <c r="H1483" t="str">
        <f t="shared" si="425"/>
        <v>384.325156180113+24.7690060258131i</v>
      </c>
      <c r="I1483" t="str">
        <f t="shared" si="426"/>
        <v>47.116376365142-690.111816338572i</v>
      </c>
      <c r="K1483" t="str">
        <f t="shared" si="427"/>
        <v>0.0310944089008544-0.00218085017558121i</v>
      </c>
      <c r="L1483" t="str">
        <f t="shared" si="428"/>
        <v>0.00005-1.20290874097084i</v>
      </c>
      <c r="M1483" t="str">
        <f t="shared" si="429"/>
        <v>0.00133333333333333-0.707593377041671i</v>
      </c>
      <c r="N1483">
        <f t="shared" si="430"/>
        <v>89.348477244927238</v>
      </c>
      <c r="O1483">
        <f t="shared" si="431"/>
        <v>44.714301678601018</v>
      </c>
      <c r="P1483" s="3">
        <f t="shared" si="432"/>
        <v>44.714301678601018</v>
      </c>
      <c r="Q1483" s="3">
        <f t="shared" si="433"/>
        <v>-90.651522755072762</v>
      </c>
      <c r="R1483">
        <f t="shared" si="434"/>
        <v>89.348477244927238</v>
      </c>
      <c r="S1483">
        <f t="shared" si="435"/>
        <v>0.23458937972585767</v>
      </c>
      <c r="T1483">
        <f t="shared" si="418"/>
        <v>44.714301678601018</v>
      </c>
    </row>
    <row r="1484" spans="1:20" x14ac:dyDescent="0.25">
      <c r="A1484">
        <f t="shared" si="419"/>
        <v>1479.5696243807545</v>
      </c>
      <c r="B1484">
        <f t="shared" si="436"/>
        <v>235.48081936881593</v>
      </c>
      <c r="C1484" t="str">
        <f t="shared" si="420"/>
        <v>-1.95655570039371-171.41019780901i</v>
      </c>
      <c r="D1484" t="str">
        <f t="shared" si="421"/>
        <v>3.97499945613903-67.588691870983i</v>
      </c>
      <c r="E1484" t="str">
        <f t="shared" si="422"/>
        <v>162.454458565799+0.0209562802538981i</v>
      </c>
      <c r="F1484" t="str">
        <f t="shared" si="423"/>
        <v>2.42492489095075-634.264753514759i</v>
      </c>
      <c r="G1484" t="str">
        <f t="shared" si="424"/>
        <v>0.999999985989592-0.00011836556829211i</v>
      </c>
      <c r="H1484" t="str">
        <f t="shared" si="425"/>
        <v>384.32763347716+24.8631874953325i</v>
      </c>
      <c r="I1484" t="str">
        <f t="shared" si="426"/>
        <v>47.1164994729556-687.502468161362i</v>
      </c>
      <c r="K1484" t="str">
        <f t="shared" si="427"/>
        <v>0.0310932302088914-0.00218905298061414i</v>
      </c>
      <c r="L1484" t="str">
        <f t="shared" si="428"/>
        <v>0.00005-1.19835499200124i</v>
      </c>
      <c r="M1484" t="str">
        <f t="shared" si="429"/>
        <v>0.00133333333333333-0.704914701177196i</v>
      </c>
      <c r="N1484">
        <f t="shared" si="430"/>
        <v>89.346027732181099</v>
      </c>
      <c r="O1484">
        <f t="shared" si="431"/>
        <v>44.68129892739141</v>
      </c>
      <c r="P1484" s="3">
        <f t="shared" si="432"/>
        <v>44.68129892739141</v>
      </c>
      <c r="Q1484" s="3">
        <f t="shared" si="433"/>
        <v>-90.653972267818901</v>
      </c>
      <c r="R1484">
        <f t="shared" si="434"/>
        <v>89.346027732181099</v>
      </c>
      <c r="S1484">
        <f t="shared" si="435"/>
        <v>0.23548081936881593</v>
      </c>
      <c r="T1484">
        <f t="shared" si="418"/>
        <v>44.68129892739141</v>
      </c>
    </row>
    <row r="1485" spans="1:20" x14ac:dyDescent="0.25">
      <c r="A1485">
        <f t="shared" si="419"/>
        <v>1485.1919889534013</v>
      </c>
      <c r="B1485">
        <f t="shared" si="436"/>
        <v>236.37564648241744</v>
      </c>
      <c r="C1485" t="str">
        <f t="shared" si="420"/>
        <v>-1.9564628087365-170.76005389079i</v>
      </c>
      <c r="D1485" t="str">
        <f t="shared" si="421"/>
        <v>3.97499945199783-67.3328382811923i</v>
      </c>
      <c r="E1485" t="str">
        <f t="shared" si="422"/>
        <v>162.454344461231+0.0210455213712398i</v>
      </c>
      <c r="F1485" t="str">
        <f t="shared" si="423"/>
        <v>2.42492489069204-631.8636737401i</v>
      </c>
      <c r="G1485" t="str">
        <f t="shared" si="424"/>
        <v>0.999999985882911-0.000118815357438945i</v>
      </c>
      <c r="H1485" t="str">
        <f t="shared" si="425"/>
        <v>384.330129659075+24.9577275326364i</v>
      </c>
      <c r="I1485" t="str">
        <f t="shared" si="426"/>
        <v>47.1166235187052-684.903009970394i</v>
      </c>
      <c r="K1485" t="str">
        <f t="shared" si="427"/>
        <v>0.0310920426338154-0.00219728599680426i</v>
      </c>
      <c r="L1485" t="str">
        <f t="shared" si="428"/>
        <v>0.00005-1.19381848177051i</v>
      </c>
      <c r="M1485" t="str">
        <f t="shared" si="429"/>
        <v>0.00133333333333333-0.702246165747358i</v>
      </c>
      <c r="N1485">
        <f t="shared" si="430"/>
        <v>89.343569210155749</v>
      </c>
      <c r="O1485">
        <f t="shared" si="431"/>
        <v>44.648295731550107</v>
      </c>
      <c r="P1485" s="3">
        <f t="shared" si="432"/>
        <v>44.648295731550107</v>
      </c>
      <c r="Q1485" s="3">
        <f t="shared" si="433"/>
        <v>-90.656430789844251</v>
      </c>
      <c r="R1485">
        <f t="shared" si="434"/>
        <v>89.343569210155749</v>
      </c>
      <c r="S1485">
        <f t="shared" si="435"/>
        <v>0.23637564648241743</v>
      </c>
      <c r="T1485">
        <f t="shared" si="418"/>
        <v>44.648295731550107</v>
      </c>
    </row>
    <row r="1486" spans="1:20" x14ac:dyDescent="0.25">
      <c r="A1486">
        <f t="shared" si="419"/>
        <v>1490.8357185114241</v>
      </c>
      <c r="B1486">
        <f t="shared" si="436"/>
        <v>237.27387393905062</v>
      </c>
      <c r="C1486" t="str">
        <f t="shared" si="420"/>
        <v>-1.95636921737569-170.112366516601i</v>
      </c>
      <c r="D1486" t="str">
        <f t="shared" si="421"/>
        <v>3.9749994478251-67.0779532968858i</v>
      </c>
      <c r="E1486" t="str">
        <f t="shared" si="422"/>
        <v>162.454229498601+0.0211352107497556i</v>
      </c>
      <c r="F1486" t="str">
        <f t="shared" si="423"/>
        <v>2.42492489043139-629.471683536522i</v>
      </c>
      <c r="G1486" t="str">
        <f t="shared" si="424"/>
        <v>0.999999985775417-0.000119266855784393i</v>
      </c>
      <c r="H1486" t="str">
        <f t="shared" si="425"/>
        <v>384.332644869985+25.0526275080482i</v>
      </c>
      <c r="I1486" t="str">
        <f t="shared" si="426"/>
        <v>47.1167485095426-682.313404371961i</v>
      </c>
      <c r="K1486" t="str">
        <f t="shared" si="427"/>
        <v>0.0310908461093815-0.00220554932809987i</v>
      </c>
      <c r="L1486" t="str">
        <f t="shared" si="428"/>
        <v>0.00005-1.18929914501943i</v>
      </c>
      <c r="M1486" t="str">
        <f t="shared" si="429"/>
        <v>0.00133333333333333-0.699587732364375i</v>
      </c>
      <c r="N1486">
        <f t="shared" si="430"/>
        <v>89.341101648001754</v>
      </c>
      <c r="O1486">
        <f t="shared" si="431"/>
        <v>44.615292087753033</v>
      </c>
      <c r="P1486" s="3">
        <f t="shared" si="432"/>
        <v>44.615292087753033</v>
      </c>
      <c r="Q1486" s="3">
        <f t="shared" si="433"/>
        <v>-90.658898351998246</v>
      </c>
      <c r="R1486">
        <f t="shared" si="434"/>
        <v>89.341101648001754</v>
      </c>
      <c r="S1486">
        <f t="shared" si="435"/>
        <v>0.23727387393905061</v>
      </c>
      <c r="T1486">
        <f t="shared" si="418"/>
        <v>44.615292087753033</v>
      </c>
    </row>
    <row r="1487" spans="1:20" x14ac:dyDescent="0.25">
      <c r="A1487">
        <f t="shared" si="419"/>
        <v>1496.5008942417676</v>
      </c>
      <c r="B1487">
        <f t="shared" si="436"/>
        <v>238.17551466001902</v>
      </c>
      <c r="C1487" t="str">
        <f t="shared" si="420"/>
        <v>-1.9562749210988-169.467126370409i</v>
      </c>
      <c r="D1487" t="str">
        <f t="shared" si="421"/>
        <v>3.97499944362058-66.8240332514567i</v>
      </c>
      <c r="E1487" t="str">
        <f t="shared" si="422"/>
        <v>162.454113671539+0.0212253513266541i</v>
      </c>
      <c r="F1487" t="str">
        <f t="shared" si="423"/>
        <v>2.42492489016873-627.088748494437i</v>
      </c>
      <c r="G1487" t="str">
        <f t="shared" si="424"/>
        <v>0.999999985667105-0.000119720069823406i</v>
      </c>
      <c r="H1487" t="str">
        <f t="shared" si="425"/>
        <v>384.335179255125+25.1478887971866i</v>
      </c>
      <c r="I1487" t="str">
        <f t="shared" si="426"/>
        <v>47.1168744526718-679.733614114093i</v>
      </c>
      <c r="K1487" t="str">
        <f t="shared" si="427"/>
        <v>0.0310896405688612-0.00221384307872239i</v>
      </c>
      <c r="L1487" t="str">
        <f t="shared" si="428"/>
        <v>0.00005-1.18479691673584i</v>
      </c>
      <c r="M1487" t="str">
        <f t="shared" si="429"/>
        <v>0.00133333333333333-0.696939362785786i</v>
      </c>
      <c r="N1487">
        <f t="shared" si="430"/>
        <v>89.338625014790736</v>
      </c>
      <c r="O1487">
        <f t="shared" si="431"/>
        <v>44.582287992651416</v>
      </c>
      <c r="P1487" s="3">
        <f t="shared" si="432"/>
        <v>44.582287992651416</v>
      </c>
      <c r="Q1487" s="3">
        <f t="shared" si="433"/>
        <v>-90.661374985209264</v>
      </c>
      <c r="R1487">
        <f t="shared" si="434"/>
        <v>89.338625014790736</v>
      </c>
      <c r="S1487">
        <f t="shared" si="435"/>
        <v>0.23817551466001902</v>
      </c>
      <c r="T1487">
        <f t="shared" si="418"/>
        <v>44.582287992651416</v>
      </c>
    </row>
    <row r="1488" spans="1:20" x14ac:dyDescent="0.25">
      <c r="A1488">
        <f t="shared" si="419"/>
        <v>1502.1875976398862</v>
      </c>
      <c r="B1488">
        <f t="shared" si="436"/>
        <v>239.08058161572708</v>
      </c>
      <c r="C1488" t="str">
        <f t="shared" si="420"/>
        <v>-1.95617991465516-168.824324171401i</v>
      </c>
      <c r="D1488" t="str">
        <f t="shared" si="421"/>
        <v>3.97499943938406-66.5710744921805i</v>
      </c>
      <c r="E1488" t="str">
        <f t="shared" si="422"/>
        <v>162.453996973626+0.0213159460644226i</v>
      </c>
      <c r="F1488" t="str">
        <f t="shared" si="423"/>
        <v>2.42492488990408-624.71483433453i</v>
      </c>
      <c r="G1488" t="str">
        <f t="shared" si="424"/>
        <v>0.999999985557968-0.00012017500607562i</v>
      </c>
      <c r="H1488" t="str">
        <f t="shared" si="425"/>
        <v>384.337732960835+25.2435127809875i</v>
      </c>
      <c r="I1488" t="str">
        <f t="shared" si="426"/>
        <v>47.1170013553523-677.163602086024i</v>
      </c>
      <c r="K1488" t="str">
        <f t="shared" si="427"/>
        <v>0.0310884259450396-0.00222216735316613i</v>
      </c>
      <c r="L1488" t="str">
        <f t="shared" si="428"/>
        <v>0.00005-1.18031173215365i</v>
      </c>
      <c r="M1488" t="str">
        <f t="shared" si="429"/>
        <v>0.00133333333333333-0.694301018913916i</v>
      </c>
      <c r="N1488">
        <f t="shared" si="430"/>
        <v>89.336139279515336</v>
      </c>
      <c r="O1488">
        <f t="shared" si="431"/>
        <v>44.54928344287211</v>
      </c>
      <c r="P1488" s="3">
        <f t="shared" si="432"/>
        <v>44.54928344287211</v>
      </c>
      <c r="Q1488" s="3">
        <f t="shared" si="433"/>
        <v>-90.663860720484664</v>
      </c>
      <c r="R1488">
        <f t="shared" si="434"/>
        <v>89.336139279515336</v>
      </c>
      <c r="S1488">
        <f t="shared" si="435"/>
        <v>0.23908058161572709</v>
      </c>
      <c r="T1488">
        <f t="shared" si="418"/>
        <v>44.54928344287211</v>
      </c>
    </row>
    <row r="1489" spans="1:20" x14ac:dyDescent="0.25">
      <c r="A1489">
        <f t="shared" si="419"/>
        <v>1507.8959105109179</v>
      </c>
      <c r="B1489">
        <f t="shared" si="436"/>
        <v>239.98908782586685</v>
      </c>
      <c r="C1489" t="str">
        <f t="shared" si="420"/>
        <v>-1.95608419275653-168.183950673849i</v>
      </c>
      <c r="D1489" t="str">
        <f t="shared" si="421"/>
        <v>3.97499943511529-66.3190733801606i</v>
      </c>
      <c r="E1489" t="str">
        <f t="shared" si="422"/>
        <v>162.453879398401+0.0214069979503933i</v>
      </c>
      <c r="F1489" t="str">
        <f t="shared" si="423"/>
        <v>2.42492488963742-622.349906907248i</v>
      </c>
      <c r="G1489" t="str">
        <f t="shared" si="424"/>
        <v>0.999999985448-0.000120631671085441i</v>
      </c>
      <c r="H1489" t="str">
        <f t="shared" si="425"/>
        <v>384.340306134577+25.3395008457261i</v>
      </c>
      <c r="I1489" t="str">
        <f t="shared" si="426"/>
        <v>47.1171292249002-674.603331317652i</v>
      </c>
      <c r="K1489" t="str">
        <f t="shared" si="427"/>
        <v>0.0310872021702116-0.00223052225619797i</v>
      </c>
      <c r="L1489" t="str">
        <f t="shared" si="428"/>
        <v>0.00005-1.175843526752i</v>
      </c>
      <c r="M1489" t="str">
        <f t="shared" si="429"/>
        <v>0.00133333333333333-0.691672662795291i</v>
      </c>
      <c r="N1489">
        <f t="shared" si="430"/>
        <v>89.333644411089168</v>
      </c>
      <c r="O1489">
        <f t="shared" si="431"/>
        <v>44.516278435017298</v>
      </c>
      <c r="P1489" s="3">
        <f t="shared" si="432"/>
        <v>44.516278435017298</v>
      </c>
      <c r="Q1489" s="3">
        <f t="shared" si="433"/>
        <v>-90.666355588910832</v>
      </c>
      <c r="R1489">
        <f t="shared" si="434"/>
        <v>89.333644411089168</v>
      </c>
      <c r="S1489">
        <f t="shared" si="435"/>
        <v>0.23998908782586684</v>
      </c>
      <c r="T1489">
        <f t="shared" si="418"/>
        <v>44.516278435017298</v>
      </c>
    </row>
    <row r="1490" spans="1:20" x14ac:dyDescent="0.25">
      <c r="A1490">
        <f t="shared" si="419"/>
        <v>1513.6259149708594</v>
      </c>
      <c r="B1490">
        <f t="shared" si="436"/>
        <v>240.90104635960515</v>
      </c>
      <c r="C1490" t="str">
        <f t="shared" si="420"/>
        <v>-1.95598775007572-167.545996666975i</v>
      </c>
      <c r="D1490" t="str">
        <f t="shared" si="421"/>
        <v>3.97499943081402-66.0680262902762i</v>
      </c>
      <c r="E1490" t="str">
        <f t="shared" si="422"/>
        <v>162.453760939355+0.0214985099976511i</v>
      </c>
      <c r="F1490" t="str">
        <f t="shared" si="423"/>
        <v>2.42492488936872-619.993932192314i</v>
      </c>
      <c r="G1490" t="str">
        <f t="shared" si="424"/>
        <v>0.999999985337194-0.000121090071422149i</v>
      </c>
      <c r="H1490" t="str">
        <f t="shared" si="425"/>
        <v>384.342898924941+25.4358543830365i</v>
      </c>
      <c r="I1490" t="str">
        <f t="shared" si="426"/>
        <v>47.1172580686852-672.052764979009i</v>
      </c>
      <c r="K1490" t="str">
        <f t="shared" si="427"/>
        <v>0.0310859691761787-0.00223890789285697i</v>
      </c>
      <c r="L1490" t="str">
        <f t="shared" si="428"/>
        <v>0.00005-1.17139223625423i</v>
      </c>
      <c r="M1490" t="str">
        <f t="shared" si="429"/>
        <v>0.00133333333333333-0.689054256620136i</v>
      </c>
      <c r="N1490">
        <f t="shared" si="430"/>
        <v>89.331140378347285</v>
      </c>
      <c r="O1490">
        <f t="shared" si="431"/>
        <v>44.48327296566422</v>
      </c>
      <c r="P1490" s="3">
        <f t="shared" si="432"/>
        <v>44.48327296566422</v>
      </c>
      <c r="Q1490" s="3">
        <f t="shared" si="433"/>
        <v>-90.668859621652715</v>
      </c>
      <c r="R1490">
        <f t="shared" si="434"/>
        <v>89.331140378347285</v>
      </c>
      <c r="S1490">
        <f t="shared" si="435"/>
        <v>0.24090104635960516</v>
      </c>
      <c r="T1490">
        <f t="shared" si="418"/>
        <v>44.48327296566422</v>
      </c>
    </row>
    <row r="1491" spans="1:20" x14ac:dyDescent="0.25">
      <c r="A1491">
        <f t="shared" si="419"/>
        <v>1519.3776934477487</v>
      </c>
      <c r="B1491">
        <f t="shared" si="436"/>
        <v>241.81647033577164</v>
      </c>
      <c r="C1491" t="str">
        <f t="shared" si="420"/>
        <v>-1.95589058124698-166.910452974816i</v>
      </c>
      <c r="D1491" t="str">
        <f t="shared" si="421"/>
        <v>3.97499942647998-65.8179296111304i</v>
      </c>
      <c r="E1491" t="str">
        <f t="shared" si="422"/>
        <v>162.453641589931+0.0215904852449382i</v>
      </c>
      <c r="F1491" t="str">
        <f t="shared" si="423"/>
        <v>2.42492488909798-617.646876298242i</v>
      </c>
      <c r="G1491" t="str">
        <f t="shared" si="424"/>
        <v>0.999999985225545-0.000121550213679982i</v>
      </c>
      <c r="H1491" t="str">
        <f t="shared" si="425"/>
        <v>384.345511481656+25.5325747899348i</v>
      </c>
      <c r="I1491" t="str">
        <f t="shared" si="426"/>
        <v>47.1173878941351-669.511866379741i</v>
      </c>
      <c r="K1491" t="str">
        <f t="shared" si="427"/>
        <v>0.0310847268942452-0.00224732436845403i</v>
      </c>
      <c r="L1491" t="str">
        <f t="shared" si="428"/>
        <v>0.00005-1.16695779662705i</v>
      </c>
      <c r="M1491" t="str">
        <f t="shared" si="429"/>
        <v>0.00133333333333333-0.686445762721793i</v>
      </c>
      <c r="N1491">
        <f t="shared" si="430"/>
        <v>89.328627150045961</v>
      </c>
      <c r="O1491">
        <f t="shared" si="431"/>
        <v>44.45026703136481</v>
      </c>
      <c r="P1491" s="3">
        <f t="shared" si="432"/>
        <v>44.45026703136481</v>
      </c>
      <c r="Q1491" s="3">
        <f t="shared" si="433"/>
        <v>-90.671372849954039</v>
      </c>
      <c r="R1491">
        <f t="shared" si="434"/>
        <v>89.328627150045961</v>
      </c>
      <c r="S1491">
        <f t="shared" si="435"/>
        <v>0.24181647033577164</v>
      </c>
      <c r="T1491">
        <f t="shared" si="418"/>
        <v>44.45026703136481</v>
      </c>
    </row>
    <row r="1492" spans="1:20" x14ac:dyDescent="0.25">
      <c r="A1492">
        <f t="shared" si="419"/>
        <v>1525.1513286828501</v>
      </c>
      <c r="B1492">
        <f t="shared" si="436"/>
        <v>242.73537292304758</v>
      </c>
      <c r="C1492" t="str">
        <f t="shared" si="420"/>
        <v>-1.95579268086573-166.277310456106i</v>
      </c>
      <c r="D1492" t="str">
        <f t="shared" si="421"/>
        <v>3.97499942211295-65.5687797449989i</v>
      </c>
      <c r="E1492" t="str">
        <f t="shared" si="422"/>
        <v>162.453521343527+0.0216829267568992i</v>
      </c>
      <c r="F1492" t="str">
        <f t="shared" si="423"/>
        <v>2.42492488882518-615.308705461844i</v>
      </c>
      <c r="G1492" t="str">
        <f t="shared" si="424"/>
        <v>0.999999985113046-0.000122012104478239i</v>
      </c>
      <c r="H1492" t="str">
        <f t="shared" si="425"/>
        <v>384.348143955589+25.6296634688398i</v>
      </c>
      <c r="I1492" t="str">
        <f t="shared" si="426"/>
        <v>47.1175187087337-666.980598968555i</v>
      </c>
      <c r="K1492" t="str">
        <f t="shared" si="427"/>
        <v>0.0310834752552156-0.00225577178857157i</v>
      </c>
      <c r="L1492" t="str">
        <f t="shared" si="428"/>
        <v>0.00005-1.16254014407955i</v>
      </c>
      <c r="M1492" t="str">
        <f t="shared" si="429"/>
        <v>0.00133333333333333-0.683847143576202i</v>
      </c>
      <c r="N1492">
        <f t="shared" si="430"/>
        <v>89.326104694863076</v>
      </c>
      <c r="O1492">
        <f t="shared" si="431"/>
        <v>44.417260628646311</v>
      </c>
      <c r="P1492" s="3">
        <f t="shared" si="432"/>
        <v>44.417260628646311</v>
      </c>
      <c r="Q1492" s="3">
        <f t="shared" si="433"/>
        <v>-90.673895305136924</v>
      </c>
      <c r="R1492">
        <f t="shared" si="434"/>
        <v>89.326104694863076</v>
      </c>
      <c r="S1492">
        <f t="shared" si="435"/>
        <v>0.24273537292304759</v>
      </c>
      <c r="T1492">
        <f t="shared" si="418"/>
        <v>44.417260628646311</v>
      </c>
    </row>
    <row r="1493" spans="1:20" x14ac:dyDescent="0.25">
      <c r="A1493">
        <f t="shared" si="419"/>
        <v>1530.9469037318449</v>
      </c>
      <c r="B1493">
        <f t="shared" si="436"/>
        <v>243.65776734015517</v>
      </c>
      <c r="C1493" t="str">
        <f t="shared" si="420"/>
        <v>-1.95569404348762-165.646560004122i</v>
      </c>
      <c r="D1493" t="str">
        <f t="shared" si="421"/>
        <v>3.97499941771268-65.3205731077772i</v>
      </c>
      <c r="E1493" t="str">
        <f t="shared" si="422"/>
        <v>162.45340019349+0.0217758376246603i</v>
      </c>
      <c r="F1493" t="str">
        <f t="shared" si="423"/>
        <v>2.42492488855031-612.979386047751i</v>
      </c>
      <c r="G1493" t="str">
        <f t="shared" si="424"/>
        <v>0.99999998499969-0.000122475750461374i</v>
      </c>
      <c r="H1493" t="str">
        <f t="shared" si="425"/>
        <v>384.350796498772+25.7271218275944i</v>
      </c>
      <c r="I1493" t="str">
        <f t="shared" si="426"/>
        <v>47.117650520022-664.458926332736i</v>
      </c>
      <c r="K1493" t="str">
        <f t="shared" si="427"/>
        <v>0.0310822141893898-0.002264250259063i</v>
      </c>
      <c r="L1493" t="str">
        <f t="shared" si="428"/>
        <v>0.00005-1.15813921506231i</v>
      </c>
      <c r="M1493" t="str">
        <f t="shared" si="429"/>
        <v>0.00133333333333333-0.681258361801359i</v>
      </c>
      <c r="N1493">
        <f t="shared" si="430"/>
        <v>89.3235729813983</v>
      </c>
      <c r="O1493">
        <f t="shared" si="431"/>
        <v>44.384253754009848</v>
      </c>
      <c r="P1493" s="3">
        <f t="shared" si="432"/>
        <v>44.384253754009848</v>
      </c>
      <c r="Q1493" s="3">
        <f t="shared" si="433"/>
        <v>-90.6764270186017</v>
      </c>
      <c r="R1493">
        <f t="shared" si="434"/>
        <v>89.3235729813983</v>
      </c>
      <c r="S1493">
        <f t="shared" si="435"/>
        <v>0.24365776734015518</v>
      </c>
      <c r="T1493">
        <f t="shared" si="418"/>
        <v>44.384253754009848</v>
      </c>
    </row>
    <row r="1494" spans="1:20" x14ac:dyDescent="0.25">
      <c r="A1494">
        <f t="shared" si="419"/>
        <v>1536.7645019660263</v>
      </c>
      <c r="B1494">
        <f t="shared" si="436"/>
        <v>244.58366685604778</v>
      </c>
      <c r="C1494" t="str">
        <f t="shared" si="420"/>
        <v>-1.95559466362915-165.018192546571i</v>
      </c>
      <c r="D1494" t="str">
        <f t="shared" si="421"/>
        <v>3.97499941327887-65.0733061289286i</v>
      </c>
      <c r="E1494" t="str">
        <f t="shared" si="422"/>
        <v>162.453278133121+0.0218692209657624i</v>
      </c>
      <c r="F1494" t="str">
        <f t="shared" si="423"/>
        <v>2.42492488827332-610.658884547912i</v>
      </c>
      <c r="G1494" t="str">
        <f t="shared" si="424"/>
        <v>0.999999984885471-0.000122941158299084i</v>
      </c>
      <c r="H1494" t="str">
        <f t="shared" si="425"/>
        <v>384.353469264392+25.8249512794882i</v>
      </c>
      <c r="I1494" t="str">
        <f t="shared" si="426"/>
        <v>47.1177833355984-661.946812197568i</v>
      </c>
      <c r="K1494" t="str">
        <f t="shared" si="427"/>
        <v>0.0310809436265609-0.00227275988605248i</v>
      </c>
      <c r="L1494" t="str">
        <f t="shared" si="428"/>
        <v>0.00005-1.1537549462665i</v>
      </c>
      <c r="M1494" t="str">
        <f t="shared" si="429"/>
        <v>0.00133333333333333-0.67867938015676i</v>
      </c>
      <c r="N1494">
        <f t="shared" si="430"/>
        <v>89.321031978172996</v>
      </c>
      <c r="O1494">
        <f t="shared" si="431"/>
        <v>44.351246403931228</v>
      </c>
      <c r="P1494" s="3">
        <f t="shared" si="432"/>
        <v>44.351246403931228</v>
      </c>
      <c r="Q1494" s="3">
        <f t="shared" si="433"/>
        <v>-90.678968021827004</v>
      </c>
      <c r="R1494">
        <f t="shared" si="434"/>
        <v>89.321031978172996</v>
      </c>
      <c r="S1494">
        <f t="shared" si="435"/>
        <v>0.24458366685604779</v>
      </c>
      <c r="T1494">
        <f t="shared" si="418"/>
        <v>44.351246403931228</v>
      </c>
    </row>
    <row r="1495" spans="1:20" x14ac:dyDescent="0.25">
      <c r="A1495">
        <f t="shared" si="419"/>
        <v>1542.604207073497</v>
      </c>
      <c r="B1495">
        <f t="shared" si="436"/>
        <v>245.51308479010078</v>
      </c>
      <c r="C1495" t="str">
        <f t="shared" si="420"/>
        <v>-1.95549453576709-164.392199045462i</v>
      </c>
      <c r="D1495" t="str">
        <f t="shared" si="421"/>
        <v>3.97499940881131-64.8269752514358i</v>
      </c>
      <c r="E1495" t="str">
        <f t="shared" si="422"/>
        <v>162.453155155675+0.0219630799243204i</v>
      </c>
      <c r="F1495" t="str">
        <f t="shared" si="423"/>
        <v>2.42492488799425-608.347167581144i</v>
      </c>
      <c r="G1495" t="str">
        <f t="shared" si="424"/>
        <v>0.999999984770383-0.000123408334686418i</v>
      </c>
      <c r="H1495" t="str">
        <f t="shared" si="425"/>
        <v>384.356162406811+25.9231532432779i</v>
      </c>
      <c r="I1495" t="str">
        <f t="shared" si="426"/>
        <v>47.1179171631194-659.444220425868i</v>
      </c>
      <c r="K1495" t="str">
        <f t="shared" si="427"/>
        <v>0.0310796634960111-0.00228130077593436i</v>
      </c>
      <c r="L1495" t="str">
        <f t="shared" si="428"/>
        <v>0.00005-1.14938727462293i</v>
      </c>
      <c r="M1495" t="str">
        <f t="shared" si="429"/>
        <v>0.00133333333333333-0.676110161542899i</v>
      </c>
      <c r="N1495">
        <f t="shared" si="430"/>
        <v>89.318481653630514</v>
      </c>
      <c r="O1495">
        <f t="shared" si="431"/>
        <v>44.318238574860878</v>
      </c>
      <c r="P1495" s="3">
        <f t="shared" si="432"/>
        <v>44.318238574860878</v>
      </c>
      <c r="Q1495" s="3">
        <f t="shared" si="433"/>
        <v>-90.681518346369486</v>
      </c>
      <c r="R1495">
        <f t="shared" si="434"/>
        <v>89.318481653630514</v>
      </c>
      <c r="S1495">
        <f t="shared" si="435"/>
        <v>0.24551308479010078</v>
      </c>
      <c r="T1495">
        <f t="shared" si="418"/>
        <v>44.318238574860878</v>
      </c>
    </row>
    <row r="1496" spans="1:20" x14ac:dyDescent="0.25">
      <c r="A1496">
        <f t="shared" si="419"/>
        <v>1548.4661030603763</v>
      </c>
      <c r="B1496">
        <f t="shared" si="436"/>
        <v>246.44603451230316</v>
      </c>
      <c r="C1496" t="str">
        <f t="shared" si="420"/>
        <v>-1.95539365433756-163.768570496954i</v>
      </c>
      <c r="D1496" t="str">
        <f t="shared" si="421"/>
        <v>3.97499940430975-64.581576931746i</v>
      </c>
      <c r="E1496" t="str">
        <f t="shared" si="422"/>
        <v>162.453031254352+0.0220574176719849i</v>
      </c>
      <c r="F1496" t="str">
        <f t="shared" si="423"/>
        <v>2.42492488771303-606.044201892618i</v>
      </c>
      <c r="G1496" t="str">
        <f t="shared" si="424"/>
        <v>0.999999984654418-0.000123877286343861i</v>
      </c>
      <c r="H1496" t="str">
        <f t="shared" si="425"/>
        <v>384.358876081575+26.0217291432111i</v>
      </c>
      <c r="I1496" t="str">
        <f t="shared" si="426"/>
        <v>47.1180520103006-656.95111501743i</v>
      </c>
      <c r="K1496" t="str">
        <f t="shared" si="427"/>
        <v>0.0310783737265079-0.00228987303537281i</v>
      </c>
      <c r="L1496" t="str">
        <f t="shared" si="428"/>
        <v>0.00005-1.14503613730118i</v>
      </c>
      <c r="M1496" t="str">
        <f t="shared" si="429"/>
        <v>0.00133333333333333-0.673550669000696i</v>
      </c>
      <c r="N1496">
        <f t="shared" si="430"/>
        <v>89.315921976136579</v>
      </c>
      <c r="O1496">
        <f t="shared" si="431"/>
        <v>44.285230263222488</v>
      </c>
      <c r="P1496" s="3">
        <f t="shared" si="432"/>
        <v>44.285230263222488</v>
      </c>
      <c r="Q1496" s="3">
        <f t="shared" si="433"/>
        <v>-90.684078023863421</v>
      </c>
      <c r="R1496">
        <f t="shared" si="434"/>
        <v>89.315921976136579</v>
      </c>
      <c r="S1496">
        <f t="shared" si="435"/>
        <v>0.24644603451230315</v>
      </c>
      <c r="T1496">
        <f t="shared" si="418"/>
        <v>44.285230263222488</v>
      </c>
    </row>
    <row r="1497" spans="1:20" x14ac:dyDescent="0.25">
      <c r="A1497">
        <f t="shared" si="419"/>
        <v>1554.3502742520059</v>
      </c>
      <c r="B1497">
        <f t="shared" si="436"/>
        <v>247.38252944344993</v>
      </c>
      <c r="C1497" t="str">
        <f t="shared" si="420"/>
        <v>-1.95529201373696-163.147297931253i</v>
      </c>
      <c r="D1497" t="str">
        <f t="shared" si="421"/>
        <v>3.97499939977389-64.3371076397218i</v>
      </c>
      <c r="E1497" t="str">
        <f t="shared" si="422"/>
        <v>162.45290642231+0.022152237407233i</v>
      </c>
      <c r="F1497" t="str">
        <f t="shared" si="423"/>
        <v>2.42492488742968-603.7499543534i</v>
      </c>
      <c r="G1497" t="str">
        <f t="shared" si="424"/>
        <v>0.99999998453757-0.000124348020017437i</v>
      </c>
      <c r="H1497" t="str">
        <f t="shared" si="425"/>
        <v>384.361610445414+26.1206804090459i</v>
      </c>
      <c r="I1497" t="str">
        <f t="shared" si="426"/>
        <v>47.1181878849149-654.467460108511i</v>
      </c>
      <c r="K1497" t="str">
        <f t="shared" si="427"/>
        <v>0.0310770742463014-0.00229847677130135i</v>
      </c>
      <c r="L1497" t="str">
        <f t="shared" si="428"/>
        <v>0.00005-1.14070147170869i</v>
      </c>
      <c r="M1497" t="str">
        <f t="shared" si="429"/>
        <v>0.00133333333333333-0.671000865710996i</v>
      </c>
      <c r="N1497">
        <f t="shared" si="430"/>
        <v>89.313352913979045</v>
      </c>
      <c r="O1497">
        <f t="shared" si="431"/>
        <v>44.252221465414216</v>
      </c>
      <c r="P1497" s="3">
        <f t="shared" si="432"/>
        <v>44.252221465414216</v>
      </c>
      <c r="Q1497" s="3">
        <f t="shared" si="433"/>
        <v>-90.686647086020955</v>
      </c>
      <c r="R1497">
        <f t="shared" si="434"/>
        <v>89.313352913979045</v>
      </c>
      <c r="S1497">
        <f t="shared" si="435"/>
        <v>0.24738252944344993</v>
      </c>
      <c r="T1497">
        <f t="shared" si="418"/>
        <v>44.252221465414216</v>
      </c>
    </row>
    <row r="1498" spans="1:20" x14ac:dyDescent="0.25">
      <c r="A1498">
        <f t="shared" si="419"/>
        <v>1560.2568052941635</v>
      </c>
      <c r="B1498">
        <f t="shared" si="436"/>
        <v>248.32258305533503</v>
      </c>
      <c r="C1498" t="str">
        <f t="shared" si="420"/>
        <v>-1.95518960832063-162.528372412465i</v>
      </c>
      <c r="D1498" t="str">
        <f t="shared" si="421"/>
        <v>3.97499939520353-64.0935638585909i</v>
      </c>
      <c r="E1498" t="str">
        <f t="shared" si="422"/>
        <v>162.452780652653+0.0222475423564719i</v>
      </c>
      <c r="F1498" t="str">
        <f t="shared" si="423"/>
        <v>2.42492488714419-601.464391959973i</v>
      </c>
      <c r="G1498" t="str">
        <f t="shared" si="424"/>
        <v>0.999999984419832-0.000124820542478808i</v>
      </c>
      <c r="H1498" t="str">
        <f t="shared" si="425"/>
        <v>384.364365656264+26.2200084760758i</v>
      </c>
      <c r="I1498" t="str">
        <f t="shared" si="426"/>
        <v>47.1183247947969-651.993219971338i</v>
      </c>
      <c r="K1498" t="str">
        <f t="shared" si="427"/>
        <v>0.0310757649831196-0.00230711209092235i</v>
      </c>
      <c r="L1498" t="str">
        <f t="shared" si="428"/>
        <v>0.00005-1.13638321548983i</v>
      </c>
      <c r="M1498" t="str">
        <f t="shared" si="429"/>
        <v>0.00133333333333333-0.668460714994019i</v>
      </c>
      <c r="N1498">
        <f t="shared" si="430"/>
        <v>89.310774435368401</v>
      </c>
      <c r="O1498">
        <f t="shared" si="431"/>
        <v>44.219212177807563</v>
      </c>
      <c r="P1498" s="3">
        <f t="shared" si="432"/>
        <v>44.219212177807563</v>
      </c>
      <c r="Q1498" s="3">
        <f t="shared" si="433"/>
        <v>-90.689225564631599</v>
      </c>
      <c r="R1498">
        <f t="shared" si="434"/>
        <v>89.310774435368401</v>
      </c>
      <c r="S1498">
        <f t="shared" si="435"/>
        <v>0.24832258305533503</v>
      </c>
      <c r="T1498">
        <f t="shared" si="418"/>
        <v>44.219212177807563</v>
      </c>
    </row>
    <row r="1499" spans="1:20" x14ac:dyDescent="0.25">
      <c r="A1499">
        <f t="shared" si="419"/>
        <v>1566.1857811542816</v>
      </c>
      <c r="B1499">
        <f t="shared" si="436"/>
        <v>249.26620887094532</v>
      </c>
      <c r="C1499" t="str">
        <f t="shared" si="420"/>
        <v>-1.95508643240324-161.911785038479i</v>
      </c>
      <c r="D1499" t="str">
        <f t="shared" si="421"/>
        <v>3.97499939059834-63.8509420848934i</v>
      </c>
      <c r="E1499" t="str">
        <f t="shared" si="422"/>
        <v>162.45265393844+0.0223433357737419i</v>
      </c>
      <c r="F1499" t="str">
        <f t="shared" si="423"/>
        <v>2.42492488685651-599.187481833746i</v>
      </c>
      <c r="G1499" t="str">
        <f t="shared" si="424"/>
        <v>0.999999984301198-0.000125294860525364i</v>
      </c>
      <c r="H1499" t="str">
        <f t="shared" si="425"/>
        <v>384.367141873264+26.3197147851492i</v>
      </c>
      <c r="I1499" t="str">
        <f t="shared" si="426"/>
        <v>47.1184627478385-649.528359013552i</v>
      </c>
      <c r="K1499" t="str">
        <f t="shared" si="427"/>
        <v>0.031074445864166-0.00231577910170656i</v>
      </c>
      <c r="L1499" t="str">
        <f t="shared" si="428"/>
        <v>0.00005-1.13208130652503i</v>
      </c>
      <c r="M1499" t="str">
        <f t="shared" si="429"/>
        <v>0.00133333333333333-0.665930180308842i</v>
      </c>
      <c r="N1499">
        <f t="shared" si="430"/>
        <v>89.308186508437714</v>
      </c>
      <c r="O1499">
        <f t="shared" si="431"/>
        <v>44.186202396747774</v>
      </c>
      <c r="P1499" s="3">
        <f t="shared" si="432"/>
        <v>44.186202396747774</v>
      </c>
      <c r="Q1499" s="3">
        <f t="shared" si="433"/>
        <v>-90.691813491562286</v>
      </c>
      <c r="R1499">
        <f t="shared" si="434"/>
        <v>89.308186508437714</v>
      </c>
      <c r="S1499">
        <f t="shared" si="435"/>
        <v>0.24926620887094533</v>
      </c>
      <c r="T1499">
        <f t="shared" si="418"/>
        <v>44.186202396747774</v>
      </c>
    </row>
    <row r="1500" spans="1:20" x14ac:dyDescent="0.25">
      <c r="A1500">
        <f t="shared" si="419"/>
        <v>1572.1372871226677</v>
      </c>
      <c r="B1500">
        <f t="shared" si="436"/>
        <v>250.21342046465492</v>
      </c>
      <c r="C1500" t="str">
        <f t="shared" si="420"/>
        <v>-1.95498248025801-161.297526940826i</v>
      </c>
      <c r="D1500" t="str">
        <f t="shared" si="421"/>
        <v>3.97499938595808-63.6092388284341i</v>
      </c>
      <c r="E1500" t="str">
        <f t="shared" si="422"/>
        <v>162.452526272674+0.0224396209413674i</v>
      </c>
      <c r="F1500" t="str">
        <f t="shared" si="423"/>
        <v>2.42492488656664-596.919191220606i</v>
      </c>
      <c r="G1500" t="str">
        <f t="shared" si="424"/>
        <v>0.99999998418166-0.000125770980980325i</v>
      </c>
      <c r="H1500" t="str">
        <f t="shared" si="425"/>
        <v>384.369939256774+26.4198007826932i</v>
      </c>
      <c r="I1500" t="str">
        <f t="shared" si="426"/>
        <v>47.1186017519931-647.072841777741i</v>
      </c>
      <c r="K1500" t="str">
        <f t="shared" si="427"/>
        <v>0.0310731168161148-0.00232447791139254i</v>
      </c>
      <c r="L1500" t="str">
        <f t="shared" si="428"/>
        <v>0.00005-1.1277956829299i</v>
      </c>
      <c r="M1500" t="str">
        <f t="shared" si="429"/>
        <v>0.00133333333333333-0.663409225252885i</v>
      </c>
      <c r="N1500">
        <f t="shared" si="430"/>
        <v>89.305589101243058</v>
      </c>
      <c r="O1500">
        <f t="shared" si="431"/>
        <v>44.153192118552994</v>
      </c>
      <c r="P1500" s="3">
        <f t="shared" si="432"/>
        <v>44.153192118552994</v>
      </c>
      <c r="Q1500" s="3">
        <f t="shared" si="433"/>
        <v>-90.694410898756942</v>
      </c>
      <c r="R1500">
        <f t="shared" si="434"/>
        <v>89.305589101243058</v>
      </c>
      <c r="S1500">
        <f t="shared" si="435"/>
        <v>0.25021342046465489</v>
      </c>
      <c r="T1500">
        <f t="shared" si="418"/>
        <v>44.153192118552994</v>
      </c>
    </row>
    <row r="1501" spans="1:20" x14ac:dyDescent="0.25">
      <c r="A1501">
        <f t="shared" si="419"/>
        <v>1578.111408813734</v>
      </c>
      <c r="B1501">
        <f t="shared" si="436"/>
        <v>251.16423146242062</v>
      </c>
      <c r="C1501" t="str">
        <f t="shared" si="420"/>
        <v>-1.95487774611674-160.685589284569i</v>
      </c>
      <c r="D1501" t="str">
        <f t="shared" si="421"/>
        <v>3.97499938128251-63.3684506122308i</v>
      </c>
      <c r="E1501" t="str">
        <f t="shared" si="422"/>
        <v>162.452397648313+0.0225364011701645i</v>
      </c>
      <c r="F1501" t="str">
        <f t="shared" si="423"/>
        <v>2.42492488627457-594.659487490436i</v>
      </c>
      <c r="G1501" t="str">
        <f t="shared" si="424"/>
        <v>0.999999984061212-0.000126248910692844i</v>
      </c>
      <c r="H1501" t="str">
        <f t="shared" si="425"/>
        <v>384.372757968382+26.5202679207358i</v>
      </c>
      <c r="I1501" t="str">
        <f t="shared" si="426"/>
        <v>47.1187418152751-644.626632940913i</v>
      </c>
      <c r="K1501" t="str">
        <f t="shared" si="427"/>
        <v>0.0310717777651082-0.00233320862798621i</v>
      </c>
      <c r="L1501" t="str">
        <f t="shared" si="428"/>
        <v>0.00005-1.12352628305429i</v>
      </c>
      <c r="M1501" t="str">
        <f t="shared" si="429"/>
        <v>0.00133333333333333-0.660897813561349i</v>
      </c>
      <c r="N1501">
        <f t="shared" si="430"/>
        <v>89.302982181763596</v>
      </c>
      <c r="O1501">
        <f t="shared" si="431"/>
        <v>44.120181339514943</v>
      </c>
      <c r="P1501" s="3">
        <f t="shared" si="432"/>
        <v>44.120181339514943</v>
      </c>
      <c r="Q1501" s="3">
        <f t="shared" si="433"/>
        <v>-90.697017818236404</v>
      </c>
      <c r="R1501">
        <f t="shared" si="434"/>
        <v>89.302982181763596</v>
      </c>
      <c r="S1501">
        <f t="shared" si="435"/>
        <v>0.25116423146242062</v>
      </c>
      <c r="T1501">
        <f t="shared" si="418"/>
        <v>44.120181339514943</v>
      </c>
    </row>
    <row r="1502" spans="1:20" x14ac:dyDescent="0.25">
      <c r="A1502">
        <f t="shared" si="419"/>
        <v>1584.1082321672263</v>
      </c>
      <c r="B1502">
        <f t="shared" si="436"/>
        <v>252.11865554197783</v>
      </c>
      <c r="C1502" t="str">
        <f t="shared" si="420"/>
        <v>-1.95477222416966-160.07596326816i</v>
      </c>
      <c r="D1502" t="str">
        <f t="shared" si="421"/>
        <v>3.9749993765713-63.1285739724633i</v>
      </c>
      <c r="E1502" t="str">
        <f t="shared" si="422"/>
        <v>162.452268058263+0.0226336797993946i</v>
      </c>
      <c r="F1502" t="str">
        <f t="shared" si="423"/>
        <v>2.42492488598025-592.40833813663i</v>
      </c>
      <c r="G1502" t="str">
        <f t="shared" si="424"/>
        <v>0.999999983939847-0.000126728656538096i</v>
      </c>
      <c r="H1502" t="str">
        <f t="shared" si="425"/>
        <v>384.375598170912+26.6211176569283i</v>
      </c>
      <c r="I1502" t="str">
        <f t="shared" si="426"/>
        <v>47.1188829457593-642.18969731397i</v>
      </c>
      <c r="K1502" t="str">
        <f t="shared" si="427"/>
        <v>0.0310704286367522-0.00234197135976024i</v>
      </c>
      <c r="L1502" t="str">
        <f t="shared" si="428"/>
        <v>0.00005-1.11927304548146i</v>
      </c>
      <c r="M1502" t="str">
        <f t="shared" si="429"/>
        <v>0.00133333333333333-0.658395909106743i</v>
      </c>
      <c r="N1502">
        <f t="shared" si="430"/>
        <v>89.300365717901627</v>
      </c>
      <c r="O1502">
        <f t="shared" si="431"/>
        <v>44.087170055897928</v>
      </c>
      <c r="P1502" s="3">
        <f t="shared" si="432"/>
        <v>44.087170055897928</v>
      </c>
      <c r="Q1502" s="3">
        <f t="shared" si="433"/>
        <v>-90.699634282098373</v>
      </c>
      <c r="R1502">
        <f t="shared" si="434"/>
        <v>89.300365717901627</v>
      </c>
      <c r="S1502">
        <f t="shared" si="435"/>
        <v>0.25211865554197782</v>
      </c>
      <c r="T1502">
        <f t="shared" si="418"/>
        <v>44.087170055897928</v>
      </c>
    </row>
    <row r="1503" spans="1:20" x14ac:dyDescent="0.25">
      <c r="A1503">
        <f t="shared" si="419"/>
        <v>1590.1278434494618</v>
      </c>
      <c r="B1503">
        <f t="shared" si="436"/>
        <v>253.07670643303734</v>
      </c>
      <c r="C1503" t="str">
        <f t="shared" si="420"/>
        <v>-1.95466590856462-159.468640123323i</v>
      </c>
      <c r="D1503" t="str">
        <f t="shared" si="421"/>
        <v>3.97499937182426-62.8896054584267i</v>
      </c>
      <c r="E1503" t="str">
        <f t="shared" si="422"/>
        <v>162.452137495377+0.0227314601976279i</v>
      </c>
      <c r="F1503" t="str">
        <f t="shared" si="423"/>
        <v>2.42492488568372-590.165710775659i</v>
      </c>
      <c r="G1503" t="str">
        <f t="shared" si="424"/>
        <v>0.999999983817558-0.000127210225417385i</v>
      </c>
      <c r="H1503" t="str">
        <f t="shared" si="425"/>
        <v>384.378460028431+26.7223514545676i</v>
      </c>
      <c r="I1503" t="str">
        <f t="shared" si="426"/>
        <v>47.1190251515832-639.761999841232i</v>
      </c>
      <c r="K1503" t="str">
        <f t="shared" si="427"/>
        <v>0.0310690693561132-0.0023507662152535i</v>
      </c>
      <c r="L1503" t="str">
        <f t="shared" si="428"/>
        <v>0.00005-1.11503590902716i</v>
      </c>
      <c r="M1503" t="str">
        <f t="shared" si="429"/>
        <v>0.00133333333333333-0.655903475898332i</v>
      </c>
      <c r="N1503">
        <f t="shared" si="430"/>
        <v>89.297739677483136</v>
      </c>
      <c r="O1503">
        <f t="shared" si="431"/>
        <v>44.054158263939144</v>
      </c>
      <c r="P1503" s="3">
        <f t="shared" si="432"/>
        <v>44.054158263939144</v>
      </c>
      <c r="Q1503" s="3">
        <f t="shared" si="433"/>
        <v>-90.702260322516864</v>
      </c>
      <c r="R1503">
        <f t="shared" si="434"/>
        <v>89.297739677483136</v>
      </c>
      <c r="S1503">
        <f t="shared" si="435"/>
        <v>0.25307670643303737</v>
      </c>
      <c r="T1503">
        <f t="shared" si="418"/>
        <v>44.054158263939144</v>
      </c>
    </row>
    <row r="1504" spans="1:20" x14ac:dyDescent="0.25">
      <c r="A1504">
        <f t="shared" si="419"/>
        <v>1596.1703292545697</v>
      </c>
      <c r="B1504">
        <f t="shared" si="436"/>
        <v>254.03839791748288</v>
      </c>
      <c r="C1504" t="str">
        <f t="shared" si="420"/>
        <v>-1.95455879340733-158.863611114924i</v>
      </c>
      <c r="D1504" t="str">
        <f t="shared" si="421"/>
        <v>3.97499936704105-62.6515416324779i</v>
      </c>
      <c r="E1504" t="str">
        <f t="shared" si="422"/>
        <v>162.452005952458+0.022829745762543i</v>
      </c>
      <c r="F1504" t="str">
        <f t="shared" si="423"/>
        <v>2.42492488538492-587.931573146567i</v>
      </c>
      <c r="G1504" t="str">
        <f t="shared" si="424"/>
        <v>0.999999983694338-0.000127693624258237i</v>
      </c>
      <c r="H1504" t="str">
        <f t="shared" si="425"/>
        <v>384.381343706268+26.823970782619i</v>
      </c>
      <c r="I1504" t="str">
        <f t="shared" si="426"/>
        <v>47.1191684409449-637.343505599908i</v>
      </c>
      <c r="K1504" t="str">
        <f t="shared" si="427"/>
        <v>0.031067699847714-0.00235959330327046i</v>
      </c>
      <c r="L1504" t="str">
        <f t="shared" si="428"/>
        <v>0.00005-1.11081481273875i</v>
      </c>
      <c r="M1504" t="str">
        <f t="shared" si="429"/>
        <v>0.00133333333333333-0.653420478081621i</v>
      </c>
      <c r="N1504">
        <f t="shared" si="430"/>
        <v>89.295104028257654</v>
      </c>
      <c r="O1504">
        <f t="shared" si="431"/>
        <v>44.021145959848262</v>
      </c>
      <c r="P1504" s="3">
        <f t="shared" si="432"/>
        <v>44.021145959848262</v>
      </c>
      <c r="Q1504" s="3">
        <f t="shared" si="433"/>
        <v>-90.704895971742346</v>
      </c>
      <c r="R1504">
        <f t="shared" si="434"/>
        <v>89.295104028257654</v>
      </c>
      <c r="S1504">
        <f t="shared" si="435"/>
        <v>0.25403839791748289</v>
      </c>
      <c r="T1504">
        <f t="shared" si="418"/>
        <v>44.021145959848262</v>
      </c>
    </row>
    <row r="1505" spans="1:20" x14ac:dyDescent="0.25">
      <c r="A1505">
        <f t="shared" si="419"/>
        <v>1602.235776505737</v>
      </c>
      <c r="B1505">
        <f t="shared" si="436"/>
        <v>255.00374382956932</v>
      </c>
      <c r="C1505" t="str">
        <f t="shared" si="420"/>
        <v>-1.95445087276081-158.260867540847i</v>
      </c>
      <c r="D1505" t="str">
        <f t="shared" si="421"/>
        <v>3.97499936222141-62.414379069989i</v>
      </c>
      <c r="E1505" t="str">
        <f t="shared" si="422"/>
        <v>162.451873422259+0.0229285399214206i</v>
      </c>
      <c r="F1505" t="str">
        <f t="shared" si="423"/>
        <v>2.42492488508384-585.705893110538i</v>
      </c>
      <c r="G1505" t="str">
        <f t="shared" si="424"/>
        <v>0.99999998357018-0.000128178860014503i</v>
      </c>
      <c r="H1505" t="str">
        <f t="shared" si="425"/>
        <v>384.384249371013+26.9259771157393i</v>
      </c>
      <c r="I1505" t="str">
        <f t="shared" si="426"/>
        <v>47.1193128221064-634.93417979961i</v>
      </c>
      <c r="K1505" t="str">
        <f t="shared" si="427"/>
        <v>0.0310663200355304-0.00236845273288059i</v>
      </c>
      <c r="L1505" t="str">
        <f t="shared" si="428"/>
        <v>0.00005-1.10660969589436i</v>
      </c>
      <c r="M1505" t="str">
        <f t="shared" si="429"/>
        <v>0.00133333333333333-0.650946879937857i</v>
      </c>
      <c r="N1505">
        <f t="shared" si="430"/>
        <v>89.292458737898727</v>
      </c>
      <c r="O1505">
        <f t="shared" si="431"/>
        <v>43.988133139807317</v>
      </c>
      <c r="P1505" s="3">
        <f t="shared" si="432"/>
        <v>43.988133139807317</v>
      </c>
      <c r="Q1505" s="3">
        <f t="shared" si="433"/>
        <v>-90.707541262101273</v>
      </c>
      <c r="R1505">
        <f t="shared" si="434"/>
        <v>89.292458737898727</v>
      </c>
      <c r="S1505">
        <f t="shared" si="435"/>
        <v>0.25500374382956931</v>
      </c>
      <c r="T1505">
        <f t="shared" si="418"/>
        <v>43.988133139807317</v>
      </c>
    </row>
    <row r="1506" spans="1:20" x14ac:dyDescent="0.25">
      <c r="A1506">
        <f t="shared" si="419"/>
        <v>1608.3242724564589</v>
      </c>
      <c r="B1506">
        <f t="shared" si="436"/>
        <v>255.97275805612168</v>
      </c>
      <c r="C1506" t="str">
        <f t="shared" si="420"/>
        <v>-1.95434214064526-157.660400731871i</v>
      </c>
      <c r="D1506" t="str">
        <f t="shared" si="421"/>
        <v>3.97499935736509-62.1781143592972i</v>
      </c>
      <c r="E1506" t="str">
        <f t="shared" si="422"/>
        <v>162.451739897479+0.0230278461314389i</v>
      </c>
      <c r="F1506" t="str">
        <f t="shared" si="423"/>
        <v>2.42492488478048-583.488638650419i</v>
      </c>
      <c r="G1506" t="str">
        <f t="shared" si="424"/>
        <v>0.999999983445076-0.000128665939666462i</v>
      </c>
      <c r="H1506" t="str">
        <f t="shared" si="425"/>
        <v>384.387177190531+27.0283719342995i</v>
      </c>
      <c r="I1506" t="str">
        <f t="shared" si="426"/>
        <v>47.1194583033928-632.533987781842i</v>
      </c>
      <c r="K1506" t="str">
        <f t="shared" si="427"/>
        <v>0.0310649298429873-0.00237734461341776i</v>
      </c>
      <c r="L1506" t="str">
        <f t="shared" si="428"/>
        <v>0.00005-1.10242049800195i</v>
      </c>
      <c r="M1506" t="str">
        <f t="shared" si="429"/>
        <v>0.00133333333333333-0.6484826458835i</v>
      </c>
      <c r="N1506">
        <f t="shared" si="430"/>
        <v>89.289803774003971</v>
      </c>
      <c r="O1506">
        <f t="shared" si="431"/>
        <v>43.955119799970618</v>
      </c>
      <c r="P1506" s="3">
        <f t="shared" si="432"/>
        <v>43.955119799970618</v>
      </c>
      <c r="Q1506" s="3">
        <f t="shared" si="433"/>
        <v>-90.710196225996029</v>
      </c>
      <c r="R1506">
        <f t="shared" si="434"/>
        <v>89.289803774003971</v>
      </c>
      <c r="S1506">
        <f t="shared" si="435"/>
        <v>0.25597275805612169</v>
      </c>
      <c r="T1506">
        <f t="shared" si="418"/>
        <v>43.955119799970618</v>
      </c>
    </row>
    <row r="1507" spans="1:20" x14ac:dyDescent="0.25">
      <c r="A1507">
        <f t="shared" si="419"/>
        <v>1614.4359046917932</v>
      </c>
      <c r="B1507">
        <f t="shared" si="436"/>
        <v>256.94545453673493</v>
      </c>
      <c r="C1507" t="str">
        <f t="shared" si="420"/>
        <v>-1.95423259103748-157.062202051539i</v>
      </c>
      <c r="D1507" t="str">
        <f t="shared" si="421"/>
        <v>3.97499935247179-61.9427441016553i</v>
      </c>
      <c r="E1507" t="str">
        <f t="shared" si="422"/>
        <v>162.451605370765+0.0231276678798714i</v>
      </c>
      <c r="F1507" t="str">
        <f t="shared" si="423"/>
        <v>2.4249248844748-581.279777870259i</v>
      </c>
      <c r="G1507" t="str">
        <f t="shared" si="424"/>
        <v>0.999999983319019-0.000129154870220913i</v>
      </c>
      <c r="H1507" t="str">
        <f t="shared" si="425"/>
        <v>384.390127333977+27.1311567244074i</v>
      </c>
      <c r="I1507" t="str">
        <f t="shared" si="426"/>
        <v>47.1196048931918-630.142895019513i</v>
      </c>
      <c r="K1507" t="str">
        <f t="shared" si="427"/>
        <v>0.0310635291929546-0.00238626905447948i</v>
      </c>
      <c r="L1507" t="str">
        <f t="shared" si="428"/>
        <v>0.00005-1.09824715879851i</v>
      </c>
      <c r="M1507" t="str">
        <f t="shared" si="429"/>
        <v>0.00133333333333333-0.646027740469715i</v>
      </c>
      <c r="N1507">
        <f t="shared" si="430"/>
        <v>89.287139104095445</v>
      </c>
      <c r="O1507">
        <f t="shared" si="431"/>
        <v>43.922105936464241</v>
      </c>
      <c r="P1507" s="3">
        <f t="shared" si="432"/>
        <v>43.922105936464241</v>
      </c>
      <c r="Q1507" s="3">
        <f t="shared" si="433"/>
        <v>-90.712860895904555</v>
      </c>
      <c r="R1507">
        <f t="shared" si="434"/>
        <v>89.287139104095445</v>
      </c>
      <c r="S1507">
        <f t="shared" si="435"/>
        <v>0.25694545453673495</v>
      </c>
      <c r="T1507">
        <f t="shared" si="418"/>
        <v>43.922105936464241</v>
      </c>
    </row>
    <row r="1508" spans="1:20" x14ac:dyDescent="0.25">
      <c r="A1508">
        <f t="shared" si="419"/>
        <v>1620.5707611296223</v>
      </c>
      <c r="B1508">
        <f t="shared" si="436"/>
        <v>257.92184726397454</v>
      </c>
      <c r="C1508" t="str">
        <f t="shared" si="420"/>
        <v>-1.95412221787066-156.466262896041i</v>
      </c>
      <c r="D1508" t="str">
        <f t="shared" si="421"/>
        <v>3.97499934754123-61.7082649111827i</v>
      </c>
      <c r="E1508" t="str">
        <f t="shared" si="422"/>
        <v>162.451469834711+0.0232280086847118i</v>
      </c>
      <c r="F1508" t="str">
        <f t="shared" si="423"/>
        <v>2.42492488416679-579.079278994851i</v>
      </c>
      <c r="G1508" t="str">
        <f t="shared" si="424"/>
        <v>0.999999983192003-0.000129645658711286i</v>
      </c>
      <c r="H1508" t="str">
        <f t="shared" si="425"/>
        <v>384.393099971794+27.234332977931i</v>
      </c>
      <c r="I1508" t="str">
        <f t="shared" si="426"/>
        <v>47.1197525999553-627.76086711642i</v>
      </c>
      <c r="K1508" t="str">
        <f t="shared" si="427"/>
        <v>0.0310621180077441-0.00239522616592639i</v>
      </c>
      <c r="L1508" t="str">
        <f t="shared" si="428"/>
        <v>0.00005-1.09408961824917i</v>
      </c>
      <c r="M1508" t="str">
        <f t="shared" si="429"/>
        <v>0.00133333333333333-0.643582128381864i</v>
      </c>
      <c r="N1508">
        <f t="shared" si="430"/>
        <v>89.284464695619874</v>
      </c>
      <c r="O1508">
        <f t="shared" si="431"/>
        <v>43.889091545386158</v>
      </c>
      <c r="P1508" s="3">
        <f t="shared" si="432"/>
        <v>43.889091545386158</v>
      </c>
      <c r="Q1508" s="3">
        <f t="shared" si="433"/>
        <v>-90.715535304380126</v>
      </c>
      <c r="R1508">
        <f t="shared" si="434"/>
        <v>89.284464695619874</v>
      </c>
      <c r="S1508">
        <f t="shared" si="435"/>
        <v>0.25792184726397455</v>
      </c>
      <c r="T1508">
        <f t="shared" si="418"/>
        <v>43.889091545386158</v>
      </c>
    </row>
    <row r="1509" spans="1:20" x14ac:dyDescent="0.25">
      <c r="A1509">
        <f t="shared" si="419"/>
        <v>1626.7289300219149</v>
      </c>
      <c r="B1509">
        <f t="shared" si="436"/>
        <v>258.90195028357766</v>
      </c>
      <c r="C1509" t="str">
        <f t="shared" si="420"/>
        <v>-1.9540110150347-155.872574694091i</v>
      </c>
      <c r="D1509" t="str">
        <f t="shared" si="421"/>
        <v>3.97499934257313-61.4746734148179i</v>
      </c>
      <c r="E1509" t="str">
        <f t="shared" si="422"/>
        <v>162.451333281862+0.0233288720943279i</v>
      </c>
      <c r="F1509" t="str">
        <f t="shared" si="423"/>
        <v>2.42492488385645-576.887110369284i</v>
      </c>
      <c r="G1509" t="str">
        <f t="shared" si="424"/>
        <v>0.999999983064019-0.000130138312197733i</v>
      </c>
      <c r="H1509" t="str">
        <f t="shared" si="425"/>
        <v>384.396095275735+27.337902192522i</v>
      </c>
      <c r="I1509" t="str">
        <f t="shared" si="426"/>
        <v>47.1199014322005-625.38786980678i</v>
      </c>
      <c r="K1509" t="str">
        <f t="shared" si="427"/>
        <v>0.0310606962091052-0.00240421605788147i</v>
      </c>
      <c r="L1509" t="str">
        <f t="shared" si="428"/>
        <v>0.00005-1.08994781654629i</v>
      </c>
      <c r="M1509" t="str">
        <f t="shared" si="429"/>
        <v>0.00133333333333333-0.641145774438996i</v>
      </c>
      <c r="N1509">
        <f t="shared" si="430"/>
        <v>89.281780515948626</v>
      </c>
      <c r="O1509">
        <f t="shared" si="431"/>
        <v>43.856076622806121</v>
      </c>
      <c r="P1509" s="3">
        <f t="shared" si="432"/>
        <v>43.856076622806121</v>
      </c>
      <c r="Q1509" s="3">
        <f t="shared" si="433"/>
        <v>-90.718219484051374</v>
      </c>
      <c r="R1509">
        <f t="shared" si="434"/>
        <v>89.281780515948626</v>
      </c>
      <c r="S1509">
        <f t="shared" si="435"/>
        <v>0.25890195028357765</v>
      </c>
      <c r="T1509">
        <f t="shared" si="418"/>
        <v>43.856076622806121</v>
      </c>
    </row>
    <row r="1510" spans="1:20" x14ac:dyDescent="0.25">
      <c r="A1510">
        <f t="shared" si="419"/>
        <v>1632.9104999559981</v>
      </c>
      <c r="B1510">
        <f t="shared" si="436"/>
        <v>259.88577769465525</v>
      </c>
      <c r="C1510" t="str">
        <f t="shared" si="420"/>
        <v>-1.95389897637479-155.281128906791i</v>
      </c>
      <c r="D1510" t="str">
        <f t="shared" si="421"/>
        <v>3.97499933756717-61.2419662522683i</v>
      </c>
      <c r="E1510" t="str">
        <f t="shared" si="422"/>
        <v>162.451195704703+0.0234302616885309i</v>
      </c>
      <c r="F1510" t="str">
        <f t="shared" si="423"/>
        <v>2.42492488354373-574.703240458471i</v>
      </c>
      <c r="G1510" t="str">
        <f t="shared" si="424"/>
        <v>0.999999982935062-0.000130632837767239i</v>
      </c>
      <c r="H1510" t="str">
        <f t="shared" si="425"/>
        <v>384.399113418867+27.4418658716387i</v>
      </c>
      <c r="I1510" t="str">
        <f t="shared" si="426"/>
        <v>47.120051398509-623.023868954715i</v>
      </c>
      <c r="K1510" t="str">
        <f t="shared" si="427"/>
        <v>0.0310592637182209-0.00241323884072932i</v>
      </c>
      <c r="L1510" t="str">
        <f t="shared" si="428"/>
        <v>0.00005-1.08582169410868i</v>
      </c>
      <c r="M1510" t="str">
        <f t="shared" si="429"/>
        <v>0.00133333333333333-0.638718643593341i</v>
      </c>
      <c r="N1510">
        <f t="shared" si="430"/>
        <v>89.279086532378457</v>
      </c>
      <c r="O1510">
        <f t="shared" si="431"/>
        <v>43.823061164764738</v>
      </c>
      <c r="P1510" s="3">
        <f t="shared" si="432"/>
        <v>43.823061164764738</v>
      </c>
      <c r="Q1510" s="3">
        <f t="shared" si="433"/>
        <v>-90.720913467621543</v>
      </c>
      <c r="R1510">
        <f t="shared" si="434"/>
        <v>89.279086532378457</v>
      </c>
      <c r="S1510">
        <f t="shared" si="435"/>
        <v>0.25988577769465526</v>
      </c>
      <c r="T1510">
        <f t="shared" si="418"/>
        <v>43.823061164764738</v>
      </c>
    </row>
    <row r="1511" spans="1:20" x14ac:dyDescent="0.25">
      <c r="A1511">
        <f t="shared" si="419"/>
        <v>1639.115559855831</v>
      </c>
      <c r="B1511">
        <f t="shared" si="436"/>
        <v>260.87334364989493</v>
      </c>
      <c r="C1511" t="str">
        <f t="shared" si="420"/>
        <v>-1.95378609569186-154.691917027526i</v>
      </c>
      <c r="D1511" t="str">
        <f t="shared" si="421"/>
        <v>3.97499933252313-61.010140075964i</v>
      </c>
      <c r="E1511" t="str">
        <f t="shared" si="422"/>
        <v>162.451057095669+0.0235321810785079i</v>
      </c>
      <c r="F1511" t="str">
        <f t="shared" si="423"/>
        <v>2.42492488322863-572.527637846717i</v>
      </c>
      <c r="G1511" t="str">
        <f t="shared" si="424"/>
        <v>0.999999982805121-0.000131129242533715i</v>
      </c>
      <c r="H1511" t="str">
        <f t="shared" si="425"/>
        <v>384.402154575582+27.5462255245692i</v>
      </c>
      <c r="I1511" t="str">
        <f t="shared" si="426"/>
        <v>47.1202025075283-620.66883055378i</v>
      </c>
      <c r="K1511" t="str">
        <f t="shared" si="427"/>
        <v>0.0310578204557043-0.00242229462511548i</v>
      </c>
      <c r="L1511" t="str">
        <f t="shared" si="428"/>
        <v>0.00005-1.08171119158067i</v>
      </c>
      <c r="M1511" t="str">
        <f t="shared" si="429"/>
        <v>0.00133333333333333-0.636300700929807i</v>
      </c>
      <c r="N1511">
        <f t="shared" si="430"/>
        <v>89.276382712131394</v>
      </c>
      <c r="O1511">
        <f t="shared" si="431"/>
        <v>43.790045167274265</v>
      </c>
      <c r="P1511" s="3">
        <f t="shared" si="432"/>
        <v>43.790045167274265</v>
      </c>
      <c r="Q1511" s="3">
        <f t="shared" si="433"/>
        <v>-90.723617287868606</v>
      </c>
      <c r="R1511">
        <f t="shared" si="434"/>
        <v>89.276382712131394</v>
      </c>
      <c r="S1511">
        <f t="shared" si="435"/>
        <v>0.26087334364989495</v>
      </c>
      <c r="T1511">
        <f t="shared" si="418"/>
        <v>43.790045167274265</v>
      </c>
    </row>
    <row r="1512" spans="1:20" x14ac:dyDescent="0.25">
      <c r="A1512">
        <f t="shared" si="419"/>
        <v>1645.3441989832831</v>
      </c>
      <c r="B1512">
        <f t="shared" si="436"/>
        <v>261.86466235576455</v>
      </c>
      <c r="C1512" t="str">
        <f t="shared" si="420"/>
        <v>-1.95367236674248-154.104930581831i</v>
      </c>
      <c r="D1512" t="str">
        <f t="shared" si="421"/>
        <v>3.97499932744067-60.7791915510072i</v>
      </c>
      <c r="E1512" t="str">
        <f t="shared" si="422"/>
        <v>162.450917447141+0.0236346339068751i</v>
      </c>
      <c r="F1512" t="str">
        <f t="shared" si="423"/>
        <v>2.42492488291115-570.360271237245i</v>
      </c>
      <c r="G1512" t="str">
        <f t="shared" si="424"/>
        <v>0.999999982674192-0.00013162753363811i</v>
      </c>
      <c r="H1512" t="str">
        <f t="shared" si="425"/>
        <v>384.405218921605+27.6509826664554i</v>
      </c>
      <c r="I1512" t="str">
        <f t="shared" si="426"/>
        <v>47.1203547679719-618.322720726451i</v>
      </c>
      <c r="K1512" t="str">
        <f t="shared" si="427"/>
        <v>0.0310563663415949-0.00243138352194569i</v>
      </c>
      <c r="L1512" t="str">
        <f t="shared" si="428"/>
        <v>0.00005-1.07761624983131i</v>
      </c>
      <c r="M1512" t="str">
        <f t="shared" si="429"/>
        <v>0.00133333333333333-0.633891911665479i</v>
      </c>
      <c r="N1512">
        <f t="shared" si="430"/>
        <v>89.273669022354994</v>
      </c>
      <c r="O1512">
        <f t="shared" si="431"/>
        <v>43.757028626317776</v>
      </c>
      <c r="P1512" s="3">
        <f t="shared" si="432"/>
        <v>43.757028626317776</v>
      </c>
      <c r="Q1512" s="3">
        <f t="shared" si="433"/>
        <v>-90.726330977645006</v>
      </c>
      <c r="R1512">
        <f t="shared" si="434"/>
        <v>89.273669022354994</v>
      </c>
      <c r="S1512">
        <f t="shared" si="435"/>
        <v>0.26186466235576455</v>
      </c>
      <c r="T1512">
        <f t="shared" si="418"/>
        <v>43.757028626317776</v>
      </c>
    </row>
    <row r="1513" spans="1:20" x14ac:dyDescent="0.25">
      <c r="A1513">
        <f t="shared" si="419"/>
        <v>1651.5965069394197</v>
      </c>
      <c r="B1513">
        <f t="shared" si="436"/>
        <v>262.85974807271646</v>
      </c>
      <c r="C1513" t="str">
        <f t="shared" si="420"/>
        <v>-1.95355778323773-153.520161127271i</v>
      </c>
      <c r="D1513" t="str">
        <f t="shared" si="421"/>
        <v>3.9749993223195-60.5491173551258i</v>
      </c>
      <c r="E1513" t="str">
        <f t="shared" si="422"/>
        <v>162.450776751444+0.0237376238486867i</v>
      </c>
      <c r="F1513" t="str">
        <f t="shared" si="423"/>
        <v>2.42492488259123-568.201109451756i</v>
      </c>
      <c r="G1513" t="str">
        <f t="shared" si="424"/>
        <v>0.999999982542266-0.000132127718248503i</v>
      </c>
      <c r="H1513" t="str">
        <f t="shared" si="425"/>
        <v>384.408306634009+27.7561388183162i</v>
      </c>
      <c r="I1513" t="str">
        <f t="shared" si="426"/>
        <v>47.120508188619-615.985505723654i</v>
      </c>
      <c r="K1513" t="str">
        <f t="shared" si="427"/>
        <v>0.0310549012953539-0.00244050564238504i</v>
      </c>
      <c r="L1513" t="str">
        <f t="shared" si="428"/>
        <v>0.00005-1.07353680995349i</v>
      </c>
      <c r="M1513" t="str">
        <f t="shared" si="429"/>
        <v>0.00133333333333333-0.63149224114911i</v>
      </c>
      <c r="N1513">
        <f t="shared" si="430"/>
        <v>89.270945430122893</v>
      </c>
      <c r="O1513">
        <f t="shared" si="431"/>
        <v>43.724011537849101</v>
      </c>
      <c r="P1513" s="3">
        <f t="shared" si="432"/>
        <v>43.724011537849101</v>
      </c>
      <c r="Q1513" s="3">
        <f t="shared" si="433"/>
        <v>-90.729054569877107</v>
      </c>
      <c r="R1513">
        <f t="shared" si="434"/>
        <v>89.270945430122893</v>
      </c>
      <c r="S1513">
        <f t="shared" si="435"/>
        <v>0.26285974807271645</v>
      </c>
      <c r="T1513">
        <f t="shared" si="418"/>
        <v>43.724011537849101</v>
      </c>
    </row>
    <row r="1514" spans="1:20" x14ac:dyDescent="0.25">
      <c r="A1514">
        <f t="shared" si="419"/>
        <v>1657.8725736657896</v>
      </c>
      <c r="B1514">
        <f t="shared" si="436"/>
        <v>263.85861511539281</v>
      </c>
      <c r="C1514" t="str">
        <f t="shared" si="420"/>
        <v>-1.95344233884383-152.937600253324i</v>
      </c>
      <c r="D1514" t="str">
        <f t="shared" si="421"/>
        <v>3.97499931715935-60.3199141786253i</v>
      </c>
      <c r="E1514" t="str">
        <f t="shared" si="422"/>
        <v>162.450635000852+0.0238411546108466i</v>
      </c>
      <c r="F1514" t="str">
        <f t="shared" si="423"/>
        <v>2.42492488226888-566.050121429987i</v>
      </c>
      <c r="G1514" t="str">
        <f t="shared" si="424"/>
        <v>0.999999982409335-0.000132629803560217i</v>
      </c>
      <c r="H1514" t="str">
        <f t="shared" si="425"/>
        <v>384.411417891223+27.8616955070715i</v>
      </c>
      <c r="I1514" t="str">
        <f t="shared" si="426"/>
        <v>47.1206627783173-613.657151924282i</v>
      </c>
      <c r="K1514" t="str">
        <f t="shared" si="427"/>
        <v>0.031053425235861-0.00244966109785724i</v>
      </c>
      <c r="L1514" t="str">
        <f t="shared" si="428"/>
        <v>0.00005-1.06947281326309i</v>
      </c>
      <c r="M1514" t="str">
        <f t="shared" si="429"/>
        <v>0.00133333333333333-0.629101654860641i</v>
      </c>
      <c r="N1514">
        <f t="shared" si="430"/>
        <v>89.268211902434757</v>
      </c>
      <c r="O1514">
        <f t="shared" si="431"/>
        <v>43.690993897792822</v>
      </c>
      <c r="P1514" s="3">
        <f t="shared" si="432"/>
        <v>43.690993897792822</v>
      </c>
      <c r="Q1514" s="3">
        <f t="shared" si="433"/>
        <v>-90.731788097565243</v>
      </c>
      <c r="R1514">
        <f t="shared" si="434"/>
        <v>89.268211902434757</v>
      </c>
      <c r="S1514">
        <f t="shared" si="435"/>
        <v>0.26385861511539282</v>
      </c>
      <c r="T1514">
        <f t="shared" si="418"/>
        <v>43.690993897792822</v>
      </c>
    </row>
    <row r="1515" spans="1:20" x14ac:dyDescent="0.25">
      <c r="A1515">
        <f t="shared" si="419"/>
        <v>1664.1724894457197</v>
      </c>
      <c r="B1515">
        <f t="shared" si="436"/>
        <v>264.86127785283134</v>
      </c>
      <c r="C1515" t="str">
        <f t="shared" si="420"/>
        <v>-1.95332602718095-152.357239581252i</v>
      </c>
      <c r="D1515" t="str">
        <f t="shared" si="421"/>
        <v>3.9749993119599-60.0915787243412i</v>
      </c>
      <c r="E1515" t="str">
        <f t="shared" si="422"/>
        <v>162.450492187579+0.0239452299334701i</v>
      </c>
      <c r="F1515" t="str">
        <f t="shared" si="423"/>
        <v>2.42492488194408-563.907276229252i</v>
      </c>
      <c r="G1515" t="str">
        <f t="shared" si="424"/>
        <v>0.999999982275392-0.000133133796795914i</v>
      </c>
      <c r="H1515" t="str">
        <f t="shared" si="425"/>
        <v>384.414552873042+27.9676542655659i</v>
      </c>
      <c r="I1515" t="str">
        <f t="shared" si="426"/>
        <v>47.1208185459811-611.337625834702i</v>
      </c>
      <c r="K1515" t="str">
        <f t="shared" si="427"/>
        <v>0.0310519380814101-0.00245885000004377i</v>
      </c>
      <c r="L1515" t="str">
        <f t="shared" si="428"/>
        <v>0.00005-1.06542420129816i</v>
      </c>
      <c r="M1515" t="str">
        <f t="shared" si="429"/>
        <v>0.00133333333333333-0.626720118410679i</v>
      </c>
      <c r="N1515">
        <f t="shared" si="430"/>
        <v>89.265468406216897</v>
      </c>
      <c r="O1515">
        <f t="shared" si="431"/>
        <v>43.657975702043601</v>
      </c>
      <c r="P1515" s="3">
        <f t="shared" si="432"/>
        <v>43.657975702043601</v>
      </c>
      <c r="Q1515" s="3">
        <f t="shared" si="433"/>
        <v>-90.734531593783103</v>
      </c>
      <c r="R1515">
        <f t="shared" si="434"/>
        <v>89.265468406216897</v>
      </c>
      <c r="S1515">
        <f t="shared" si="435"/>
        <v>0.26486127785283131</v>
      </c>
      <c r="T1515">
        <f t="shared" si="418"/>
        <v>43.657975702043601</v>
      </c>
    </row>
    <row r="1516" spans="1:20" x14ac:dyDescent="0.25">
      <c r="A1516">
        <f t="shared" si="419"/>
        <v>1670.4963449056133</v>
      </c>
      <c r="B1516">
        <f t="shared" si="436"/>
        <v>265.86775070867208</v>
      </c>
      <c r="C1516" t="str">
        <f t="shared" si="420"/>
        <v>-1.95320884182356-151.779070763988i</v>
      </c>
      <c r="D1516" t="str">
        <f t="shared" si="421"/>
        <v>3.97499930672086-59.8641077075913i</v>
      </c>
      <c r="E1516" t="str">
        <f t="shared" si="422"/>
        <v>162.450348303785+0.0240498535893419i</v>
      </c>
      <c r="F1516" t="str">
        <f t="shared" si="423"/>
        <v>2.42492488161681-561.772543024004i</v>
      </c>
      <c r="G1516" t="str">
        <f t="shared" si="424"/>
        <v>0.999999982140429-0.000133639705205701i</v>
      </c>
      <c r="H1516" t="str">
        <f t="shared" si="425"/>
        <v>384.417711760638+28.0740166325925i</v>
      </c>
      <c r="I1516" t="str">
        <f t="shared" si="426"/>
        <v>47.1209755005931-609.026894088275i</v>
      </c>
      <c r="K1516" t="str">
        <f t="shared" si="427"/>
        <v>0.0310504397497054-0.00246807246088306i</v>
      </c>
      <c r="L1516" t="str">
        <f t="shared" si="428"/>
        <v>0.00005-1.06139091581805i</v>
      </c>
      <c r="M1516" t="str">
        <f t="shared" si="429"/>
        <v>0.00133333333333333-0.624347597540029i</v>
      </c>
      <c r="N1516">
        <f t="shared" si="430"/>
        <v>89.262714908322252</v>
      </c>
      <c r="O1516">
        <f t="shared" si="431"/>
        <v>43.624956946466469</v>
      </c>
      <c r="P1516" s="3">
        <f t="shared" si="432"/>
        <v>43.624956946466469</v>
      </c>
      <c r="Q1516" s="3">
        <f t="shared" si="433"/>
        <v>-90.737285091677748</v>
      </c>
      <c r="R1516">
        <f t="shared" si="434"/>
        <v>89.262714908322252</v>
      </c>
      <c r="S1516">
        <f t="shared" si="435"/>
        <v>0.26586775070867208</v>
      </c>
      <c r="T1516">
        <f t="shared" ref="T1516:T1579" si="437">P1516</f>
        <v>43.624956946466469</v>
      </c>
    </row>
    <row r="1517" spans="1:20" x14ac:dyDescent="0.25">
      <c r="A1517">
        <f t="shared" ref="A1517:A1580" si="438">2*PI()*B1517</f>
        <v>1676.8442310162548</v>
      </c>
      <c r="B1517">
        <f t="shared" si="436"/>
        <v>266.87804816136503</v>
      </c>
      <c r="C1517" t="str">
        <f t="shared" ref="C1517:C1580" si="439">IMPRODUCT(D1517,E1517,$C$40,,K1517,$C$41)</f>
        <v>-1.95309077629983-151.203085486015i</v>
      </c>
      <c r="D1517" t="str">
        <f t="shared" ref="D1517:D1580" si="440">IMDIV(IMPRODUCT($C$37,$C$38,COMPLEX(1,A1517/$C$38)),IMSUM(-1*A1517*A1517/$C$39,COMPLEX(0,1*A1517)))</f>
        <v>3.97499930144194-59.6374978561284i</v>
      </c>
      <c r="E1517" t="str">
        <f t="shared" ref="E1517:E1580" si="441">IMDIV(IMPRODUCT(IMSUM(F1517,G1517),$C$29,H1517),IMSUM(1,I1517))</f>
        <v>162.450203341576+0.0241550293846593i</v>
      </c>
      <c r="F1517" t="str">
        <f t="shared" ref="F1517:F1580" si="442">IMDIV(IMPRODUCT($C$14,$C$15,COMPLEX(1,A1517/$C$15)),IMSUM(-1*A1517*A1517/$C$16,COMPLEX(0,A1517)))</f>
        <v>2.42492488128704-559.645891105387i</v>
      </c>
      <c r="G1517" t="str">
        <f t="shared" ref="G1517:G1580" si="443">IMDIV(1,COMPLEX(1,A1517*$C$9*$C$10))</f>
        <v>0.999999982004438-0.00013414753606724i</v>
      </c>
      <c r="H1517" t="str">
        <f t="shared" ref="H1517:H1580" si="444">IMDIV($C$3,IMSUM(K1517,COMPLEX(0,$C$28*A1517)))</f>
        <v>384.420894736569+28.1807841529167i</v>
      </c>
      <c r="I1517" t="str">
        <f t="shared" ref="I1517:I1580" si="445">IMPRODUCT(F1517,$C$29,H1517,$C$31)</f>
        <v>47.1211336512039-606.724923444874i</v>
      </c>
      <c r="K1517" t="str">
        <f t="shared" ref="K1517:K1580" si="446">IF($C$26&lt;=0,IMDIV(1,IMSUM(IMDIV(1,L1517),1/$C$18)),IMDIV(1,IMSUM(IMDIV(1,L1517),1/$C$18,IMDIV(1,M1517))))</f>
        <v>0.0310489301578575-0.00247732859256963i</v>
      </c>
      <c r="L1517" t="str">
        <f t="shared" ref="L1517:L1580" si="447">IMSUM($C$21/$C$22,IMDIV(1,COMPLEX(0,$C$20*$C$22*A1517)))</f>
        <v>0.00005-1.0573728988026i</v>
      </c>
      <c r="M1517" t="str">
        <f t="shared" ref="M1517:M1580" si="448">IMSUM($C$25/$C$26,IMDIV(1,COMPLEX(0,$C$24*$C$26*A1517)))</f>
        <v>0.00133333333333333-0.621984058119174i</v>
      </c>
      <c r="N1517">
        <f t="shared" ref="N1517:N1580" si="449">ABS(R1517)</f>
        <v>89.259951375530903</v>
      </c>
      <c r="O1517">
        <f t="shared" ref="O1517:O1580" si="450">ABS(P1517)</f>
        <v>43.59193762689646</v>
      </c>
      <c r="P1517" s="3">
        <f t="shared" ref="P1517:P1580" si="451">20*LOG10(IMABS(C1517))</f>
        <v>43.59193762689646</v>
      </c>
      <c r="Q1517" s="3">
        <f t="shared" ref="Q1517:Q1580" si="452">IMARGUMENT(C1517)*180/PI()</f>
        <v>-90.740048624469097</v>
      </c>
      <c r="R1517">
        <f t="shared" ref="R1517:R1580" si="453">IF(Q1517&lt;0,Q1517+180,Q1517-180)</f>
        <v>89.259951375530903</v>
      </c>
      <c r="S1517">
        <f t="shared" ref="S1517:S1580" si="454">B1517/1000</f>
        <v>0.26687804816136501</v>
      </c>
      <c r="T1517">
        <f t="shared" si="437"/>
        <v>43.59193762689646</v>
      </c>
    </row>
    <row r="1518" spans="1:20" x14ac:dyDescent="0.25">
      <c r="A1518">
        <f t="shared" si="438"/>
        <v>1683.2162390941164</v>
      </c>
      <c r="B1518">
        <f t="shared" ref="B1518:B1581" si="455">B1517*(1+B$42)</f>
        <v>267.8921847443782</v>
      </c>
      <c r="C1518" t="str">
        <f t="shared" si="439"/>
        <v>-1.95297182409146-150.629275463243i</v>
      </c>
      <c r="D1518" t="str">
        <f t="shared" si="440"/>
        <v>3.97499929612279-59.4117459100937i</v>
      </c>
      <c r="E1518" t="str">
        <f t="shared" si="441"/>
        <v>162.450057293+0.0242607611593469i</v>
      </c>
      <c r="F1518" t="str">
        <f t="shared" si="442"/>
        <v>2.42492488095476-557.527289880797i</v>
      </c>
      <c r="G1518" t="str">
        <f t="shared" si="443"/>
        <v>0.999999981867412-0.000134657296685844i</v>
      </c>
      <c r="H1518" t="str">
        <f t="shared" si="444"/>
        <v>384.424101984792+28.2879583773013i</v>
      </c>
      <c r="I1518" t="str">
        <f t="shared" si="445"/>
        <v>47.121293006934-604.43168079041i</v>
      </c>
      <c r="K1518" t="str">
        <f t="shared" si="446"/>
        <v>0.0310474092223792-0.00248661850755319i</v>
      </c>
      <c r="L1518" t="str">
        <f t="shared" si="447"/>
        <v>0.00005-1.05337009245128i</v>
      </c>
      <c r="M1518" t="str">
        <f t="shared" si="448"/>
        <v>0.00133333333333333-0.619629466147813i</v>
      </c>
      <c r="N1518">
        <f t="shared" si="449"/>
        <v>89.257177774550286</v>
      </c>
      <c r="O1518">
        <f t="shared" si="450"/>
        <v>43.558917739138252</v>
      </c>
      <c r="P1518" s="3">
        <f t="shared" si="451"/>
        <v>43.558917739138252</v>
      </c>
      <c r="Q1518" s="3">
        <f t="shared" si="452"/>
        <v>-90.742822225449714</v>
      </c>
      <c r="R1518">
        <f t="shared" si="453"/>
        <v>89.257177774550286</v>
      </c>
      <c r="S1518">
        <f t="shared" si="454"/>
        <v>0.2678921847443782</v>
      </c>
      <c r="T1518">
        <f t="shared" si="437"/>
        <v>43.558917739138252</v>
      </c>
    </row>
    <row r="1519" spans="1:20" x14ac:dyDescent="0.25">
      <c r="A1519">
        <f t="shared" si="438"/>
        <v>1689.6124608026739</v>
      </c>
      <c r="B1519">
        <f t="shared" si="455"/>
        <v>268.91017504640683</v>
      </c>
      <c r="C1519" t="str">
        <f t="shared" si="439"/>
        <v>-1.95285197863307-150.057632442893i</v>
      </c>
      <c r="D1519" t="str">
        <f t="shared" si="440"/>
        <v>3.97499929076318-59.1868486219703i</v>
      </c>
      <c r="E1519" t="str">
        <f t="shared" si="441"/>
        <v>162.449910150048+0.0243670527873209i</v>
      </c>
      <c r="F1519" t="str">
        <f t="shared" si="442"/>
        <v>2.42492488061996-555.416708873452i</v>
      </c>
      <c r="G1519" t="str">
        <f t="shared" si="443"/>
        <v>0.999999981729343-0.000135168994394588i</v>
      </c>
      <c r="H1519" t="str">
        <f t="shared" si="444"/>
        <v>384.427333690676+28.3955408625295i</v>
      </c>
      <c r="I1519" t="str">
        <f t="shared" si="445"/>
        <v>47.1214535769737-602.147133136373i</v>
      </c>
      <c r="K1519" t="str">
        <f t="shared" si="446"/>
        <v>0.0310458768591814-0.00249594231853771i</v>
      </c>
      <c r="L1519" t="str">
        <f t="shared" si="447"/>
        <v>0.00005-1.04938243918239i</v>
      </c>
      <c r="M1519" t="str">
        <f t="shared" si="448"/>
        <v>0.00133333333333333-0.617283787754349i</v>
      </c>
      <c r="N1519">
        <f t="shared" si="449"/>
        <v>89.254394072015572</v>
      </c>
      <c r="O1519">
        <f t="shared" si="450"/>
        <v>43.525897278966127</v>
      </c>
      <c r="P1519" s="3">
        <f t="shared" si="451"/>
        <v>43.525897278966127</v>
      </c>
      <c r="Q1519" s="3">
        <f t="shared" si="452"/>
        <v>-90.745605927984428</v>
      </c>
      <c r="R1519">
        <f t="shared" si="453"/>
        <v>89.254394072015572</v>
      </c>
      <c r="S1519">
        <f t="shared" si="454"/>
        <v>0.26891017504640685</v>
      </c>
      <c r="T1519">
        <f t="shared" si="437"/>
        <v>43.525897278966127</v>
      </c>
    </row>
    <row r="1520" spans="1:20" x14ac:dyDescent="0.25">
      <c r="A1520">
        <f t="shared" si="438"/>
        <v>1696.0329881537243</v>
      </c>
      <c r="B1520">
        <f t="shared" si="455"/>
        <v>269.93203371158319</v>
      </c>
      <c r="C1520" t="str">
        <f t="shared" si="439"/>
        <v>-1.95273123331231-149.48814820338i</v>
      </c>
      <c r="D1520" t="str">
        <f t="shared" si="440"/>
        <v>3.97499928536274-58.9628027565345i</v>
      </c>
      <c r="E1520" t="str">
        <f t="shared" si="441"/>
        <v>162.449761904657+0.0244739081767614i</v>
      </c>
      <c r="F1520" t="str">
        <f t="shared" si="442"/>
        <v>2.4249248802826-553.314117721929i</v>
      </c>
      <c r="G1520" t="str">
        <f t="shared" si="443"/>
        <v>0.999999981590222-0.000135682636554411i</v>
      </c>
      <c r="H1520" t="str">
        <f t="shared" si="444"/>
        <v>384.430590041004+28.5035331714301i</v>
      </c>
      <c r="I1520" t="str">
        <f t="shared" si="445"/>
        <v>47.1216153705828-599.871247619312i</v>
      </c>
      <c r="K1520" t="str">
        <f t="shared" si="446"/>
        <v>0.0310443329835693-0.00250530013848054i</v>
      </c>
      <c r="L1520" t="str">
        <f t="shared" si="447"/>
        <v>0.00005-1.04540988163219i</v>
      </c>
      <c r="M1520" t="str">
        <f t="shared" si="448"/>
        <v>0.00133333333333333-0.614946989195405i</v>
      </c>
      <c r="N1520">
        <f t="shared" si="449"/>
        <v>89.251600234489871</v>
      </c>
      <c r="O1520">
        <f t="shared" si="450"/>
        <v>43.492876242123828</v>
      </c>
      <c r="P1520" s="3">
        <f t="shared" si="451"/>
        <v>43.492876242123828</v>
      </c>
      <c r="Q1520" s="3">
        <f t="shared" si="452"/>
        <v>-90.748399765510129</v>
      </c>
      <c r="R1520">
        <f t="shared" si="453"/>
        <v>89.251600234489871</v>
      </c>
      <c r="S1520">
        <f t="shared" si="454"/>
        <v>0.2699320337115832</v>
      </c>
      <c r="T1520">
        <f t="shared" si="437"/>
        <v>43.492876242123828</v>
      </c>
    </row>
    <row r="1521" spans="1:20" x14ac:dyDescent="0.25">
      <c r="A1521">
        <f t="shared" si="438"/>
        <v>1702.4779135087085</v>
      </c>
      <c r="B1521">
        <f t="shared" si="455"/>
        <v>270.95777543968723</v>
      </c>
      <c r="C1521" t="str">
        <f t="shared" si="439"/>
        <v>-1.95260958146924-148.920814554186i</v>
      </c>
      <c r="D1521" t="str">
        <f t="shared" si="440"/>
        <v>3.97499927992117-58.7396050908114i</v>
      </c>
      <c r="E1521" t="str">
        <f t="shared" si="441"/>
        <v>162.449612548701+0.0245813312707234i</v>
      </c>
      <c r="F1521" t="str">
        <f t="shared" si="442"/>
        <v>2.42492487994267-551.219486179749i</v>
      </c>
      <c r="G1521" t="str">
        <f t="shared" si="443"/>
        <v>0.999999981450042-0.000136198230554225i</v>
      </c>
      <c r="H1521" t="str">
        <f t="shared" si="444"/>
        <v>384.433871223995+28.611936872902i</v>
      </c>
      <c r="I1521" t="str">
        <f t="shared" si="445"/>
        <v>47.1217783970925-597.603991500408i</v>
      </c>
      <c r="K1521" t="str">
        <f t="shared" si="446"/>
        <v>0.0310427775102381-0.00251469208059145i</v>
      </c>
      <c r="L1521" t="str">
        <f t="shared" si="447"/>
        <v>0.00005-1.0414523626541i</v>
      </c>
      <c r="M1521" t="str">
        <f t="shared" si="448"/>
        <v>0.00133333333333333-0.612619036855354i</v>
      </c>
      <c r="N1521">
        <f t="shared" si="449"/>
        <v>89.248796228464727</v>
      </c>
      <c r="O1521">
        <f t="shared" si="450"/>
        <v>43.459854624323839</v>
      </c>
      <c r="P1521" s="3">
        <f t="shared" si="451"/>
        <v>43.459854624323839</v>
      </c>
      <c r="Q1521" s="3">
        <f t="shared" si="452"/>
        <v>-90.751203771535273</v>
      </c>
      <c r="R1521">
        <f t="shared" si="453"/>
        <v>89.248796228464727</v>
      </c>
      <c r="S1521">
        <f t="shared" si="454"/>
        <v>0.27095777543968724</v>
      </c>
      <c r="T1521">
        <f t="shared" si="437"/>
        <v>43.459854624323839</v>
      </c>
    </row>
    <row r="1522" spans="1:20" x14ac:dyDescent="0.25">
      <c r="A1522">
        <f t="shared" si="438"/>
        <v>1708.9473295800417</v>
      </c>
      <c r="B1522">
        <f t="shared" si="455"/>
        <v>271.98741498635803</v>
      </c>
      <c r="C1522" t="str">
        <f t="shared" si="439"/>
        <v>-1.95248701639604-148.355623335757i</v>
      </c>
      <c r="D1522" t="str">
        <f t="shared" si="440"/>
        <v>3.97499927443818-58.5172524140281i</v>
      </c>
      <c r="E1522" t="str">
        <f t="shared" si="441"/>
        <v>162.449462074002+0.0246893260471355i</v>
      </c>
      <c r="F1522" t="str">
        <f t="shared" si="442"/>
        <v>2.42492487960015-549.132784114938i</v>
      </c>
      <c r="G1522" t="str">
        <f t="shared" si="443"/>
        <v>0.999999981308794-0.00013671578381102i</v>
      </c>
      <c r="H1522" t="str">
        <f t="shared" si="444"/>
        <v>384.437177429307+28.7207535419374i</v>
      </c>
      <c r="I1522" t="str">
        <f t="shared" si="445"/>
        <v>47.1219426659042-595.345332164982i</v>
      </c>
      <c r="K1522" t="str">
        <f t="shared" si="446"/>
        <v>0.0310412103532688-0.00252411825833156i</v>
      </c>
      <c r="L1522" t="str">
        <f t="shared" si="447"/>
        <v>0.00005-1.03750982531789i</v>
      </c>
      <c r="M1522" t="str">
        <f t="shared" si="448"/>
        <v>0.00133333333333333-0.610299897245822i</v>
      </c>
      <c r="N1522">
        <f t="shared" si="449"/>
        <v>89.24598202036033</v>
      </c>
      <c r="O1522">
        <f t="shared" si="450"/>
        <v>43.426832421248058</v>
      </c>
      <c r="P1522" s="3">
        <f t="shared" si="451"/>
        <v>43.426832421248058</v>
      </c>
      <c r="Q1522" s="3">
        <f t="shared" si="452"/>
        <v>-90.75401797963967</v>
      </c>
      <c r="R1522">
        <f t="shared" si="453"/>
        <v>89.24598202036033</v>
      </c>
      <c r="S1522">
        <f t="shared" si="454"/>
        <v>0.27198741498635803</v>
      </c>
      <c r="T1522">
        <f t="shared" si="437"/>
        <v>43.426832421248058</v>
      </c>
    </row>
    <row r="1523" spans="1:20" x14ac:dyDescent="0.25">
      <c r="A1523">
        <f t="shared" si="438"/>
        <v>1715.4413294324456</v>
      </c>
      <c r="B1523">
        <f t="shared" si="455"/>
        <v>273.02096716330618</v>
      </c>
      <c r="C1523" t="str">
        <f t="shared" si="439"/>
        <v>-1.95236353133684-147.792566419374i</v>
      </c>
      <c r="D1523" t="str">
        <f t="shared" si="440"/>
        <v>3.97499926891341-58.2957415275661i</v>
      </c>
      <c r="E1523" t="str">
        <f t="shared" si="441"/>
        <v>162.449310472321+0.0247978965194225i</v>
      </c>
      <c r="F1523" t="str">
        <f t="shared" si="442"/>
        <v>2.42492487925503-547.053981509581i</v>
      </c>
      <c r="G1523" t="str">
        <f t="shared" si="443"/>
        <v>0.999999981166471-0.000137235303769971i</v>
      </c>
      <c r="H1523" t="str">
        <f t="shared" si="444"/>
        <v>384.440508848051+28.8299847596487i</v>
      </c>
      <c r="I1523" t="str">
        <f t="shared" si="445"/>
        <v>47.1221081864923-593.095237122023i</v>
      </c>
      <c r="K1523" t="str">
        <f t="shared" si="446"/>
        <v>0.0310396314261244-0.00253357878541247i</v>
      </c>
      <c r="L1523" t="str">
        <f t="shared" si="447"/>
        <v>0.00005-1.03358221290884i</v>
      </c>
      <c r="M1523" t="str">
        <f t="shared" si="448"/>
        <v>0.00133333333333333-0.6079895370052i</v>
      </c>
      <c r="N1523">
        <f t="shared" si="449"/>
        <v>89.243157576525917</v>
      </c>
      <c r="O1523">
        <f t="shared" si="450"/>
        <v>43.393809628546819</v>
      </c>
      <c r="P1523" s="3">
        <f t="shared" si="451"/>
        <v>43.393809628546819</v>
      </c>
      <c r="Q1523" s="3">
        <f t="shared" si="452"/>
        <v>-90.756842423474083</v>
      </c>
      <c r="R1523">
        <f t="shared" si="453"/>
        <v>89.243157576525917</v>
      </c>
      <c r="S1523">
        <f t="shared" si="454"/>
        <v>0.27302096716330621</v>
      </c>
      <c r="T1523">
        <f t="shared" si="437"/>
        <v>43.393809628546819</v>
      </c>
    </row>
    <row r="1524" spans="1:20" x14ac:dyDescent="0.25">
      <c r="A1524">
        <f t="shared" si="438"/>
        <v>1721.9600064842891</v>
      </c>
      <c r="B1524">
        <f t="shared" si="455"/>
        <v>274.05844683852678</v>
      </c>
      <c r="C1524" t="str">
        <f t="shared" si="439"/>
        <v>-1.95223911948727-147.231635707039i</v>
      </c>
      <c r="D1524" t="str">
        <f t="shared" si="440"/>
        <v>3.97499926334661-58.0750692449175i</v>
      </c>
      <c r="E1524" t="str">
        <f t="shared" si="441"/>
        <v>162.44915773536+0.0249070467367313i</v>
      </c>
      <c r="F1524" t="str">
        <f t="shared" si="442"/>
        <v>2.42492487890728-544.98304845941i</v>
      </c>
      <c r="G1524" t="str">
        <f t="shared" si="443"/>
        <v>0.999999981023064-0.000137756797904541i</v>
      </c>
      <c r="H1524" t="str">
        <f t="shared" si="444"/>
        <v>384.443865672805+28.9396321132918i</v>
      </c>
      <c r="I1524" t="str">
        <f t="shared" si="445"/>
        <v>47.1222749684035-590.853674003739i</v>
      </c>
      <c r="K1524" t="str">
        <f t="shared" si="446"/>
        <v>0.0310380406416452-0.00254307377579515i</v>
      </c>
      <c r="L1524" t="str">
        <f t="shared" si="447"/>
        <v>0.00005-1.02966946892692i</v>
      </c>
      <c r="M1524" t="str">
        <f t="shared" si="448"/>
        <v>0.00133333333333333-0.605687922898186i</v>
      </c>
      <c r="N1524">
        <f t="shared" si="449"/>
        <v>89.240322863240081</v>
      </c>
      <c r="O1524">
        <f t="shared" si="450"/>
        <v>43.360786241838916</v>
      </c>
      <c r="P1524" s="3">
        <f t="shared" si="451"/>
        <v>43.360786241838916</v>
      </c>
      <c r="Q1524" s="3">
        <f t="shared" si="452"/>
        <v>-90.759677136759919</v>
      </c>
      <c r="R1524">
        <f t="shared" si="453"/>
        <v>89.240322863240081</v>
      </c>
      <c r="S1524">
        <f t="shared" si="454"/>
        <v>0.27405844683852676</v>
      </c>
      <c r="T1524">
        <f t="shared" si="437"/>
        <v>43.360786241838916</v>
      </c>
    </row>
    <row r="1525" spans="1:20" x14ac:dyDescent="0.25">
      <c r="A1525">
        <f t="shared" si="438"/>
        <v>1728.5034545089295</v>
      </c>
      <c r="B1525">
        <f t="shared" si="455"/>
        <v>275.09986893651319</v>
      </c>
      <c r="C1525" t="str">
        <f t="shared" si="439"/>
        <v>-1.95211377399409-146.672823131364i</v>
      </c>
      <c r="D1525" t="str">
        <f t="shared" si="440"/>
        <v>3.97499925773741-57.8552323916371i</v>
      </c>
      <c r="E1525" t="str">
        <f t="shared" si="441"/>
        <v>162.449003854764+0.0250167807843631i</v>
      </c>
      <c r="F1525" t="str">
        <f t="shared" si="442"/>
        <v>2.42492487855688-542.919955173354i</v>
      </c>
      <c r="G1525" t="str">
        <f t="shared" si="443"/>
        <v>0.999999980878565-0.000138280273716597i</v>
      </c>
      <c r="H1525" t="str">
        <f t="shared" si="444"/>
        <v>384.447248097618+29.0496971962906i</v>
      </c>
      <c r="I1525" t="str">
        <f t="shared" si="445"/>
        <v>47.122443021256-588.620610565066i</v>
      </c>
      <c r="K1525" t="str">
        <f t="shared" si="446"/>
        <v>0.0310364379120452-0.00255260334368888i</v>
      </c>
      <c r="L1525" t="str">
        <f t="shared" si="447"/>
        <v>0.00005-1.02577153708599i</v>
      </c>
      <c r="M1525" t="str">
        <f t="shared" si="448"/>
        <v>0.00133333333333333-0.60339502181529i</v>
      </c>
      <c r="N1525">
        <f t="shared" si="449"/>
        <v>89.237477846711229</v>
      </c>
      <c r="O1525">
        <f t="shared" si="450"/>
        <v>43.327762256711644</v>
      </c>
      <c r="P1525" s="3">
        <f t="shared" si="451"/>
        <v>43.327762256711644</v>
      </c>
      <c r="Q1525" s="3">
        <f t="shared" si="452"/>
        <v>-90.762522153288771</v>
      </c>
      <c r="R1525">
        <f t="shared" si="453"/>
        <v>89.237477846711229</v>
      </c>
      <c r="S1525">
        <f t="shared" si="454"/>
        <v>0.27509986893651317</v>
      </c>
      <c r="T1525">
        <f t="shared" si="437"/>
        <v>43.327762256711644</v>
      </c>
    </row>
    <row r="1526" spans="1:20" x14ac:dyDescent="0.25">
      <c r="A1526">
        <f t="shared" si="438"/>
        <v>1735.0717676360634</v>
      </c>
      <c r="B1526">
        <f t="shared" si="455"/>
        <v>276.14524843847192</v>
      </c>
      <c r="C1526" t="str">
        <f t="shared" si="439"/>
        <v>-1.9519874879552-146.116120655447i</v>
      </c>
      <c r="D1526" t="str">
        <f t="shared" si="440"/>
        <v>3.9749992520855-57.6362278052981i</v>
      </c>
      <c r="E1526" t="str">
        <f t="shared" si="441"/>
        <v>162.448848822118+0.0251271027840284i</v>
      </c>
      <c r="F1526" t="str">
        <f t="shared" si="442"/>
        <v>2.42492487820382-540.864671973126i</v>
      </c>
      <c r="G1526" t="str">
        <f t="shared" si="443"/>
        <v>0.999999980732967-0.00013880573873651i</v>
      </c>
      <c r="H1526" t="str">
        <f t="shared" si="444"/>
        <v>384.450656318028+29.1601816082638i</v>
      </c>
      <c r="I1526" t="str">
        <f t="shared" si="445"/>
        <v>47.1226123547433-586.396014683223i</v>
      </c>
      <c r="K1526" t="str">
        <f t="shared" si="446"/>
        <v>0.0310348231489074-0.00256216760355024i</v>
      </c>
      <c r="L1526" t="str">
        <f t="shared" si="447"/>
        <v>0.00005-1.021888361313i</v>
      </c>
      <c r="M1526" t="str">
        <f t="shared" si="448"/>
        <v>0.00133333333333333-0.601110800772353i</v>
      </c>
      <c r="N1526">
        <f t="shared" si="449"/>
        <v>89.234622493077808</v>
      </c>
      <c r="O1526">
        <f t="shared" si="450"/>
        <v>43.294737668720131</v>
      </c>
      <c r="P1526" s="3">
        <f t="shared" si="451"/>
        <v>43.294737668720131</v>
      </c>
      <c r="Q1526" s="3">
        <f t="shared" si="452"/>
        <v>-90.765377506922192</v>
      </c>
      <c r="R1526">
        <f t="shared" si="453"/>
        <v>89.234622493077808</v>
      </c>
      <c r="S1526">
        <f t="shared" si="454"/>
        <v>0.27614524843847194</v>
      </c>
      <c r="T1526">
        <f t="shared" si="437"/>
        <v>43.294737668720131</v>
      </c>
    </row>
    <row r="1527" spans="1:20" x14ac:dyDescent="0.25">
      <c r="A1527">
        <f t="shared" si="438"/>
        <v>1741.6650403530805</v>
      </c>
      <c r="B1527">
        <f t="shared" si="455"/>
        <v>277.19460038253811</v>
      </c>
      <c r="C1527" t="str">
        <f t="shared" si="439"/>
        <v>-1.95186025441859-145.56152027276i</v>
      </c>
      <c r="D1527" t="str">
        <f t="shared" si="440"/>
        <v>3.97499924639055-57.4180523354457i</v>
      </c>
      <c r="E1527" t="str">
        <f t="shared" si="441"/>
        <v>162.448692628946+0.0252380168943927i</v>
      </c>
      <c r="F1527" t="str">
        <f t="shared" si="442"/>
        <v>2.42492487784806-538.817169292783i</v>
      </c>
      <c r="G1527" t="str">
        <f t="shared" si="443"/>
        <v>0.999999980586259-0.000139333200523267i</v>
      </c>
      <c r="H1527" t="str">
        <f t="shared" si="444"/>
        <v>384.454090531074+29.2710869550484i</v>
      </c>
      <c r="I1527" t="str">
        <f t="shared" si="445"/>
        <v>47.1227829786317-584.179854357247i</v>
      </c>
      <c r="K1527" t="str">
        <f t="shared" si="446"/>
        <v>0.0310331962631797-0.00257176667008189i</v>
      </c>
      <c r="L1527" t="str">
        <f t="shared" si="447"/>
        <v>0.00005-1.01801988574716i</v>
      </c>
      <c r="M1527" t="str">
        <f t="shared" si="448"/>
        <v>0.00133333333333333-0.598835226910097i</v>
      </c>
      <c r="N1527">
        <f t="shared" si="449"/>
        <v>89.231756768408857</v>
      </c>
      <c r="O1527">
        <f t="shared" si="450"/>
        <v>43.261712473387284</v>
      </c>
      <c r="P1527" s="3">
        <f t="shared" si="451"/>
        <v>43.261712473387284</v>
      </c>
      <c r="Q1527" s="3">
        <f t="shared" si="452"/>
        <v>-90.768243231591143</v>
      </c>
      <c r="R1527">
        <f t="shared" si="453"/>
        <v>89.231756768408857</v>
      </c>
      <c r="S1527">
        <f t="shared" si="454"/>
        <v>0.27719460038253813</v>
      </c>
      <c r="T1527">
        <f t="shared" si="437"/>
        <v>43.261712473387284</v>
      </c>
    </row>
    <row r="1528" spans="1:20" x14ac:dyDescent="0.25">
      <c r="A1528">
        <f t="shared" si="438"/>
        <v>1748.2833675064221</v>
      </c>
      <c r="B1528">
        <f t="shared" si="455"/>
        <v>278.24793986399175</v>
      </c>
      <c r="C1528" t="str">
        <f t="shared" si="439"/>
        <v>-1.95173206638301-145.009014007042i</v>
      </c>
      <c r="D1528" t="str">
        <f t="shared" si="440"/>
        <v>3.97499924065224-57.2007028435529i</v>
      </c>
      <c r="E1528" t="str">
        <f t="shared" si="441"/>
        <v>162.448535266714+0.0253495273111821i</v>
      </c>
      <c r="F1528" t="str">
        <f t="shared" si="442"/>
        <v>2.4249248774896-536.777417678317i</v>
      </c>
      <c r="G1528" t="str">
        <f t="shared" si="443"/>
        <v>0.999999980438434-0.000139862666664581i</v>
      </c>
      <c r="H1528" t="str">
        <f t="shared" si="444"/>
        <v>384.457550935296+29.3824148487253i</v>
      </c>
      <c r="I1528" t="str">
        <f t="shared" si="445"/>
        <v>47.1229549027625-581.972097707522i</v>
      </c>
      <c r="K1528" t="str">
        <f t="shared" si="446"/>
        <v>0.0310315571651711-0.0025814006582316i</v>
      </c>
      <c r="L1528" t="str">
        <f t="shared" si="447"/>
        <v>0.00005-1.01416605473915i</v>
      </c>
      <c r="M1528" t="str">
        <f t="shared" si="448"/>
        <v>0.00133333333333333-0.596568267493619i</v>
      </c>
      <c r="N1528">
        <f t="shared" si="449"/>
        <v>89.22888063870424</v>
      </c>
      <c r="O1528">
        <f t="shared" si="450"/>
        <v>43.228686666204098</v>
      </c>
      <c r="P1528" s="3">
        <f t="shared" si="451"/>
        <v>43.228686666204098</v>
      </c>
      <c r="Q1528" s="3">
        <f t="shared" si="452"/>
        <v>-90.77111936129576</v>
      </c>
      <c r="R1528">
        <f t="shared" si="453"/>
        <v>89.22888063870424</v>
      </c>
      <c r="S1528">
        <f t="shared" si="454"/>
        <v>0.27824793986399177</v>
      </c>
      <c r="T1528">
        <f t="shared" si="437"/>
        <v>43.228686666204098</v>
      </c>
    </row>
    <row r="1529" spans="1:20" x14ac:dyDescent="0.25">
      <c r="A1529">
        <f t="shared" si="438"/>
        <v>1754.9268443029466</v>
      </c>
      <c r="B1529">
        <f t="shared" si="455"/>
        <v>279.30528203547493</v>
      </c>
      <c r="C1529" t="str">
        <f t="shared" si="439"/>
        <v>-1.95160291679668-144.458593912168i</v>
      </c>
      <c r="D1529" t="str">
        <f t="shared" si="440"/>
        <v>3.97499923487022-56.9841762029739i</v>
      </c>
      <c r="E1529" t="str">
        <f t="shared" si="441"/>
        <v>162.448376726826+0.0254616382679138i</v>
      </c>
      <c r="F1529" t="str">
        <f t="shared" si="442"/>
        <v>2.4249248771284-534.74538778721i</v>
      </c>
      <c r="G1529" t="str">
        <f t="shared" si="443"/>
        <v>0.999999980289484-0.000140394144776995i</v>
      </c>
      <c r="H1529" t="str">
        <f t="shared" si="444"/>
        <v>384.461037730767+29.4941669076454i</v>
      </c>
      <c r="I1529" t="str">
        <f t="shared" si="445"/>
        <v>47.123128137052-579.772712975337i</v>
      </c>
      <c r="K1529" t="str">
        <f t="shared" si="446"/>
        <v>0.0310299057645464-0.00259106968319093i</v>
      </c>
      <c r="L1529" t="str">
        <f t="shared" si="447"/>
        <v>0.00005-1.01032681285032i</v>
      </c>
      <c r="M1529" t="str">
        <f t="shared" si="448"/>
        <v>0.00133333333333333-0.594309889911953i</v>
      </c>
      <c r="N1529">
        <f t="shared" si="449"/>
        <v>89.225994069895108</v>
      </c>
      <c r="O1529">
        <f t="shared" si="450"/>
        <v>43.195660242628399</v>
      </c>
      <c r="P1529" s="3">
        <f t="shared" si="451"/>
        <v>43.195660242628399</v>
      </c>
      <c r="Q1529" s="3">
        <f t="shared" si="452"/>
        <v>-90.774005930104892</v>
      </c>
      <c r="R1529">
        <f t="shared" si="453"/>
        <v>89.225994069895108</v>
      </c>
      <c r="S1529">
        <f t="shared" si="454"/>
        <v>0.27930528203547494</v>
      </c>
      <c r="T1529">
        <f t="shared" si="437"/>
        <v>43.195660242628399</v>
      </c>
    </row>
    <row r="1530" spans="1:20" x14ac:dyDescent="0.25">
      <c r="A1530">
        <f t="shared" si="438"/>
        <v>1761.5955663112979</v>
      </c>
      <c r="B1530">
        <f t="shared" si="455"/>
        <v>280.36664210720977</v>
      </c>
      <c r="C1530" t="str">
        <f t="shared" si="439"/>
        <v>-1.9514727985576-143.91025207205i</v>
      </c>
      <c r="D1530" t="str">
        <f t="shared" si="440"/>
        <v>3.97499922904419-56.7684692989008i</v>
      </c>
      <c r="E1530" t="str">
        <f t="shared" si="441"/>
        <v>162.448217000626+0.0255743540359154i</v>
      </c>
      <c r="F1530" t="str">
        <f t="shared" si="442"/>
        <v>2.42492487676446-532.721050388036i</v>
      </c>
      <c r="G1530" t="str">
        <f t="shared" si="443"/>
        <v>0.999999980139399-0.000140927642505996i</v>
      </c>
      <c r="H1530" t="str">
        <f t="shared" si="444"/>
        <v>384.464551119086+29.6063447564542i</v>
      </c>
      <c r="I1530" t="str">
        <f t="shared" si="445"/>
        <v>47.123302691493-577.581668522423i</v>
      </c>
      <c r="K1530" t="str">
        <f t="shared" si="446"/>
        <v>0.0310282419703227-0.00260077386039414i</v>
      </c>
      <c r="L1530" t="str">
        <f t="shared" si="447"/>
        <v>0.00005-1.00650210485189i</v>
      </c>
      <c r="M1530" t="str">
        <f t="shared" si="448"/>
        <v>0.00133333333333333-0.592060061677581i</v>
      </c>
      <c r="N1530">
        <f t="shared" si="449"/>
        <v>89.223097027844318</v>
      </c>
      <c r="O1530">
        <f t="shared" si="450"/>
        <v>43.162633198085544</v>
      </c>
      <c r="P1530" s="3">
        <f t="shared" si="451"/>
        <v>43.162633198085544</v>
      </c>
      <c r="Q1530" s="3">
        <f t="shared" si="452"/>
        <v>-90.776902972155682</v>
      </c>
      <c r="R1530">
        <f t="shared" si="453"/>
        <v>89.223097027844318</v>
      </c>
      <c r="S1530">
        <f t="shared" si="454"/>
        <v>0.2803666421072098</v>
      </c>
      <c r="T1530">
        <f t="shared" si="437"/>
        <v>43.162633198085544</v>
      </c>
    </row>
    <row r="1531" spans="1:20" x14ac:dyDescent="0.25">
      <c r="A1531">
        <f t="shared" si="438"/>
        <v>1768.2896294632808</v>
      </c>
      <c r="B1531">
        <f t="shared" si="455"/>
        <v>281.43203534721715</v>
      </c>
      <c r="C1531" t="str">
        <f t="shared" si="439"/>
        <v>-1.95134170451301-143.363980600515i</v>
      </c>
      <c r="D1531" t="str">
        <f t="shared" si="440"/>
        <v>3.9749992231738-56.553579028317i</v>
      </c>
      <c r="E1531" t="str">
        <f t="shared" si="441"/>
        <v>162.448056079397+0.0256876789249427i</v>
      </c>
      <c r="F1531" t="str">
        <f t="shared" si="442"/>
        <v>2.42492487639774-530.704376360019i</v>
      </c>
      <c r="G1531" t="str">
        <f t="shared" si="443"/>
        <v>0.999999979988172-0.000141463167526125i</v>
      </c>
      <c r="H1531" t="str">
        <f t="shared" si="444"/>
        <v>384.468091303396+29.718950026118i</v>
      </c>
      <c r="I1531" t="str">
        <f t="shared" si="445"/>
        <v>47.123478576154-575.398932830482i</v>
      </c>
      <c r="K1531" t="str">
        <f t="shared" si="446"/>
        <v>0.0310265656908652-0.00261051330551702i</v>
      </c>
      <c r="L1531" t="str">
        <f t="shared" si="447"/>
        <v>0.00005-1.00269187572413i</v>
      </c>
      <c r="M1531" t="str">
        <f t="shared" si="448"/>
        <v>0.00133333333333333-0.589818750425962i</v>
      </c>
      <c r="N1531">
        <f t="shared" si="449"/>
        <v>89.220189478346825</v>
      </c>
      <c r="O1531">
        <f t="shared" si="450"/>
        <v>43.129605527967705</v>
      </c>
      <c r="P1531" s="3">
        <f t="shared" si="451"/>
        <v>43.129605527967705</v>
      </c>
      <c r="Q1531" s="3">
        <f t="shared" si="452"/>
        <v>-90.779810521653175</v>
      </c>
      <c r="R1531">
        <f t="shared" si="453"/>
        <v>89.220189478346825</v>
      </c>
      <c r="S1531">
        <f t="shared" si="454"/>
        <v>0.28143203534721717</v>
      </c>
      <c r="T1531">
        <f t="shared" si="437"/>
        <v>43.129605527967705</v>
      </c>
    </row>
    <row r="1532" spans="1:20" x14ac:dyDescent="0.25">
      <c r="A1532">
        <f t="shared" si="438"/>
        <v>1775.0091300552413</v>
      </c>
      <c r="B1532">
        <f t="shared" si="455"/>
        <v>282.50147708153656</v>
      </c>
      <c r="C1532" t="str">
        <f t="shared" si="439"/>
        <v>-1.95120962745895-142.819771641196i</v>
      </c>
      <c r="D1532" t="str">
        <f t="shared" si="440"/>
        <v>3.97499921725871-56.3395022999539i</v>
      </c>
      <c r="E1532" t="str">
        <f t="shared" si="441"/>
        <v>162.447893954359+0.0258016172834627i</v>
      </c>
      <c r="F1532" t="str">
        <f t="shared" si="442"/>
        <v>2.42492487602824-528.695336692626i</v>
      </c>
      <c r="G1532" t="str">
        <f t="shared" si="443"/>
        <v>0.999999979835793-0.000142000727541087i</v>
      </c>
      <c r="H1532" t="str">
        <f t="shared" si="444"/>
        <v>384.471658488401+29.8319843539489i</v>
      </c>
      <c r="I1532" t="str">
        <f t="shared" si="445"/>
        <v>47.1236558011802-573.224474500759i</v>
      </c>
      <c r="K1532" t="str">
        <f t="shared" si="446"/>
        <v>0.031024876833882-0.00262028813447553i</v>
      </c>
      <c r="L1532" t="str">
        <f t="shared" si="447"/>
        <v>0.00005-0.998896070655639i</v>
      </c>
      <c r="M1532" t="str">
        <f t="shared" si="448"/>
        <v>0.00133333333333333-0.587585923915082i</v>
      </c>
      <c r="N1532">
        <f t="shared" si="449"/>
        <v>89.217271387130083</v>
      </c>
      <c r="O1532">
        <f t="shared" si="450"/>
        <v>43.096577227633901</v>
      </c>
      <c r="P1532" s="3">
        <f t="shared" si="451"/>
        <v>43.096577227633901</v>
      </c>
      <c r="Q1532" s="3">
        <f t="shared" si="452"/>
        <v>-90.782728612869917</v>
      </c>
      <c r="R1532">
        <f t="shared" si="453"/>
        <v>89.217271387130083</v>
      </c>
      <c r="S1532">
        <f t="shared" si="454"/>
        <v>0.28250147708153656</v>
      </c>
      <c r="T1532">
        <f t="shared" si="437"/>
        <v>43.096577227633901</v>
      </c>
    </row>
    <row r="1533" spans="1:20" x14ac:dyDescent="0.25">
      <c r="A1533">
        <f t="shared" si="438"/>
        <v>1781.7541647494511</v>
      </c>
      <c r="B1533">
        <f t="shared" si="455"/>
        <v>283.57498269444642</v>
      </c>
      <c r="C1533" t="str">
        <f t="shared" si="439"/>
        <v>-1.95107656013979-142.277617367414i</v>
      </c>
      <c r="D1533" t="str">
        <f t="shared" si="440"/>
        <v>3.97499921129857-56.1262360342459i</v>
      </c>
      <c r="E1533" t="str">
        <f t="shared" si="441"/>
        <v>162.44773061667+0.0259161734992031i</v>
      </c>
      <c r="F1533" t="str">
        <f t="shared" si="442"/>
        <v>2.42492487565592-526.693902485147i</v>
      </c>
      <c r="G1533" t="str">
        <f t="shared" si="443"/>
        <v>0.999999979682254-0.000142540330283858i</v>
      </c>
      <c r="H1533" t="str">
        <f t="shared" si="444"/>
        <v>384.475252880373+29.9454493836311i</v>
      </c>
      <c r="I1533" t="str">
        <f t="shared" si="445"/>
        <v>47.1238343767943-571.058262253579i</v>
      </c>
      <c r="K1533" t="str">
        <f t="shared" si="446"/>
        <v>0.0310231753064203-0.00263009846342458i</v>
      </c>
      <c r="L1533" t="str">
        <f t="shared" si="447"/>
        <v>0.00005-0.995114635042482i</v>
      </c>
      <c r="M1533" t="str">
        <f t="shared" si="448"/>
        <v>0.00133333333333333-0.58536155002499i</v>
      </c>
      <c r="N1533">
        <f t="shared" si="449"/>
        <v>89.214342719854585</v>
      </c>
      <c r="O1533">
        <f t="shared" si="450"/>
        <v>43.063548292409415</v>
      </c>
      <c r="P1533" s="3">
        <f t="shared" si="451"/>
        <v>43.063548292409415</v>
      </c>
      <c r="Q1533" s="3">
        <f t="shared" si="452"/>
        <v>-90.785657280145415</v>
      </c>
      <c r="R1533">
        <f t="shared" si="453"/>
        <v>89.214342719854585</v>
      </c>
      <c r="S1533">
        <f t="shared" si="454"/>
        <v>0.28357498269444642</v>
      </c>
      <c r="T1533">
        <f t="shared" si="437"/>
        <v>43.063548292409415</v>
      </c>
    </row>
    <row r="1534" spans="1:20" x14ac:dyDescent="0.25">
      <c r="A1534">
        <f t="shared" si="438"/>
        <v>1788.5248305754992</v>
      </c>
      <c r="B1534">
        <f t="shared" si="455"/>
        <v>284.65256762868535</v>
      </c>
      <c r="C1534" t="str">
        <f t="shared" si="439"/>
        <v>-1.95094249524849-141.737509982073i</v>
      </c>
      <c r="D1534" t="str">
        <f t="shared" si="440"/>
        <v>3.97499920529305-55.913777163286i</v>
      </c>
      <c r="E1534" t="str">
        <f t="shared" si="441"/>
        <v>162.447566057428+0.0260313519991921i</v>
      </c>
      <c r="F1534" t="str">
        <f t="shared" si="442"/>
        <v>2.42492487528076-524.700044946279i</v>
      </c>
      <c r="G1534" t="str">
        <f t="shared" si="443"/>
        <v>0.999999979527546-0.000143081983516801i</v>
      </c>
      <c r="H1534" t="str">
        <f t="shared" si="444"/>
        <v>384.478874687164+30.0593467652471i</v>
      </c>
      <c r="I1534" t="str">
        <f t="shared" si="445"/>
        <v>47.1240143132978-568.900264927891i</v>
      </c>
      <c r="K1534" t="str">
        <f t="shared" si="446"/>
        <v>0.031021461014862-0.00263994440875683i</v>
      </c>
      <c r="L1534" t="str">
        <f t="shared" si="447"/>
        <v>0.00005-0.99134751448743i</v>
      </c>
      <c r="M1534" t="str">
        <f t="shared" si="448"/>
        <v>0.00133333333333333-0.583145596757311i</v>
      </c>
      <c r="N1534">
        <f t="shared" si="449"/>
        <v>89.211403442114133</v>
      </c>
      <c r="O1534">
        <f t="shared" si="450"/>
        <v>43.030518717586077</v>
      </c>
      <c r="P1534" s="3">
        <f t="shared" si="451"/>
        <v>43.030518717586077</v>
      </c>
      <c r="Q1534" s="3">
        <f t="shared" si="452"/>
        <v>-90.788596557885867</v>
      </c>
      <c r="R1534">
        <f t="shared" si="453"/>
        <v>89.211403442114133</v>
      </c>
      <c r="S1534">
        <f t="shared" si="454"/>
        <v>0.28465256762868535</v>
      </c>
      <c r="T1534">
        <f t="shared" si="437"/>
        <v>43.030518717586077</v>
      </c>
    </row>
    <row r="1535" spans="1:20" x14ac:dyDescent="0.25">
      <c r="A1535">
        <f t="shared" si="438"/>
        <v>1795.3212249316862</v>
      </c>
      <c r="B1535">
        <f t="shared" si="455"/>
        <v>285.73424738567434</v>
      </c>
      <c r="C1535" t="str">
        <f t="shared" si="439"/>
        <v>-1.95080742542568-141.199441717542i</v>
      </c>
      <c r="D1535" t="str">
        <f t="shared" si="440"/>
        <v>3.9749991992418-55.7021226307822i</v>
      </c>
      <c r="E1535" t="str">
        <f t="shared" si="441"/>
        <v>162.447400267666+0.0261471572505489i</v>
      </c>
      <c r="F1535" t="str">
        <f t="shared" si="442"/>
        <v>2.42492487490274-522.713735393711i</v>
      </c>
      <c r="G1535" t="str">
        <f t="shared" si="443"/>
        <v>0.999999979371659-0.000143625695031775i</v>
      </c>
      <c r="H1535" t="str">
        <f t="shared" si="444"/>
        <v>384.482524118218+30.1736781553031i</v>
      </c>
      <c r="I1535" t="str">
        <f t="shared" si="445"/>
        <v>47.1241956210701-566.750451480827i</v>
      </c>
      <c r="K1535" t="str">
        <f t="shared" si="446"/>
        <v>0.0310197338649191-0.00264982608710126i</v>
      </c>
      <c r="L1535" t="str">
        <f t="shared" si="447"/>
        <v>0.00005-0.987594654799193i</v>
      </c>
      <c r="M1535" t="str">
        <f t="shared" si="448"/>
        <v>0.00133333333333333-0.580938032234819i</v>
      </c>
      <c r="N1535">
        <f t="shared" si="449"/>
        <v>89.208453519436375</v>
      </c>
      <c r="O1535">
        <f t="shared" si="450"/>
        <v>42.99748849842161</v>
      </c>
      <c r="P1535" s="3">
        <f t="shared" si="451"/>
        <v>42.99748849842161</v>
      </c>
      <c r="Q1535" s="3">
        <f t="shared" si="452"/>
        <v>-90.791546480563625</v>
      </c>
      <c r="R1535">
        <f t="shared" si="453"/>
        <v>89.208453519436375</v>
      </c>
      <c r="S1535">
        <f t="shared" si="454"/>
        <v>0.28573424738567432</v>
      </c>
      <c r="T1535">
        <f t="shared" si="437"/>
        <v>42.99748849842161</v>
      </c>
    </row>
    <row r="1536" spans="1:20" x14ac:dyDescent="0.25">
      <c r="A1536">
        <f t="shared" si="438"/>
        <v>1802.1434455864267</v>
      </c>
      <c r="B1536">
        <f t="shared" si="455"/>
        <v>286.82003752573991</v>
      </c>
      <c r="C1536" t="str">
        <f t="shared" si="439"/>
        <v>-1.95067134325971-140.663404835547i</v>
      </c>
      <c r="D1536" t="str">
        <f t="shared" si="440"/>
        <v>3.97499919314447-55.491269392013i</v>
      </c>
      <c r="E1536" t="str">
        <f t="shared" si="441"/>
        <v>162.447233238354+0.0262635937606581i</v>
      </c>
      <c r="F1536" t="str">
        <f t="shared" si="442"/>
        <v>2.42492487452185-520.734945253716i</v>
      </c>
      <c r="G1536" t="str">
        <f t="shared" si="443"/>
        <v>0.999999979214586-0.00014417147265025i</v>
      </c>
      <c r="H1536" t="str">
        <f t="shared" si="444"/>
        <v>384.486201384586+30.288445216756i</v>
      </c>
      <c r="I1536" t="str">
        <f t="shared" si="445"/>
        <v>47.1243783105711-564.608790987258i</v>
      </c>
      <c r="K1536" t="str">
        <f t="shared" si="446"/>
        <v>0.0310179937616293-0.00265974361532191i</v>
      </c>
      <c r="L1536" t="str">
        <f t="shared" si="447"/>
        <v>0.00005-0.983856001991628i</v>
      </c>
      <c r="M1536" t="str">
        <f t="shared" si="448"/>
        <v>0.00133333333333333-0.578738824700954i</v>
      </c>
      <c r="N1536">
        <f t="shared" si="449"/>
        <v>89.205492917283209</v>
      </c>
      <c r="O1536">
        <f t="shared" si="450"/>
        <v>42.964457630139648</v>
      </c>
      <c r="P1536" s="3">
        <f t="shared" si="451"/>
        <v>42.964457630139648</v>
      </c>
      <c r="Q1536" s="3">
        <f t="shared" si="452"/>
        <v>-90.794507082716791</v>
      </c>
      <c r="R1536">
        <f t="shared" si="453"/>
        <v>89.205492917283209</v>
      </c>
      <c r="S1536">
        <f t="shared" si="454"/>
        <v>0.28682003752573992</v>
      </c>
      <c r="T1536">
        <f t="shared" si="437"/>
        <v>42.964457630139648</v>
      </c>
    </row>
    <row r="1537" spans="1:20" x14ac:dyDescent="0.25">
      <c r="A1537">
        <f t="shared" si="438"/>
        <v>1808.991590679655</v>
      </c>
      <c r="B1537">
        <f t="shared" si="455"/>
        <v>287.90995366833772</v>
      </c>
      <c r="C1537" t="str">
        <f t="shared" si="439"/>
        <v>-1.95053424128572-140.129391627057i</v>
      </c>
      <c r="D1537" t="str">
        <f t="shared" si="440"/>
        <v>3.97499918700072-55.2812144137837i</v>
      </c>
      <c r="E1537" t="str">
        <f t="shared" si="441"/>
        <v>162.447064960399+0.0263806660776996i</v>
      </c>
      <c r="F1537" t="str">
        <f t="shared" si="442"/>
        <v>2.42492487413806-518.763646060731i</v>
      </c>
      <c r="G1537" t="str">
        <f t="shared" si="443"/>
        <v>0.999999979056317-0.000144719324223416i</v>
      </c>
      <c r="H1537" t="str">
        <f t="shared" si="444"/>
        <v>384.489906698936+30.4036496190385i</v>
      </c>
      <c r="I1537" t="str">
        <f t="shared" si="445"/>
        <v>47.1245623923391-562.475252639341i</v>
      </c>
      <c r="K1537" t="str">
        <f t="shared" si="446"/>
        <v>0.0310162406093515-0.00266969711051639i</v>
      </c>
      <c r="L1537" t="str">
        <f t="shared" si="447"/>
        <v>0.00005-0.980131502282944i</v>
      </c>
      <c r="M1537" t="str">
        <f t="shared" si="448"/>
        <v>0.00133333333333333-0.576547942519383i</v>
      </c>
      <c r="N1537">
        <f t="shared" si="449"/>
        <v>89.20252160105143</v>
      </c>
      <c r="O1537">
        <f t="shared" si="450"/>
        <v>42.931426107929312</v>
      </c>
      <c r="P1537" s="3">
        <f t="shared" si="451"/>
        <v>42.931426107929312</v>
      </c>
      <c r="Q1537" s="3">
        <f t="shared" si="452"/>
        <v>-90.79747839894857</v>
      </c>
      <c r="R1537">
        <f t="shared" si="453"/>
        <v>89.20252160105143</v>
      </c>
      <c r="S1537">
        <f t="shared" si="454"/>
        <v>0.28790995366833771</v>
      </c>
      <c r="T1537">
        <f t="shared" si="437"/>
        <v>42.931426107929312</v>
      </c>
    </row>
    <row r="1538" spans="1:20" x14ac:dyDescent="0.25">
      <c r="A1538">
        <f t="shared" si="438"/>
        <v>1815.8657587242378</v>
      </c>
      <c r="B1538">
        <f t="shared" si="455"/>
        <v>289.00401149227741</v>
      </c>
      <c r="C1538" t="str">
        <f t="shared" si="439"/>
        <v>-1.95039611198593-139.597394412177i</v>
      </c>
      <c r="D1538" t="str">
        <f t="shared" si="440"/>
        <v>3.97499918081019-55.0719546743831i</v>
      </c>
      <c r="E1538" t="str">
        <f t="shared" si="441"/>
        <v>162.446895424643+0.0264983787909924i</v>
      </c>
      <c r="F1538" t="str">
        <f t="shared" si="442"/>
        <v>2.42492487375135-516.799809456957i</v>
      </c>
      <c r="G1538" t="str">
        <f t="shared" si="443"/>
        <v>0.999999978896842-0.000145269257632299i</v>
      </c>
      <c r="H1538" t="str">
        <f t="shared" si="444"/>
        <v>384.493640275571+30.5192930380869i</v>
      </c>
      <c r="I1538" t="str">
        <f t="shared" si="445"/>
        <v>47.1247478769941-560.349805746089i</v>
      </c>
      <c r="K1538" t="str">
        <f t="shared" si="446"/>
        <v>0.031014474311761-0.00267968669001455i</v>
      </c>
      <c r="L1538" t="str">
        <f t="shared" si="447"/>
        <v>0.00005-0.976421102094988i</v>
      </c>
      <c r="M1538" t="str">
        <f t="shared" si="448"/>
        <v>0.00133333333333333-0.574365354173522i</v>
      </c>
      <c r="N1538">
        <f t="shared" si="449"/>
        <v>89.199539536072976</v>
      </c>
      <c r="O1538">
        <f t="shared" si="450"/>
        <v>42.898393926945182</v>
      </c>
      <c r="P1538" s="3">
        <f t="shared" si="451"/>
        <v>42.898393926945182</v>
      </c>
      <c r="Q1538" s="3">
        <f t="shared" si="452"/>
        <v>-90.800460463927024</v>
      </c>
      <c r="R1538">
        <f t="shared" si="453"/>
        <v>89.199539536072976</v>
      </c>
      <c r="S1538">
        <f t="shared" si="454"/>
        <v>0.28900401149227739</v>
      </c>
      <c r="T1538">
        <f t="shared" si="437"/>
        <v>42.898393926945182</v>
      </c>
    </row>
    <row r="1539" spans="1:20" x14ac:dyDescent="0.25">
      <c r="A1539">
        <f t="shared" si="438"/>
        <v>1822.7660486073898</v>
      </c>
      <c r="B1539">
        <f t="shared" si="455"/>
        <v>290.10222673594808</v>
      </c>
      <c r="C1539" t="str">
        <f t="shared" si="439"/>
        <v>-1.95025694778895-139.067405540035i</v>
      </c>
      <c r="D1539" t="str">
        <f t="shared" si="440"/>
        <v>3.97499917457252-54.8634871635394i</v>
      </c>
      <c r="E1539" t="str">
        <f t="shared" si="441"/>
        <v>162.446724621865+0.0266167365313615i</v>
      </c>
      <c r="F1539" t="str">
        <f t="shared" si="442"/>
        <v>2.4249248733617-514.843407191945i</v>
      </c>
      <c r="G1539" t="str">
        <f t="shared" si="443"/>
        <v>0.999999978736154-0.00014582128078787i</v>
      </c>
      <c r="H1539" t="str">
        <f t="shared" si="444"/>
        <v>384.497402330427+30.635377156366i</v>
      </c>
      <c r="I1539" t="str">
        <f t="shared" si="445"/>
        <v>47.1249347752361-558.232419732907i</v>
      </c>
      <c r="K1539" t="str">
        <f t="shared" si="446"/>
        <v>0.031012694771846-0.00268971247137708i</v>
      </c>
      <c r="L1539" t="str">
        <f t="shared" si="447"/>
        <v>0.00005-0.972724748052386i</v>
      </c>
      <c r="M1539" t="str">
        <f t="shared" si="448"/>
        <v>0.00133333333333333-0.572191028266109i</v>
      </c>
      <c r="N1539">
        <f t="shared" si="449"/>
        <v>89.196546687615594</v>
      </c>
      <c r="O1539">
        <f t="shared" si="450"/>
        <v>42.865361082306933</v>
      </c>
      <c r="P1539" s="3">
        <f t="shared" si="451"/>
        <v>42.865361082306933</v>
      </c>
      <c r="Q1539" s="3">
        <f t="shared" si="452"/>
        <v>-90.803453312384406</v>
      </c>
      <c r="R1539">
        <f t="shared" si="453"/>
        <v>89.196546687615594</v>
      </c>
      <c r="S1539">
        <f t="shared" si="454"/>
        <v>0.2901022267359481</v>
      </c>
      <c r="T1539">
        <f t="shared" si="437"/>
        <v>42.865361082306933</v>
      </c>
    </row>
    <row r="1540" spans="1:20" x14ac:dyDescent="0.25">
      <c r="A1540">
        <f t="shared" si="438"/>
        <v>1829.692559592098</v>
      </c>
      <c r="B1540">
        <f t="shared" si="455"/>
        <v>291.20461519754468</v>
      </c>
      <c r="C1540" t="str">
        <f t="shared" si="439"/>
        <v>-1.95011674106947-138.539417388669i</v>
      </c>
      <c r="D1540" t="str">
        <f t="shared" si="440"/>
        <v>3.97499916828735-54.6558088823773i</v>
      </c>
      <c r="E1540" t="str">
        <f t="shared" si="441"/>
        <v>162.446552542777+0.0267357439716464i</v>
      </c>
      <c r="F1540" t="str">
        <f t="shared" si="442"/>
        <v>2.42492487296907-512.894411122189i</v>
      </c>
      <c r="G1540" t="str">
        <f t="shared" si="443"/>
        <v>0.999999978574241-0.000146375401631164i</v>
      </c>
      <c r="H1540" t="str">
        <f t="shared" si="444"/>
        <v>384.501193081107+30.7519036628978i</v>
      </c>
      <c r="I1540" t="str">
        <f t="shared" si="445"/>
        <v>47.1251230978478-556.123064141178i</v>
      </c>
      <c r="K1540" t="str">
        <f t="shared" si="446"/>
        <v>0.0310109018919014-0.00269977457239393i</v>
      </c>
      <c r="L1540" t="str">
        <f t="shared" si="447"/>
        <v>0.00005-0.96904238698186i</v>
      </c>
      <c r="M1540" t="str">
        <f t="shared" si="448"/>
        <v>0.00133333333333333-0.570024933518741i</v>
      </c>
      <c r="N1540">
        <f t="shared" si="449"/>
        <v>89.193543020883169</v>
      </c>
      <c r="O1540">
        <f t="shared" si="450"/>
        <v>42.832327569098894</v>
      </c>
      <c r="P1540" s="3">
        <f t="shared" si="451"/>
        <v>42.832327569098894</v>
      </c>
      <c r="Q1540" s="3">
        <f t="shared" si="452"/>
        <v>-90.806456979116831</v>
      </c>
      <c r="R1540">
        <f t="shared" si="453"/>
        <v>89.193543020883169</v>
      </c>
      <c r="S1540">
        <f t="shared" si="454"/>
        <v>0.2912046151975447</v>
      </c>
      <c r="T1540">
        <f t="shared" si="437"/>
        <v>42.832327569098894</v>
      </c>
    </row>
    <row r="1541" spans="1:20" x14ac:dyDescent="0.25">
      <c r="A1541">
        <f t="shared" si="438"/>
        <v>1836.645391318548</v>
      </c>
      <c r="B1541">
        <f t="shared" si="455"/>
        <v>292.31119273529538</v>
      </c>
      <c r="C1541" t="str">
        <f t="shared" si="439"/>
        <v>-1.94997548414818-138.013422364929i</v>
      </c>
      <c r="D1541" t="str">
        <f t="shared" si="440"/>
        <v>3.97499916195433-54.4489168433754i</v>
      </c>
      <c r="E1541" t="str">
        <f t="shared" si="441"/>
        <v>162.446379178028+0.0268554058271414i</v>
      </c>
      <c r="F1541" t="str">
        <f t="shared" si="442"/>
        <v>2.42492487257345-510.952793210729i</v>
      </c>
      <c r="G1541" t="str">
        <f t="shared" si="443"/>
        <v>0.999999978411096-0.000146931628133391i</v>
      </c>
      <c r="H1541" t="str">
        <f t="shared" si="444"/>
        <v>384.505012746873+30.8688742532866i</v>
      </c>
      <c r="I1541" t="str">
        <f t="shared" si="445"/>
        <v>47.1253128556942-554.021708627807i</v>
      </c>
      <c r="K1541" t="str">
        <f t="shared" si="446"/>
        <v>0.0310090955735257-0.00270987311108296i</v>
      </c>
      <c r="L1541" t="str">
        <f t="shared" si="447"/>
        <v>0.00005-0.965373965911395i</v>
      </c>
      <c r="M1541" t="str">
        <f t="shared" si="448"/>
        <v>0.00133333333333333-0.567867038771409i</v>
      </c>
      <c r="N1541">
        <f t="shared" si="449"/>
        <v>89.190528501016317</v>
      </c>
      <c r="O1541">
        <f t="shared" si="450"/>
        <v>42.799293382370465</v>
      </c>
      <c r="P1541" s="3">
        <f t="shared" si="451"/>
        <v>42.799293382370465</v>
      </c>
      <c r="Q1541" s="3">
        <f t="shared" si="452"/>
        <v>-90.809471498983683</v>
      </c>
      <c r="R1541">
        <f t="shared" si="453"/>
        <v>89.190528501016317</v>
      </c>
      <c r="S1541">
        <f t="shared" si="454"/>
        <v>0.29231119273529538</v>
      </c>
      <c r="T1541">
        <f t="shared" si="437"/>
        <v>42.799293382370465</v>
      </c>
    </row>
    <row r="1542" spans="1:20" x14ac:dyDescent="0.25">
      <c r="A1542">
        <f t="shared" si="438"/>
        <v>1843.6246438055587</v>
      </c>
      <c r="B1542">
        <f t="shared" si="455"/>
        <v>293.4219752676895</v>
      </c>
      <c r="C1542" t="str">
        <f t="shared" si="439"/>
        <v>-1.94983316929089-137.489412904355i</v>
      </c>
      <c r="D1542" t="str">
        <f t="shared" si="440"/>
        <v>3.97499915557308-54.242808070322i</v>
      </c>
      <c r="E1542" t="str">
        <f t="shared" si="441"/>
        <v>162.4462045182+0.0269757268559269i</v>
      </c>
      <c r="F1542" t="str">
        <f t="shared" si="442"/>
        <v>2.42492487217483-509.018525526738i</v>
      </c>
      <c r="G1542" t="str">
        <f t="shared" si="443"/>
        <v>0.999999978246709-0.000147489968296053i</v>
      </c>
      <c r="H1542" t="str">
        <f t="shared" si="444"/>
        <v>384.508861548674+30.9862906297465i</v>
      </c>
      <c r="I1542" t="str">
        <f t="shared" si="445"/>
        <v>47.125504059723-551.928322964794i</v>
      </c>
      <c r="K1542" t="str">
        <f t="shared" si="446"/>
        <v>0.0310072757176157-0.00272000820568828i</v>
      </c>
      <c r="L1542" t="str">
        <f t="shared" si="447"/>
        <v>0.00005-0.961719432069534i</v>
      </c>
      <c r="M1542" t="str">
        <f t="shared" si="448"/>
        <v>0.00133333333333333-0.565717312982076i</v>
      </c>
      <c r="N1542">
        <f t="shared" si="449"/>
        <v>89.187503093092985</v>
      </c>
      <c r="O1542">
        <f t="shared" si="450"/>
        <v>42.766258517135142</v>
      </c>
      <c r="P1542" s="3">
        <f t="shared" si="451"/>
        <v>42.766258517135142</v>
      </c>
      <c r="Q1542" s="3">
        <f t="shared" si="452"/>
        <v>-90.812496906907015</v>
      </c>
      <c r="R1542">
        <f t="shared" si="453"/>
        <v>89.187503093092985</v>
      </c>
      <c r="S1542">
        <f t="shared" si="454"/>
        <v>0.29342197526768948</v>
      </c>
      <c r="T1542">
        <f t="shared" si="437"/>
        <v>42.766258517135142</v>
      </c>
    </row>
    <row r="1543" spans="1:20" x14ac:dyDescent="0.25">
      <c r="A1543">
        <f t="shared" si="438"/>
        <v>1850.6304174520196</v>
      </c>
      <c r="B1543">
        <f t="shared" si="455"/>
        <v>294.53697877370672</v>
      </c>
      <c r="C1543" t="str">
        <f t="shared" si="439"/>
        <v>-1.94968978870865-136.967381471076i</v>
      </c>
      <c r="D1543" t="str">
        <f t="shared" si="440"/>
        <v>3.97499914914325-54.0374795982733i</v>
      </c>
      <c r="E1543" t="str">
        <f t="shared" si="441"/>
        <v>162.446028553809+0.0270967118593582i</v>
      </c>
      <c r="F1543" t="str">
        <f t="shared" si="442"/>
        <v>2.42492487177316-507.091580245127i</v>
      </c>
      <c r="G1543" t="str">
        <f t="shared" si="443"/>
        <v>0.99999997808107-0.000148050430151055i</v>
      </c>
      <c r="H1543" t="str">
        <f t="shared" si="444"/>
        <v>384.512739709152+31.1041545011287i</v>
      </c>
      <c r="I1543" t="str">
        <f t="shared" si="445"/>
        <v>47.1256967209659-549.842877038796i</v>
      </c>
      <c r="K1543" t="str">
        <f t="shared" si="446"/>
        <v>0.0310054422243618-0.00273017997467877i</v>
      </c>
      <c r="L1543" t="str">
        <f t="shared" si="447"/>
        <v>0.00005-0.958078732884568i</v>
      </c>
      <c r="M1543" t="str">
        <f t="shared" si="448"/>
        <v>0.00133333333333333-0.563575725226216i</v>
      </c>
      <c r="N1543">
        <f t="shared" si="449"/>
        <v>89.184466762128764</v>
      </c>
      <c r="O1543">
        <f t="shared" si="450"/>
        <v>42.733222968370711</v>
      </c>
      <c r="P1543" s="3">
        <f t="shared" si="451"/>
        <v>42.733222968370711</v>
      </c>
      <c r="Q1543" s="3">
        <f t="shared" si="452"/>
        <v>-90.815533237871236</v>
      </c>
      <c r="R1543">
        <f t="shared" si="453"/>
        <v>89.184466762128764</v>
      </c>
      <c r="S1543">
        <f t="shared" si="454"/>
        <v>0.29453697877370671</v>
      </c>
      <c r="T1543">
        <f t="shared" si="437"/>
        <v>42.733222968370711</v>
      </c>
    </row>
    <row r="1544" spans="1:20" x14ac:dyDescent="0.25">
      <c r="A1544">
        <f t="shared" si="438"/>
        <v>1857.6628130383376</v>
      </c>
      <c r="B1544">
        <f t="shared" si="455"/>
        <v>295.65621929304683</v>
      </c>
      <c r="C1544" t="str">
        <f t="shared" si="439"/>
        <v>-1.94954533455703-136.4473205577i</v>
      </c>
      <c r="D1544" t="str">
        <f t="shared" si="440"/>
        <v>3.97499914266445-53.8329284735102i</v>
      </c>
      <c r="E1544" t="str">
        <f t="shared" si="441"/>
        <v>162.445851275305+0.0272183656825486i</v>
      </c>
      <c r="F1544" t="str">
        <f t="shared" si="442"/>
        <v>2.42492487136844-505.171929646141i</v>
      </c>
      <c r="G1544" t="str">
        <f t="shared" si="443"/>
        <v>0.999999977914169-0.000148613021760825i</v>
      </c>
      <c r="H1544" t="str">
        <f t="shared" si="444"/>
        <v>384.516647452653+31.2224675829477i</v>
      </c>
      <c r="I1544" t="str">
        <f t="shared" si="445"/>
        <v>47.1258908505381-547.76534085069i</v>
      </c>
      <c r="K1544" t="str">
        <f t="shared" si="446"/>
        <v>0.0310035949932438-0.00274038853674646i</v>
      </c>
      <c r="L1544" t="str">
        <f t="shared" si="447"/>
        <v>0.00005-0.954451815983832i</v>
      </c>
      <c r="M1544" t="str">
        <f t="shared" si="448"/>
        <v>0.00133333333333333-0.56144224469637i</v>
      </c>
      <c r="N1544">
        <f t="shared" si="449"/>
        <v>89.181419473077668</v>
      </c>
      <c r="O1544">
        <f t="shared" si="450"/>
        <v>42.700186731018874</v>
      </c>
      <c r="P1544" s="3">
        <f t="shared" si="451"/>
        <v>42.700186731018874</v>
      </c>
      <c r="Q1544" s="3">
        <f t="shared" si="452"/>
        <v>-90.818580526922332</v>
      </c>
      <c r="R1544">
        <f t="shared" si="453"/>
        <v>89.181419473077668</v>
      </c>
      <c r="S1544">
        <f t="shared" si="454"/>
        <v>0.29565621929304681</v>
      </c>
      <c r="T1544">
        <f t="shared" si="437"/>
        <v>42.700186731018874</v>
      </c>
    </row>
    <row r="1545" spans="1:20" x14ac:dyDescent="0.25">
      <c r="A1545">
        <f t="shared" si="438"/>
        <v>1864.7219317278832</v>
      </c>
      <c r="B1545">
        <f t="shared" si="455"/>
        <v>296.77971292636039</v>
      </c>
      <c r="C1545" t="str">
        <f t="shared" si="439"/>
        <v>-1.94939979893607-135.929222685203i</v>
      </c>
      <c r="D1545" t="str">
        <f t="shared" si="440"/>
        <v>3.97499913613633-53.6291517534964i</v>
      </c>
      <c r="E1545" t="str">
        <f t="shared" si="441"/>
        <v>162.445672673069+0.0273406932147011i</v>
      </c>
      <c r="F1545" t="str">
        <f t="shared" si="442"/>
        <v>2.42492487096065-503.259546114962i</v>
      </c>
      <c r="G1545" t="str">
        <f t="shared" si="443"/>
        <v>0.999999977745998-0.000149177751218429i</v>
      </c>
      <c r="H1545" t="str">
        <f t="shared" si="444"/>
        <v>384.520585005251+31.3412315974101i</v>
      </c>
      <c r="I1545" t="str">
        <f t="shared" si="445"/>
        <v>47.1260864596409-545.695684515154i</v>
      </c>
      <c r="K1545" t="str">
        <f t="shared" si="446"/>
        <v>0.0310017339230255-0.00275063401080491i</v>
      </c>
      <c r="L1545" t="str">
        <f t="shared" si="447"/>
        <v>0.00005-0.950838629192893i</v>
      </c>
      <c r="M1545" t="str">
        <f t="shared" si="448"/>
        <v>0.00133333333333333-0.559316840701705i</v>
      </c>
      <c r="N1545">
        <f t="shared" si="449"/>
        <v>89.17836119083249</v>
      </c>
      <c r="O1545">
        <f t="shared" si="450"/>
        <v>42.667149799984841</v>
      </c>
      <c r="P1545" s="3">
        <f t="shared" si="451"/>
        <v>42.667149799984841</v>
      </c>
      <c r="Q1545" s="3">
        <f t="shared" si="452"/>
        <v>-90.82163880916751</v>
      </c>
      <c r="R1545">
        <f t="shared" si="453"/>
        <v>89.17836119083249</v>
      </c>
      <c r="S1545">
        <f t="shared" si="454"/>
        <v>0.29677971292636041</v>
      </c>
      <c r="T1545">
        <f t="shared" si="437"/>
        <v>42.667149799984841</v>
      </c>
    </row>
    <row r="1546" spans="1:20" x14ac:dyDescent="0.25">
      <c r="A1546">
        <f t="shared" si="438"/>
        <v>1871.8078750684492</v>
      </c>
      <c r="B1546">
        <f t="shared" si="455"/>
        <v>297.90747583548057</v>
      </c>
      <c r="C1546" t="str">
        <f t="shared" si="439"/>
        <v>-1.94925317388973-135.413080402829i</v>
      </c>
      <c r="D1546" t="str">
        <f t="shared" si="440"/>
        <v>3.97499912955849-53.4261465068349i</v>
      </c>
      <c r="E1546" t="str">
        <f t="shared" si="441"/>
        <v>162.445492737417+0.02746369938968i</v>
      </c>
      <c r="F1546" t="str">
        <f t="shared" si="442"/>
        <v>2.42492487054973-501.354402141308i</v>
      </c>
      <c r="G1546" t="str">
        <f t="shared" si="443"/>
        <v>0.999999977576546-0.000149744626647684i</v>
      </c>
      <c r="H1546" t="str">
        <f t="shared" si="444"/>
        <v>384.524552594746+31.4604482734408i</v>
      </c>
      <c r="I1546" t="str">
        <f t="shared" si="445"/>
        <v>47.1262835595605-543.633878260217i</v>
      </c>
      <c r="K1546" t="str">
        <f t="shared" si="446"/>
        <v>0.0309998589117509-0.00276091651598762i</v>
      </c>
      <c r="L1546" t="str">
        <f t="shared" si="447"/>
        <v>0.00005-0.94723912053486i</v>
      </c>
      <c r="M1546" t="str">
        <f t="shared" si="448"/>
        <v>0.00133333333333333-0.557199482667567i</v>
      </c>
      <c r="N1546">
        <f t="shared" si="449"/>
        <v>89.175291880225444</v>
      </c>
      <c r="O1546">
        <f t="shared" si="450"/>
        <v>42.634112170137549</v>
      </c>
      <c r="P1546" s="3">
        <f t="shared" si="451"/>
        <v>42.634112170137549</v>
      </c>
      <c r="Q1546" s="3">
        <f t="shared" si="452"/>
        <v>-90.824708119774556</v>
      </c>
      <c r="R1546">
        <f t="shared" si="453"/>
        <v>89.175291880225444</v>
      </c>
      <c r="S1546">
        <f t="shared" si="454"/>
        <v>0.29790747583548055</v>
      </c>
      <c r="T1546">
        <f t="shared" si="437"/>
        <v>42.634112170137549</v>
      </c>
    </row>
    <row r="1547" spans="1:20" x14ac:dyDescent="0.25">
      <c r="A1547">
        <f t="shared" si="438"/>
        <v>1878.9207449937094</v>
      </c>
      <c r="B1547">
        <f t="shared" si="455"/>
        <v>299.03952424365542</v>
      </c>
      <c r="C1547" t="str">
        <f t="shared" si="439"/>
        <v>-1.94910545140554-134.898886287978i</v>
      </c>
      <c r="D1547" t="str">
        <f t="shared" si="440"/>
        <v>3.97499912293056-53.2239098132273i</v>
      </c>
      <c r="E1547" t="str">
        <f t="shared" si="441"/>
        <v>162.445311458597+0.0275873891863021i</v>
      </c>
      <c r="F1547" t="str">
        <f t="shared" si="442"/>
        <v>2.42492487013569-499.456470319047i</v>
      </c>
      <c r="G1547" t="str">
        <f t="shared" si="443"/>
        <v>0.999999977405804-0.000150313656203281i</v>
      </c>
      <c r="H1547" t="str">
        <f t="shared" si="444"/>
        <v>384.528550450688+31.5801193467103i</v>
      </c>
      <c r="I1547" t="str">
        <f t="shared" si="445"/>
        <v>47.1264821616691-541.57989242685i</v>
      </c>
      <c r="K1547" t="str">
        <f t="shared" si="446"/>
        <v>0.0309979698567388-0.00277123617164623i</v>
      </c>
      <c r="L1547" t="str">
        <f t="shared" si="447"/>
        <v>0.00005-0.943653238229594i</v>
      </c>
      <c r="M1547" t="str">
        <f t="shared" si="448"/>
        <v>0.00133333333333333-0.555090140135054i</v>
      </c>
      <c r="N1547">
        <f t="shared" si="449"/>
        <v>89.172211506028745</v>
      </c>
      <c r="O1547">
        <f t="shared" si="450"/>
        <v>42.601073836309034</v>
      </c>
      <c r="P1547" s="3">
        <f t="shared" si="451"/>
        <v>42.601073836309034</v>
      </c>
      <c r="Q1547" s="3">
        <f t="shared" si="452"/>
        <v>-90.827788493971255</v>
      </c>
      <c r="R1547">
        <f t="shared" si="453"/>
        <v>89.172211506028745</v>
      </c>
      <c r="S1547">
        <f t="shared" si="454"/>
        <v>0.29903952424365543</v>
      </c>
      <c r="T1547">
        <f t="shared" si="437"/>
        <v>42.601073836309034</v>
      </c>
    </row>
    <row r="1548" spans="1:20" x14ac:dyDescent="0.25">
      <c r="A1548">
        <f t="shared" si="438"/>
        <v>1886.0606438246857</v>
      </c>
      <c r="B1548">
        <f t="shared" si="455"/>
        <v>300.17587443578134</v>
      </c>
      <c r="C1548" t="str">
        <f t="shared" si="439"/>
        <v>-1.9489566234143-134.386632946097i</v>
      </c>
      <c r="D1548" t="str">
        <f t="shared" si="440"/>
        <v>3.97499911625216-53.0224387634308i</v>
      </c>
      <c r="E1548" t="str">
        <f t="shared" si="441"/>
        <v>162.445128826787+0.0277117676290265i</v>
      </c>
      <c r="F1548" t="str">
        <f t="shared" si="442"/>
        <v>2.4249248697185-497.565723345791i</v>
      </c>
      <c r="G1548" t="str">
        <f t="shared" si="443"/>
        <v>0.999999977233762-0.000150884848070895i</v>
      </c>
      <c r="H1548" t="str">
        <f t="shared" si="444"/>
        <v>384.53257880439+31.700246559664i</v>
      </c>
      <c r="I1548" t="str">
        <f t="shared" si="445"/>
        <v>47.1266822774268-539.533697468534i</v>
      </c>
      <c r="K1548" t="str">
        <f t="shared" si="446"/>
        <v>0.0309960666545781-0.00278159309734892i</v>
      </c>
      <c r="L1548" t="str">
        <f t="shared" si="447"/>
        <v>0.00005-0.940080930692961i</v>
      </c>
      <c r="M1548" t="str">
        <f t="shared" si="448"/>
        <v>0.00133333333333333-0.552988782760563i</v>
      </c>
      <c r="N1548">
        <f t="shared" si="449"/>
        <v>89.169120032955064</v>
      </c>
      <c r="O1548">
        <f t="shared" si="450"/>
        <v>42.568034793294089</v>
      </c>
      <c r="P1548" s="3">
        <f t="shared" si="451"/>
        <v>42.568034793294089</v>
      </c>
      <c r="Q1548" s="3">
        <f t="shared" si="452"/>
        <v>-90.830879967044936</v>
      </c>
      <c r="R1548">
        <f t="shared" si="453"/>
        <v>89.169120032955064</v>
      </c>
      <c r="S1548">
        <f t="shared" si="454"/>
        <v>0.30017587443578136</v>
      </c>
      <c r="T1548">
        <f t="shared" si="437"/>
        <v>42.568034793294089</v>
      </c>
    </row>
    <row r="1549" spans="1:20" x14ac:dyDescent="0.25">
      <c r="A1549">
        <f t="shared" si="438"/>
        <v>1893.2276742712195</v>
      </c>
      <c r="B1549">
        <f t="shared" si="455"/>
        <v>301.3165427586373</v>
      </c>
      <c r="C1549" t="str">
        <f t="shared" si="439"/>
        <v>-1.94880668178966-133.876313010583i</v>
      </c>
      <c r="D1549" t="str">
        <f t="shared" si="440"/>
        <v>3.97499910952293-52.8217304592171i</v>
      </c>
      <c r="E1549" t="str">
        <f t="shared" si="441"/>
        <v>162.444944832098+0.0278368397881997i</v>
      </c>
      <c r="F1549" t="str">
        <f t="shared" si="442"/>
        <v>2.42492486929814-495.682134022511i</v>
      </c>
      <c r="G1549" t="str">
        <f t="shared" si="443"/>
        <v>0.99999997706041-0.000151458210467309i</v>
      </c>
      <c r="H1549" t="str">
        <f t="shared" si="444"/>
        <v>384.536637888935+31.820831661548i</v>
      </c>
      <c r="I1549" t="str">
        <f t="shared" si="445"/>
        <v>47.1268839183803-537.495263950826i</v>
      </c>
      <c r="K1549" t="str">
        <f t="shared" si="446"/>
        <v>0.0309941492011234-0.00279198741287858i</v>
      </c>
      <c r="L1549" t="str">
        <f t="shared" si="447"/>
        <v>0.00005-0.936522146536119i</v>
      </c>
      <c r="M1549" t="str">
        <f t="shared" si="448"/>
        <v>0.00133333333333333-0.550895380315364i</v>
      </c>
      <c r="N1549">
        <f t="shared" si="449"/>
        <v>89.166017425658339</v>
      </c>
      <c r="O1549">
        <f t="shared" si="450"/>
        <v>42.534995035850578</v>
      </c>
      <c r="P1549" s="3">
        <f t="shared" si="451"/>
        <v>42.534995035850578</v>
      </c>
      <c r="Q1549" s="3">
        <f t="shared" si="452"/>
        <v>-90.833982574341661</v>
      </c>
      <c r="R1549">
        <f t="shared" si="453"/>
        <v>89.166017425658339</v>
      </c>
      <c r="S1549">
        <f t="shared" si="454"/>
        <v>0.30131654275863728</v>
      </c>
      <c r="T1549">
        <f t="shared" si="437"/>
        <v>42.534995035850578</v>
      </c>
    </row>
    <row r="1550" spans="1:20" x14ac:dyDescent="0.25">
      <c r="A1550">
        <f t="shared" si="438"/>
        <v>1900.4219394334502</v>
      </c>
      <c r="B1550">
        <f t="shared" si="455"/>
        <v>302.46154562112014</v>
      </c>
      <c r="C1550" t="str">
        <f t="shared" si="439"/>
        <v>-1.94865561834767-133.367919142667i</v>
      </c>
      <c r="D1550" t="str">
        <f t="shared" si="440"/>
        <v>3.97499910274245-52.6217820133293i</v>
      </c>
      <c r="E1550" t="str">
        <f t="shared" si="441"/>
        <v>162.444759464572+0.0279626107805868i</v>
      </c>
      <c r="F1550" t="str">
        <f t="shared" si="442"/>
        <v>2.42492486887457-493.805675253141i</v>
      </c>
      <c r="G1550" t="str">
        <f t="shared" si="443"/>
        <v>0.999999976885738-0.000152033751640528i</v>
      </c>
      <c r="H1550" t="str">
        <f t="shared" si="444"/>
        <v>384.5407279392+31.9418764084384i</v>
      </c>
      <c r="I1550" t="str">
        <f t="shared" si="445"/>
        <v>47.1270870961649-535.46456255095i</v>
      </c>
      <c r="K1550" t="str">
        <f t="shared" si="446"/>
        <v>0.0309922173914897-0.00280241923823104i</v>
      </c>
      <c r="L1550" t="str">
        <f t="shared" si="447"/>
        <v>0.00005-0.932976834564771i</v>
      </c>
      <c r="M1550" t="str">
        <f t="shared" si="448"/>
        <v>0.00133333333333333-0.548809902685162i</v>
      </c>
      <c r="N1550">
        <f t="shared" si="449"/>
        <v>89.162903648734158</v>
      </c>
      <c r="O1550">
        <f t="shared" si="450"/>
        <v>42.501954558698529</v>
      </c>
      <c r="P1550" s="3">
        <f t="shared" si="451"/>
        <v>42.501954558698529</v>
      </c>
      <c r="Q1550" s="3">
        <f t="shared" si="452"/>
        <v>-90.837096351265842</v>
      </c>
      <c r="R1550">
        <f t="shared" si="453"/>
        <v>89.162903648734158</v>
      </c>
      <c r="S1550">
        <f t="shared" si="454"/>
        <v>0.30246154562112015</v>
      </c>
      <c r="T1550">
        <f t="shared" si="437"/>
        <v>42.501954558698529</v>
      </c>
    </row>
    <row r="1551" spans="1:20" x14ac:dyDescent="0.25">
      <c r="A1551">
        <f t="shared" si="438"/>
        <v>1907.6435428032974</v>
      </c>
      <c r="B1551">
        <f t="shared" si="455"/>
        <v>303.61089949448041</v>
      </c>
      <c r="C1551" t="str">
        <f t="shared" si="439"/>
        <v>-1.94850342484674-132.861444031314i</v>
      </c>
      <c r="D1551" t="str">
        <f t="shared" si="440"/>
        <v>3.97499909591033-52.4225905494421i</v>
      </c>
      <c r="E1551" t="str">
        <f t="shared" si="441"/>
        <v>162.444572714179+0.0280890857698575i</v>
      </c>
      <c r="F1551" t="str">
        <f t="shared" si="442"/>
        <v>2.42492486844778-491.936320044191i</v>
      </c>
      <c r="G1551" t="str">
        <f t="shared" si="443"/>
        <v>0.999999976709736-0.000152611479869902i</v>
      </c>
      <c r="H1551" t="str">
        <f t="shared" si="444"/>
        <v>384.544849191858+32.0633825632689i</v>
      </c>
      <c r="I1551" t="str">
        <f t="shared" si="445"/>
        <v>47.127291822505-533.44156405736i</v>
      </c>
      <c r="K1551" t="str">
        <f t="shared" si="446"/>
        <v>0.030990271120048-0.00281288869361332i</v>
      </c>
      <c r="L1551" t="str">
        <f t="shared" si="447"/>
        <v>0.00005-0.929444943778417i</v>
      </c>
      <c r="M1551" t="str">
        <f t="shared" si="448"/>
        <v>0.00133333333333333-0.546732319869658i</v>
      </c>
      <c r="N1551">
        <f t="shared" si="449"/>
        <v>89.159778666720428</v>
      </c>
      <c r="O1551">
        <f t="shared" si="450"/>
        <v>42.468913356520197</v>
      </c>
      <c r="P1551" s="3">
        <f t="shared" si="451"/>
        <v>42.468913356520197</v>
      </c>
      <c r="Q1551" s="3">
        <f t="shared" si="452"/>
        <v>-90.840221333279572</v>
      </c>
      <c r="R1551">
        <f t="shared" si="453"/>
        <v>89.159778666720428</v>
      </c>
      <c r="S1551">
        <f t="shared" si="454"/>
        <v>0.30361089949448039</v>
      </c>
      <c r="T1551">
        <f t="shared" si="437"/>
        <v>42.468913356520197</v>
      </c>
    </row>
    <row r="1552" spans="1:20" x14ac:dyDescent="0.25">
      <c r="A1552">
        <f t="shared" si="438"/>
        <v>1914.8925882659501</v>
      </c>
      <c r="B1552">
        <f t="shared" si="455"/>
        <v>304.76462091255945</v>
      </c>
      <c r="C1552" t="str">
        <f t="shared" si="439"/>
        <v>-1.94835009298682-132.35688039312i</v>
      </c>
      <c r="D1552" t="str">
        <f t="shared" si="440"/>
        <v>3.9749990890262-52.2241532021196i</v>
      </c>
      <c r="E1552" t="str">
        <f t="shared" si="441"/>
        <v>162.444384570821+0.0282162699670907i</v>
      </c>
      <c r="F1552" t="str">
        <f t="shared" si="442"/>
        <v>2.42492486801774-490.074041504362i</v>
      </c>
      <c r="G1552" t="str">
        <f t="shared" si="443"/>
        <v>0.999999976532393-0.00015319140346624i</v>
      </c>
      <c r="H1552" t="str">
        <f t="shared" si="444"/>
        <v>384.549001885398+32.1853518958586i</v>
      </c>
      <c r="I1552" t="str">
        <f t="shared" si="445"/>
        <v>47.1274981092145-531.426239369333i</v>
      </c>
      <c r="K1552" t="str">
        <f t="shared" si="446"/>
        <v>0.0309883102804204-0.0028233958994417i</v>
      </c>
      <c r="L1552" t="str">
        <f t="shared" si="447"/>
        <v>0.00005-0.925926423369609i</v>
      </c>
      <c r="M1552" t="str">
        <f t="shared" si="448"/>
        <v>0.00133333333333333-0.544662601982126i</v>
      </c>
      <c r="N1552">
        <f t="shared" si="449"/>
        <v>89.156642444098097</v>
      </c>
      <c r="O1552">
        <f t="shared" si="450"/>
        <v>42.435871423959966</v>
      </c>
      <c r="P1552" s="3">
        <f t="shared" si="451"/>
        <v>42.435871423959966</v>
      </c>
      <c r="Q1552" s="3">
        <f t="shared" si="452"/>
        <v>-90.843357555901903</v>
      </c>
      <c r="R1552">
        <f t="shared" si="453"/>
        <v>89.156642444098097</v>
      </c>
      <c r="S1552">
        <f t="shared" si="454"/>
        <v>0.30476462091255946</v>
      </c>
      <c r="T1552">
        <f t="shared" si="437"/>
        <v>42.435871423959966</v>
      </c>
    </row>
    <row r="1553" spans="1:20" x14ac:dyDescent="0.25">
      <c r="A1553">
        <f t="shared" si="438"/>
        <v>1922.1691801013608</v>
      </c>
      <c r="B1553">
        <f t="shared" si="455"/>
        <v>305.92272647202719</v>
      </c>
      <c r="C1553" t="str">
        <f t="shared" si="439"/>
        <v>-1.94819561440926-131.854220972202i</v>
      </c>
      <c r="D1553" t="str">
        <f t="shared" si="440"/>
        <v>3.97499908208964-52.0264671167737i</v>
      </c>
      <c r="E1553" t="str">
        <f t="shared" si="441"/>
        <v>162.444195024331+0.0283441686312367i</v>
      </c>
      <c r="F1553" t="str">
        <f t="shared" si="442"/>
        <v>2.42492486758443-488.218812844148i</v>
      </c>
      <c r="G1553" t="str">
        <f t="shared" si="443"/>
        <v>0.999999976353701-0.000153773530771934i</v>
      </c>
      <c r="H1553" t="str">
        <f t="shared" si="444"/>
        <v>384.553186260146+32.3077861829412i</v>
      </c>
      <c r="I1553" t="str">
        <f t="shared" si="445"/>
        <v>47.1277059681977-529.418559496548i</v>
      </c>
      <c r="K1553" t="str">
        <f t="shared" si="446"/>
        <v>0.0309863347654744-0.00283394097633982i</v>
      </c>
      <c r="L1553" t="str">
        <f t="shared" si="447"/>
        <v>0.00005-0.922421222723262i</v>
      </c>
      <c r="M1553" t="str">
        <f t="shared" si="448"/>
        <v>0.00133333333333333-0.54260071924898i</v>
      </c>
      <c r="N1553">
        <f t="shared" si="449"/>
        <v>89.153494945291612</v>
      </c>
      <c r="O1553">
        <f t="shared" si="450"/>
        <v>42.402828755623752</v>
      </c>
      <c r="P1553" s="3">
        <f t="shared" si="451"/>
        <v>42.402828755623752</v>
      </c>
      <c r="Q1553" s="3">
        <f t="shared" si="452"/>
        <v>-90.846505054708388</v>
      </c>
      <c r="R1553">
        <f t="shared" si="453"/>
        <v>89.153494945291612</v>
      </c>
      <c r="S1553">
        <f t="shared" si="454"/>
        <v>0.30592272647202717</v>
      </c>
      <c r="T1553">
        <f t="shared" si="437"/>
        <v>42.402828755623752</v>
      </c>
    </row>
    <row r="1554" spans="1:20" x14ac:dyDescent="0.25">
      <c r="A1554">
        <f t="shared" si="438"/>
        <v>1929.4734229857461</v>
      </c>
      <c r="B1554">
        <f t="shared" si="455"/>
        <v>307.08523283262093</v>
      </c>
      <c r="C1554" t="str">
        <f t="shared" si="439"/>
        <v>-1.94803998069635-131.353458540097i</v>
      </c>
      <c r="D1554" t="str">
        <f t="shared" si="440"/>
        <v>3.97499907510027-51.8295294496237i</v>
      </c>
      <c r="E1554" t="str">
        <f t="shared" si="441"/>
        <v>162.444004064467+0.0284727870695366i</v>
      </c>
      <c r="F1554" t="str">
        <f t="shared" si="442"/>
        <v>2.42492486714781-486.370607375463i</v>
      </c>
      <c r="G1554" t="str">
        <f t="shared" si="443"/>
        <v>0.999999976173647-0.000154357870161075i</v>
      </c>
      <c r="H1554" t="str">
        <f t="shared" si="444"/>
        <v>384.557402558262+32.4306872081921i</v>
      </c>
      <c r="I1554" t="str">
        <f t="shared" si="445"/>
        <v>47.1279154114492-527.418495558657i</v>
      </c>
      <c r="K1554" t="str">
        <f t="shared" si="446"/>
        <v>0.0309843444673196-0.00284452404513686i</v>
      </c>
      <c r="L1554" t="str">
        <f t="shared" si="447"/>
        <v>0.00005-0.918929291415884i</v>
      </c>
      <c r="M1554" t="str">
        <f t="shared" si="448"/>
        <v>0.00133333333333333-0.540546642009344i</v>
      </c>
      <c r="N1554">
        <f t="shared" si="449"/>
        <v>89.1503361346698</v>
      </c>
      <c r="O1554">
        <f t="shared" si="450"/>
        <v>42.369785346078885</v>
      </c>
      <c r="P1554" s="3">
        <f t="shared" si="451"/>
        <v>42.369785346078885</v>
      </c>
      <c r="Q1554" s="3">
        <f t="shared" si="452"/>
        <v>-90.8496638653302</v>
      </c>
      <c r="R1554">
        <f t="shared" si="453"/>
        <v>89.1503361346698</v>
      </c>
      <c r="S1554">
        <f t="shared" si="454"/>
        <v>0.30708523283262096</v>
      </c>
      <c r="T1554">
        <f t="shared" si="437"/>
        <v>42.369785346078885</v>
      </c>
    </row>
    <row r="1555" spans="1:20" x14ac:dyDescent="0.25">
      <c r="A1555">
        <f t="shared" si="438"/>
        <v>1936.8054219930918</v>
      </c>
      <c r="B1555">
        <f t="shared" si="455"/>
        <v>308.25215671738488</v>
      </c>
      <c r="C1555" t="str">
        <f t="shared" si="439"/>
        <v>-1.94788318337111-130.854585895661i</v>
      </c>
      <c r="D1555" t="str">
        <f t="shared" si="440"/>
        <v>3.97499906805769-51.6333373676554i</v>
      </c>
      <c r="E1555" t="str">
        <f t="shared" si="441"/>
        <v>162.44381168092+0.0286021306381006i</v>
      </c>
      <c r="F1555" t="str">
        <f t="shared" si="442"/>
        <v>2.42492486670787-484.529398511254i</v>
      </c>
      <c r="G1555" t="str">
        <f t="shared" si="443"/>
        <v>0.999999975992223-0.000154944430039576i</v>
      </c>
      <c r="H1555" t="str">
        <f t="shared" si="444"/>
        <v>384.561651023771+32.5540567622586i</v>
      </c>
      <c r="I1555" t="str">
        <f t="shared" si="445"/>
        <v>47.1281264510565-525.42601878489i</v>
      </c>
      <c r="K1555" t="str">
        <f t="shared" si="446"/>
        <v>0.0309823392773011-0.00285514522686548i</v>
      </c>
      <c r="L1555" t="str">
        <f t="shared" si="447"/>
        <v>0.00005-0.91545057921487i</v>
      </c>
      <c r="M1555" t="str">
        <f t="shared" si="448"/>
        <v>0.00133333333333333-0.538500340714627i</v>
      </c>
      <c r="N1555">
        <f t="shared" si="449"/>
        <v>89.147165976546248</v>
      </c>
      <c r="O1555">
        <f t="shared" si="450"/>
        <v>42.336741189854088</v>
      </c>
      <c r="P1555" s="3">
        <f t="shared" si="451"/>
        <v>42.336741189854088</v>
      </c>
      <c r="Q1555" s="3">
        <f t="shared" si="452"/>
        <v>-90.852834023453752</v>
      </c>
      <c r="R1555">
        <f t="shared" si="453"/>
        <v>89.147165976546248</v>
      </c>
      <c r="S1555">
        <f t="shared" si="454"/>
        <v>0.30825215671738487</v>
      </c>
      <c r="T1555">
        <f t="shared" si="437"/>
        <v>42.336741189854088</v>
      </c>
    </row>
    <row r="1556" spans="1:20" x14ac:dyDescent="0.25">
      <c r="A1556">
        <f t="shared" si="438"/>
        <v>1944.1652825966657</v>
      </c>
      <c r="B1556">
        <f t="shared" si="455"/>
        <v>309.42351491291095</v>
      </c>
      <c r="C1556" t="str">
        <f t="shared" si="439"/>
        <v>-1.94772521389682-130.357595864961i</v>
      </c>
      <c r="D1556" t="str">
        <f t="shared" si="440"/>
        <v>3.97499906096145-51.4378880485794i</v>
      </c>
      <c r="E1556" t="str">
        <f t="shared" si="441"/>
        <v>162.443617863307+0.0287322047423586i</v>
      </c>
      <c r="F1556" t="str">
        <f t="shared" si="442"/>
        <v>2.42492486626458-482.695159765108i</v>
      </c>
      <c r="G1556" t="str">
        <f t="shared" si="443"/>
        <v>0.999999975809417-0.000155533218845294i</v>
      </c>
      <c r="H1556" t="str">
        <f t="shared" si="444"/>
        <v>384.565931902567+32.6778966427873i</v>
      </c>
      <c r="I1556" t="str">
        <f t="shared" si="445"/>
        <v>47.1283390991984-523.441100513618i</v>
      </c>
      <c r="K1556" t="str">
        <f t="shared" si="446"/>
        <v>0.0309803190859957-0.00286580464275991i</v>
      </c>
      <c r="L1556" t="str">
        <f t="shared" si="447"/>
        <v>0.00005-0.911985036077771i</v>
      </c>
      <c r="M1556" t="str">
        <f t="shared" si="448"/>
        <v>0.00133333333333333-0.536461785928102i</v>
      </c>
      <c r="N1556">
        <f t="shared" si="449"/>
        <v>89.143984435180116</v>
      </c>
      <c r="O1556">
        <f t="shared" si="450"/>
        <v>42.303696281438896</v>
      </c>
      <c r="P1556" s="3">
        <f t="shared" si="451"/>
        <v>42.303696281438896</v>
      </c>
      <c r="Q1556" s="3">
        <f t="shared" si="452"/>
        <v>-90.856015564819884</v>
      </c>
      <c r="R1556">
        <f t="shared" si="453"/>
        <v>89.143984435180116</v>
      </c>
      <c r="S1556">
        <f t="shared" si="454"/>
        <v>0.30942351491291092</v>
      </c>
      <c r="T1556">
        <f t="shared" si="437"/>
        <v>42.303696281438896</v>
      </c>
    </row>
    <row r="1557" spans="1:20" x14ac:dyDescent="0.25">
      <c r="A1557">
        <f t="shared" si="438"/>
        <v>1951.553110670533</v>
      </c>
      <c r="B1557">
        <f t="shared" si="455"/>
        <v>310.59932426957999</v>
      </c>
      <c r="C1557" t="str">
        <f t="shared" si="439"/>
        <v>-1.94756606367624-129.862481301172i</v>
      </c>
      <c r="D1557" t="str">
        <f t="shared" si="440"/>
        <v>3.97499905381122-51.2431786807922i</v>
      </c>
      <c r="E1557" t="str">
        <f t="shared" si="441"/>
        <v>162.443422601172+0.0288630148375741i</v>
      </c>
      <c r="F1557" t="str">
        <f t="shared" si="442"/>
        <v>2.42492486581791-480.867864750891i</v>
      </c>
      <c r="G1557" t="str">
        <f t="shared" si="443"/>
        <v>0.999999975625219-0.000156124245048149i</v>
      </c>
      <c r="H1557" t="str">
        <f t="shared" si="444"/>
        <v>384.570245442434+32.8022086544535i</v>
      </c>
      <c r="I1557" t="str">
        <f t="shared" si="445"/>
        <v>47.1285533681476-521.46371219197i</v>
      </c>
      <c r="K1557" t="str">
        <f t="shared" si="446"/>
        <v>0.0309782837832062-0.00287650241425381i</v>
      </c>
      <c r="L1557" t="str">
        <f t="shared" si="447"/>
        <v>0.00005-0.908532612151596i</v>
      </c>
      <c r="M1557" t="str">
        <f t="shared" si="448"/>
        <v>0.00133333333333333-0.534430948324467i</v>
      </c>
      <c r="N1557">
        <f t="shared" si="449"/>
        <v>89.140791474776918</v>
      </c>
      <c r="O1557">
        <f t="shared" si="450"/>
        <v>42.270650615283365</v>
      </c>
      <c r="P1557" s="3">
        <f t="shared" si="451"/>
        <v>42.270650615283365</v>
      </c>
      <c r="Q1557" s="3">
        <f t="shared" si="452"/>
        <v>-90.859208525223082</v>
      </c>
      <c r="R1557">
        <f t="shared" si="453"/>
        <v>89.140791474776918</v>
      </c>
      <c r="S1557">
        <f t="shared" si="454"/>
        <v>0.31059932426957998</v>
      </c>
      <c r="T1557">
        <f t="shared" si="437"/>
        <v>42.270650615283365</v>
      </c>
    </row>
    <row r="1558" spans="1:20" x14ac:dyDescent="0.25">
      <c r="A1558">
        <f t="shared" si="438"/>
        <v>1958.9690124910808</v>
      </c>
      <c r="B1558">
        <f t="shared" si="455"/>
        <v>311.77960170180438</v>
      </c>
      <c r="C1558" t="str">
        <f t="shared" si="439"/>
        <v>-1.94740572405204-129.369235084479i</v>
      </c>
      <c r="D1558" t="str">
        <f t="shared" si="440"/>
        <v>3.97499904660652-51.0492064633335i</v>
      </c>
      <c r="E1558" t="str">
        <f t="shared" si="441"/>
        <v>162.443225883989+0.0289945664293162i</v>
      </c>
      <c r="F1558" t="str">
        <f t="shared" si="442"/>
        <v>2.42492486536785-479.047487182345i</v>
      </c>
      <c r="G1558" t="str">
        <f t="shared" si="443"/>
        <v>0.999999975439619-0.000156717517150244i</v>
      </c>
      <c r="H1558" t="str">
        <f t="shared" si="444"/>
        <v>384.574591893058+32.9269946089902i</v>
      </c>
      <c r="I1558" t="str">
        <f t="shared" si="445"/>
        <v>47.12876927027-519.49382537539i</v>
      </c>
      <c r="K1558" t="str">
        <f t="shared" si="446"/>
        <v>0.0309762332579567-0.00288723866297834i</v>
      </c>
      <c r="L1558" t="str">
        <f t="shared" si="447"/>
        <v>0.00005-0.905093257772061i</v>
      </c>
      <c r="M1558" t="str">
        <f t="shared" si="448"/>
        <v>0.00133333333333333-0.532407798689448i</v>
      </c>
      <c r="N1558">
        <f t="shared" si="449"/>
        <v>89.137587059488951</v>
      </c>
      <c r="O1558">
        <f t="shared" si="450"/>
        <v>42.237604185798176</v>
      </c>
      <c r="P1558" s="3">
        <f t="shared" si="451"/>
        <v>42.237604185798176</v>
      </c>
      <c r="Q1558" s="3">
        <f t="shared" si="452"/>
        <v>-90.862412940511049</v>
      </c>
      <c r="R1558">
        <f t="shared" si="453"/>
        <v>89.137587059488951</v>
      </c>
      <c r="S1558">
        <f t="shared" si="454"/>
        <v>0.31177960170180435</v>
      </c>
      <c r="T1558">
        <f t="shared" si="437"/>
        <v>42.237604185798176</v>
      </c>
    </row>
    <row r="1559" spans="1:20" x14ac:dyDescent="0.25">
      <c r="A1559">
        <f t="shared" si="438"/>
        <v>1966.413094738547</v>
      </c>
      <c r="B1559">
        <f t="shared" si="455"/>
        <v>312.96436418827125</v>
      </c>
      <c r="C1559" t="str">
        <f t="shared" si="439"/>
        <v>-1.94724418630582-128.877850121973i</v>
      </c>
      <c r="D1559" t="str">
        <f t="shared" si="440"/>
        <v>3.97499903934696-50.8559686058483i</v>
      </c>
      <c r="E1559" t="str">
        <f t="shared" si="441"/>
        <v>162.443027701156+0.0291268650739751i</v>
      </c>
      <c r="F1559" t="str">
        <f t="shared" si="442"/>
        <v>2.42492486491435-477.23400087273i</v>
      </c>
      <c r="G1559" t="str">
        <f t="shared" si="443"/>
        <v>0.999999975252606-0.000157313043685996i</v>
      </c>
      <c r="H1559" t="str">
        <f t="shared" si="444"/>
        <v>384.578971506034+33.052256325217i</v>
      </c>
      <c r="I1559" t="str">
        <f t="shared" si="445"/>
        <v>47.1289868180265-517.531411727245i</v>
      </c>
      <c r="K1559" t="str">
        <f t="shared" si="446"/>
        <v>0.030974167398488-0.00289801351076i</v>
      </c>
      <c r="L1559" t="str">
        <f t="shared" si="447"/>
        <v>0.00005-0.901666923462903i</v>
      </c>
      <c r="M1559" t="str">
        <f t="shared" si="448"/>
        <v>0.00133333333333333-0.530392307919354i</v>
      </c>
      <c r="N1559">
        <f t="shared" si="449"/>
        <v>89.13437115341614</v>
      </c>
      <c r="O1559">
        <f t="shared" si="450"/>
        <v>42.204556987354138</v>
      </c>
      <c r="P1559" s="3">
        <f t="shared" si="451"/>
        <v>42.204556987354138</v>
      </c>
      <c r="Q1559" s="3">
        <f t="shared" si="452"/>
        <v>-90.86562884658386</v>
      </c>
      <c r="R1559">
        <f t="shared" si="453"/>
        <v>89.13437115341614</v>
      </c>
      <c r="S1559">
        <f t="shared" si="454"/>
        <v>0.31296436418827123</v>
      </c>
      <c r="T1559">
        <f t="shared" si="437"/>
        <v>42.204556987354138</v>
      </c>
    </row>
    <row r="1560" spans="1:20" x14ac:dyDescent="0.25">
      <c r="A1560">
        <f t="shared" si="438"/>
        <v>1973.8854644985533</v>
      </c>
      <c r="B1560">
        <f t="shared" si="455"/>
        <v>314.15362877218666</v>
      </c>
      <c r="C1560" t="str">
        <f t="shared" si="439"/>
        <v>-1.94708144165756-128.388319347547i</v>
      </c>
      <c r="D1560" t="str">
        <f t="shared" si="440"/>
        <v>3.97499903203213-50.6634623285452i</v>
      </c>
      <c r="E1560" t="str">
        <f t="shared" si="441"/>
        <v>162.442828042+0.029259916379398i</v>
      </c>
      <c r="F1560" t="str">
        <f t="shared" si="442"/>
        <v>2.42492486445741-475.427379734439i</v>
      </c>
      <c r="G1560" t="str">
        <f t="shared" si="443"/>
        <v>0.999999975064168-0.000157910833222246i</v>
      </c>
      <c r="H1560" t="str">
        <f t="shared" si="444"/>
        <v>384.583384534899+33.1779956290691i</v>
      </c>
      <c r="I1560" t="str">
        <f t="shared" si="445"/>
        <v>47.1292060239728-515.576443018429i</v>
      </c>
      <c r="K1560" t="str">
        <f t="shared" si="446"/>
        <v>0.0309720860922514-0.00290882707961838i</v>
      </c>
      <c r="L1560" t="str">
        <f t="shared" si="447"/>
        <v>0.00005-0.898253559935152i</v>
      </c>
      <c r="M1560" t="str">
        <f t="shared" si="448"/>
        <v>0.00133333333333333-0.528384447020677i</v>
      </c>
      <c r="N1560">
        <f t="shared" si="449"/>
        <v>89.131143720606914</v>
      </c>
      <c r="O1560">
        <f t="shared" si="450"/>
        <v>42.171509014281902</v>
      </c>
      <c r="P1560" s="3">
        <f t="shared" si="451"/>
        <v>42.171509014281902</v>
      </c>
      <c r="Q1560" s="3">
        <f t="shared" si="452"/>
        <v>-90.868856279393086</v>
      </c>
      <c r="R1560">
        <f t="shared" si="453"/>
        <v>89.131143720606914</v>
      </c>
      <c r="S1560">
        <f t="shared" si="454"/>
        <v>0.31415362877218667</v>
      </c>
      <c r="T1560">
        <f t="shared" si="437"/>
        <v>42.171509014281902</v>
      </c>
    </row>
    <row r="1561" spans="1:20" x14ac:dyDescent="0.25">
      <c r="A1561">
        <f t="shared" si="438"/>
        <v>1981.3862292636479</v>
      </c>
      <c r="B1561">
        <f t="shared" si="455"/>
        <v>315.34741256152097</v>
      </c>
      <c r="C1561" t="str">
        <f t="shared" si="439"/>
        <v>-1.94691748126601-127.900635721795i</v>
      </c>
      <c r="D1561" t="str">
        <f t="shared" si="440"/>
        <v>3.97499902466159-50.4716848621563i</v>
      </c>
      <c r="E1561" t="str">
        <f t="shared" si="441"/>
        <v>162.442626895772+0.0293937260052579i</v>
      </c>
      <c r="F1561" t="str">
        <f t="shared" si="442"/>
        <v>2.42492486399698-473.627597778614i</v>
      </c>
      <c r="G1561" t="str">
        <f t="shared" si="443"/>
        <v>0.999999974874296-0.000158510894358394i</v>
      </c>
      <c r="H1561" t="str">
        <f t="shared" si="444"/>
        <v>384.587831235128+33.3042143536283i</v>
      </c>
      <c r="I1561" t="str">
        <f t="shared" si="445"/>
        <v>47.1294269007614-513.628891126925i</v>
      </c>
      <c r="K1561" t="str">
        <f t="shared" si="446"/>
        <v>0.0309699892259048-0.00291967949176425i</v>
      </c>
      <c r="L1561" t="str">
        <f t="shared" si="447"/>
        <v>0.00005-0.894853118086419i</v>
      </c>
      <c r="M1561" t="str">
        <f t="shared" si="448"/>
        <v>0.00133333333333333-0.526384187109658i</v>
      </c>
      <c r="N1561">
        <f t="shared" si="449"/>
        <v>89.127904725058571</v>
      </c>
      <c r="O1561">
        <f t="shared" si="450"/>
        <v>42.138460260871604</v>
      </c>
      <c r="P1561" s="3">
        <f t="shared" si="451"/>
        <v>42.138460260871604</v>
      </c>
      <c r="Q1561" s="3">
        <f t="shared" si="452"/>
        <v>-90.872095274941429</v>
      </c>
      <c r="R1561">
        <f t="shared" si="453"/>
        <v>89.127904725058571</v>
      </c>
      <c r="S1561">
        <f t="shared" si="454"/>
        <v>0.31534741256152099</v>
      </c>
      <c r="T1561">
        <f t="shared" si="437"/>
        <v>42.138460260871604</v>
      </c>
    </row>
    <row r="1562" spans="1:20" x14ac:dyDescent="0.25">
      <c r="A1562">
        <f t="shared" si="438"/>
        <v>1988.9154969348499</v>
      </c>
      <c r="B1562">
        <f t="shared" si="455"/>
        <v>316.54573272925478</v>
      </c>
      <c r="C1562" t="str">
        <f t="shared" si="439"/>
        <v>-1.94675229622732-127.414792231915i</v>
      </c>
      <c r="D1562" t="str">
        <f t="shared" si="440"/>
        <v>3.97499901723494-50.2806334478988i</v>
      </c>
      <c r="E1562" t="str">
        <f t="shared" si="441"/>
        <v>162.44242425165+0.0295282996635261i</v>
      </c>
      <c r="F1562" t="str">
        <f t="shared" si="442"/>
        <v>2.42492486353304-471.834629114794i</v>
      </c>
      <c r="G1562" t="str">
        <f t="shared" si="443"/>
        <v>0.999999974682978-0.000159113235726515i</v>
      </c>
      <c r="H1562" t="str">
        <f t="shared" si="444"/>
        <v>384.59231186416+33.4309143391493i</v>
      </c>
      <c r="I1562" t="str">
        <f t="shared" si="445"/>
        <v>47.1296494611403-511.688728037435i</v>
      </c>
      <c r="K1562" t="str">
        <f t="shared" si="446"/>
        <v>0.0309678766853069-0.00293057086959699i</v>
      </c>
      <c r="L1562" t="str">
        <f t="shared" si="447"/>
        <v>0.00005-0.891465549000216i</v>
      </c>
      <c r="M1562" t="str">
        <f t="shared" si="448"/>
        <v>0.00133333333333333-0.524391499411895i</v>
      </c>
      <c r="N1562">
        <f t="shared" si="449"/>
        <v>89.124654130718369</v>
      </c>
      <c r="O1562">
        <f t="shared" si="450"/>
        <v>42.105410721372948</v>
      </c>
      <c r="P1562" s="3">
        <f t="shared" si="451"/>
        <v>42.105410721372948</v>
      </c>
      <c r="Q1562" s="3">
        <f t="shared" si="452"/>
        <v>-90.875345869281631</v>
      </c>
      <c r="R1562">
        <f t="shared" si="453"/>
        <v>89.124654130718369</v>
      </c>
      <c r="S1562">
        <f t="shared" si="454"/>
        <v>0.31654573272925479</v>
      </c>
      <c r="T1562">
        <f t="shared" si="437"/>
        <v>42.105410721372948</v>
      </c>
    </row>
    <row r="1563" spans="1:20" x14ac:dyDescent="0.25">
      <c r="A1563">
        <f t="shared" si="438"/>
        <v>1996.4733758232021</v>
      </c>
      <c r="B1563">
        <f t="shared" si="455"/>
        <v>317.74860651362593</v>
      </c>
      <c r="C1563" t="str">
        <f t="shared" si="439"/>
        <v>-1.94658587757551-126.930781891605i</v>
      </c>
      <c r="D1563" t="str">
        <f t="shared" si="440"/>
        <v>3.97499900975174-50.0903053374339i</v>
      </c>
      <c r="E1563" t="str">
        <f t="shared" si="441"/>
        <v>162.442220098735+0.0296636431193103i</v>
      </c>
      <c r="F1563" t="str">
        <f t="shared" si="442"/>
        <v>2.42492486306558-470.04844795052i</v>
      </c>
      <c r="G1563" t="str">
        <f t="shared" si="443"/>
        <v>0.999999974490203-0.000159717865991486i</v>
      </c>
      <c r="H1563" t="str">
        <f t="shared" si="444"/>
        <v>384.596826681412+33.558097433093i</v>
      </c>
      <c r="I1563" t="str">
        <f t="shared" si="445"/>
        <v>47.1298737179563-509.755925840956i</v>
      </c>
      <c r="K1563" t="str">
        <f t="shared" si="446"/>
        <v>0.0309657483555122-0.00294150133570267i</v>
      </c>
      <c r="L1563" t="str">
        <f t="shared" si="447"/>
        <v>0.00005-0.888090803945225i</v>
      </c>
      <c r="M1563" t="str">
        <f t="shared" si="448"/>
        <v>0.00133333333333333-0.522406355261898i</v>
      </c>
      <c r="N1563">
        <f t="shared" si="449"/>
        <v>89.121391901483989</v>
      </c>
      <c r="O1563">
        <f t="shared" si="450"/>
        <v>42.072360389994643</v>
      </c>
      <c r="P1563" s="3">
        <f t="shared" si="451"/>
        <v>42.072360389994643</v>
      </c>
      <c r="Q1563" s="3">
        <f t="shared" si="452"/>
        <v>-90.878608098516011</v>
      </c>
      <c r="R1563">
        <f t="shared" si="453"/>
        <v>89.121391901483989</v>
      </c>
      <c r="S1563">
        <f t="shared" si="454"/>
        <v>0.31774860651362591</v>
      </c>
      <c r="T1563">
        <f t="shared" si="437"/>
        <v>42.072360389994643</v>
      </c>
    </row>
    <row r="1564" spans="1:20" x14ac:dyDescent="0.25">
      <c r="A1564">
        <f t="shared" si="438"/>
        <v>2004.0599746513303</v>
      </c>
      <c r="B1564">
        <f t="shared" si="455"/>
        <v>318.9560512183777</v>
      </c>
      <c r="C1564" t="str">
        <f t="shared" si="439"/>
        <v>-1.94641821628147-126.448597740964i</v>
      </c>
      <c r="D1564" t="str">
        <f t="shared" si="440"/>
        <v>3.97499900221156-49.9006977928276i</v>
      </c>
      <c r="E1564" t="str">
        <f t="shared" si="441"/>
        <v>162.442014426057+0.029799762191059i</v>
      </c>
      <c r="F1564" t="str">
        <f t="shared" si="442"/>
        <v>2.42492486259455-468.269028590976i</v>
      </c>
      <c r="G1564" t="str">
        <f t="shared" si="443"/>
        <v>0.99999997429596-0.000160324793851111i</v>
      </c>
      <c r="H1564" t="str">
        <f t="shared" si="444"/>
        <v>384.601375948289+33.6857654901538i</v>
      </c>
      <c r="I1564" t="str">
        <f t="shared" si="445"/>
        <v>47.1300996841533-507.83045673438i</v>
      </c>
      <c r="K1564" t="str">
        <f t="shared" si="446"/>
        <v>0.030963604120766-0.00295247101285153i</v>
      </c>
      <c r="L1564" t="str">
        <f t="shared" si="447"/>
        <v>0.00005-0.884728834374605i</v>
      </c>
      <c r="M1564" t="str">
        <f t="shared" si="448"/>
        <v>0.00133333333333333-0.520428726102707i</v>
      </c>
      <c r="N1564">
        <f t="shared" si="449"/>
        <v>89.118118001204579</v>
      </c>
      <c r="O1564">
        <f t="shared" si="450"/>
        <v>42.03930926090429</v>
      </c>
      <c r="P1564" s="3">
        <f t="shared" si="451"/>
        <v>42.03930926090429</v>
      </c>
      <c r="Q1564" s="3">
        <f t="shared" si="452"/>
        <v>-90.881881998795421</v>
      </c>
      <c r="R1564">
        <f t="shared" si="453"/>
        <v>89.118118001204579</v>
      </c>
      <c r="S1564">
        <f t="shared" si="454"/>
        <v>0.31895605121837767</v>
      </c>
      <c r="T1564">
        <f t="shared" si="437"/>
        <v>42.03930926090429</v>
      </c>
    </row>
    <row r="1565" spans="1:20" x14ac:dyDescent="0.25">
      <c r="A1565">
        <f t="shared" si="438"/>
        <v>2011.6754025550053</v>
      </c>
      <c r="B1565">
        <f t="shared" si="455"/>
        <v>320.16808421300755</v>
      </c>
      <c r="C1565" t="str">
        <f t="shared" si="439"/>
        <v>-1.94624930325298-125.968232846388i</v>
      </c>
      <c r="D1565" t="str">
        <f t="shared" si="440"/>
        <v>3.97499899461395-49.7118080865118i</v>
      </c>
      <c r="E1565" t="str">
        <f t="shared" si="441"/>
        <v>162.441807222564+0.0299366627512327i</v>
      </c>
      <c r="F1565" t="str">
        <f t="shared" si="442"/>
        <v>2.42492486211994-466.496345438617i</v>
      </c>
      <c r="G1565" t="str">
        <f t="shared" si="443"/>
        <v>0.999999974100238-0.000160934028036247i</v>
      </c>
      <c r="H1565" t="str">
        <f t="shared" si="444"/>
        <v>384.605959928207+33.8139203722908i</v>
      </c>
      <c r="I1565" t="str">
        <f t="shared" si="445"/>
        <v>47.1303273727752-505.912293020106i</v>
      </c>
      <c r="K1565" t="str">
        <f t="shared" si="446"/>
        <v>0.0309614438644991-0.00296348002399577i</v>
      </c>
      <c r="L1565" t="str">
        <f t="shared" si="447"/>
        <v>0.00005-0.881379591925291i</v>
      </c>
      <c r="M1565" t="str">
        <f t="shared" si="448"/>
        <v>0.00133333333333333-0.518458583485464i</v>
      </c>
      <c r="N1565">
        <f t="shared" si="449"/>
        <v>89.114832393681198</v>
      </c>
      <c r="O1565">
        <f t="shared" si="450"/>
        <v>42.006257328227726</v>
      </c>
      <c r="P1565" s="3">
        <f t="shared" si="451"/>
        <v>42.006257328227726</v>
      </c>
      <c r="Q1565" s="3">
        <f t="shared" si="452"/>
        <v>-90.885167606318802</v>
      </c>
      <c r="R1565">
        <f t="shared" si="453"/>
        <v>89.114832393681198</v>
      </c>
      <c r="S1565">
        <f t="shared" si="454"/>
        <v>0.32016808421300752</v>
      </c>
      <c r="T1565">
        <f t="shared" si="437"/>
        <v>42.006257328227726</v>
      </c>
    </row>
    <row r="1566" spans="1:20" x14ac:dyDescent="0.25">
      <c r="A1566">
        <f t="shared" si="438"/>
        <v>2019.3197690847144</v>
      </c>
      <c r="B1566">
        <f t="shared" si="455"/>
        <v>321.38472293301697</v>
      </c>
      <c r="C1566" t="str">
        <f t="shared" si="439"/>
        <v>-1.94607912933392-125.489680300481i</v>
      </c>
      <c r="D1566" t="str">
        <f t="shared" si="440"/>
        <v>3.97499898695852-49.5236335012451i</v>
      </c>
      <c r="E1566" t="str">
        <f t="shared" si="441"/>
        <v>162.441598477132+0.0300743507269096i</v>
      </c>
      <c r="F1566" t="str">
        <f t="shared" si="442"/>
        <v>2.42492486164173-464.730372992803i</v>
      </c>
      <c r="G1566" t="str">
        <f t="shared" si="443"/>
        <v>0.999999973903026-0.000161545577310926i</v>
      </c>
      <c r="H1566" t="str">
        <f t="shared" si="444"/>
        <v>384.6105788866+33.9425639487568i</v>
      </c>
      <c r="I1566" t="str">
        <f t="shared" si="445"/>
        <v>47.1305567969646-504.001407105627i</v>
      </c>
      <c r="K1566" t="str">
        <f t="shared" si="446"/>
        <v>0.0309592674693226-0.00297452849226709i</v>
      </c>
      <c r="L1566" t="str">
        <f t="shared" si="447"/>
        <v>0.00005-0.878043028417302i</v>
      </c>
      <c r="M1566" t="str">
        <f t="shared" si="448"/>
        <v>0.00133333333333333-0.516495899069003i</v>
      </c>
      <c r="N1566">
        <f t="shared" si="449"/>
        <v>89.111535042667967</v>
      </c>
      <c r="O1566">
        <f t="shared" si="450"/>
        <v>41.973204586049576</v>
      </c>
      <c r="P1566" s="3">
        <f t="shared" si="451"/>
        <v>41.973204586049576</v>
      </c>
      <c r="Q1566" s="3">
        <f t="shared" si="452"/>
        <v>-90.888464957332033</v>
      </c>
      <c r="R1566">
        <f t="shared" si="453"/>
        <v>89.111535042667967</v>
      </c>
      <c r="S1566">
        <f t="shared" si="454"/>
        <v>0.32138472293301695</v>
      </c>
      <c r="T1566">
        <f t="shared" si="437"/>
        <v>41.973204586049576</v>
      </c>
    </row>
    <row r="1567" spans="1:20" x14ac:dyDescent="0.25">
      <c r="A1567">
        <f t="shared" si="438"/>
        <v>2026.9931842072365</v>
      </c>
      <c r="B1567">
        <f t="shared" si="455"/>
        <v>322.60598488016245</v>
      </c>
      <c r="C1567" t="str">
        <f t="shared" si="439"/>
        <v>-1.94590768530415-125.012933221944i</v>
      </c>
      <c r="D1567" t="str">
        <f t="shared" si="440"/>
        <v>3.97499897924476-49.3361713300721i</v>
      </c>
      <c r="E1567" t="str">
        <f t="shared" si="441"/>
        <v>162.44138817856+0.0302128321002234i</v>
      </c>
      <c r="F1567" t="str">
        <f t="shared" si="442"/>
        <v>2.42492486115985-462.971085849423i</v>
      </c>
      <c r="G1567" t="str">
        <f t="shared" si="443"/>
        <v>0.999999973704312-0.000162159450472485i</v>
      </c>
      <c r="H1567" t="str">
        <f t="shared" si="444"/>
        <v>384.615233090945+34.0716980961301i</v>
      </c>
      <c r="I1567" t="str">
        <f t="shared" si="445"/>
        <v>47.1307879699653-502.097771503143i</v>
      </c>
      <c r="K1567" t="str">
        <f t="shared" si="446"/>
        <v>0.0309570748170225-0.00298561654097432i</v>
      </c>
      <c r="L1567" t="str">
        <f t="shared" si="447"/>
        <v>0.00005-0.874719095853062i</v>
      </c>
      <c r="M1567" t="str">
        <f t="shared" si="448"/>
        <v>0.00133333333333333-0.514540644619447i</v>
      </c>
      <c r="N1567">
        <f t="shared" si="449"/>
        <v>89.108225911872594</v>
      </c>
      <c r="O1567">
        <f t="shared" si="450"/>
        <v>41.940151028412053</v>
      </c>
      <c r="P1567" s="3">
        <f t="shared" si="451"/>
        <v>41.940151028412053</v>
      </c>
      <c r="Q1567" s="3">
        <f t="shared" si="452"/>
        <v>-90.891774088127406</v>
      </c>
      <c r="R1567">
        <f t="shared" si="453"/>
        <v>89.108225911872594</v>
      </c>
      <c r="S1567">
        <f t="shared" si="454"/>
        <v>0.32260598488016246</v>
      </c>
      <c r="T1567">
        <f t="shared" si="437"/>
        <v>41.940151028412053</v>
      </c>
    </row>
    <row r="1568" spans="1:20" x14ac:dyDescent="0.25">
      <c r="A1568">
        <f t="shared" si="438"/>
        <v>2034.695758307224</v>
      </c>
      <c r="B1568">
        <f t="shared" si="455"/>
        <v>323.83188762270709</v>
      </c>
      <c r="C1568" t="str">
        <f t="shared" si="439"/>
        <v>-1.94573496187904-124.537984755484i</v>
      </c>
      <c r="D1568" t="str">
        <f t="shared" si="440"/>
        <v>3.9749989714723-49.1494188762873i</v>
      </c>
      <c r="E1568" t="str">
        <f t="shared" si="441"/>
        <v>162.441176315569+0.0303521129090742i</v>
      </c>
      <c r="F1568" t="str">
        <f t="shared" si="442"/>
        <v>2.42492486067433-461.218458700547i</v>
      </c>
      <c r="G1568" t="str">
        <f t="shared" si="443"/>
        <v>0.999999973504085-0.000162775656351688i</v>
      </c>
      <c r="H1568" t="str">
        <f t="shared" si="444"/>
        <v>384.619922810769+34.2013246983433i</v>
      </c>
      <c r="I1568" t="str">
        <f t="shared" si="445"/>
        <v>47.1310209051226-500.201358829168i</v>
      </c>
      <c r="K1568" t="str">
        <f t="shared" si="446"/>
        <v>0.0309548657885549-0.002996744293601i</v>
      </c>
      <c r="L1568" t="str">
        <f t="shared" si="447"/>
        <v>0.00005-0.871407746416681i</v>
      </c>
      <c r="M1568" t="str">
        <f t="shared" si="448"/>
        <v>0.00133333333333333-0.512592792009809i</v>
      </c>
      <c r="N1568">
        <f t="shared" si="449"/>
        <v>89.104904964957313</v>
      </c>
      <c r="O1568">
        <f t="shared" si="450"/>
        <v>41.907096649315278</v>
      </c>
      <c r="P1568" s="3">
        <f t="shared" si="451"/>
        <v>41.907096649315278</v>
      </c>
      <c r="Q1568" s="3">
        <f t="shared" si="452"/>
        <v>-90.895095035042687</v>
      </c>
      <c r="R1568">
        <f t="shared" si="453"/>
        <v>89.104904964957313</v>
      </c>
      <c r="S1568">
        <f t="shared" si="454"/>
        <v>0.32383188762270709</v>
      </c>
      <c r="T1568">
        <f t="shared" si="437"/>
        <v>41.907096649315278</v>
      </c>
    </row>
    <row r="1569" spans="1:20" x14ac:dyDescent="0.25">
      <c r="A1569">
        <f t="shared" si="438"/>
        <v>2042.4276021887915</v>
      </c>
      <c r="B1569">
        <f t="shared" si="455"/>
        <v>325.06244879567339</v>
      </c>
      <c r="C1569" t="str">
        <f t="shared" si="439"/>
        <v>-1.94556094970895-124.064828071713i</v>
      </c>
      <c r="D1569" t="str">
        <f t="shared" si="440"/>
        <v>3.97499896364063-48.9633734533935i</v>
      </c>
      <c r="E1569" t="str">
        <f t="shared" si="441"/>
        <v>162.440962876801+0.0304921992475405i</v>
      </c>
      <c r="F1569" t="str">
        <f t="shared" si="442"/>
        <v>2.42492486018509-459.472466334039i</v>
      </c>
      <c r="G1569" t="str">
        <f t="shared" si="443"/>
        <v>0.999999973302333-0.000163394203812859i</v>
      </c>
      <c r="H1569" t="str">
        <f t="shared" si="444"/>
        <v>384.624648317673+34.3314456467148i</v>
      </c>
      <c r="I1569" t="str">
        <f t="shared" si="445"/>
        <v>47.1312556158829-498.312141804121i</v>
      </c>
      <c r="K1569" t="str">
        <f t="shared" si="446"/>
        <v>0.0309526402640401-0.00300791187380278i</v>
      </c>
      <c r="L1569" t="str">
        <f t="shared" si="447"/>
        <v>0.00005-0.868108932473278i</v>
      </c>
      <c r="M1569" t="str">
        <f t="shared" si="448"/>
        <v>0.00133333333333333-0.510652313219577i</v>
      </c>
      <c r="N1569">
        <f t="shared" si="449"/>
        <v>89.101572165539721</v>
      </c>
      <c r="O1569">
        <f t="shared" si="450"/>
        <v>41.874041442716802</v>
      </c>
      <c r="P1569" s="3">
        <f t="shared" si="451"/>
        <v>41.874041442716802</v>
      </c>
      <c r="Q1569" s="3">
        <f t="shared" si="452"/>
        <v>-90.898427834460279</v>
      </c>
      <c r="R1569">
        <f t="shared" si="453"/>
        <v>89.101572165539721</v>
      </c>
      <c r="S1569">
        <f t="shared" si="454"/>
        <v>0.32506244879567336</v>
      </c>
      <c r="T1569">
        <f t="shared" si="437"/>
        <v>41.874041442716802</v>
      </c>
    </row>
    <row r="1570" spans="1:20" x14ac:dyDescent="0.25">
      <c r="A1570">
        <f t="shared" si="438"/>
        <v>2050.1888270771092</v>
      </c>
      <c r="B1570">
        <f t="shared" si="455"/>
        <v>326.29768610109699</v>
      </c>
      <c r="C1570" t="str">
        <f t="shared" si="439"/>
        <v>-1.94538563937899-123.59345636705i</v>
      </c>
      <c r="D1570" t="str">
        <f t="shared" si="440"/>
        <v>3.97499895574933-48.7780323850649i</v>
      </c>
      <c r="E1570" t="str">
        <f t="shared" si="441"/>
        <v>162.440747850821+0.0306330972664982i</v>
      </c>
      <c r="F1570" t="str">
        <f t="shared" si="442"/>
        <v>2.42492485969213-457.733083633216i</v>
      </c>
      <c r="G1570" t="str">
        <f t="shared" si="443"/>
        <v>0.999999973099046-0.000164015101754006i</v>
      </c>
      <c r="H1570" t="str">
        <f t="shared" si="444"/>
        <v>384.629409885339+34.4620628399788i</v>
      </c>
      <c r="I1570" t="str">
        <f t="shared" si="445"/>
        <v>47.1314921157961-496.430093251951i</v>
      </c>
      <c r="K1570" t="str">
        <f t="shared" si="446"/>
        <v>0.0309503981227578-0.003019119405405i</v>
      </c>
      <c r="L1570" t="str">
        <f t="shared" si="447"/>
        <v>0.00005-0.864822606568319i</v>
      </c>
      <c r="M1570" t="str">
        <f t="shared" si="448"/>
        <v>0.00133333333333333-0.508719180334306i</v>
      </c>
      <c r="N1570">
        <f t="shared" si="449"/>
        <v>89.098227477193547</v>
      </c>
      <c r="O1570">
        <f t="shared" si="450"/>
        <v>41.840985402531302</v>
      </c>
      <c r="P1570" s="3">
        <f t="shared" si="451"/>
        <v>41.840985402531302</v>
      </c>
      <c r="Q1570" s="3">
        <f t="shared" si="452"/>
        <v>-90.901772522806453</v>
      </c>
      <c r="R1570">
        <f t="shared" si="453"/>
        <v>89.098227477193547</v>
      </c>
      <c r="S1570">
        <f t="shared" si="454"/>
        <v>0.326297686101097</v>
      </c>
      <c r="T1570">
        <f t="shared" si="437"/>
        <v>41.840985402531302</v>
      </c>
    </row>
    <row r="1571" spans="1:20" x14ac:dyDescent="0.25">
      <c r="A1571">
        <f t="shared" si="438"/>
        <v>2057.9795446200023</v>
      </c>
      <c r="B1571">
        <f t="shared" si="455"/>
        <v>327.53761730828114</v>
      </c>
      <c r="C1571" t="str">
        <f t="shared" si="439"/>
        <v>-1.94520902140845-123.123862863625i</v>
      </c>
      <c r="D1571" t="str">
        <f t="shared" si="440"/>
        <v>3.97499894779796-48.5933930051082i</v>
      </c>
      <c r="E1571" t="str">
        <f t="shared" si="441"/>
        <v>162.440531226117+0.0307748131742172i</v>
      </c>
      <c r="F1571" t="str">
        <f t="shared" si="442"/>
        <v>2.42492485919542-456.000285576474i</v>
      </c>
      <c r="G1571" t="str">
        <f t="shared" si="443"/>
        <v>0.99999997289421-0.000164638359106947i</v>
      </c>
      <c r="H1571" t="str">
        <f t="shared" si="444"/>
        <v>384.634207789557+34.5931781843166i</v>
      </c>
      <c r="I1571" t="str">
        <f t="shared" si="445"/>
        <v>47.1317304185155-494.55518609974i</v>
      </c>
      <c r="K1571" t="str">
        <f t="shared" si="446"/>
        <v>0.0309481392431414-0.00303036701239999i</v>
      </c>
      <c r="L1571" t="str">
        <f t="shared" si="447"/>
        <v>0.00005-0.861548721426898i</v>
      </c>
      <c r="M1571" t="str">
        <f t="shared" si="448"/>
        <v>0.00133333333333333-0.506793365545233i</v>
      </c>
      <c r="N1571">
        <f t="shared" si="449"/>
        <v>89.094870863449614</v>
      </c>
      <c r="O1571">
        <f t="shared" si="450"/>
        <v>41.807928522630434</v>
      </c>
      <c r="P1571" s="3">
        <f t="shared" si="451"/>
        <v>41.807928522630434</v>
      </c>
      <c r="Q1571" s="3">
        <f t="shared" si="452"/>
        <v>-90.905129136550386</v>
      </c>
      <c r="R1571">
        <f t="shared" si="453"/>
        <v>89.094870863449614</v>
      </c>
      <c r="S1571">
        <f t="shared" si="454"/>
        <v>0.32753761730828113</v>
      </c>
      <c r="T1571">
        <f t="shared" si="437"/>
        <v>41.807928522630434</v>
      </c>
    </row>
    <row r="1572" spans="1:20" x14ac:dyDescent="0.25">
      <c r="A1572">
        <f t="shared" si="438"/>
        <v>2065.7998668895584</v>
      </c>
      <c r="B1572">
        <f t="shared" si="455"/>
        <v>328.78226025405263</v>
      </c>
      <c r="C1572" t="str">
        <f t="shared" si="439"/>
        <v>-1.94503108625061-122.656040809179i</v>
      </c>
      <c r="D1572" t="str">
        <f t="shared" si="440"/>
        <v>3.97499893978602-48.4094526574236i</v>
      </c>
      <c r="E1572" t="str">
        <f t="shared" si="441"/>
        <v>162.440312991094+0.0309173532369419i</v>
      </c>
      <c r="F1572" t="str">
        <f t="shared" si="442"/>
        <v>2.42492485869492-454.274047236928i</v>
      </c>
      <c r="G1572" t="str">
        <f t="shared" si="443"/>
        <v>0.999999972687815-0.000165263984837444i</v>
      </c>
      <c r="H1572" t="str">
        <f t="shared" si="444"/>
        <v>384.63904230823+34.724793593388i</v>
      </c>
      <c r="I1572" t="str">
        <f t="shared" si="445"/>
        <v>47.1319705377992-492.687393377304i</v>
      </c>
      <c r="K1572" t="str">
        <f t="shared" si="446"/>
        <v>0.0309458635027729-0.00304165481894457i</v>
      </c>
      <c r="L1572" t="str">
        <f t="shared" si="447"/>
        <v>0.00005-0.858287229953076i</v>
      </c>
      <c r="M1572" t="str">
        <f t="shared" si="448"/>
        <v>0.00133333333333333-0.504874841148867i</v>
      </c>
      <c r="N1572">
        <f t="shared" si="449"/>
        <v>89.091502287796544</v>
      </c>
      <c r="O1572">
        <f t="shared" si="450"/>
        <v>41.774870796842343</v>
      </c>
      <c r="P1572" s="3">
        <f t="shared" si="451"/>
        <v>41.774870796842343</v>
      </c>
      <c r="Q1572" s="3">
        <f t="shared" si="452"/>
        <v>-90.908497712203456</v>
      </c>
      <c r="R1572">
        <f t="shared" si="453"/>
        <v>89.091502287796544</v>
      </c>
      <c r="S1572">
        <f t="shared" si="454"/>
        <v>0.32878226025405261</v>
      </c>
      <c r="T1572">
        <f t="shared" si="437"/>
        <v>41.774870796842343</v>
      </c>
    </row>
    <row r="1573" spans="1:20" x14ac:dyDescent="0.25">
      <c r="A1573">
        <f t="shared" si="438"/>
        <v>2073.6499063837387</v>
      </c>
      <c r="B1573">
        <f t="shared" si="455"/>
        <v>330.03163284301803</v>
      </c>
      <c r="C1573" t="str">
        <f t="shared" si="439"/>
        <v>-1.94485182429204-122.189983476972i</v>
      </c>
      <c r="D1573" t="str">
        <f t="shared" si="440"/>
        <v>3.97499893171309-48.2262086959678i</v>
      </c>
      <c r="E1573" t="str">
        <f t="shared" si="441"/>
        <v>162.440093134081+0.0310607237795403i</v>
      </c>
      <c r="F1573" t="str">
        <f t="shared" si="442"/>
        <v>2.42492485819062-452.554343782064i</v>
      </c>
      <c r="G1573" t="str">
        <f t="shared" si="443"/>
        <v>0.999999972479848-0.000165891987945326i</v>
      </c>
      <c r="H1573" t="str">
        <f t="shared" si="444"/>
        <v>384.643913721399+34.8569109883611i</v>
      </c>
      <c r="I1573" t="str">
        <f t="shared" si="445"/>
        <v>47.1322124875103-490.826688216826i</v>
      </c>
      <c r="K1573" t="str">
        <f t="shared" si="446"/>
        <v>0.0309435707783774-0.00305298294935729i</v>
      </c>
      <c r="L1573" t="str">
        <f t="shared" si="447"/>
        <v>0.00005-0.855038085229203i</v>
      </c>
      <c r="M1573" t="str">
        <f t="shared" si="448"/>
        <v>0.00133333333333333-0.50296357954659i</v>
      </c>
      <c r="N1573">
        <f t="shared" si="449"/>
        <v>89.088121713681844</v>
      </c>
      <c r="O1573">
        <f t="shared" si="450"/>
        <v>41.741812218951708</v>
      </c>
      <c r="P1573" s="3">
        <f t="shared" si="451"/>
        <v>41.741812218951708</v>
      </c>
      <c r="Q1573" s="3">
        <f t="shared" si="452"/>
        <v>-90.911878286318156</v>
      </c>
      <c r="R1573">
        <f t="shared" si="453"/>
        <v>89.088121713681844</v>
      </c>
      <c r="S1573">
        <f t="shared" si="454"/>
        <v>0.33003163284301801</v>
      </c>
      <c r="T1573">
        <f t="shared" si="437"/>
        <v>41.741812218951708</v>
      </c>
    </row>
    <row r="1574" spans="1:20" x14ac:dyDescent="0.25">
      <c r="A1574">
        <f t="shared" si="438"/>
        <v>2081.5297760279968</v>
      </c>
      <c r="B1574">
        <f t="shared" si="455"/>
        <v>331.28575304782152</v>
      </c>
      <c r="C1574" t="str">
        <f t="shared" si="439"/>
        <v>-1.94467122585233-121.725684165682i</v>
      </c>
      <c r="D1574" t="str">
        <f t="shared" si="440"/>
        <v>3.97499892357868-48.0436584847146i</v>
      </c>
      <c r="E1574" t="str">
        <f t="shared" si="441"/>
        <v>162.439871643326+0.0312049311859203i</v>
      </c>
      <c r="F1574" t="str">
        <f t="shared" si="442"/>
        <v>2.42492485768247-450.841150473368i</v>
      </c>
      <c r="G1574" t="str">
        <f t="shared" si="443"/>
        <v>0.999999972270297-0.000166522377464624i</v>
      </c>
      <c r="H1574" t="str">
        <f t="shared" si="444"/>
        <v>384.648822311255+34.9895322979443i</v>
      </c>
      <c r="I1574" t="str">
        <f t="shared" si="445"/>
        <v>47.1324562816175-488.973043852447i</v>
      </c>
      <c r="K1574" t="str">
        <f t="shared" si="446"/>
        <v>0.0309412609458178-0.00306435152811574i</v>
      </c>
      <c r="L1574" t="str">
        <f t="shared" si="447"/>
        <v>0.00005-0.851801240515247i</v>
      </c>
      <c r="M1574" t="str">
        <f t="shared" si="448"/>
        <v>0.00133333333333333-0.501059553244264i</v>
      </c>
      <c r="N1574">
        <f t="shared" si="449"/>
        <v>89.084729104512732</v>
      </c>
      <c r="O1574">
        <f t="shared" si="450"/>
        <v>41.70875278269915</v>
      </c>
      <c r="P1574" s="3">
        <f t="shared" si="451"/>
        <v>41.70875278269915</v>
      </c>
      <c r="Q1574" s="3">
        <f t="shared" si="452"/>
        <v>-90.915270895487268</v>
      </c>
      <c r="R1574">
        <f t="shared" si="453"/>
        <v>89.084729104512732</v>
      </c>
      <c r="S1574">
        <f t="shared" si="454"/>
        <v>0.33128575304782154</v>
      </c>
      <c r="T1574">
        <f t="shared" si="437"/>
        <v>41.70875278269915</v>
      </c>
    </row>
    <row r="1575" spans="1:20" x14ac:dyDescent="0.25">
      <c r="A1575">
        <f t="shared" si="438"/>
        <v>2089.4395891769036</v>
      </c>
      <c r="B1575">
        <f t="shared" si="455"/>
        <v>332.54463890940326</v>
      </c>
      <c r="C1575" t="str">
        <f t="shared" si="439"/>
        <v>-1.94448928118377-121.263136199309i</v>
      </c>
      <c r="D1575" t="str">
        <f t="shared" si="440"/>
        <v>3.97499891538235-47.8617993976183i</v>
      </c>
      <c r="E1575" t="str">
        <f t="shared" si="441"/>
        <v>162.439648506995+0.0313499818998155i</v>
      </c>
      <c r="F1575" t="str">
        <f t="shared" si="442"/>
        <v>2.42492485717047-449.134442665982i</v>
      </c>
      <c r="G1575" t="str">
        <f t="shared" si="443"/>
        <v>0.999999972059151-0.000167155162463695i</v>
      </c>
      <c r="H1575" t="str">
        <f t="shared" si="444"/>
        <v>384.653768362158+35.1226594584184i</v>
      </c>
      <c r="I1575" t="str">
        <f t="shared" si="445"/>
        <v>47.1327019341975-487.1264336199i</v>
      </c>
      <c r="K1575" t="str">
        <f t="shared" si="446"/>
        <v>0.0309389338800889-0.00307576067985381i</v>
      </c>
      <c r="L1575" t="str">
        <f t="shared" si="447"/>
        <v>0.00005-0.848576649248106i</v>
      </c>
      <c r="M1575" t="str">
        <f t="shared" si="448"/>
        <v>0.00133333333333333-0.499162734851824i</v>
      </c>
      <c r="N1575">
        <f t="shared" si="449"/>
        <v>89.081324423656895</v>
      </c>
      <c r="O1575">
        <f t="shared" si="450"/>
        <v>41.675692481780942</v>
      </c>
      <c r="P1575" s="3">
        <f t="shared" si="451"/>
        <v>41.675692481780942</v>
      </c>
      <c r="Q1575" s="3">
        <f t="shared" si="452"/>
        <v>-90.918675576343105</v>
      </c>
      <c r="R1575">
        <f t="shared" si="453"/>
        <v>89.081324423656895</v>
      </c>
      <c r="S1575">
        <f t="shared" si="454"/>
        <v>0.33254463890940328</v>
      </c>
      <c r="T1575">
        <f t="shared" si="437"/>
        <v>41.675692481780942</v>
      </c>
    </row>
    <row r="1576" spans="1:20" x14ac:dyDescent="0.25">
      <c r="A1576">
        <f t="shared" si="438"/>
        <v>2097.3794596157759</v>
      </c>
      <c r="B1576">
        <f t="shared" si="455"/>
        <v>333.80830853725899</v>
      </c>
      <c r="C1576" t="str">
        <f t="shared" si="439"/>
        <v>-1.94430598047069-120.802332927084i</v>
      </c>
      <c r="D1576" t="str">
        <f t="shared" si="440"/>
        <v>3.97499890712358-47.6806288185743i</v>
      </c>
      <c r="E1576" t="str">
        <f t="shared" si="441"/>
        <v>162.439423713174+0.0314958824253309i</v>
      </c>
      <c r="F1576" t="str">
        <f t="shared" si="442"/>
        <v>2.42492485665455-447.434195808336i</v>
      </c>
      <c r="G1576" t="str">
        <f t="shared" si="443"/>
        <v>0.999999971846397-0.000167790352045359i</v>
      </c>
      <c r="H1576" t="str">
        <f t="shared" si="444"/>
        <v>384.65875216065+35.2562944136664i</v>
      </c>
      <c r="I1576" t="str">
        <f t="shared" si="445"/>
        <v>47.1329494594327-485.286830956105i</v>
      </c>
      <c r="K1576" t="str">
        <f t="shared" si="446"/>
        <v>0.0309365894553129-0.00308721052935891i</v>
      </c>
      <c r="L1576" t="str">
        <f t="shared" si="447"/>
        <v>0.00005-0.845364265040946i</v>
      </c>
      <c r="M1576" t="str">
        <f t="shared" si="448"/>
        <v>0.00133333333333333-0.49727309708291i</v>
      </c>
      <c r="N1576">
        <f t="shared" si="449"/>
        <v>89.077907634443676</v>
      </c>
      <c r="O1576">
        <f t="shared" si="450"/>
        <v>41.642631309849058</v>
      </c>
      <c r="P1576" s="3">
        <f t="shared" si="451"/>
        <v>41.642631309849058</v>
      </c>
      <c r="Q1576" s="3">
        <f t="shared" si="452"/>
        <v>-90.922092365556324</v>
      </c>
      <c r="R1576">
        <f t="shared" si="453"/>
        <v>89.077907634443676</v>
      </c>
      <c r="S1576">
        <f t="shared" si="454"/>
        <v>0.33380830853725901</v>
      </c>
      <c r="T1576">
        <f t="shared" si="437"/>
        <v>41.642631309849058</v>
      </c>
    </row>
    <row r="1577" spans="1:20" x14ac:dyDescent="0.25">
      <c r="A1577">
        <f t="shared" si="438"/>
        <v>2105.3495015623157</v>
      </c>
      <c r="B1577">
        <f t="shared" si="455"/>
        <v>335.07678010970056</v>
      </c>
      <c r="C1577" t="str">
        <f t="shared" si="439"/>
        <v>-1.94412131382936-120.343267723368i</v>
      </c>
      <c r="D1577" t="str">
        <f t="shared" si="440"/>
        <v>3.97499889880194-47.5001441413836i</v>
      </c>
      <c r="E1577" t="str">
        <f t="shared" si="441"/>
        <v>162.439197249868+0.0316426393273705i</v>
      </c>
      <c r="F1577" t="str">
        <f t="shared" si="442"/>
        <v>2.42492485613471-445.740385441813i</v>
      </c>
      <c r="G1577" t="str">
        <f t="shared" si="443"/>
        <v>0.999999971632023-0.000168427955347024i</v>
      </c>
      <c r="H1577" t="str">
        <f t="shared" si="444"/>
        <v>384.663773995482+35.3904391152071i</v>
      </c>
      <c r="I1577" t="str">
        <f t="shared" si="445"/>
        <v>47.1331988716162-483.45420939882i</v>
      </c>
      <c r="K1577" t="str">
        <f t="shared" si="446"/>
        <v>0.0309342275447325-0.00309870120156902i</v>
      </c>
      <c r="L1577" t="str">
        <f t="shared" si="447"/>
        <v>0.00005-0.842164041682552i</v>
      </c>
      <c r="M1577" t="str">
        <f t="shared" si="448"/>
        <v>0.00133333333333333-0.495390612754443i</v>
      </c>
      <c r="N1577">
        <f t="shared" si="449"/>
        <v>89.074478700164789</v>
      </c>
      <c r="O1577">
        <f t="shared" si="450"/>
        <v>41.609569260510483</v>
      </c>
      <c r="P1577" s="3">
        <f t="shared" si="451"/>
        <v>41.609569260510483</v>
      </c>
      <c r="Q1577" s="3">
        <f t="shared" si="452"/>
        <v>-90.925521299835211</v>
      </c>
      <c r="R1577">
        <f t="shared" si="453"/>
        <v>89.074478700164789</v>
      </c>
      <c r="S1577">
        <f t="shared" si="454"/>
        <v>0.33507678010970054</v>
      </c>
      <c r="T1577">
        <f t="shared" si="437"/>
        <v>41.609569260510483</v>
      </c>
    </row>
    <row r="1578" spans="1:20" x14ac:dyDescent="0.25">
      <c r="A1578">
        <f t="shared" si="438"/>
        <v>2113.3498296682524</v>
      </c>
      <c r="B1578">
        <f t="shared" si="455"/>
        <v>336.35007187411742</v>
      </c>
      <c r="C1578" t="str">
        <f t="shared" si="439"/>
        <v>-1.94393527130708-119.885933987562i</v>
      </c>
      <c r="D1578" t="str">
        <f t="shared" si="440"/>
        <v>3.97499889041695-47.3203427697133i</v>
      </c>
      <c r="E1578" t="str">
        <f t="shared" si="441"/>
        <v>162.438969104999+0.0317902592327165i</v>
      </c>
      <c r="F1578" t="str">
        <f t="shared" si="442"/>
        <v>2.42492485561091-444.052987200382i</v>
      </c>
      <c r="G1578" t="str">
        <f t="shared" si="443"/>
        <v>0.999999971416017-0.000169067981540824i</v>
      </c>
      <c r="H1578" t="str">
        <f t="shared" si="444"/>
        <v>384.668834157615+35.5250955222257i</v>
      </c>
      <c r="I1578" t="str">
        <f t="shared" si="445"/>
        <v>47.1334501851491-481.628542586225i</v>
      </c>
      <c r="K1578" t="str">
        <f t="shared" si="446"/>
        <v>0.0309318480207069-0.00311023282156995i</v>
      </c>
      <c r="L1578" t="str">
        <f t="shared" si="447"/>
        <v>0.00005-0.838975933136638i</v>
      </c>
      <c r="M1578" t="str">
        <f t="shared" si="448"/>
        <v>0.00133333333333333-0.493515254786256i</v>
      </c>
      <c r="N1578">
        <f t="shared" si="449"/>
        <v>89.07103758407554</v>
      </c>
      <c r="O1578">
        <f t="shared" si="450"/>
        <v>41.576506327327252</v>
      </c>
      <c r="P1578" s="3">
        <f t="shared" si="451"/>
        <v>41.576506327327252</v>
      </c>
      <c r="Q1578" s="3">
        <f t="shared" si="452"/>
        <v>-90.92896241592446</v>
      </c>
      <c r="R1578">
        <f t="shared" si="453"/>
        <v>89.07103758407554</v>
      </c>
      <c r="S1578">
        <f t="shared" si="454"/>
        <v>0.33635007187411742</v>
      </c>
      <c r="T1578">
        <f t="shared" si="437"/>
        <v>41.576506327327252</v>
      </c>
    </row>
    <row r="1579" spans="1:20" x14ac:dyDescent="0.25">
      <c r="A1579">
        <f t="shared" si="438"/>
        <v>2121.3805590209918</v>
      </c>
      <c r="B1579">
        <f t="shared" si="455"/>
        <v>337.62820214723905</v>
      </c>
      <c r="C1579" t="str">
        <f t="shared" si="439"/>
        <v>-1.94374784288235-119.430325144008i</v>
      </c>
      <c r="D1579" t="str">
        <f t="shared" si="440"/>
        <v>3.9749988819681-47.1412221170601i</v>
      </c>
      <c r="E1579" t="str">
        <f t="shared" si="441"/>
        <v>162.438739266406+0.0319387488301422i</v>
      </c>
      <c r="F1579" t="str">
        <f t="shared" si="442"/>
        <v>2.42492485508313-442.371976810249i</v>
      </c>
      <c r="G1579" t="str">
        <f t="shared" si="443"/>
        <v>0.999999971198366-0.000169710439833741i</v>
      </c>
      <c r="H1579" t="str">
        <f t="shared" si="444"/>
        <v>384.673932940252+35.6602656016066i</v>
      </c>
      <c r="I1579" t="str">
        <f t="shared" si="445"/>
        <v>47.133703414543-479.809804256562i</v>
      </c>
      <c r="K1579" t="str">
        <f t="shared" si="446"/>
        <v>0.0309294507547052-0.00312180551459231i</v>
      </c>
      <c r="L1579" t="str">
        <f t="shared" si="447"/>
        <v>0.00005-0.835799893541178i</v>
      </c>
      <c r="M1579" t="str">
        <f t="shared" si="448"/>
        <v>0.00133333333333333-0.491646996200693i</v>
      </c>
      <c r="N1579">
        <f t="shared" si="449"/>
        <v>89.067584249395424</v>
      </c>
      <c r="O1579">
        <f t="shared" si="450"/>
        <v>41.543442503815882</v>
      </c>
      <c r="P1579" s="3">
        <f t="shared" si="451"/>
        <v>41.543442503815882</v>
      </c>
      <c r="Q1579" s="3">
        <f t="shared" si="452"/>
        <v>-90.932415750604576</v>
      </c>
      <c r="R1579">
        <f t="shared" si="453"/>
        <v>89.067584249395424</v>
      </c>
      <c r="S1579">
        <f t="shared" si="454"/>
        <v>0.33762820214723904</v>
      </c>
      <c r="T1579">
        <f t="shared" si="437"/>
        <v>41.543442503815882</v>
      </c>
    </row>
    <row r="1580" spans="1:20" x14ac:dyDescent="0.25">
      <c r="A1580">
        <f t="shared" si="438"/>
        <v>2129.4418051452717</v>
      </c>
      <c r="B1580">
        <f t="shared" si="455"/>
        <v>338.91118931539859</v>
      </c>
      <c r="C1580" t="str">
        <f t="shared" si="439"/>
        <v>-1.94355901846404-118.9764346419i</v>
      </c>
      <c r="D1580" t="str">
        <f t="shared" si="440"/>
        <v>3.97499887345492-46.9627796067135i</v>
      </c>
      <c r="E1580" t="str">
        <f t="shared" si="441"/>
        <v>162.438507721848+0.0320881148713465i</v>
      </c>
      <c r="F1580" t="str">
        <f t="shared" si="442"/>
        <v>2.42492485455132-440.697330089518i</v>
      </c>
      <c r="G1580" t="str">
        <f t="shared" si="443"/>
        <v>0.999999970979057-0.000170355339467749i</v>
      </c>
      <c r="H1580" t="str">
        <f t="shared" si="444"/>
        <v>384.679070638846+35.7959513279648i</v>
      </c>
      <c r="I1580" t="str">
        <f t="shared" si="445"/>
        <v>47.1339585744206-477.997968247755i</v>
      </c>
      <c r="K1580" t="str">
        <f t="shared" si="446"/>
        <v>0.0309270356173013-0.00313341940600853i</v>
      </c>
      <c r="L1580" t="str">
        <f t="shared" si="447"/>
        <v>0.00005-0.832635877207791i</v>
      </c>
      <c r="M1580" t="str">
        <f t="shared" si="448"/>
        <v>0.00133333333333333-0.489785810122228i</v>
      </c>
      <c r="N1580">
        <f t="shared" si="449"/>
        <v>89.064118659309457</v>
      </c>
      <c r="O1580">
        <f t="shared" si="450"/>
        <v>41.510377783447446</v>
      </c>
      <c r="P1580" s="3">
        <f t="shared" si="451"/>
        <v>41.510377783447446</v>
      </c>
      <c r="Q1580" s="3">
        <f t="shared" si="452"/>
        <v>-90.935881340690543</v>
      </c>
      <c r="R1580">
        <f t="shared" si="453"/>
        <v>89.064118659309457</v>
      </c>
      <c r="S1580">
        <f t="shared" si="454"/>
        <v>0.3389111893153986</v>
      </c>
      <c r="T1580">
        <f t="shared" ref="T1580:T1643" si="456">P1580</f>
        <v>41.510377783447446</v>
      </c>
    </row>
    <row r="1581" spans="1:20" x14ac:dyDescent="0.25">
      <c r="A1581">
        <f t="shared" ref="A1581:A1644" si="457">2*PI()*B1581</f>
        <v>2137.5336840048235</v>
      </c>
      <c r="B1581">
        <f t="shared" si="455"/>
        <v>340.1990518347971</v>
      </c>
      <c r="C1581" t="str">
        <f t="shared" ref="C1581:C1644" si="458">IMPRODUCT(D1581,E1581,$C$40,,K1581,$C$41)</f>
        <v>-1.94336878789101-118.524255955182i</v>
      </c>
      <c r="D1581" t="str">
        <f t="shared" ref="D1581:D1644" si="459">IMDIV(IMPRODUCT($C$37,$C$38,COMPLEX(1,A1581/$C$38)),IMSUM(-1*A1581*A1581/$C$39,COMPLEX(0,1*A1581)))</f>
        <v>3.97499886487691-46.785012671718i</v>
      </c>
      <c r="E1581" t="str">
        <f t="shared" ref="E1581:E1644" si="460">IMDIV(IMPRODUCT(IMSUM(F1581,G1581),$C$29,H1581),IMSUM(1,I1581))</f>
        <v>162.438274458997+0.0322383641714098i</v>
      </c>
      <c r="F1581" t="str">
        <f t="shared" ref="F1581:F1644" si="461">IMDIV(IMPRODUCT($C$14,$C$15,COMPLEX(1,A1581/$C$15)),IMSUM(-1*A1581*A1581/$C$16,COMPLEX(0,A1581)))</f>
        <v>2.42492485401547-439.029022947833i</v>
      </c>
      <c r="G1581" t="str">
        <f t="shared" ref="G1581:G1644" si="462">IMDIV(1,COMPLEX(1,A1581*$C$9*$C$10))</f>
        <v>0.999999970758079-0.000171002689719939i</v>
      </c>
      <c r="H1581" t="str">
        <f t="shared" ref="H1581:H1644" si="463">IMDIV($C$3,IMSUM(K1581,COMPLEX(0,$C$28*A1581)))</f>
        <v>384.684247551123+35.9321546836784i</v>
      </c>
      <c r="I1581" t="str">
        <f t="shared" ref="I1581:I1644" si="464">IMPRODUCT(F1581,$C$29,H1581,$C$31)</f>
        <v>47.1342156795159-476.193008497033i</v>
      </c>
      <c r="K1581" t="str">
        <f t="shared" ref="K1581:K1644" si="465">IF($C$26&lt;=0,IMDIV(1,IMSUM(IMDIV(1,L1581),1/$C$18)),IMDIV(1,IMSUM(IMDIV(1,L1581),1/$C$18,IMDIV(1,M1581))))</f>
        <v>0.0309246024781681-0.00314507462132981i</v>
      </c>
      <c r="L1581" t="str">
        <f t="shared" ref="L1581:L1644" si="466">IMSUM($C$21/$C$22,IMDIV(1,COMPLEX(0,$C$20*$C$22*A1581)))</f>
        <v>0.00005-0.829483838621029i</v>
      </c>
      <c r="M1581" t="str">
        <f t="shared" ref="M1581:M1644" si="467">IMSUM($C$25/$C$26,IMDIV(1,COMPLEX(0,$C$24*$C$26*A1581)))</f>
        <v>0.00133333333333333-0.487931669777077i</v>
      </c>
      <c r="N1581">
        <f t="shared" ref="N1581:N1644" si="468">ABS(R1581)</f>
        <v>89.060640776969038</v>
      </c>
      <c r="O1581">
        <f t="shared" ref="O1581:O1644" si="469">ABS(P1581)</f>
        <v>41.477312159646672</v>
      </c>
      <c r="P1581" s="3">
        <f t="shared" ref="P1581:P1644" si="470">20*LOG10(IMABS(C1581))</f>
        <v>41.477312159646672</v>
      </c>
      <c r="Q1581" s="3">
        <f t="shared" ref="Q1581:Q1644" si="471">IMARGUMENT(C1581)*180/PI()</f>
        <v>-90.939359223030962</v>
      </c>
      <c r="R1581">
        <f t="shared" ref="R1581:R1644" si="472">IF(Q1581&lt;0,Q1581+180,Q1581-180)</f>
        <v>89.060640776969038</v>
      </c>
      <c r="S1581">
        <f t="shared" ref="S1581:S1644" si="473">B1581/1000</f>
        <v>0.34019905183479709</v>
      </c>
      <c r="T1581">
        <f t="shared" si="456"/>
        <v>41.477312159646672</v>
      </c>
    </row>
    <row r="1582" spans="1:20" x14ac:dyDescent="0.25">
      <c r="A1582">
        <f t="shared" si="457"/>
        <v>2145.6563120040423</v>
      </c>
      <c r="B1582">
        <f t="shared" ref="B1582:B1645" si="474">B1581*(1+B$42)</f>
        <v>341.49180823176937</v>
      </c>
      <c r="C1582" t="str">
        <f t="shared" si="458"/>
        <v>-1.94317714093183-118.073782582465i</v>
      </c>
      <c r="D1582" t="str">
        <f t="shared" si="459"/>
        <v>3.97499885623358-46.6079187548365i</v>
      </c>
      <c r="E1582" t="str">
        <f t="shared" si="460"/>
        <v>162.438039465444+0.0323895036097195i</v>
      </c>
      <c r="F1582" t="str">
        <f t="shared" si="461"/>
        <v>2.42492485347553-437.367031386036i</v>
      </c>
      <c r="G1582" t="str">
        <f t="shared" si="462"/>
        <v>0.999999970535418-0.000171652499902654i</v>
      </c>
      <c r="H1582" t="str">
        <f t="shared" si="463"/>
        <v>384.689463977096+36.0688776589223i</v>
      </c>
      <c r="I1582" t="str">
        <f t="shared" si="464"/>
        <v>47.1344747446768-474.394899040554i</v>
      </c>
      <c r="K1582" t="str">
        <f t="shared" si="465"/>
        <v>0.0309221512060722-0.00315677128620316i</v>
      </c>
      <c r="L1582" t="str">
        <f t="shared" si="466"/>
        <v>0.00005-0.826343732437765i</v>
      </c>
      <c r="M1582" t="str">
        <f t="shared" si="467"/>
        <v>0.00133333333333333-0.486084548492802i</v>
      </c>
      <c r="N1582">
        <f t="shared" si="468"/>
        <v>89.057150565492904</v>
      </c>
      <c r="O1582">
        <f t="shared" si="469"/>
        <v>41.444245625792391</v>
      </c>
      <c r="P1582" s="3">
        <f t="shared" si="470"/>
        <v>41.444245625792391</v>
      </c>
      <c r="Q1582" s="3">
        <f t="shared" si="471"/>
        <v>-90.942849434507096</v>
      </c>
      <c r="R1582">
        <f t="shared" si="472"/>
        <v>89.057150565492904</v>
      </c>
      <c r="S1582">
        <f t="shared" si="473"/>
        <v>0.34149180823176939</v>
      </c>
      <c r="T1582">
        <f t="shared" si="456"/>
        <v>41.444245625792391</v>
      </c>
    </row>
    <row r="1583" spans="1:20" x14ac:dyDescent="0.25">
      <c r="A1583">
        <f t="shared" si="457"/>
        <v>2153.8098059896574</v>
      </c>
      <c r="B1583">
        <f t="shared" si="474"/>
        <v>342.7894771030501</v>
      </c>
      <c r="C1583" t="str">
        <f t="shared" si="458"/>
        <v>-1.94298406728409-117.625008046924i</v>
      </c>
      <c r="D1583" t="str">
        <f t="shared" si="459"/>
        <v>3.97499884752444-46.4314953085136i</v>
      </c>
      <c r="E1583" t="str">
        <f t="shared" si="460"/>
        <v>162.437802728691+0.0325415401303386i</v>
      </c>
      <c r="F1583" t="str">
        <f t="shared" si="461"/>
        <v>2.42492485293148-435.711331495819i</v>
      </c>
      <c r="G1583" t="str">
        <f t="shared" si="462"/>
        <v>0.999999970311062-0.000172304779363627i</v>
      </c>
      <c r="H1583" t="str">
        <f t="shared" si="463"/>
        <v>384.694720219086+36.2061222516987i</v>
      </c>
      <c r="I1583" t="str">
        <f t="shared" si="464"/>
        <v>47.1347357848634-472.603614013034i</v>
      </c>
      <c r="K1583" t="str">
        <f t="shared" si="465"/>
        <v>0.0309196816688678-0.0031685095264081i</v>
      </c>
      <c r="L1583" t="str">
        <f t="shared" si="466"/>
        <v>0.00005-0.823215513486515i</v>
      </c>
      <c r="M1583" t="str">
        <f t="shared" si="467"/>
        <v>0.00133333333333333-0.484244419697952i</v>
      </c>
      <c r="N1583">
        <f t="shared" si="468"/>
        <v>89.053647987968375</v>
      </c>
      <c r="O1583">
        <f t="shared" si="469"/>
        <v>41.411178175216598</v>
      </c>
      <c r="P1583" s="3">
        <f t="shared" si="470"/>
        <v>41.411178175216598</v>
      </c>
      <c r="Q1583" s="3">
        <f t="shared" si="471"/>
        <v>-90.946352012031625</v>
      </c>
      <c r="R1583">
        <f t="shared" si="472"/>
        <v>89.053647987968375</v>
      </c>
      <c r="S1583">
        <f t="shared" si="473"/>
        <v>0.34278947710305008</v>
      </c>
      <c r="T1583">
        <f t="shared" si="456"/>
        <v>41.411178175216598</v>
      </c>
    </row>
    <row r="1584" spans="1:20" x14ac:dyDescent="0.25">
      <c r="A1584">
        <f t="shared" si="457"/>
        <v>2161.9942832524184</v>
      </c>
      <c r="B1584">
        <f t="shared" si="474"/>
        <v>344.09207711604171</v>
      </c>
      <c r="C1584" t="str">
        <f t="shared" si="458"/>
        <v>-1.94278955657436-117.177925896213i</v>
      </c>
      <c r="D1584" t="str">
        <f t="shared" si="459"/>
        <v>3.97499883874899-46.255739794839i</v>
      </c>
      <c r="E1584" t="str">
        <f t="shared" si="460"/>
        <v>162.437564236161+0.0326944807427631i</v>
      </c>
      <c r="F1584" t="str">
        <f t="shared" si="461"/>
        <v>2.42492485238329-434.061899459385i</v>
      </c>
      <c r="G1584" t="str">
        <f t="shared" si="462"/>
        <v>0.999999970084998-0.000172959537486108i</v>
      </c>
      <c r="H1584" t="str">
        <f t="shared" si="463"/>
        <v>384.700016581738+36.3438904678721i</v>
      </c>
      <c r="I1584" t="str">
        <f t="shared" si="464"/>
        <v>47.1349988151517-470.819127647374i</v>
      </c>
      <c r="K1584" t="str">
        <f t="shared" si="465"/>
        <v>0.0309171937334913-0.0031802894678536i</v>
      </c>
      <c r="L1584" t="str">
        <f t="shared" si="466"/>
        <v>0.00005-0.820099136766806i</v>
      </c>
      <c r="M1584" t="str">
        <f t="shared" si="467"/>
        <v>0.00133333333333333-0.482411256921648i</v>
      </c>
      <c r="N1584">
        <f t="shared" si="468"/>
        <v>89.050133007452104</v>
      </c>
      <c r="O1584">
        <f t="shared" si="469"/>
        <v>41.378109801204637</v>
      </c>
      <c r="P1584" s="3">
        <f t="shared" si="470"/>
        <v>41.378109801204637</v>
      </c>
      <c r="Q1584" s="3">
        <f t="shared" si="471"/>
        <v>-90.949866992547896</v>
      </c>
      <c r="R1584">
        <f t="shared" si="472"/>
        <v>89.050133007452104</v>
      </c>
      <c r="S1584">
        <f t="shared" si="473"/>
        <v>0.34409207711604173</v>
      </c>
      <c r="T1584">
        <f t="shared" si="456"/>
        <v>41.378109801204637</v>
      </c>
    </row>
    <row r="1585" spans="1:20" x14ac:dyDescent="0.25">
      <c r="A1585">
        <f t="shared" si="457"/>
        <v>2170.2098615287778</v>
      </c>
      <c r="B1585">
        <f t="shared" si="474"/>
        <v>345.39962700908268</v>
      </c>
      <c r="C1585" t="str">
        <f t="shared" si="458"/>
        <v>-1.9425935983573-116.732529702368i</v>
      </c>
      <c r="D1585" t="str">
        <f t="shared" si="459"/>
        <v>3.97499882990671-46.0806496855103i</v>
      </c>
      <c r="E1585" t="str">
        <f t="shared" si="460"/>
        <v>162.437323975187+0.0328483325224965i</v>
      </c>
      <c r="F1585" t="str">
        <f t="shared" si="461"/>
        <v>2.42492485183092-432.418711549101i</v>
      </c>
      <c r="G1585" t="str">
        <f t="shared" si="462"/>
        <v>0.999999969857212-0.000173616783689008i</v>
      </c>
      <c r="H1585" t="str">
        <f t="shared" si="463"/>
        <v>384.705353372037+36.4821843212i</v>
      </c>
      <c r="I1585" t="str">
        <f t="shared" si="464"/>
        <v>47.1352638507318-469.041414274287i</v>
      </c>
      <c r="K1585" t="str">
        <f t="shared" si="465"/>
        <v>0.0309146872659559-0.00319211123657482i</v>
      </c>
      <c r="L1585" t="str">
        <f t="shared" si="466"/>
        <v>0.00005-0.816994557448499i</v>
      </c>
      <c r="M1585" t="str">
        <f t="shared" si="467"/>
        <v>0.00133333333333333-0.480585033793235i</v>
      </c>
      <c r="N1585">
        <f t="shared" si="468"/>
        <v>89.04660558697141</v>
      </c>
      <c r="O1585">
        <f t="shared" si="469"/>
        <v>41.345040496994649</v>
      </c>
      <c r="P1585" s="3">
        <f t="shared" si="470"/>
        <v>41.345040496994649</v>
      </c>
      <c r="Q1585" s="3">
        <f t="shared" si="471"/>
        <v>-90.95339441302859</v>
      </c>
      <c r="R1585">
        <f t="shared" si="472"/>
        <v>89.04660558697141</v>
      </c>
      <c r="S1585">
        <f t="shared" si="473"/>
        <v>0.34539962700908267</v>
      </c>
      <c r="T1585">
        <f t="shared" si="456"/>
        <v>41.345040496994649</v>
      </c>
    </row>
    <row r="1586" spans="1:20" x14ac:dyDescent="0.25">
      <c r="A1586">
        <f t="shared" si="457"/>
        <v>2178.456659002587</v>
      </c>
      <c r="B1586">
        <f t="shared" si="474"/>
        <v>346.71214559171722</v>
      </c>
      <c r="C1586" t="str">
        <f t="shared" si="458"/>
        <v>-1.94239618211565-116.288813061714i</v>
      </c>
      <c r="D1586" t="str">
        <f t="shared" si="459"/>
        <v>3.97499882099711-45.9062224617977i</v>
      </c>
      <c r="E1586" t="str">
        <f t="shared" si="460"/>
        <v>162.437081933018+0.0330031026120045i</v>
      </c>
      <c r="F1586" t="str">
        <f t="shared" si="461"/>
        <v>2.42492485127435-430.781744127155i</v>
      </c>
      <c r="G1586" t="str">
        <f t="shared" si="462"/>
        <v>0.999999969627691-0.000174276527427026i</v>
      </c>
      <c r="H1586" t="str">
        <f t="shared" si="463"/>
        <v>384.710730899332+36.6210058333689i</v>
      </c>
      <c r="I1586" t="str">
        <f t="shared" si="464"/>
        <v>47.1355309069113-467.270448321933i</v>
      </c>
      <c r="K1586" t="str">
        <f t="shared" si="465"/>
        <v>0.0309121621313451-0.00320397495872986i</v>
      </c>
      <c r="L1586" t="str">
        <f t="shared" si="466"/>
        <v>0.00005-0.813901730871187i</v>
      </c>
      <c r="M1586" t="str">
        <f t="shared" si="467"/>
        <v>0.00133333333333333-0.478765724041875i</v>
      </c>
      <c r="N1586">
        <f t="shared" si="468"/>
        <v>89.043065689525193</v>
      </c>
      <c r="O1586">
        <f t="shared" si="469"/>
        <v>41.311970255777112</v>
      </c>
      <c r="P1586" s="3">
        <f t="shared" si="470"/>
        <v>41.311970255777112</v>
      </c>
      <c r="Q1586" s="3">
        <f t="shared" si="471"/>
        <v>-90.956934310474807</v>
      </c>
      <c r="R1586">
        <f t="shared" si="472"/>
        <v>89.043065689525193</v>
      </c>
      <c r="S1586">
        <f t="shared" si="473"/>
        <v>0.3467121455917172</v>
      </c>
      <c r="T1586">
        <f t="shared" si="456"/>
        <v>41.311970255777112</v>
      </c>
    </row>
    <row r="1587" spans="1:20" x14ac:dyDescent="0.25">
      <c r="A1587">
        <f t="shared" si="457"/>
        <v>2186.7347943067971</v>
      </c>
      <c r="B1587">
        <f t="shared" si="474"/>
        <v>348.02965174496575</v>
      </c>
      <c r="C1587" t="str">
        <f t="shared" si="458"/>
        <v>-1.94219729725928-115.84676959478i</v>
      </c>
      <c r="D1587" t="str">
        <f t="shared" si="459"/>
        <v>3.97499881201966-45.732455614507i</v>
      </c>
      <c r="E1587" t="str">
        <f t="shared" si="460"/>
        <v>162.436838096816+0.0331587982211129i</v>
      </c>
      <c r="F1587" t="str">
        <f t="shared" si="461"/>
        <v>2.42492485071354-429.150973645222i</v>
      </c>
      <c r="G1587" t="str">
        <f t="shared" si="462"/>
        <v>0.999999969396423-0.000174938778190791i</v>
      </c>
      <c r="H1587" t="str">
        <f t="shared" si="463"/>
        <v>384.716149475345+36.7603570340237i</v>
      </c>
      <c r="I1587" t="str">
        <f t="shared" si="464"/>
        <v>47.1357999991128-465.506204315544i</v>
      </c>
      <c r="K1587" t="str">
        <f t="shared" si="465"/>
        <v>0.0309096181938081-0.00321588076059637i</v>
      </c>
      <c r="L1587" t="str">
        <f t="shared" si="466"/>
        <v>0.00005-0.810820612543525i</v>
      </c>
      <c r="M1587" t="str">
        <f t="shared" si="467"/>
        <v>0.00133333333333333-0.476953301496189i</v>
      </c>
      <c r="N1587">
        <f t="shared" si="468"/>
        <v>89.039513278085209</v>
      </c>
      <c r="O1587">
        <f t="shared" si="469"/>
        <v>41.278899070695104</v>
      </c>
      <c r="P1587" s="3">
        <f t="shared" si="470"/>
        <v>41.278899070695104</v>
      </c>
      <c r="Q1587" s="3">
        <f t="shared" si="471"/>
        <v>-90.960486721914791</v>
      </c>
      <c r="R1587">
        <f t="shared" si="472"/>
        <v>89.039513278085209</v>
      </c>
      <c r="S1587">
        <f t="shared" si="473"/>
        <v>0.34802965174496575</v>
      </c>
      <c r="T1587">
        <f t="shared" si="456"/>
        <v>41.278899070695104</v>
      </c>
    </row>
    <row r="1588" spans="1:20" x14ac:dyDescent="0.25">
      <c r="A1588">
        <f t="shared" si="457"/>
        <v>2195.0443865251627</v>
      </c>
      <c r="B1588">
        <f t="shared" si="474"/>
        <v>349.35216442159663</v>
      </c>
      <c r="C1588" t="str">
        <f t="shared" si="458"/>
        <v>-1.94199693312547-115.406392946201i</v>
      </c>
      <c r="D1588" t="str">
        <f t="shared" si="459"/>
        <v>3.97499880297387-45.5593466439438i</v>
      </c>
      <c r="E1588" t="str">
        <f t="shared" si="460"/>
        <v>162.436592453658+0.0333154266275589i</v>
      </c>
      <c r="F1588" t="str">
        <f t="shared" si="461"/>
        <v>2.42492485014847-427.526376644123i</v>
      </c>
      <c r="G1588" t="str">
        <f t="shared" si="462"/>
        <v>0.999999969163394-0.000175603545506995i</v>
      </c>
      <c r="H1588" t="str">
        <f t="shared" si="463"/>
        <v>384.721609414201+36.9002399608055i</v>
      </c>
      <c r="I1588" t="str">
        <f t="shared" si="464"/>
        <v>47.1360711428799-463.748656877071i</v>
      </c>
      <c r="K1588" t="str">
        <f t="shared" si="465"/>
        <v>0.0309070553165528-0.00322782876856825i</v>
      </c>
      <c r="L1588" t="str">
        <f t="shared" si="466"/>
        <v>0.00005-0.807751158142582i</v>
      </c>
      <c r="M1588" t="str">
        <f t="shared" si="467"/>
        <v>0.00133333333333333-0.47514774008387i</v>
      </c>
      <c r="N1588">
        <f t="shared" si="468"/>
        <v>89.035948315596897</v>
      </c>
      <c r="O1588">
        <f t="shared" si="469"/>
        <v>41.245826934843485</v>
      </c>
      <c r="P1588" s="3">
        <f t="shared" si="470"/>
        <v>41.245826934843485</v>
      </c>
      <c r="Q1588" s="3">
        <f t="shared" si="471"/>
        <v>-90.964051684403103</v>
      </c>
      <c r="R1588">
        <f t="shared" si="472"/>
        <v>89.035948315596897</v>
      </c>
      <c r="S1588">
        <f t="shared" si="473"/>
        <v>0.34935216442159661</v>
      </c>
      <c r="T1588">
        <f t="shared" si="456"/>
        <v>41.245826934843485</v>
      </c>
    </row>
    <row r="1589" spans="1:20" x14ac:dyDescent="0.25">
      <c r="A1589">
        <f t="shared" si="457"/>
        <v>2203.3855551939587</v>
      </c>
      <c r="B1589">
        <f t="shared" si="474"/>
        <v>350.67970264639871</v>
      </c>
      <c r="C1589" t="str">
        <f t="shared" si="458"/>
        <v>-1.94179507897761-114.967676784626i</v>
      </c>
      <c r="D1589" t="str">
        <f t="shared" si="459"/>
        <v>3.97499879385918-45.3868930598772i</v>
      </c>
      <c r="E1589" t="str">
        <f t="shared" si="460"/>
        <v>162.436344990529+0.0334729951783423i</v>
      </c>
      <c r="F1589" t="str">
        <f t="shared" si="461"/>
        <v>2.42492484957909-425.907929753481i</v>
      </c>
      <c r="G1589" t="str">
        <f t="shared" si="462"/>
        <v>0.99999996892859-0.000176270838938533i</v>
      </c>
      <c r="H1589" t="str">
        <f t="shared" si="463"/>
        <v>384.727111032436+37.0406566593816i</v>
      </c>
      <c r="I1589" t="str">
        <f t="shared" si="464"/>
        <v>47.1363443538723-461.997780724803i</v>
      </c>
      <c r="K1589" t="str">
        <f t="shared" si="465"/>
        <v>0.030904473361841-0.00323981910915219i</v>
      </c>
      <c r="L1589" t="str">
        <f t="shared" si="466"/>
        <v>0.00005-0.804693323513232i</v>
      </c>
      <c r="M1589" t="str">
        <f t="shared" si="467"/>
        <v>0.00133333333333333-0.473349013831312i</v>
      </c>
      <c r="N1589">
        <f t="shared" si="468"/>
        <v>89.03237076498084</v>
      </c>
      <c r="O1589">
        <f t="shared" si="469"/>
        <v>41.212753841268523</v>
      </c>
      <c r="P1589" s="3">
        <f t="shared" si="470"/>
        <v>41.212753841268523</v>
      </c>
      <c r="Q1589" s="3">
        <f t="shared" si="471"/>
        <v>-90.96762923501916</v>
      </c>
      <c r="R1589">
        <f t="shared" si="472"/>
        <v>89.03237076498084</v>
      </c>
      <c r="S1589">
        <f t="shared" si="473"/>
        <v>0.35067970264639869</v>
      </c>
      <c r="T1589">
        <f t="shared" si="456"/>
        <v>41.212753841268523</v>
      </c>
    </row>
    <row r="1590" spans="1:20" x14ac:dyDescent="0.25">
      <c r="A1590">
        <f t="shared" si="457"/>
        <v>2211.7584203036959</v>
      </c>
      <c r="B1590">
        <f t="shared" si="474"/>
        <v>352.01228551645505</v>
      </c>
      <c r="C1590" t="str">
        <f t="shared" si="458"/>
        <v>-1.94159172400548-114.530614802635i</v>
      </c>
      <c r="D1590" t="str">
        <f t="shared" si="459"/>
        <v>3.97499878467509-45.2150923815047i</v>
      </c>
      <c r="E1590" t="str">
        <f t="shared" si="460"/>
        <v>162.436095694331+0.0336315112895858i</v>
      </c>
      <c r="F1590" t="str">
        <f t="shared" si="461"/>
        <v>2.42492484900537-424.295609691396i</v>
      </c>
      <c r="G1590" t="str">
        <f t="shared" si="462"/>
        <v>0.999999968691999-0.000176940668084637i</v>
      </c>
      <c r="H1590" t="str">
        <f t="shared" si="463"/>
        <v>384.732654649026+37.1816091834816i</v>
      </c>
      <c r="I1590" t="str">
        <f t="shared" si="464"/>
        <v>47.1366196478715-460.253550673019i</v>
      </c>
      <c r="K1590" t="str">
        <f t="shared" si="465"/>
        <v>0.0309018721909819-0.00325185190896415i</v>
      </c>
      <c r="L1590" t="str">
        <f t="shared" si="466"/>
        <v>0.00005-0.801647064667497i</v>
      </c>
      <c r="M1590" t="str">
        <f t="shared" si="467"/>
        <v>0.00133333333333333-0.471557096863232i</v>
      </c>
      <c r="N1590">
        <f t="shared" si="468"/>
        <v>89.028780589133646</v>
      </c>
      <c r="O1590">
        <f t="shared" si="469"/>
        <v>41.179679782968144</v>
      </c>
      <c r="P1590" s="3">
        <f t="shared" si="470"/>
        <v>41.179679782968144</v>
      </c>
      <c r="Q1590" s="3">
        <f t="shared" si="471"/>
        <v>-90.971219410866354</v>
      </c>
      <c r="R1590">
        <f t="shared" si="472"/>
        <v>89.028780589133646</v>
      </c>
      <c r="S1590">
        <f t="shared" si="473"/>
        <v>0.35201228551645503</v>
      </c>
      <c r="T1590">
        <f t="shared" si="456"/>
        <v>41.179679782968144</v>
      </c>
    </row>
    <row r="1591" spans="1:20" x14ac:dyDescent="0.25">
      <c r="A1591">
        <f t="shared" si="457"/>
        <v>2220.1631023008499</v>
      </c>
      <c r="B1591">
        <f t="shared" si="474"/>
        <v>353.34993220141757</v>
      </c>
      <c r="C1591" t="str">
        <f t="shared" si="458"/>
        <v>-1.94138685732445-114.095200716642i</v>
      </c>
      <c r="D1591" t="str">
        <f t="shared" si="459"/>
        <v>3.97499877542108-45.043942137416i</v>
      </c>
      <c r="E1591" t="str">
        <f t="shared" si="460"/>
        <v>162.435844551874+0.0337909824477817i</v>
      </c>
      <c r="F1591" t="str">
        <f t="shared" si="461"/>
        <v>2.42492484842729-422.689393264105i</v>
      </c>
      <c r="G1591" t="str">
        <f t="shared" si="462"/>
        <v>0.999999968453606-0.000177613042581017i</v>
      </c>
      <c r="H1591" t="str">
        <f t="shared" si="463"/>
        <v>384.738240585395+37.32309959493i</v>
      </c>
      <c r="I1591" t="str">
        <f t="shared" si="464"/>
        <v>47.1368970407792-458.515941631615i</v>
      </c>
      <c r="K1591" t="str">
        <f t="shared" si="465"/>
        <v>0.0308992516643268-0.00326392729472591i</v>
      </c>
      <c r="L1591" t="str">
        <f t="shared" si="466"/>
        <v>0.00005-0.798612337783915i</v>
      </c>
      <c r="M1591" t="str">
        <f t="shared" si="467"/>
        <v>0.00133333333333333-0.469771963402302i</v>
      </c>
      <c r="N1591">
        <f t="shared" si="468"/>
        <v>89.025177750929259</v>
      </c>
      <c r="O1591">
        <f t="shared" si="469"/>
        <v>41.146604752891129</v>
      </c>
      <c r="P1591" s="3">
        <f t="shared" si="470"/>
        <v>41.146604752891129</v>
      </c>
      <c r="Q1591" s="3">
        <f t="shared" si="471"/>
        <v>-90.974822249070741</v>
      </c>
      <c r="R1591">
        <f t="shared" si="472"/>
        <v>89.025177750929259</v>
      </c>
      <c r="S1591">
        <f t="shared" si="473"/>
        <v>0.35334993220141758</v>
      </c>
      <c r="T1591">
        <f t="shared" si="456"/>
        <v>41.146604752891129</v>
      </c>
    </row>
    <row r="1592" spans="1:20" x14ac:dyDescent="0.25">
      <c r="A1592">
        <f t="shared" si="457"/>
        <v>2228.5997220895933</v>
      </c>
      <c r="B1592">
        <f t="shared" si="474"/>
        <v>354.69266194378298</v>
      </c>
      <c r="C1592" t="str">
        <f t="shared" si="458"/>
        <v>-1.94118046797492-113.661428266807i</v>
      </c>
      <c r="D1592" t="str">
        <f t="shared" si="459"/>
        <v>3.97499876609661-44.8734398655572i</v>
      </c>
      <c r="E1592" t="str">
        <f t="shared" si="460"/>
        <v>162.43559154988+0.0339514162104046i</v>
      </c>
      <c r="F1592" t="str">
        <f t="shared" si="461"/>
        <v>2.42492484784481-421.089257365642i</v>
      </c>
      <c r="G1592" t="str">
        <f t="shared" si="462"/>
        <v>0.999999968213398-0.000178287972099998i</v>
      </c>
      <c r="H1592" t="str">
        <f t="shared" si="463"/>
        <v>384.743869165443+37.4651299636806i</v>
      </c>
      <c r="I1592" t="str">
        <f t="shared" si="464"/>
        <v>47.137176548618-456.784928605745i</v>
      </c>
      <c r="K1592" t="str">
        <f t="shared" si="465"/>
        <v>0.0308966116412629-0.0032760453932614i</v>
      </c>
      <c r="L1592" t="str">
        <f t="shared" si="466"/>
        <v>0.00005-0.795589099206929i</v>
      </c>
      <c r="M1592" t="str">
        <f t="shared" si="467"/>
        <v>0.00133333333333333-0.467993587768782i</v>
      </c>
      <c r="N1592">
        <f t="shared" si="468"/>
        <v>89.021562213220221</v>
      </c>
      <c r="O1592">
        <f t="shared" si="469"/>
        <v>41.113528743936989</v>
      </c>
      <c r="P1592" s="3">
        <f t="shared" si="470"/>
        <v>41.113528743936989</v>
      </c>
      <c r="Q1592" s="3">
        <f t="shared" si="471"/>
        <v>-90.978437786779779</v>
      </c>
      <c r="R1592">
        <f t="shared" si="472"/>
        <v>89.021562213220221</v>
      </c>
      <c r="S1592">
        <f t="shared" si="473"/>
        <v>0.35469266194378296</v>
      </c>
      <c r="T1592">
        <f t="shared" si="456"/>
        <v>41.113528743936989</v>
      </c>
    </row>
    <row r="1593" spans="1:20" x14ac:dyDescent="0.25">
      <c r="A1593">
        <f t="shared" si="457"/>
        <v>2237.0684010335335</v>
      </c>
      <c r="B1593">
        <f t="shared" si="474"/>
        <v>356.04049405916936</v>
      </c>
      <c r="C1593" t="str">
        <f t="shared" si="458"/>
        <v>-1.94097254492232-113.229291216947i</v>
      </c>
      <c r="D1593" t="str">
        <f t="shared" si="459"/>
        <v>3.97499875670113-44.7035831131958i</v>
      </c>
      <c r="E1593" t="str">
        <f t="shared" si="460"/>
        <v>162.435336674983+0.0341128202064562i</v>
      </c>
      <c r="F1593" t="str">
        <f t="shared" si="461"/>
        <v>2.42492484725788-419.495178977516i</v>
      </c>
      <c r="G1593" t="str">
        <f t="shared" si="462"/>
        <v>0.999999967971361-0.000178965466350662i</v>
      </c>
      <c r="H1593" t="str">
        <f t="shared" si="463"/>
        <v>384.749540715561+37.6077023678519i</v>
      </c>
      <c r="I1593" t="str">
        <f t="shared" si="464"/>
        <v>47.1374581875347-455.060486695466i</v>
      </c>
      <c r="K1593" t="str">
        <f t="shared" si="465"/>
        <v>0.0308939519802075-0.00328820633149314i</v>
      </c>
      <c r="L1593" t="str">
        <f t="shared" si="466"/>
        <v>0.00005-0.792577305446235i</v>
      </c>
      <c r="M1593" t="str">
        <f t="shared" si="467"/>
        <v>0.00133333333333333-0.466221944380137i</v>
      </c>
      <c r="N1593">
        <f t="shared" si="468"/>
        <v>89.017933938838567</v>
      </c>
      <c r="O1593">
        <f t="shared" si="469"/>
        <v>41.080451748955653</v>
      </c>
      <c r="P1593" s="3">
        <f t="shared" si="470"/>
        <v>41.080451748955653</v>
      </c>
      <c r="Q1593" s="3">
        <f t="shared" si="471"/>
        <v>-90.982066061161433</v>
      </c>
      <c r="R1593">
        <f t="shared" si="472"/>
        <v>89.017933938838567</v>
      </c>
      <c r="S1593">
        <f t="shared" si="473"/>
        <v>0.35604049405916938</v>
      </c>
      <c r="T1593">
        <f t="shared" si="456"/>
        <v>41.080451748955653</v>
      </c>
    </row>
    <row r="1594" spans="1:20" x14ac:dyDescent="0.25">
      <c r="A1594">
        <f t="shared" si="457"/>
        <v>2245.5692609574612</v>
      </c>
      <c r="B1594">
        <f t="shared" si="474"/>
        <v>357.39344793659421</v>
      </c>
      <c r="C1594" t="str">
        <f t="shared" si="458"/>
        <v>-1.9407630770561-112.798783354446i</v>
      </c>
      <c r="D1594" t="str">
        <f t="shared" si="459"/>
        <v>3.97499874723411-44.5343694368854i</v>
      </c>
      <c r="E1594" t="str">
        <f t="shared" si="460"/>
        <v>162.435079913725+0.0342752021374441i</v>
      </c>
      <c r="F1594" t="str">
        <f t="shared" si="461"/>
        <v>2.42492484666649-417.907135168374i</v>
      </c>
      <c r="G1594" t="str">
        <f t="shared" si="462"/>
        <v>0.999999967727481-0.000179645535078983i</v>
      </c>
      <c r="H1594" t="str">
        <f t="shared" si="463"/>
        <v>384.755255564648+37.7508188937592i</v>
      </c>
      <c r="I1594" t="str">
        <f t="shared" si="464"/>
        <v>47.1377419737978-453.342591095373i</v>
      </c>
      <c r="K1594" t="str">
        <f t="shared" si="465"/>
        <v>0.0308912725386024-0.00330041023643849i</v>
      </c>
      <c r="L1594" t="str">
        <f t="shared" si="466"/>
        <v>0.00005-0.789576913176162i</v>
      </c>
      <c r="M1594" t="str">
        <f t="shared" si="467"/>
        <v>0.00133333333333333-0.464457007750685i</v>
      </c>
      <c r="N1594">
        <f t="shared" si="468"/>
        <v>89.014292890597417</v>
      </c>
      <c r="O1594">
        <f t="shared" si="469"/>
        <v>41.047373760747092</v>
      </c>
      <c r="P1594" s="3">
        <f t="shared" si="470"/>
        <v>41.047373760747092</v>
      </c>
      <c r="Q1594" s="3">
        <f t="shared" si="471"/>
        <v>-90.985707109402583</v>
      </c>
      <c r="R1594">
        <f t="shared" si="472"/>
        <v>89.014292890597417</v>
      </c>
      <c r="S1594">
        <f t="shared" si="473"/>
        <v>0.35739344793659422</v>
      </c>
      <c r="T1594">
        <f t="shared" si="456"/>
        <v>41.047373760747092</v>
      </c>
    </row>
    <row r="1595" spans="1:20" x14ac:dyDescent="0.25">
      <c r="A1595">
        <f t="shared" si="457"/>
        <v>2254.1024241490995</v>
      </c>
      <c r="B1595">
        <f t="shared" si="474"/>
        <v>358.75154303875325</v>
      </c>
      <c r="C1595" t="str">
        <f t="shared" si="458"/>
        <v>-1.94055205318992-112.369898490168i</v>
      </c>
      <c r="D1595" t="str">
        <f t="shared" si="459"/>
        <v>3.97499873769499-44.3657964024306i</v>
      </c>
      <c r="E1595" t="str">
        <f t="shared" si="460"/>
        <v>162.434821252559+0.0344385697778597i</v>
      </c>
      <c r="F1595" t="str">
        <f t="shared" si="461"/>
        <v>2.42492484607059-416.325103093672i</v>
      </c>
      <c r="G1595" t="str">
        <f t="shared" si="462"/>
        <v>0.999999967481744-0.00018032818806797i</v>
      </c>
      <c r="H1595" t="str">
        <f t="shared" si="463"/>
        <v>384.761014044138+37.894481635952i</v>
      </c>
      <c r="I1595" t="str">
        <f t="shared" si="464"/>
        <v>47.1380279238022-451.63121709425i</v>
      </c>
      <c r="K1595" t="str">
        <f t="shared" si="465"/>
        <v>0.0308885731729073-0.00331265723520594i</v>
      </c>
      <c r="L1595" t="str">
        <f t="shared" si="466"/>
        <v>0.00005-0.786587879235072i</v>
      </c>
      <c r="M1595" t="str">
        <f t="shared" si="467"/>
        <v>0.00133333333333333-0.462698752491217i</v>
      </c>
      <c r="N1595">
        <f t="shared" si="468"/>
        <v>89.010639031291817</v>
      </c>
      <c r="O1595">
        <f t="shared" si="469"/>
        <v>41.014294772061234</v>
      </c>
      <c r="P1595" s="3">
        <f t="shared" si="470"/>
        <v>41.014294772061234</v>
      </c>
      <c r="Q1595" s="3">
        <f t="shared" si="471"/>
        <v>-90.989360968708183</v>
      </c>
      <c r="R1595">
        <f t="shared" si="472"/>
        <v>89.010639031291817</v>
      </c>
      <c r="S1595">
        <f t="shared" si="473"/>
        <v>0.35875154303875323</v>
      </c>
      <c r="T1595">
        <f t="shared" si="456"/>
        <v>41.014294772061234</v>
      </c>
    </row>
    <row r="1596" spans="1:20" x14ac:dyDescent="0.25">
      <c r="A1596">
        <f t="shared" si="457"/>
        <v>2262.6680133608661</v>
      </c>
      <c r="B1596">
        <f t="shared" si="474"/>
        <v>360.11479890230055</v>
      </c>
      <c r="C1596" t="str">
        <f t="shared" si="458"/>
        <v>-1.94033946206041-111.942630458364i</v>
      </c>
      <c r="D1596" t="str">
        <f t="shared" si="459"/>
        <v>3.97499872808325-44.1978615848516i</v>
      </c>
      <c r="E1596" t="str">
        <f t="shared" si="460"/>
        <v>162.434560677846+0.0346029309761431i</v>
      </c>
      <c r="F1596" t="str">
        <f t="shared" si="461"/>
        <v>2.42492484547016-414.749059995349i</v>
      </c>
      <c r="G1596" t="str">
        <f t="shared" si="462"/>
        <v>0.999999967234135-0.000181013435137807i</v>
      </c>
      <c r="H1596" t="str">
        <f t="shared" si="463"/>
        <v>384.766816488014+38.0386926972465i</v>
      </c>
      <c r="I1596" t="str">
        <f t="shared" si="464"/>
        <v>47.1383160540672-449.926340074713i</v>
      </c>
      <c r="K1596" t="str">
        <f t="shared" si="465"/>
        <v>0.0308858537385945-0.00332494745499126i</v>
      </c>
      <c r="L1596" t="str">
        <f t="shared" si="466"/>
        <v>0.00005-0.783610160624695i</v>
      </c>
      <c r="M1596" t="str">
        <f t="shared" si="467"/>
        <v>0.00133333333333333-0.460947153308645i</v>
      </c>
      <c r="N1596">
        <f t="shared" si="468"/>
        <v>89.006972323700481</v>
      </c>
      <c r="O1596">
        <f t="shared" si="469"/>
        <v>40.981214775597209</v>
      </c>
      <c r="P1596" s="3">
        <f t="shared" si="470"/>
        <v>40.981214775597209</v>
      </c>
      <c r="Q1596" s="3">
        <f t="shared" si="471"/>
        <v>-90.993027676299519</v>
      </c>
      <c r="R1596">
        <f t="shared" si="472"/>
        <v>89.006972323700481</v>
      </c>
      <c r="S1596">
        <f t="shared" si="473"/>
        <v>0.36011479890230053</v>
      </c>
      <c r="T1596">
        <f t="shared" si="456"/>
        <v>40.981214775597209</v>
      </c>
    </row>
    <row r="1597" spans="1:20" x14ac:dyDescent="0.25">
      <c r="A1597">
        <f t="shared" si="457"/>
        <v>2271.2661518116374</v>
      </c>
      <c r="B1597">
        <f t="shared" si="474"/>
        <v>361.48323513812932</v>
      </c>
      <c r="C1597" t="str">
        <f t="shared" si="458"/>
        <v>-1.94012529232736-111.516973116589i</v>
      </c>
      <c r="D1597" t="str">
        <f t="shared" si="459"/>
        <v>3.97499871839832-44.0305625683498i</v>
      </c>
      <c r="E1597" t="str">
        <f t="shared" si="460"/>
        <v>162.434298175856+0.0347682936552768i</v>
      </c>
      <c r="F1597" t="str">
        <f t="shared" si="461"/>
        <v>2.42492484486516-413.178983201496i</v>
      </c>
      <c r="G1597" t="str">
        <f t="shared" si="462"/>
        <v>0.999999966984642-0.000181701286145998i</v>
      </c>
      <c r="H1597" t="str">
        <f t="shared" si="463"/>
        <v>384.772663232829+38.1834541887616i</v>
      </c>
      <c r="I1597" t="str">
        <f t="shared" si="464"/>
        <v>47.1386063812388-448.227935512853i</v>
      </c>
      <c r="K1597" t="str">
        <f t="shared" si="465"/>
        <v>0.0308831140901425-0.00333728102307366i</v>
      </c>
      <c r="L1597" t="str">
        <f t="shared" si="466"/>
        <v>0.00005-0.780643714509562i</v>
      </c>
      <c r="M1597" t="str">
        <f t="shared" si="467"/>
        <v>0.00133333333333333-0.459202185005623i</v>
      </c>
      <c r="N1597">
        <f t="shared" si="468"/>
        <v>89.003292730586551</v>
      </c>
      <c r="O1597">
        <f t="shared" si="469"/>
        <v>40.948133764003501</v>
      </c>
      <c r="P1597" s="3">
        <f t="shared" si="470"/>
        <v>40.948133764003501</v>
      </c>
      <c r="Q1597" s="3">
        <f t="shared" si="471"/>
        <v>-90.996707269413449</v>
      </c>
      <c r="R1597">
        <f t="shared" si="472"/>
        <v>89.003292730586551</v>
      </c>
      <c r="S1597">
        <f t="shared" si="473"/>
        <v>0.3614832351381293</v>
      </c>
      <c r="T1597">
        <f t="shared" si="456"/>
        <v>40.948133764003501</v>
      </c>
    </row>
    <row r="1598" spans="1:20" x14ac:dyDescent="0.25">
      <c r="A1598">
        <f t="shared" si="457"/>
        <v>2279.896963188522</v>
      </c>
      <c r="B1598">
        <f t="shared" si="474"/>
        <v>362.85687143165421</v>
      </c>
      <c r="C1598" t="str">
        <f t="shared" si="458"/>
        <v>-1.93990953257299-111.09292034561i</v>
      </c>
      <c r="D1598" t="str">
        <f t="shared" si="459"/>
        <v>3.97499870863965-43.8638969462726i</v>
      </c>
      <c r="E1598" t="str">
        <f t="shared" si="460"/>
        <v>162.434033732767+0.0349346658136959i</v>
      </c>
      <c r="F1598" t="str">
        <f t="shared" si="461"/>
        <v>2.42492484425555-411.614850126032i</v>
      </c>
      <c r="G1598" t="str">
        <f t="shared" si="462"/>
        <v>0.999999966733248-0.000182391750987501i</v>
      </c>
      <c r="H1598" t="str">
        <f t="shared" si="463"/>
        <v>384.778554617722+38.3287682299541i</v>
      </c>
      <c r="I1598" t="str">
        <f t="shared" si="464"/>
        <v>47.1388989220905-446.53597897788i</v>
      </c>
      <c r="K1598" t="str">
        <f t="shared" si="465"/>
        <v>0.0308803540810305-0.00334965806681195i</v>
      </c>
      <c r="L1598" t="str">
        <f t="shared" si="466"/>
        <v>0.00005-0.777688498216336i</v>
      </c>
      <c r="M1598" t="str">
        <f t="shared" si="467"/>
        <v>0.00133333333333333-0.457463822480198i</v>
      </c>
      <c r="N1598">
        <f t="shared" si="468"/>
        <v>88.999600214699285</v>
      </c>
      <c r="O1598">
        <f t="shared" si="469"/>
        <v>40.91505172987732</v>
      </c>
      <c r="P1598" s="3">
        <f t="shared" si="470"/>
        <v>40.91505172987732</v>
      </c>
      <c r="Q1598" s="3">
        <f t="shared" si="471"/>
        <v>-91.000399785300715</v>
      </c>
      <c r="R1598">
        <f t="shared" si="472"/>
        <v>88.999600214699285</v>
      </c>
      <c r="S1598">
        <f t="shared" si="473"/>
        <v>0.36285687143165424</v>
      </c>
      <c r="T1598">
        <f t="shared" si="456"/>
        <v>40.91505172987732</v>
      </c>
    </row>
    <row r="1599" spans="1:20" x14ac:dyDescent="0.25">
      <c r="A1599">
        <f t="shared" si="457"/>
        <v>2288.5605716486384</v>
      </c>
      <c r="B1599">
        <f t="shared" si="474"/>
        <v>364.23572754309453</v>
      </c>
      <c r="C1599" t="str">
        <f t="shared" si="458"/>
        <v>-1.9396921713014-110.670466049321i</v>
      </c>
      <c r="D1599" t="str">
        <f t="shared" si="459"/>
        <v>3.97499869880666-43.697862321079i</v>
      </c>
      <c r="E1599" t="str">
        <f t="shared" si="460"/>
        <v>162.433767334663+0.0351020555258002i</v>
      </c>
      <c r="F1599" t="str">
        <f t="shared" si="461"/>
        <v>2.42492484364129-410.056638268374i</v>
      </c>
      <c r="G1599" t="str">
        <f t="shared" si="462"/>
        <v>0.99999996647994-0.000183084839594876i</v>
      </c>
      <c r="H1599" t="str">
        <f t="shared" si="463"/>
        <v>384.784490984449+38.474636948653i</v>
      </c>
      <c r="I1599" t="str">
        <f t="shared" si="464"/>
        <v>47.1391936935231-444.85044613178i</v>
      </c>
      <c r="K1599" t="str">
        <f t="shared" si="465"/>
        <v>0.0308775735637317-0.0033620787136404i</v>
      </c>
      <c r="L1599" t="str">
        <f t="shared" si="466"/>
        <v>0.00005-0.774744469233253i</v>
      </c>
      <c r="M1599" t="str">
        <f t="shared" si="467"/>
        <v>0.00133333333333333-0.455732040725443i</v>
      </c>
      <c r="N1599">
        <f t="shared" si="468"/>
        <v>88.995894738775206</v>
      </c>
      <c r="O1599">
        <f t="shared" si="469"/>
        <v>40.881968665764433</v>
      </c>
      <c r="P1599" s="3">
        <f t="shared" si="470"/>
        <v>40.881968665764433</v>
      </c>
      <c r="Q1599" s="3">
        <f t="shared" si="471"/>
        <v>-91.004105261224794</v>
      </c>
      <c r="R1599">
        <f t="shared" si="472"/>
        <v>88.995894738775206</v>
      </c>
      <c r="S1599">
        <f t="shared" si="473"/>
        <v>0.36423572754309452</v>
      </c>
      <c r="T1599">
        <f t="shared" si="456"/>
        <v>40.881968665764433</v>
      </c>
    </row>
    <row r="1600" spans="1:20" x14ac:dyDescent="0.25">
      <c r="A1600">
        <f t="shared" si="457"/>
        <v>2297.2571018209032</v>
      </c>
      <c r="B1600">
        <f t="shared" si="474"/>
        <v>365.61982330775828</v>
      </c>
      <c r="C1600" t="str">
        <f t="shared" si="458"/>
        <v>-1.93947319693858-110.249604154653i</v>
      </c>
      <c r="D1600" t="str">
        <f t="shared" si="459"/>
        <v>3.97499868889881-43.5324563043053i</v>
      </c>
      <c r="E1600" t="str">
        <f t="shared" si="460"/>
        <v>162.433498967536+0.0352704709429799i</v>
      </c>
      <c r="F1600" t="str">
        <f t="shared" si="461"/>
        <v>2.42492484302237-408.504325213124i</v>
      </c>
      <c r="G1600" t="str">
        <f t="shared" si="462"/>
        <v>0.999999966224704-0.000183780561938429i</v>
      </c>
      <c r="H1600" t="str">
        <f t="shared" si="463"/>
        <v>384.790472677393+38.6210624810976i</v>
      </c>
      <c r="I1600" t="str">
        <f t="shared" si="464"/>
        <v>47.1394907125696-443.171312728963i</v>
      </c>
      <c r="K1600" t="str">
        <f t="shared" si="465"/>
        <v>0.0308747723897078-0.00337454309106495i</v>
      </c>
      <c r="L1600" t="str">
        <f t="shared" si="466"/>
        <v>0.00005-0.771811585209455i</v>
      </c>
      <c r="M1600" t="str">
        <f t="shared" si="467"/>
        <v>0.00133333333333333-0.454006814829092i</v>
      </c>
      <c r="N1600">
        <f t="shared" si="468"/>
        <v>88.992176265539271</v>
      </c>
      <c r="O1600">
        <f t="shared" si="469"/>
        <v>40.848884564158666</v>
      </c>
      <c r="P1600" s="3">
        <f t="shared" si="470"/>
        <v>40.848884564158666</v>
      </c>
      <c r="Q1600" s="3">
        <f t="shared" si="471"/>
        <v>-91.007823734460729</v>
      </c>
      <c r="R1600">
        <f t="shared" si="472"/>
        <v>88.992176265539271</v>
      </c>
      <c r="S1600">
        <f t="shared" si="473"/>
        <v>0.36561982330775827</v>
      </c>
      <c r="T1600">
        <f t="shared" si="456"/>
        <v>40.848884564158666</v>
      </c>
    </row>
    <row r="1601" spans="1:20" x14ac:dyDescent="0.25">
      <c r="A1601">
        <f t="shared" si="457"/>
        <v>2305.9866788078225</v>
      </c>
      <c r="B1601">
        <f t="shared" si="474"/>
        <v>367.00917863632776</v>
      </c>
      <c r="C1601" t="str">
        <f t="shared" si="458"/>
        <v>-1.93925259783133-109.830328611492i</v>
      </c>
      <c r="D1601" t="str">
        <f t="shared" si="459"/>
        <v>3.97499867891551-43.3676765165303i</v>
      </c>
      <c r="E1601" t="str">
        <f t="shared" si="460"/>
        <v>162.433228617285+0.0354399202941894i</v>
      </c>
      <c r="F1601" t="str">
        <f t="shared" si="461"/>
        <v>2.42492484239873-406.957888629737i</v>
      </c>
      <c r="G1601" t="str">
        <f t="shared" si="462"/>
        <v>0.999999965967524-0.000184478928026351i</v>
      </c>
      <c r="H1601" t="str">
        <f t="shared" si="463"/>
        <v>384.796500043586+38.7680469719694i</v>
      </c>
      <c r="I1601" t="str">
        <f t="shared" si="464"/>
        <v>47.1397899963906-441.498554615908i</v>
      </c>
      <c r="K1601" t="str">
        <f t="shared" si="465"/>
        <v>0.0308719504094027-0.00338705132665888i</v>
      </c>
      <c r="L1601" t="str">
        <f t="shared" si="466"/>
        <v>0.00005-0.76888980395443i</v>
      </c>
      <c r="M1601" t="str">
        <f t="shared" si="467"/>
        <v>0.00133333333333333-0.452288119973193i</v>
      </c>
      <c r="N1601">
        <f t="shared" si="468"/>
        <v>88.988444757706475</v>
      </c>
      <c r="O1601">
        <f t="shared" si="469"/>
        <v>40.815799417501935</v>
      </c>
      <c r="P1601" s="3">
        <f t="shared" si="470"/>
        <v>40.815799417501935</v>
      </c>
      <c r="Q1601" s="3">
        <f t="shared" si="471"/>
        <v>-91.011555242293525</v>
      </c>
      <c r="R1601">
        <f t="shared" si="472"/>
        <v>88.988444757706475</v>
      </c>
      <c r="S1601">
        <f t="shared" si="473"/>
        <v>0.36700917863632776</v>
      </c>
      <c r="T1601">
        <f t="shared" si="456"/>
        <v>40.815799417501935</v>
      </c>
    </row>
    <row r="1602" spans="1:20" x14ac:dyDescent="0.25">
      <c r="A1602">
        <f t="shared" si="457"/>
        <v>2314.7494281872923</v>
      </c>
      <c r="B1602">
        <f t="shared" si="474"/>
        <v>368.40381351514583</v>
      </c>
      <c r="C1602" t="str">
        <f t="shared" si="458"/>
        <v>-1.93903036224695-109.412633392586i</v>
      </c>
      <c r="D1602" t="str">
        <f t="shared" si="459"/>
        <v>3.9749986688562-43.2035205873415i</v>
      </c>
      <c r="E1602" t="str">
        <f t="shared" si="460"/>
        <v>162.432956269714+0.035610411887011i</v>
      </c>
      <c r="F1602" t="str">
        <f t="shared" si="461"/>
        <v>2.42492484177034-405.417306272204i</v>
      </c>
      <c r="G1602" t="str">
        <f t="shared" si="462"/>
        <v>0.999999965708386-0.000185179947904863i</v>
      </c>
      <c r="H1602" t="str">
        <f t="shared" si="463"/>
        <v>384.802573432737+38.9155925744307i</v>
      </c>
      <c r="I1602" t="str">
        <f t="shared" si="464"/>
        <v>47.1400915622793-439.832147730828i</v>
      </c>
      <c r="K1602" t="str">
        <f t="shared" si="465"/>
        <v>0.0308691074722363-0.00339960354805876i</v>
      </c>
      <c r="L1602" t="str">
        <f t="shared" si="466"/>
        <v>0.00005-0.765979083437368i</v>
      </c>
      <c r="M1602" t="str">
        <f t="shared" si="467"/>
        <v>0.00133333333333333-0.450575931433744i</v>
      </c>
      <c r="N1602">
        <f t="shared" si="468"/>
        <v>88.984700177983271</v>
      </c>
      <c r="O1602">
        <f t="shared" si="469"/>
        <v>40.782713218183481</v>
      </c>
      <c r="P1602" s="3">
        <f t="shared" si="470"/>
        <v>40.782713218183481</v>
      </c>
      <c r="Q1602" s="3">
        <f t="shared" si="471"/>
        <v>-91.015299822016729</v>
      </c>
      <c r="R1602">
        <f t="shared" si="472"/>
        <v>88.984700177983271</v>
      </c>
      <c r="S1602">
        <f t="shared" si="473"/>
        <v>0.36840381351514584</v>
      </c>
      <c r="T1602">
        <f t="shared" si="456"/>
        <v>40.782713218183481</v>
      </c>
    </row>
    <row r="1603" spans="1:20" x14ac:dyDescent="0.25">
      <c r="A1603">
        <f t="shared" si="457"/>
        <v>2323.5454760144044</v>
      </c>
      <c r="B1603">
        <f t="shared" si="474"/>
        <v>369.80374800650338</v>
      </c>
      <c r="C1603" t="str">
        <f t="shared" si="458"/>
        <v>-1.93880647837329-108.996512493466i</v>
      </c>
      <c r="D1603" t="str">
        <f t="shared" si="459"/>
        <v>3.97499865872029-43.0399861553007i</v>
      </c>
      <c r="E1603" t="str">
        <f t="shared" si="460"/>
        <v>162.432681910533+0.0357819541080949i</v>
      </c>
      <c r="F1603" t="str">
        <f t="shared" si="461"/>
        <v>2.42492484113716-403.88255597873i</v>
      </c>
      <c r="G1603" t="str">
        <f t="shared" si="462"/>
        <v>0.999999965447274-0.000185883631658366i</v>
      </c>
      <c r="H1603" t="str">
        <f t="shared" si="463"/>
        <v>384.808693197242+39.0637014501599i</v>
      </c>
      <c r="I1603" t="str">
        <f t="shared" si="464"/>
        <v>47.1403954276614-438.172068103309i</v>
      </c>
      <c r="K1603" t="str">
        <f t="shared" si="465"/>
        <v>0.0308662434265989-0.00341219988296036i</v>
      </c>
      <c r="L1603" t="str">
        <f t="shared" si="466"/>
        <v>0.00005-0.76307938178658i</v>
      </c>
      <c r="M1603" t="str">
        <f t="shared" si="467"/>
        <v>0.00133333333333333-0.44887022458034i</v>
      </c>
      <c r="N1603">
        <f t="shared" si="468"/>
        <v>88.980942489068525</v>
      </c>
      <c r="O1603">
        <f t="shared" si="469"/>
        <v>40.749625958540022</v>
      </c>
      <c r="P1603" s="3">
        <f t="shared" si="470"/>
        <v>40.749625958540022</v>
      </c>
      <c r="Q1603" s="3">
        <f t="shared" si="471"/>
        <v>-91.019057510931475</v>
      </c>
      <c r="R1603">
        <f t="shared" si="472"/>
        <v>88.980942489068525</v>
      </c>
      <c r="S1603">
        <f t="shared" si="473"/>
        <v>0.3698037480065034</v>
      </c>
      <c r="T1603">
        <f t="shared" si="456"/>
        <v>40.749625958540022</v>
      </c>
    </row>
    <row r="1604" spans="1:20" x14ac:dyDescent="0.25">
      <c r="A1604">
        <f t="shared" si="457"/>
        <v>2332.3749488232593</v>
      </c>
      <c r="B1604">
        <f t="shared" si="474"/>
        <v>371.20900224892813</v>
      </c>
      <c r="C1604" t="str">
        <f t="shared" si="458"/>
        <v>-1.93858093431735-108.581959932351i</v>
      </c>
      <c r="D1604" t="str">
        <f t="shared" si="459"/>
        <v>3.97499864850719-42.8770708679101i</v>
      </c>
      <c r="E1604" t="str">
        <f t="shared" si="460"/>
        <v>162.432405525356+0.0359545554243416i</v>
      </c>
      <c r="F1604" t="str">
        <f t="shared" si="461"/>
        <v>2.42492484049916-402.353615671416i</v>
      </c>
      <c r="G1604" t="str">
        <f t="shared" si="462"/>
        <v>0.999999965184175-0.000186589989409576i</v>
      </c>
      <c r="H1604" t="str">
        <f t="shared" si="463"/>
        <v>384.814859692215+39.2123757693872i</v>
      </c>
      <c r="I1604" t="str">
        <f t="shared" si="464"/>
        <v>47.1407016100954-436.518291853978i</v>
      </c>
      <c r="K1604" t="str">
        <f t="shared" si="465"/>
        <v>0.0308633581198442-0.00342484045911413i</v>
      </c>
      <c r="L1604" t="str">
        <f t="shared" si="466"/>
        <v>0.00005-0.760190657288879i</v>
      </c>
      <c r="M1604" t="str">
        <f t="shared" si="467"/>
        <v>0.00133333333333333-0.447170974875812i</v>
      </c>
      <c r="N1604">
        <f t="shared" si="468"/>
        <v>88.977171653655503</v>
      </c>
      <c r="O1604">
        <f t="shared" si="469"/>
        <v>40.716537630854774</v>
      </c>
      <c r="P1604" s="3">
        <f t="shared" si="470"/>
        <v>40.716537630854774</v>
      </c>
      <c r="Q1604" s="3">
        <f t="shared" si="471"/>
        <v>-91.022828346344497</v>
      </c>
      <c r="R1604">
        <f t="shared" si="472"/>
        <v>88.977171653655503</v>
      </c>
      <c r="S1604">
        <f t="shared" si="473"/>
        <v>0.37120900224892811</v>
      </c>
      <c r="T1604">
        <f t="shared" si="456"/>
        <v>40.716537630854774</v>
      </c>
    </row>
    <row r="1605" spans="1:20" x14ac:dyDescent="0.25">
      <c r="A1605">
        <f t="shared" si="457"/>
        <v>2341.2379736287876</v>
      </c>
      <c r="B1605">
        <f t="shared" si="474"/>
        <v>372.61959645747407</v>
      </c>
      <c r="C1605" t="str">
        <f t="shared" si="458"/>
        <v>-1.93835371810597-108.168969750074i</v>
      </c>
      <c r="D1605" t="str">
        <f t="shared" si="459"/>
        <v>3.97499863821633-42.7147723815789i</v>
      </c>
      <c r="E1605" t="str">
        <f t="shared" si="460"/>
        <v>162.432127099702+0.0361282243832072i</v>
      </c>
      <c r="F1605" t="str">
        <f t="shared" si="461"/>
        <v>2.42492483985631-400.830463355943i</v>
      </c>
      <c r="G1605" t="str">
        <f t="shared" si="462"/>
        <v>0.999999964919072-0.000187299031319679i</v>
      </c>
      <c r="H1605" t="str">
        <f t="shared" si="463"/>
        <v>384.821073275499+39.3616177109315i</v>
      </c>
      <c r="I1605" t="str">
        <f t="shared" si="464"/>
        <v>47.1410101272748-434.870795194149i</v>
      </c>
      <c r="K1605" t="str">
        <f t="shared" si="465"/>
        <v>0.0308604513982842-0.00343752540432117i</v>
      </c>
      <c r="L1605" t="str">
        <f t="shared" si="466"/>
        <v>0.00005-0.757312868388999i</v>
      </c>
      <c r="M1605" t="str">
        <f t="shared" si="467"/>
        <v>0.00133333333333333-0.445478157875884i</v>
      </c>
      <c r="N1605">
        <f t="shared" si="468"/>
        <v>88.97338763443264</v>
      </c>
      <c r="O1605">
        <f t="shared" si="469"/>
        <v>40.683448227358035</v>
      </c>
      <c r="P1605" s="3">
        <f t="shared" si="470"/>
        <v>40.683448227358035</v>
      </c>
      <c r="Q1605" s="3">
        <f t="shared" si="471"/>
        <v>-91.02661236556736</v>
      </c>
      <c r="R1605">
        <f t="shared" si="472"/>
        <v>88.97338763443264</v>
      </c>
      <c r="S1605">
        <f t="shared" si="473"/>
        <v>0.37261959645747406</v>
      </c>
      <c r="T1605">
        <f t="shared" si="456"/>
        <v>40.683448227358035</v>
      </c>
    </row>
    <row r="1606" spans="1:20" x14ac:dyDescent="0.25">
      <c r="A1606">
        <f t="shared" si="457"/>
        <v>2350.1346779285773</v>
      </c>
      <c r="B1606">
        <f t="shared" si="474"/>
        <v>374.03555092401251</v>
      </c>
      <c r="C1606" t="str">
        <f t="shared" si="458"/>
        <v>-1.93812481768414-107.757536009987i</v>
      </c>
      <c r="D1606" t="str">
        <f t="shared" si="459"/>
        <v>3.97499862784711-42.5530883615886i</v>
      </c>
      <c r="E1606" t="str">
        <f t="shared" si="460"/>
        <v>162.431846618993+0.0363029696140394i</v>
      </c>
      <c r="F1606" t="str">
        <f t="shared" si="461"/>
        <v>2.42492483920855-399.313077121255i</v>
      </c>
      <c r="G1606" t="str">
        <f t="shared" si="462"/>
        <v>0.99999996465195-0.000188010767588472i</v>
      </c>
      <c r="H1606" t="str">
        <f t="shared" si="463"/>
        <v>384.827334307696+39.5114294622365i</v>
      </c>
      <c r="I1606" t="str">
        <f t="shared" si="464"/>
        <v>47.1413209970282-433.229554425492i</v>
      </c>
      <c r="K1606" t="str">
        <f t="shared" si="465"/>
        <v>0.0308575231071822-0.00345025484642859i</v>
      </c>
      <c r="L1606" t="str">
        <f t="shared" si="466"/>
        <v>0.00005-0.754445973688982i</v>
      </c>
      <c r="M1606" t="str">
        <f t="shared" si="467"/>
        <v>0.00133333333333333-0.443791749228814i</v>
      </c>
      <c r="N1606">
        <f t="shared" si="468"/>
        <v>88.96959039408577</v>
      </c>
      <c r="O1606">
        <f t="shared" si="469"/>
        <v>40.65035774022607</v>
      </c>
      <c r="P1606" s="3">
        <f t="shared" si="470"/>
        <v>40.65035774022607</v>
      </c>
      <c r="Q1606" s="3">
        <f t="shared" si="471"/>
        <v>-91.03040960591423</v>
      </c>
      <c r="R1606">
        <f t="shared" si="472"/>
        <v>88.96959039408577</v>
      </c>
      <c r="S1606">
        <f t="shared" si="473"/>
        <v>0.37403555092401253</v>
      </c>
      <c r="T1606">
        <f t="shared" si="456"/>
        <v>40.65035774022607</v>
      </c>
    </row>
    <row r="1607" spans="1:20" x14ac:dyDescent="0.25">
      <c r="A1607">
        <f t="shared" si="457"/>
        <v>2359.065189704706</v>
      </c>
      <c r="B1607">
        <f t="shared" si="474"/>
        <v>375.45688601752374</v>
      </c>
      <c r="C1607" t="str">
        <f t="shared" si="458"/>
        <v>-1.93789422091538-107.347652797877i</v>
      </c>
      <c r="D1607" t="str">
        <f t="shared" si="459"/>
        <v>3.97499861739894-42.3920164820604i</v>
      </c>
      <c r="E1607" t="str">
        <f t="shared" si="460"/>
        <v>162.431564068555+0.0364787998287043i</v>
      </c>
      <c r="F1607" t="str">
        <f t="shared" si="461"/>
        <v>2.42492483855587-397.80143513924i</v>
      </c>
      <c r="G1607" t="str">
        <f t="shared" si="462"/>
        <v>0.999999964382794-0.000188725208454511i</v>
      </c>
      <c r="H1607" t="str">
        <f t="shared" si="463"/>
        <v>384.833643152187+39.6618132194086i</v>
      </c>
      <c r="I1607" t="str">
        <f t="shared" si="464"/>
        <v>47.1416342373215-431.594545939687i</v>
      </c>
      <c r="K1607" t="str">
        <f t="shared" si="465"/>
        <v>0.0308545730907466-0.00346302891332518i</v>
      </c>
      <c r="L1607" t="str">
        <f t="shared" si="466"/>
        <v>0.00005-0.751589931947585i</v>
      </c>
      <c r="M1607" t="str">
        <f t="shared" si="467"/>
        <v>0.00133333333333333-0.442111724675049i</v>
      </c>
      <c r="N1607">
        <f t="shared" si="468"/>
        <v>88.965779895298809</v>
      </c>
      <c r="O1607">
        <f t="shared" si="469"/>
        <v>40.617266161580815</v>
      </c>
      <c r="P1607" s="3">
        <f t="shared" si="470"/>
        <v>40.617266161580815</v>
      </c>
      <c r="Q1607" s="3">
        <f t="shared" si="471"/>
        <v>-91.034220104701191</v>
      </c>
      <c r="R1607">
        <f t="shared" si="472"/>
        <v>88.965779895298809</v>
      </c>
      <c r="S1607">
        <f t="shared" si="473"/>
        <v>0.37545688601752375</v>
      </c>
      <c r="T1607">
        <f t="shared" si="456"/>
        <v>40.617266161580815</v>
      </c>
    </row>
    <row r="1608" spans="1:20" x14ac:dyDescent="0.25">
      <c r="A1608">
        <f t="shared" si="457"/>
        <v>2368.0296374255836</v>
      </c>
      <c r="B1608">
        <f t="shared" si="474"/>
        <v>376.88362218439033</v>
      </c>
      <c r="C1608" t="str">
        <f t="shared" si="458"/>
        <v>-1.93766191558105-106.939314221889i</v>
      </c>
      <c r="D1608" t="str">
        <f t="shared" si="459"/>
        <v>3.97499860687123-42.2315544259215i</v>
      </c>
      <c r="E1608" t="str">
        <f t="shared" si="460"/>
        <v>162.431279433616+0.036655723822336i</v>
      </c>
      <c r="F1608" t="str">
        <f t="shared" si="461"/>
        <v>2.42492483789823-396.295515664423i</v>
      </c>
      <c r="G1608" t="str">
        <f t="shared" si="462"/>
        <v>0.999999964111589-0.000189442364195261i</v>
      </c>
      <c r="H1608" t="str">
        <f t="shared" si="463"/>
        <v>384.840000175151+39.8127711872524i</v>
      </c>
      <c r="I1608" t="str">
        <f t="shared" si="464"/>
        <v>47.1419498662577-429.965746218086i</v>
      </c>
      <c r="K1608" t="str">
        <f t="shared" si="465"/>
        <v>0.0308516011921253-0.00347584773293692i</v>
      </c>
      <c r="L1608" t="str">
        <f t="shared" si="466"/>
        <v>0.00005-0.748744702079679i</v>
      </c>
      <c r="M1608" t="str">
        <f t="shared" si="467"/>
        <v>0.00133333333333333-0.44043806004687i</v>
      </c>
      <c r="N1608">
        <f t="shared" si="468"/>
        <v>88.961956100755728</v>
      </c>
      <c r="O1608">
        <f t="shared" si="469"/>
        <v>40.584173483490218</v>
      </c>
      <c r="P1608" s="3">
        <f t="shared" si="470"/>
        <v>40.584173483490218</v>
      </c>
      <c r="Q1608" s="3">
        <f t="shared" si="471"/>
        <v>-91.038043899244272</v>
      </c>
      <c r="R1608">
        <f t="shared" si="472"/>
        <v>88.961956100755728</v>
      </c>
      <c r="S1608">
        <f t="shared" si="473"/>
        <v>0.37688362218439031</v>
      </c>
      <c r="T1608">
        <f t="shared" si="456"/>
        <v>40.584173483490218</v>
      </c>
    </row>
    <row r="1609" spans="1:20" x14ac:dyDescent="0.25">
      <c r="A1609">
        <f t="shared" si="457"/>
        <v>2377.0281500478013</v>
      </c>
      <c r="B1609">
        <f t="shared" si="474"/>
        <v>378.31577994869104</v>
      </c>
      <c r="C1609" t="str">
        <f t="shared" si="458"/>
        <v>-1.93742788937971-106.532514412434i</v>
      </c>
      <c r="D1609" t="str">
        <f t="shared" si="459"/>
        <v>3.97499859626333-42.0716998848708i</v>
      </c>
      <c r="E1609" t="str">
        <f t="shared" si="460"/>
        <v>162.430992699306+0.0368337504741576i</v>
      </c>
      <c r="F1609" t="str">
        <f t="shared" si="461"/>
        <v>2.42492483723556-394.795297033643i</v>
      </c>
      <c r="G1609" t="str">
        <f t="shared" si="462"/>
        <v>0.999999963838319-0.000190162245127237i</v>
      </c>
      <c r="H1609" t="str">
        <f t="shared" si="463"/>
        <v>384.846405745582+39.9643055793081i</v>
      </c>
      <c r="I1609" t="str">
        <f t="shared" si="464"/>
        <v>47.1422679020777-428.34313183136i</v>
      </c>
      <c r="K1609" t="str">
        <f t="shared" si="465"/>
        <v>0.0308486072533992-0.00348871143322236i</v>
      </c>
      <c r="L1609" t="str">
        <f t="shared" si="466"/>
        <v>0.00005-0.745910243155688i</v>
      </c>
      <c r="M1609" t="str">
        <f t="shared" si="467"/>
        <v>0.00133333333333333-0.438770731268052i</v>
      </c>
      <c r="N1609">
        <f t="shared" si="468"/>
        <v>88.958118973141964</v>
      </c>
      <c r="O1609">
        <f t="shared" si="469"/>
        <v>40.551079697967239</v>
      </c>
      <c r="P1609" s="3">
        <f t="shared" si="470"/>
        <v>40.551079697967239</v>
      </c>
      <c r="Q1609" s="3">
        <f t="shared" si="471"/>
        <v>-91.041881026858036</v>
      </c>
      <c r="R1609">
        <f t="shared" si="472"/>
        <v>88.958118973141964</v>
      </c>
      <c r="S1609">
        <f t="shared" si="473"/>
        <v>0.37831577994869103</v>
      </c>
      <c r="T1609">
        <f t="shared" si="456"/>
        <v>40.551079697967239</v>
      </c>
    </row>
    <row r="1610" spans="1:20" x14ac:dyDescent="0.25">
      <c r="A1610">
        <f t="shared" si="457"/>
        <v>2386.0608570179829</v>
      </c>
      <c r="B1610">
        <f t="shared" si="474"/>
        <v>379.75337991249609</v>
      </c>
      <c r="C1610" t="str">
        <f t="shared" si="458"/>
        <v>-1.93719212992667-106.127247522109i</v>
      </c>
      <c r="D1610" t="str">
        <f t="shared" si="459"/>
        <v>3.97499858557466-41.9124505593474i</v>
      </c>
      <c r="E1610" t="str">
        <f t="shared" si="460"/>
        <v>162.430703850659+0.037012888748632i</v>
      </c>
      <c r="F1610" t="str">
        <f t="shared" si="461"/>
        <v>2.42492483656786-393.300757665753i</v>
      </c>
      <c r="G1610" t="str">
        <f t="shared" si="462"/>
        <v>0.999999963562968-0.000190884861606161i</v>
      </c>
      <c r="H1610" t="str">
        <f t="shared" si="463"/>
        <v>384.852860235326+40.1164186178898i</v>
      </c>
      <c r="I1610" t="str">
        <f t="shared" si="464"/>
        <v>47.1425883631633-426.726679439194i</v>
      </c>
      <c r="K1610" t="str">
        <f t="shared" si="465"/>
        <v>0.0308455911155753-0.00350162014216792i</v>
      </c>
      <c r="L1610" t="str">
        <f t="shared" si="466"/>
        <v>0.00005-0.743086514400966i</v>
      </c>
      <c r="M1610" t="str">
        <f t="shared" si="467"/>
        <v>0.00133333333333333-0.437109714353509i</v>
      </c>
      <c r="N1610">
        <f t="shared" si="468"/>
        <v>88.954268475145909</v>
      </c>
      <c r="O1610">
        <f t="shared" si="469"/>
        <v>40.517984796969877</v>
      </c>
      <c r="P1610" s="3">
        <f t="shared" si="470"/>
        <v>40.517984796969877</v>
      </c>
      <c r="Q1610" s="3">
        <f t="shared" si="471"/>
        <v>-91.045731524854091</v>
      </c>
      <c r="R1610">
        <f t="shared" si="472"/>
        <v>88.954268475145909</v>
      </c>
      <c r="S1610">
        <f t="shared" si="473"/>
        <v>0.37975337991249608</v>
      </c>
      <c r="T1610">
        <f t="shared" si="456"/>
        <v>40.517984796969877</v>
      </c>
    </row>
    <row r="1611" spans="1:20" x14ac:dyDescent="0.25">
      <c r="A1611">
        <f t="shared" si="457"/>
        <v>2395.1278882746515</v>
      </c>
      <c r="B1611">
        <f t="shared" si="474"/>
        <v>381.19644275616361</v>
      </c>
      <c r="C1611" t="str">
        <f t="shared" si="458"/>
        <v>-1.93695462475375-105.723507725609i</v>
      </c>
      <c r="D1611" t="str">
        <f t="shared" si="459"/>
        <v>3.97499857480461-41.7538041584962i</v>
      </c>
      <c r="E1611" t="str">
        <f t="shared" si="460"/>
        <v>162.430412872606+0.0371931476959125i</v>
      </c>
      <c r="F1611" t="str">
        <f t="shared" si="461"/>
        <v>2.42492483589507-391.811876061303i</v>
      </c>
      <c r="G1611" t="str">
        <f t="shared" si="462"/>
        <v>0.999999963285521-0.000191610224027102i</v>
      </c>
      <c r="H1611" t="str">
        <f t="shared" si="463"/>
        <v>384.859364019086+40.269112534122i</v>
      </c>
      <c r="I1611" t="str">
        <f t="shared" si="464"/>
        <v>47.1429112680368-425.116365789921i</v>
      </c>
      <c r="K1611" t="str">
        <f t="shared" si="465"/>
        <v>0.0308425526185814-0.00351457398778335i</v>
      </c>
      <c r="L1611" t="str">
        <f t="shared" si="466"/>
        <v>0.00005-0.740273475195224i</v>
      </c>
      <c r="M1611" t="str">
        <f t="shared" si="467"/>
        <v>0.00133333333333333-0.435454985408954i</v>
      </c>
      <c r="N1611">
        <f t="shared" si="468"/>
        <v>88.950404569460346</v>
      </c>
      <c r="O1611">
        <f t="shared" si="469"/>
        <v>40.484888772400389</v>
      </c>
      <c r="P1611" s="3">
        <f t="shared" si="470"/>
        <v>40.484888772400389</v>
      </c>
      <c r="Q1611" s="3">
        <f t="shared" si="471"/>
        <v>-91.049595430539654</v>
      </c>
      <c r="R1611">
        <f t="shared" si="472"/>
        <v>88.950404569460346</v>
      </c>
      <c r="S1611">
        <f t="shared" si="473"/>
        <v>0.3811964427561636</v>
      </c>
      <c r="T1611">
        <f t="shared" si="456"/>
        <v>40.484888772400389</v>
      </c>
    </row>
    <row r="1612" spans="1:20" x14ac:dyDescent="0.25">
      <c r="A1612">
        <f t="shared" si="457"/>
        <v>2404.2293742500951</v>
      </c>
      <c r="B1612">
        <f t="shared" si="474"/>
        <v>382.64498923863704</v>
      </c>
      <c r="C1612" t="str">
        <f t="shared" si="458"/>
        <v>-1.93671536130853-105.321289219652i</v>
      </c>
      <c r="D1612" t="str">
        <f t="shared" si="459"/>
        <v>3.97499856395254-41.5957584001354i</v>
      </c>
      <c r="E1612" t="str">
        <f t="shared" si="460"/>
        <v>162.430119749983+0.0373745364529339i</v>
      </c>
      <c r="F1612" t="str">
        <f t="shared" si="461"/>
        <v>2.42492483521715-390.32863080223i</v>
      </c>
      <c r="G1612" t="str">
        <f t="shared" si="462"/>
        <v>0.99999996300596-0.000192338342824635i</v>
      </c>
      <c r="H1612" t="str">
        <f t="shared" si="463"/>
        <v>384.865917474455+40.4223895679769i</v>
      </c>
      <c r="I1612" t="str">
        <f t="shared" si="464"/>
        <v>47.1432366353613-423.512167720202i</v>
      </c>
      <c r="K1612" t="str">
        <f t="shared" si="465"/>
        <v>0.0308394916012593-0.0035275730980968i</v>
      </c>
      <c r="L1612" t="str">
        <f t="shared" si="466"/>
        <v>0.00005-0.737471085071951i</v>
      </c>
      <c r="M1612" t="str">
        <f t="shared" si="467"/>
        <v>0.00133333333333333-0.433806520630559i</v>
      </c>
      <c r="N1612">
        <f t="shared" si="468"/>
        <v>88.946527218784283</v>
      </c>
      <c r="O1612">
        <f t="shared" si="469"/>
        <v>40.45179161610573</v>
      </c>
      <c r="P1612" s="3">
        <f t="shared" si="470"/>
        <v>40.45179161610573</v>
      </c>
      <c r="Q1612" s="3">
        <f t="shared" si="471"/>
        <v>-91.053472781215717</v>
      </c>
      <c r="R1612">
        <f t="shared" si="472"/>
        <v>88.946527218784283</v>
      </c>
      <c r="S1612">
        <f t="shared" si="473"/>
        <v>0.38264498923863705</v>
      </c>
      <c r="T1612">
        <f t="shared" si="456"/>
        <v>40.45179161610573</v>
      </c>
    </row>
    <row r="1613" spans="1:20" x14ac:dyDescent="0.25">
      <c r="A1613">
        <f t="shared" si="457"/>
        <v>2413.3654458722458</v>
      </c>
      <c r="B1613">
        <f t="shared" si="474"/>
        <v>384.09904019774388</v>
      </c>
      <c r="C1613" t="str">
        <f t="shared" si="458"/>
        <v>-1.93647432695414-104.920586222888i</v>
      </c>
      <c r="D1613" t="str">
        <f t="shared" si="459"/>
        <v>3.97499855301784-41.4383110107239i</v>
      </c>
      <c r="E1613" t="str">
        <f t="shared" si="460"/>
        <v>162.429824467521+0.0375570642444392i</v>
      </c>
      <c r="F1613" t="str">
        <f t="shared" si="461"/>
        <v>2.42492483453408-388.851000551555i</v>
      </c>
      <c r="G1613" t="str">
        <f t="shared" si="462"/>
        <v>0.999999962724272-0.000193069228472984i</v>
      </c>
      <c r="H1613" t="str">
        <f t="shared" si="463"/>
        <v>384.872520981937+40.5762519683147i</v>
      </c>
      <c r="I1613" t="str">
        <f t="shared" si="464"/>
        <v>47.1435644839451-421.914062154695i</v>
      </c>
      <c r="K1613" t="str">
        <f t="shared" si="465"/>
        <v>0.0308364079013583-0.00354061760115014i</v>
      </c>
      <c r="L1613" t="str">
        <f t="shared" si="466"/>
        <v>0.00005-0.734679303717819i</v>
      </c>
      <c r="M1613" t="str">
        <f t="shared" si="467"/>
        <v>0.00133333333333333-0.432164296304601i</v>
      </c>
      <c r="N1613">
        <f t="shared" si="468"/>
        <v>88.942636385824244</v>
      </c>
      <c r="O1613">
        <f t="shared" si="469"/>
        <v>40.41869331987651</v>
      </c>
      <c r="P1613" s="3">
        <f t="shared" si="470"/>
        <v>40.41869331987651</v>
      </c>
      <c r="Q1613" s="3">
        <f t="shared" si="471"/>
        <v>-91.057363614175756</v>
      </c>
      <c r="R1613">
        <f t="shared" si="472"/>
        <v>88.942636385824244</v>
      </c>
      <c r="S1613">
        <f t="shared" si="473"/>
        <v>0.38409904019774388</v>
      </c>
      <c r="T1613">
        <f t="shared" si="456"/>
        <v>40.41869331987651</v>
      </c>
    </row>
    <row r="1614" spans="1:20" x14ac:dyDescent="0.25">
      <c r="A1614">
        <f t="shared" si="457"/>
        <v>2422.5362345665599</v>
      </c>
      <c r="B1614">
        <f t="shared" si="474"/>
        <v>385.55861655049529</v>
      </c>
      <c r="C1614" t="str">
        <f t="shared" si="458"/>
        <v>-1.93623150896837-104.52139297582i</v>
      </c>
      <c r="D1614" t="str">
        <f t="shared" si="459"/>
        <v>3.9749985419999-41.2814597253281i</v>
      </c>
      <c r="E1614" t="str">
        <f t="shared" si="460"/>
        <v>162.429527009856+0.0377407403833568i</v>
      </c>
      <c r="F1614" t="str">
        <f t="shared" si="461"/>
        <v>2.42492483384581-387.37896405307i</v>
      </c>
      <c r="G1614" t="str">
        <f t="shared" si="462"/>
        <v>0.999999962440438-0.000193802891486173i</v>
      </c>
      <c r="H1614" t="str">
        <f t="shared" si="463"/>
        <v>384.879174924965+40.730701992918i</v>
      </c>
      <c r="I1614" t="str">
        <f t="shared" si="464"/>
        <v>47.1438948327385-420.322026105713i</v>
      </c>
      <c r="K1614" t="str">
        <f t="shared" si="465"/>
        <v>0.0308333013555292-0.00355370762499386i</v>
      </c>
      <c r="L1614" t="str">
        <f t="shared" si="466"/>
        <v>0.00005-0.731898090972127i</v>
      </c>
      <c r="M1614" t="str">
        <f t="shared" si="467"/>
        <v>0.00133333333333333-0.430528288807133i</v>
      </c>
      <c r="N1614">
        <f t="shared" si="468"/>
        <v>88.938732033296148</v>
      </c>
      <c r="O1614">
        <f t="shared" si="469"/>
        <v>40.385593875446929</v>
      </c>
      <c r="P1614" s="3">
        <f t="shared" si="470"/>
        <v>40.385593875446929</v>
      </c>
      <c r="Q1614" s="3">
        <f t="shared" si="471"/>
        <v>-91.061267966703852</v>
      </c>
      <c r="R1614">
        <f t="shared" si="472"/>
        <v>88.938732033296148</v>
      </c>
      <c r="S1614">
        <f t="shared" si="473"/>
        <v>0.38555861655049528</v>
      </c>
      <c r="T1614">
        <f t="shared" si="456"/>
        <v>40.385593875446929</v>
      </c>
    </row>
    <row r="1615" spans="1:20" x14ac:dyDescent="0.25">
      <c r="A1615">
        <f t="shared" si="457"/>
        <v>2431.7418722579127</v>
      </c>
      <c r="B1615">
        <f t="shared" si="474"/>
        <v>387.02373929338717</v>
      </c>
      <c r="C1615" t="str">
        <f t="shared" si="458"/>
        <v>-1.93598689454355-104.12370374072i</v>
      </c>
      <c r="D1615" t="str">
        <f t="shared" si="459"/>
        <v>3.97499853089805-41.1252022875895i</v>
      </c>
      <c r="E1615" t="str">
        <f t="shared" si="460"/>
        <v>162.42922736152+0.0379255742723379i</v>
      </c>
      <c r="F1615" t="str">
        <f t="shared" si="461"/>
        <v>2.42492483315229-385.912500131035i</v>
      </c>
      <c r="G1615" t="str">
        <f t="shared" si="462"/>
        <v>0.999999962154443-0.000194539342418183i</v>
      </c>
      <c r="H1615" t="str">
        <f t="shared" si="463"/>
        <v>384.885879689931+40.8857419085332i</v>
      </c>
      <c r="I1615" t="str">
        <f t="shared" si="464"/>
        <v>47.1442277008377-418.736036672903i</v>
      </c>
      <c r="K1615" t="str">
        <f t="shared" si="465"/>
        <v>0.0308301717993176-0.00356684329768228i</v>
      </c>
      <c r="L1615" t="str">
        <f t="shared" si="466"/>
        <v>0.00005-0.729127406826189i</v>
      </c>
      <c r="M1615" t="str">
        <f t="shared" si="467"/>
        <v>0.00133333333333333-0.428898474603639i</v>
      </c>
      <c r="N1615">
        <f t="shared" si="468"/>
        <v>88.934814123926785</v>
      </c>
      <c r="O1615">
        <f t="shared" si="469"/>
        <v>40.352493274494343</v>
      </c>
      <c r="P1615" s="3">
        <f t="shared" si="470"/>
        <v>40.352493274494343</v>
      </c>
      <c r="Q1615" s="3">
        <f t="shared" si="471"/>
        <v>-91.065185876073215</v>
      </c>
      <c r="R1615">
        <f t="shared" si="472"/>
        <v>88.934814123926785</v>
      </c>
      <c r="S1615">
        <f t="shared" si="473"/>
        <v>0.38702373929338718</v>
      </c>
      <c r="T1615">
        <f t="shared" si="456"/>
        <v>40.352493274494343</v>
      </c>
    </row>
    <row r="1616" spans="1:20" x14ac:dyDescent="0.25">
      <c r="A1616">
        <f t="shared" si="457"/>
        <v>2440.9824913724929</v>
      </c>
      <c r="B1616">
        <f t="shared" si="474"/>
        <v>388.49442950270202</v>
      </c>
      <c r="C1616" t="str">
        <f t="shared" si="458"/>
        <v>-1.93574047078584-103.727512801549i</v>
      </c>
      <c r="D1616" t="str">
        <f t="shared" si="459"/>
        <v>3.97499851971167-40.9695364496924i</v>
      </c>
      <c r="E1616" t="str">
        <f t="shared" si="460"/>
        <v>162.428925506943+0.0381115754042547i</v>
      </c>
      <c r="F1616" t="str">
        <f t="shared" si="461"/>
        <v>2.42492483245349-384.451587689874i</v>
      </c>
      <c r="G1616" t="str">
        <f t="shared" si="462"/>
        <v>0.99999996186627-0.000195278591863098i</v>
      </c>
      <c r="H1616" t="str">
        <f t="shared" si="463"/>
        <v>384.892635666203+41.0413739909073i</v>
      </c>
      <c r="I1616" t="str">
        <f t="shared" si="464"/>
        <v>47.1445631074853-417.156071042913i</v>
      </c>
      <c r="K1616" t="str">
        <f t="shared" si="465"/>
        <v>0.0308270190671579-0.00358002474726846i</v>
      </c>
      <c r="L1616" t="str">
        <f t="shared" si="466"/>
        <v>0.00005-0.726367211422779i</v>
      </c>
      <c r="M1616" t="str">
        <f t="shared" si="467"/>
        <v>0.00133333333333333-0.427274830248694i</v>
      </c>
      <c r="N1616">
        <f t="shared" si="468"/>
        <v>88.930882620455563</v>
      </c>
      <c r="O1616">
        <f t="shared" si="469"/>
        <v>40.319391508639072</v>
      </c>
      <c r="P1616" s="3">
        <f t="shared" si="470"/>
        <v>40.319391508639072</v>
      </c>
      <c r="Q1616" s="3">
        <f t="shared" si="471"/>
        <v>-91.069117379544437</v>
      </c>
      <c r="R1616">
        <f t="shared" si="472"/>
        <v>88.930882620455563</v>
      </c>
      <c r="S1616">
        <f t="shared" si="473"/>
        <v>0.38849442950270202</v>
      </c>
      <c r="T1616">
        <f t="shared" si="456"/>
        <v>40.319391508639072</v>
      </c>
    </row>
    <row r="1617" spans="1:20" x14ac:dyDescent="0.25">
      <c r="A1617">
        <f t="shared" si="457"/>
        <v>2450.2582248397084</v>
      </c>
      <c r="B1617">
        <f t="shared" si="474"/>
        <v>389.97070833481229</v>
      </c>
      <c r="C1617" t="str">
        <f t="shared" si="458"/>
        <v>-1.93549222471497-103.332814463874i</v>
      </c>
      <c r="D1617" t="str">
        <f t="shared" si="459"/>
        <v>3.9749985084401-40.8144599723314i</v>
      </c>
      <c r="E1617" t="str">
        <f t="shared" si="460"/>
        <v>162.428621430453+0.0382987533630528i</v>
      </c>
      <c r="F1617" t="str">
        <f t="shared" si="461"/>
        <v>2.42492483174937-382.996205713872i</v>
      </c>
      <c r="G1617" t="str">
        <f t="shared" si="462"/>
        <v>0.999999961575903-0.00019602065045526i</v>
      </c>
      <c r="H1617" t="str">
        <f t="shared" si="463"/>
        <v>384.89944324615+41.1976005248271i</v>
      </c>
      <c r="I1617" t="str">
        <f t="shared" si="464"/>
        <v>47.1449010720714-415.582106489063i</v>
      </c>
      <c r="K1617" t="str">
        <f t="shared" si="465"/>
        <v>0.0308238429923666-0.00359325210179908i</v>
      </c>
      <c r="L1617" t="str">
        <f t="shared" si="466"/>
        <v>0.00005-0.723617465055568i</v>
      </c>
      <c r="M1617" t="str">
        <f t="shared" si="467"/>
        <v>0.00133333333333333-0.42565733238563i</v>
      </c>
      <c r="N1617">
        <f t="shared" si="468"/>
        <v>88.926937485636046</v>
      </c>
      <c r="O1617">
        <f t="shared" si="469"/>
        <v>40.286288569443933</v>
      </c>
      <c r="P1617" s="3">
        <f t="shared" si="470"/>
        <v>40.286288569443933</v>
      </c>
      <c r="Q1617" s="3">
        <f t="shared" si="471"/>
        <v>-91.073062514363954</v>
      </c>
      <c r="R1617">
        <f t="shared" si="472"/>
        <v>88.926937485636046</v>
      </c>
      <c r="S1617">
        <f t="shared" si="473"/>
        <v>0.38997070833481229</v>
      </c>
      <c r="T1617">
        <f t="shared" si="456"/>
        <v>40.286288569443933</v>
      </c>
    </row>
    <row r="1618" spans="1:20" x14ac:dyDescent="0.25">
      <c r="A1618">
        <f t="shared" si="457"/>
        <v>2459.5692060940992</v>
      </c>
      <c r="B1618">
        <f t="shared" si="474"/>
        <v>391.45259702648457</v>
      </c>
      <c r="C1618" t="str">
        <f t="shared" si="458"/>
        <v>-1.9352421432636-102.939603054788i</v>
      </c>
      <c r="D1618" t="str">
        <f t="shared" si="459"/>
        <v>3.97499849708271-40.6599706246795i</v>
      </c>
      <c r="E1618" t="str">
        <f t="shared" si="460"/>
        <v>162.428315116277+0.0384871178249894i</v>
      </c>
      <c r="F1618" t="str">
        <f t="shared" si="461"/>
        <v>2.42492483103989-381.54633326687i</v>
      </c>
      <c r="G1618" t="str">
        <f t="shared" si="462"/>
        <v>0.999999961283325-0.000196765528869421i</v>
      </c>
      <c r="H1618" t="str">
        <f t="shared" si="463"/>
        <v>384.906302825166+41.3544238041581i</v>
      </c>
      <c r="I1618" t="str">
        <f t="shared" si="464"/>
        <v>47.1452416141345-414.014120371019i</v>
      </c>
      <c r="K1618" t="str">
        <f t="shared" si="465"/>
        <v>0.030820643407136-0.00360652548930931i</v>
      </c>
      <c r="L1618" t="str">
        <f t="shared" si="466"/>
        <v>0.00005-0.720878128168531i</v>
      </c>
      <c r="M1618" t="str">
        <f t="shared" si="467"/>
        <v>0.00133333333333333-0.424045957746194i</v>
      </c>
      <c r="N1618">
        <f t="shared" si="468"/>
        <v>88.922978682237769</v>
      </c>
      <c r="O1618">
        <f t="shared" si="469"/>
        <v>40.253184448414004</v>
      </c>
      <c r="P1618" s="3">
        <f t="shared" si="470"/>
        <v>40.253184448414004</v>
      </c>
      <c r="Q1618" s="3">
        <f t="shared" si="471"/>
        <v>-91.077021317762231</v>
      </c>
      <c r="R1618">
        <f t="shared" si="472"/>
        <v>88.922978682237769</v>
      </c>
      <c r="S1618">
        <f t="shared" si="473"/>
        <v>0.39145259702648455</v>
      </c>
      <c r="T1618">
        <f t="shared" si="456"/>
        <v>40.253184448414004</v>
      </c>
    </row>
    <row r="1619" spans="1:20" x14ac:dyDescent="0.25">
      <c r="A1619">
        <f t="shared" si="457"/>
        <v>2468.9155690772568</v>
      </c>
      <c r="B1619">
        <f t="shared" si="474"/>
        <v>392.94011689518521</v>
      </c>
      <c r="C1619" t="str">
        <f t="shared" si="458"/>
        <v>-1.93499021327671-102.547872922828i</v>
      </c>
      <c r="D1619" t="str">
        <f t="shared" si="459"/>
        <v>3.97499848563884-40.5060661843554i</v>
      </c>
      <c r="E1619" t="str">
        <f t="shared" si="460"/>
        <v>162.428006548538+0.0386766785592664i</v>
      </c>
      <c r="F1619" t="str">
        <f t="shared" si="461"/>
        <v>2.42492483032501-380.101949491967i</v>
      </c>
      <c r="G1619" t="str">
        <f t="shared" si="462"/>
        <v>0.999999960988519-0.000197513237820897i</v>
      </c>
      <c r="H1619" t="str">
        <f t="shared" si="463"/>
        <v>384.913214801695+41.5118461318829i</v>
      </c>
      <c r="I1619" t="str">
        <f t="shared" si="464"/>
        <v>47.1455847533626-412.452090134471i</v>
      </c>
      <c r="K1619" t="str">
        <f t="shared" si="465"/>
        <v>0.0308174201425276-0.00361984503781749i</v>
      </c>
      <c r="L1619" t="str">
        <f t="shared" si="466"/>
        <v>0.00005-0.718149161355381i</v>
      </c>
      <c r="M1619" t="str">
        <f t="shared" si="467"/>
        <v>0.00133333333333333-0.422440683150224i</v>
      </c>
      <c r="N1619">
        <f t="shared" si="468"/>
        <v>88.919006173048047</v>
      </c>
      <c r="O1619">
        <f t="shared" si="469"/>
        <v>40.220079136996247</v>
      </c>
      <c r="P1619" s="3">
        <f t="shared" si="470"/>
        <v>40.220079136996247</v>
      </c>
      <c r="Q1619" s="3">
        <f t="shared" si="471"/>
        <v>-91.080993826951953</v>
      </c>
      <c r="R1619">
        <f t="shared" si="472"/>
        <v>88.919006173048047</v>
      </c>
      <c r="S1619">
        <f t="shared" si="473"/>
        <v>0.39294011689518521</v>
      </c>
      <c r="T1619">
        <f t="shared" si="456"/>
        <v>40.220079136996247</v>
      </c>
    </row>
    <row r="1620" spans="1:20" x14ac:dyDescent="0.25">
      <c r="A1620">
        <f t="shared" si="457"/>
        <v>2478.2974482397503</v>
      </c>
      <c r="B1620">
        <f t="shared" si="474"/>
        <v>394.43328933938693</v>
      </c>
      <c r="C1620" t="str">
        <f t="shared" si="458"/>
        <v>-1.93473642151147-102.157618437891i</v>
      </c>
      <c r="D1620" t="str">
        <f t="shared" si="459"/>
        <v>3.97499847410784-40.3527444373922i</v>
      </c>
      <c r="E1620" t="str">
        <f t="shared" si="460"/>
        <v>162.427695711254+0.0388674454291913i</v>
      </c>
      <c r="F1620" t="str">
        <f t="shared" si="461"/>
        <v>2.42492482960469-378.663033611217i</v>
      </c>
      <c r="G1620" t="str">
        <f t="shared" si="462"/>
        <v>0.999999960691469-0.000198263788065721i</v>
      </c>
      <c r="H1620" t="str">
        <f t="shared" si="463"/>
        <v>384.920179577251+41.6698698201421i</v>
      </c>
      <c r="I1620" t="str">
        <f t="shared" si="464"/>
        <v>47.1459305095956-410.895993310803i</v>
      </c>
      <c r="K1620" t="str">
        <f t="shared" si="465"/>
        <v>0.0308141730284658-0.00363321087531995i</v>
      </c>
      <c r="L1620" t="str">
        <f t="shared" si="466"/>
        <v>0.00005-0.715430525359015i</v>
      </c>
      <c r="M1620" t="str">
        <f t="shared" si="467"/>
        <v>0.00133333333333333-0.420841485505303i</v>
      </c>
      <c r="N1620">
        <f t="shared" si="468"/>
        <v>88.915019920873448</v>
      </c>
      <c r="O1620">
        <f t="shared" si="469"/>
        <v>40.186972626578822</v>
      </c>
      <c r="P1620" s="3">
        <f t="shared" si="470"/>
        <v>40.186972626578822</v>
      </c>
      <c r="Q1620" s="3">
        <f t="shared" si="471"/>
        <v>-91.084980079126552</v>
      </c>
      <c r="R1620">
        <f t="shared" si="472"/>
        <v>88.915019920873448</v>
      </c>
      <c r="S1620">
        <f t="shared" si="473"/>
        <v>0.39443328933938693</v>
      </c>
      <c r="T1620">
        <f t="shared" si="456"/>
        <v>40.186972626578822</v>
      </c>
    </row>
    <row r="1621" spans="1:20" x14ac:dyDescent="0.25">
      <c r="A1621">
        <f t="shared" si="457"/>
        <v>2487.7149785430615</v>
      </c>
      <c r="B1621">
        <f t="shared" si="474"/>
        <v>395.9321358388766</v>
      </c>
      <c r="C1621" t="str">
        <f t="shared" si="458"/>
        <v>-1.93448075463628-101.768833991162i</v>
      </c>
      <c r="D1621" t="str">
        <f t="shared" si="459"/>
        <v>3.97499846248903-40.200003178205i</v>
      </c>
      <c r="E1621" t="str">
        <f t="shared" si="460"/>
        <v>162.427382588341+0.0390594283928969i</v>
      </c>
      <c r="F1621" t="str">
        <f t="shared" si="461"/>
        <v>2.42492482887888-377.229564925331i</v>
      </c>
      <c r="G1621" t="str">
        <f t="shared" si="462"/>
        <v>0.999999960392156-0.000199017190400803i</v>
      </c>
      <c r="H1621" t="str">
        <f t="shared" si="463"/>
        <v>384.927197556447+41.8284971902711i</v>
      </c>
      <c r="I1621" t="str">
        <f t="shared" si="464"/>
        <v>47.1462789028237-409.345807516773i</v>
      </c>
      <c r="K1621" t="str">
        <f t="shared" si="465"/>
        <v>0.0308109018937313-0.00364662312978545i</v>
      </c>
      <c r="L1621" t="str">
        <f t="shared" si="466"/>
        <v>0.00005-0.712722181070944i</v>
      </c>
      <c r="M1621" t="str">
        <f t="shared" si="467"/>
        <v>0.00133333333333333-0.419248341806438i</v>
      </c>
      <c r="N1621">
        <f t="shared" si="468"/>
        <v>88.911019888541873</v>
      </c>
      <c r="O1621">
        <f t="shared" si="469"/>
        <v>40.153864908491492</v>
      </c>
      <c r="P1621" s="3">
        <f t="shared" si="470"/>
        <v>40.153864908491492</v>
      </c>
      <c r="Q1621" s="3">
        <f t="shared" si="471"/>
        <v>-91.088980111458127</v>
      </c>
      <c r="R1621">
        <f t="shared" si="472"/>
        <v>88.911019888541873</v>
      </c>
      <c r="S1621">
        <f t="shared" si="473"/>
        <v>0.3959321358388766</v>
      </c>
      <c r="T1621">
        <f t="shared" si="456"/>
        <v>40.153864908491492</v>
      </c>
    </row>
    <row r="1622" spans="1:20" x14ac:dyDescent="0.25">
      <c r="A1622">
        <f t="shared" si="457"/>
        <v>2497.1682954615253</v>
      </c>
      <c r="B1622">
        <f t="shared" si="474"/>
        <v>397.43667795506434</v>
      </c>
      <c r="C1622" t="str">
        <f t="shared" si="458"/>
        <v>-1.93422319923052-101.381513995024i</v>
      </c>
      <c r="D1622" t="str">
        <f t="shared" si="459"/>
        <v>3.97499845078174-40.0478402095595i</v>
      </c>
      <c r="E1622" t="str">
        <f t="shared" si="460"/>
        <v>162.427067163608+0.0392526375046074i</v>
      </c>
      <c r="F1622" t="str">
        <f t="shared" si="461"/>
        <v>2.42492482814754-375.801522813382i</v>
      </c>
      <c r="G1622" t="str">
        <f t="shared" si="462"/>
        <v>0.999999960090565-0.000199773455664076i</v>
      </c>
      <c r="H1622" t="str">
        <f t="shared" si="463"/>
        <v>384.934269147014+41.9877305728423i</v>
      </c>
      <c r="I1622" t="str">
        <f t="shared" si="464"/>
        <v>47.1466299531916-407.801510454194i</v>
      </c>
      <c r="K1622" t="str">
        <f t="shared" si="465"/>
        <v>0.0308076065659547-0.00366008192914988i</v>
      </c>
      <c r="L1622" t="str">
        <f t="shared" si="466"/>
        <v>0.00005-0.710024089530729i</v>
      </c>
      <c r="M1622" t="str">
        <f t="shared" si="467"/>
        <v>0.00133333333333333-0.417661229135723i</v>
      </c>
      <c r="N1622">
        <f t="shared" si="468"/>
        <v>88.907006038904214</v>
      </c>
      <c r="O1622">
        <f t="shared" si="469"/>
        <v>40.12075597400441</v>
      </c>
      <c r="P1622" s="3">
        <f t="shared" si="470"/>
        <v>40.12075597400441</v>
      </c>
      <c r="Q1622" s="3">
        <f t="shared" si="471"/>
        <v>-91.092993961095786</v>
      </c>
      <c r="R1622">
        <f t="shared" si="472"/>
        <v>88.907006038904214</v>
      </c>
      <c r="S1622">
        <f t="shared" si="473"/>
        <v>0.39743667795506432</v>
      </c>
      <c r="T1622">
        <f t="shared" si="456"/>
        <v>40.12075597400441</v>
      </c>
    </row>
    <row r="1623" spans="1:20" x14ac:dyDescent="0.25">
      <c r="A1623">
        <f t="shared" si="457"/>
        <v>2506.6575349842792</v>
      </c>
      <c r="B1623">
        <f t="shared" si="474"/>
        <v>398.94693733129361</v>
      </c>
      <c r="C1623" t="str">
        <f t="shared" si="458"/>
        <v>-1.93396374178426-100.995652882986i</v>
      </c>
      <c r="D1623" t="str">
        <f t="shared" si="459"/>
        <v>3.97499843898531-39.8962533425404i</v>
      </c>
      <c r="E1623" t="str">
        <f t="shared" si="460"/>
        <v>162.426749420761+0.0394470829152619i</v>
      </c>
      <c r="F1623" t="str">
        <f t="shared" si="461"/>
        <v>2.42492482741063-374.378886732504i</v>
      </c>
      <c r="G1623" t="str">
        <f t="shared" si="462"/>
        <v>0.999999959786677-0.00020053259473466i</v>
      </c>
      <c r="H1623" t="str">
        <f t="shared" si="463"/>
        <v>384.941394759829+42.1475723077039i</v>
      </c>
      <c r="I1623" t="str">
        <f t="shared" si="464"/>
        <v>47.1469836809982-406.263079909607i</v>
      </c>
      <c r="K1623" t="str">
        <f t="shared" si="465"/>
        <v>0.0308042868716098-0.0036735874013107i</v>
      </c>
      <c r="L1623" t="str">
        <f t="shared" si="466"/>
        <v>0.00005-0.707336211925414i</v>
      </c>
      <c r="M1623" t="str">
        <f t="shared" si="467"/>
        <v>0.00133333333333333-0.416080124662007i</v>
      </c>
      <c r="N1623">
        <f t="shared" si="468"/>
        <v>88.90297833483605</v>
      </c>
      <c r="O1623">
        <f t="shared" si="469"/>
        <v>40.087645814328468</v>
      </c>
      <c r="P1623" s="3">
        <f t="shared" si="470"/>
        <v>40.087645814328468</v>
      </c>
      <c r="Q1623" s="3">
        <f t="shared" si="471"/>
        <v>-91.09702166516395</v>
      </c>
      <c r="R1623">
        <f t="shared" si="472"/>
        <v>88.90297833483605</v>
      </c>
      <c r="S1623">
        <f t="shared" si="473"/>
        <v>0.39894693733129361</v>
      </c>
      <c r="T1623">
        <f t="shared" si="456"/>
        <v>40.087645814328468</v>
      </c>
    </row>
    <row r="1624" spans="1:20" x14ac:dyDescent="0.25">
      <c r="A1624">
        <f t="shared" si="457"/>
        <v>2516.1828336172193</v>
      </c>
      <c r="B1624">
        <f t="shared" si="474"/>
        <v>400.46293569315253</v>
      </c>
      <c r="C1624" t="str">
        <f t="shared" si="458"/>
        <v>-1.93370236869726-100.611245109599i</v>
      </c>
      <c r="D1624" t="str">
        <f t="shared" si="459"/>
        <v>3.97499842709908-39.7452403965196i</v>
      </c>
      <c r="E1624" t="str">
        <f t="shared" si="460"/>
        <v>162.426429343397+0.0396427748737137i</v>
      </c>
      <c r="F1624" t="str">
        <f t="shared" si="461"/>
        <v>2.42492482666812-372.961636217601i</v>
      </c>
      <c r="G1624" t="str">
        <f t="shared" si="462"/>
        <v>0.999999959480475-0.000201294618533015i</v>
      </c>
      <c r="H1624" t="str">
        <f t="shared" si="463"/>
        <v>384.948574808936+42.3080247440194i</v>
      </c>
      <c r="I1624" t="str">
        <f t="shared" si="464"/>
        <v>47.1473401066976-404.730493753968i</v>
      </c>
      <c r="K1624" t="str">
        <f t="shared" si="465"/>
        <v>0.0308009426360074-0.00368713967412131i</v>
      </c>
      <c r="L1624" t="str">
        <f t="shared" si="466"/>
        <v>0.00005-0.704658509588975i</v>
      </c>
      <c r="M1624" t="str">
        <f t="shared" si="467"/>
        <v>0.00133333333333333-0.414505005640573i</v>
      </c>
      <c r="N1624">
        <f t="shared" si="468"/>
        <v>88.898936739239801</v>
      </c>
      <c r="O1624">
        <f t="shared" si="469"/>
        <v>40.054534420614502</v>
      </c>
      <c r="P1624" s="3">
        <f t="shared" si="470"/>
        <v>40.054534420614502</v>
      </c>
      <c r="Q1624" s="3">
        <f t="shared" si="471"/>
        <v>-91.101063260760199</v>
      </c>
      <c r="R1624">
        <f t="shared" si="472"/>
        <v>88.898936739239801</v>
      </c>
      <c r="S1624">
        <f t="shared" si="473"/>
        <v>0.40046293569315256</v>
      </c>
      <c r="T1624">
        <f t="shared" si="456"/>
        <v>40.054534420614502</v>
      </c>
    </row>
    <row r="1625" spans="1:20" x14ac:dyDescent="0.25">
      <c r="A1625">
        <f t="shared" si="457"/>
        <v>2525.7443283849652</v>
      </c>
      <c r="B1625">
        <f t="shared" si="474"/>
        <v>401.98469484878655</v>
      </c>
      <c r="C1625" t="str">
        <f t="shared" si="458"/>
        <v>-1.93343906627904-100.228285150378i</v>
      </c>
      <c r="D1625" t="str">
        <f t="shared" si="459"/>
        <v>3.97499841512232-39.5947991991252i</v>
      </c>
      <c r="E1625" t="str">
        <f t="shared" si="460"/>
        <v>162.426106915009+0.0398397237275904i</v>
      </c>
      <c r="F1625" t="str">
        <f t="shared" si="461"/>
        <v>2.42492482591995-371.549750881045i</v>
      </c>
      <c r="G1625" t="str">
        <f t="shared" si="462"/>
        <v>0.999999959171941-0.000202059538021098i</v>
      </c>
      <c r="H1625" t="str">
        <f t="shared" si="463"/>
        <v>384.955809711576+42.4690902403091i</v>
      </c>
      <c r="I1625" t="str">
        <f t="shared" si="464"/>
        <v>47.1476992509006-403.203729942321i</v>
      </c>
      <c r="K1625" t="str">
        <f t="shared" si="465"/>
        <v>0.0307975736832883-0.00370073887538537i</v>
      </c>
      <c r="L1625" t="str">
        <f t="shared" si="466"/>
        <v>0.00005-0.701990944001767i</v>
      </c>
      <c r="M1625" t="str">
        <f t="shared" si="467"/>
        <v>0.00133333333333333-0.412935849412805i</v>
      </c>
      <c r="N1625">
        <f t="shared" si="468"/>
        <v>88.894881215046183</v>
      </c>
      <c r="O1625">
        <f t="shared" si="469"/>
        <v>40.021421783953087</v>
      </c>
      <c r="P1625" s="3">
        <f t="shared" si="470"/>
        <v>40.021421783953087</v>
      </c>
      <c r="Q1625" s="3">
        <f t="shared" si="471"/>
        <v>-91.105118784953817</v>
      </c>
      <c r="R1625">
        <f t="shared" si="472"/>
        <v>88.894881215046183</v>
      </c>
      <c r="S1625">
        <f t="shared" si="473"/>
        <v>0.40198469484878657</v>
      </c>
      <c r="T1625">
        <f t="shared" si="456"/>
        <v>40.021421783953087</v>
      </c>
    </row>
    <row r="1626" spans="1:20" x14ac:dyDescent="0.25">
      <c r="A1626">
        <f t="shared" si="457"/>
        <v>2535.3421568328281</v>
      </c>
      <c r="B1626">
        <f t="shared" si="474"/>
        <v>403.51223668921193</v>
      </c>
      <c r="C1626" t="str">
        <f t="shared" si="458"/>
        <v>-1.93317382074795-99.8467675017253i</v>
      </c>
      <c r="D1626" t="str">
        <f t="shared" si="459"/>
        <v>3.97499840305436-39.4449275862102i</v>
      </c>
      <c r="E1626" t="str">
        <f t="shared" si="460"/>
        <v>162.425782118983+0.0400379399244744i</v>
      </c>
      <c r="F1626" t="str">
        <f t="shared" si="461"/>
        <v>2.42492482516608-370.143210412396i</v>
      </c>
      <c r="G1626" t="str">
        <f t="shared" si="462"/>
        <v>0.999999958861059-0.000202827364202523i</v>
      </c>
      <c r="H1626" t="str">
        <f t="shared" si="463"/>
        <v>384.963099888209+42.63077116449i</v>
      </c>
      <c r="I1626" t="str">
        <f t="shared" si="464"/>
        <v>47.1480611343771-401.6827665135i</v>
      </c>
      <c r="K1626" t="str">
        <f t="shared" si="465"/>
        <v>0.0307941798364169-0.0037143851328511i</v>
      </c>
      <c r="L1626" t="str">
        <f t="shared" si="466"/>
        <v>0.00005-0.699333476789968i</v>
      </c>
      <c r="M1626" t="str">
        <f t="shared" si="467"/>
        <v>0.00133333333333333-0.411372633405861i</v>
      </c>
      <c r="N1626">
        <f t="shared" si="468"/>
        <v>88.890811725216437</v>
      </c>
      <c r="O1626">
        <f t="shared" si="469"/>
        <v>39.988307895374369</v>
      </c>
      <c r="P1626" s="3">
        <f t="shared" si="470"/>
        <v>39.988307895374369</v>
      </c>
      <c r="Q1626" s="3">
        <f t="shared" si="471"/>
        <v>-91.109188274783563</v>
      </c>
      <c r="R1626">
        <f t="shared" si="472"/>
        <v>88.890811725216437</v>
      </c>
      <c r="S1626">
        <f t="shared" si="473"/>
        <v>0.40351223668921193</v>
      </c>
      <c r="T1626">
        <f t="shared" si="456"/>
        <v>39.988307895374369</v>
      </c>
    </row>
    <row r="1627" spans="1:20" x14ac:dyDescent="0.25">
      <c r="A1627">
        <f t="shared" si="457"/>
        <v>2544.9764570287925</v>
      </c>
      <c r="B1627">
        <f t="shared" si="474"/>
        <v>405.04558318863093</v>
      </c>
      <c r="C1627" t="str">
        <f t="shared" si="458"/>
        <v>-1.93290661823068-99.4666866808475i</v>
      </c>
      <c r="D1627" t="str">
        <f t="shared" si="459"/>
        <v>3.97499839089454-39.295623401821i</v>
      </c>
      <c r="E1627" t="str">
        <f t="shared" si="460"/>
        <v>162.425454938596+0.0402374340125795i</v>
      </c>
      <c r="F1627" t="str">
        <f t="shared" si="461"/>
        <v>2.42492482440648-368.741994578094i</v>
      </c>
      <c r="G1627" t="str">
        <f t="shared" si="462"/>
        <v>0.999999958547809-0.000203598108122715i</v>
      </c>
      <c r="H1627" t="str">
        <f t="shared" si="463"/>
        <v>384.970445762537+42.7930698939159i</v>
      </c>
      <c r="I1627" t="str">
        <f t="shared" si="464"/>
        <v>47.1484257780546-400.167581589787i</v>
      </c>
      <c r="K1627" t="str">
        <f t="shared" si="465"/>
        <v>0.0307907609171748-0.00372807857420541i</v>
      </c>
      <c r="L1627" t="str">
        <f t="shared" si="466"/>
        <v>0.00005-0.69668606972501i</v>
      </c>
      <c r="M1627" t="str">
        <f t="shared" si="467"/>
        <v>0.00133333333333333-0.409815335132358i</v>
      </c>
      <c r="N1627">
        <f t="shared" si="468"/>
        <v>88.886728232744218</v>
      </c>
      <c r="O1627">
        <f t="shared" si="469"/>
        <v>39.955192745847285</v>
      </c>
      <c r="P1627" s="3">
        <f t="shared" si="470"/>
        <v>39.955192745847285</v>
      </c>
      <c r="Q1627" s="3">
        <f t="shared" si="471"/>
        <v>-91.113271767255782</v>
      </c>
      <c r="R1627">
        <f t="shared" si="472"/>
        <v>88.886728232744218</v>
      </c>
      <c r="S1627">
        <f t="shared" si="473"/>
        <v>0.40504558318863093</v>
      </c>
      <c r="T1627">
        <f t="shared" si="456"/>
        <v>39.955192745847285</v>
      </c>
    </row>
    <row r="1628" spans="1:20" x14ac:dyDescent="0.25">
      <c r="A1628">
        <f t="shared" si="457"/>
        <v>2554.647367565502</v>
      </c>
      <c r="B1628">
        <f t="shared" si="474"/>
        <v>406.58475640474774</v>
      </c>
      <c r="C1628" t="str">
        <f t="shared" si="458"/>
        <v>-1.93263744476222-99.0880372256808i</v>
      </c>
      <c r="D1628" t="str">
        <f t="shared" si="459"/>
        <v>3.97499837864209-39.1468844981668i</v>
      </c>
      <c r="E1628" t="str">
        <f t="shared" si="460"/>
        <v>162.425125357018+0.0404382166421348i</v>
      </c>
      <c r="F1628" t="str">
        <f t="shared" si="461"/>
        <v>2.42492482364109-367.34608322118i</v>
      </c>
      <c r="G1628" t="str">
        <f t="shared" si="462"/>
        <v>0.999999958232173-0.000204371780869075i</v>
      </c>
      <c r="H1628" t="str">
        <f t="shared" si="463"/>
        <v>384.977847761535+42.9559888154197i</v>
      </c>
      <c r="I1628" t="str">
        <f t="shared" si="464"/>
        <v>47.1487932030224-398.658153376621i</v>
      </c>
      <c r="K1628" t="str">
        <f t="shared" si="465"/>
        <v>0.0307873167461538-0.00374181932706804i</v>
      </c>
      <c r="L1628" t="str">
        <f t="shared" si="466"/>
        <v>0.00005-0.694048684723064i</v>
      </c>
      <c r="M1628" t="str">
        <f t="shared" si="467"/>
        <v>0.00133333333333333-0.408263932190037i</v>
      </c>
      <c r="N1628">
        <f t="shared" si="468"/>
        <v>88.882630700657202</v>
      </c>
      <c r="O1628">
        <f t="shared" si="469"/>
        <v>39.922076326279551</v>
      </c>
      <c r="P1628" s="3">
        <f t="shared" si="470"/>
        <v>39.922076326279551</v>
      </c>
      <c r="Q1628" s="3">
        <f t="shared" si="471"/>
        <v>-91.117369299342798</v>
      </c>
      <c r="R1628">
        <f t="shared" si="472"/>
        <v>88.882630700657202</v>
      </c>
      <c r="S1628">
        <f t="shared" si="473"/>
        <v>0.40658475640474773</v>
      </c>
      <c r="T1628">
        <f t="shared" si="456"/>
        <v>39.922076326279551</v>
      </c>
    </row>
    <row r="1629" spans="1:20" x14ac:dyDescent="0.25">
      <c r="A1629">
        <f t="shared" si="457"/>
        <v>2564.3550275622515</v>
      </c>
      <c r="B1629">
        <f t="shared" si="474"/>
        <v>408.12977847908581</v>
      </c>
      <c r="C1629" t="str">
        <f t="shared" si="458"/>
        <v>-1.9323662862847-98.7108136948131i</v>
      </c>
      <c r="D1629" t="str">
        <f t="shared" si="459"/>
        <v>3.97499836629636-38.9987087355885i</v>
      </c>
      <c r="E1629" t="str">
        <f t="shared" si="460"/>
        <v>162.424793357311+0.0406402985661988i</v>
      </c>
      <c r="F1629" t="str">
        <f t="shared" si="461"/>
        <v>2.42492482286986-365.955456260999i</v>
      </c>
      <c r="G1629" t="str">
        <f t="shared" si="462"/>
        <v>0.999999957914135-0.000205148393571132i</v>
      </c>
      <c r="H1629" t="str">
        <f t="shared" si="463"/>
        <v>384.985306315468+43.1195303253529i</v>
      </c>
      <c r="I1629" t="str">
        <f t="shared" si="464"/>
        <v>47.1491634305301-397.154460162265i</v>
      </c>
      <c r="K1629" t="str">
        <f t="shared" si="465"/>
        <v>0.0307838471427498-0.0037556075189856i</v>
      </c>
      <c r="L1629" t="str">
        <f t="shared" si="466"/>
        <v>0.00005-0.691421283844453i</v>
      </c>
      <c r="M1629" t="str">
        <f t="shared" si="467"/>
        <v>0.00133333333333333-0.406718402261443i</v>
      </c>
      <c r="N1629">
        <f t="shared" si="468"/>
        <v>88.878519092019573</v>
      </c>
      <c r="O1629">
        <f t="shared" si="469"/>
        <v>39.888958627517304</v>
      </c>
      <c r="P1629" s="3">
        <f t="shared" si="470"/>
        <v>39.888958627517304</v>
      </c>
      <c r="Q1629" s="3">
        <f t="shared" si="471"/>
        <v>-91.121480907980427</v>
      </c>
      <c r="R1629">
        <f t="shared" si="472"/>
        <v>88.878519092019573</v>
      </c>
      <c r="S1629">
        <f t="shared" si="473"/>
        <v>0.40812977847908583</v>
      </c>
      <c r="T1629">
        <f t="shared" si="456"/>
        <v>39.888958627517304</v>
      </c>
    </row>
    <row r="1630" spans="1:20" x14ac:dyDescent="0.25">
      <c r="A1630">
        <f t="shared" si="457"/>
        <v>2574.099576666988</v>
      </c>
      <c r="B1630">
        <f t="shared" si="474"/>
        <v>409.68067163730638</v>
      </c>
      <c r="C1630" t="str">
        <f t="shared" si="458"/>
        <v>-1.93209312864744-98.3350106674027i</v>
      </c>
      <c r="D1630" t="str">
        <f t="shared" si="459"/>
        <v>3.97499835385665-38.851093982528i</v>
      </c>
      <c r="E1630" t="str">
        <f t="shared" si="460"/>
        <v>162.424458922425+0.0408436906416079i</v>
      </c>
      <c r="F1630" t="str">
        <f t="shared" si="461"/>
        <v>2.42492482209277-364.570093692917i</v>
      </c>
      <c r="G1630" t="str">
        <f t="shared" si="462"/>
        <v>0.999999957593674-0.000205927957400711i</v>
      </c>
      <c r="H1630" t="str">
        <f t="shared" si="463"/>
        <v>384.992821857927+43.2836968296287i</v>
      </c>
      <c r="I1630" t="str">
        <f t="shared" si="464"/>
        <v>47.1495364819921-395.656480317515i</v>
      </c>
      <c r="K1630" t="str">
        <f t="shared" si="465"/>
        <v>0.0307803519251556-0.00376944327742549i</v>
      </c>
      <c r="L1630" t="str">
        <f t="shared" si="466"/>
        <v>0.00005-0.68880382929314i</v>
      </c>
      <c r="M1630" t="str">
        <f t="shared" si="467"/>
        <v>0.00133333333333333-0.405178723113611i</v>
      </c>
      <c r="N1630">
        <f t="shared" si="468"/>
        <v>88.874393369933514</v>
      </c>
      <c r="O1630">
        <f t="shared" si="469"/>
        <v>39.855839640344406</v>
      </c>
      <c r="P1630" s="3">
        <f t="shared" si="470"/>
        <v>39.855839640344406</v>
      </c>
      <c r="Q1630" s="3">
        <f t="shared" si="471"/>
        <v>-91.125606630066486</v>
      </c>
      <c r="R1630">
        <f t="shared" si="472"/>
        <v>88.874393369933514</v>
      </c>
      <c r="S1630">
        <f t="shared" si="473"/>
        <v>0.40968067163730637</v>
      </c>
      <c r="T1630">
        <f t="shared" si="456"/>
        <v>39.855839640344406</v>
      </c>
    </row>
    <row r="1631" spans="1:20" x14ac:dyDescent="0.25">
      <c r="A1631">
        <f t="shared" si="457"/>
        <v>2583.8811550583227</v>
      </c>
      <c r="B1631">
        <f t="shared" si="474"/>
        <v>411.23745818952813</v>
      </c>
      <c r="C1631" t="str">
        <f t="shared" si="458"/>
        <v>-1.93181795760608-97.9606227431073i</v>
      </c>
      <c r="D1631" t="str">
        <f t="shared" si="459"/>
        <v>3.97499834132218-38.7040381154977i</v>
      </c>
      <c r="E1631" t="str">
        <f t="shared" si="460"/>
        <v>162.424122035205+0.0410484038303398i</v>
      </c>
      <c r="F1631" t="str">
        <f t="shared" si="461"/>
        <v>2.42492482130976-363.189975588028i</v>
      </c>
      <c r="G1631" t="str">
        <f t="shared" si="462"/>
        <v>0.999999957270774-0.000206710483572087i</v>
      </c>
      <c r="H1631" t="str">
        <f t="shared" si="463"/>
        <v>385.000394825845+43.4484907437611i</v>
      </c>
      <c r="I1631" t="str">
        <f t="shared" si="464"/>
        <v>47.1499123789845-394.164192295368i</v>
      </c>
      <c r="K1631" t="str">
        <f t="shared" si="465"/>
        <v>0.0307768309103546-0.00378332672976969i</v>
      </c>
      <c r="L1631" t="str">
        <f t="shared" si="466"/>
        <v>0.00005-0.68619628341616i</v>
      </c>
      <c r="M1631" t="str">
        <f t="shared" si="467"/>
        <v>0.00133333333333333-0.40364487259774i</v>
      </c>
      <c r="N1631">
        <f t="shared" si="468"/>
        <v>88.870253497541626</v>
      </c>
      <c r="O1631">
        <f t="shared" si="469"/>
        <v>39.822719355482675</v>
      </c>
      <c r="P1631" s="3">
        <f t="shared" si="470"/>
        <v>39.822719355482675</v>
      </c>
      <c r="Q1631" s="3">
        <f t="shared" si="471"/>
        <v>-91.129746502458374</v>
      </c>
      <c r="R1631">
        <f t="shared" si="472"/>
        <v>88.870253497541626</v>
      </c>
      <c r="S1631">
        <f t="shared" si="473"/>
        <v>0.41123745818952812</v>
      </c>
      <c r="T1631">
        <f t="shared" si="456"/>
        <v>39.822719355482675</v>
      </c>
    </row>
    <row r="1632" spans="1:20" x14ac:dyDescent="0.25">
      <c r="A1632">
        <f t="shared" si="457"/>
        <v>2593.6999034475443</v>
      </c>
      <c r="B1632">
        <f t="shared" si="474"/>
        <v>412.80016053064833</v>
      </c>
      <c r="C1632" t="str">
        <f t="shared" si="458"/>
        <v>-1.93154075882228-97.5876445419985i</v>
      </c>
      <c r="D1632" t="str">
        <f t="shared" si="459"/>
        <v>3.97499832869229-38.5575390190495i</v>
      </c>
      <c r="E1632" t="str">
        <f t="shared" si="460"/>
        <v>162.42378267838+0.0412544492002439i</v>
      </c>
      <c r="F1632" t="str">
        <f t="shared" si="461"/>
        <v>2.42492482052079-361.81508209287i</v>
      </c>
      <c r="G1632" t="str">
        <f t="shared" si="462"/>
        <v>0.999999956945415-0.00020749598334215i</v>
      </c>
      <c r="H1632" t="str">
        <f t="shared" si="463"/>
        <v>385.008025659534+43.6139144929102i</v>
      </c>
      <c r="I1632" t="str">
        <f t="shared" si="464"/>
        <v>47.1502911432515-392.677574630731i</v>
      </c>
      <c r="K1632" t="str">
        <f t="shared" si="465"/>
        <v>0.0307732839141139-0.00379725800330877i</v>
      </c>
      <c r="L1632" t="str">
        <f t="shared" si="466"/>
        <v>0.00005-0.683598608703089i</v>
      </c>
      <c r="M1632" t="str">
        <f t="shared" si="467"/>
        <v>0.00133333333333333-0.402116828648874i</v>
      </c>
      <c r="N1632">
        <f t="shared" si="468"/>
        <v>88.866099438028641</v>
      </c>
      <c r="O1632">
        <f t="shared" si="469"/>
        <v>39.789597763590727</v>
      </c>
      <c r="P1632" s="3">
        <f t="shared" si="470"/>
        <v>39.789597763590727</v>
      </c>
      <c r="Q1632" s="3">
        <f t="shared" si="471"/>
        <v>-91.133900561971359</v>
      </c>
      <c r="R1632">
        <f t="shared" si="472"/>
        <v>88.866099438028641</v>
      </c>
      <c r="S1632">
        <f t="shared" si="473"/>
        <v>0.41280016053064833</v>
      </c>
      <c r="T1632">
        <f t="shared" si="456"/>
        <v>39.789597763590727</v>
      </c>
    </row>
    <row r="1633" spans="1:20" x14ac:dyDescent="0.25">
      <c r="A1633">
        <f t="shared" si="457"/>
        <v>2603.5559630806447</v>
      </c>
      <c r="B1633">
        <f t="shared" si="474"/>
        <v>414.3688011406648</v>
      </c>
      <c r="C1633" t="str">
        <f t="shared" si="458"/>
        <v>-1.93126151786309-97.2160707044936i</v>
      </c>
      <c r="D1633" t="str">
        <f t="shared" si="459"/>
        <v>3.97499831596623-38.4115945857446i</v>
      </c>
      <c r="E1633" t="str">
        <f t="shared" si="460"/>
        <v>162.423440834573+0.0414618379261604i</v>
      </c>
      <c r="F1633" t="str">
        <f t="shared" si="461"/>
        <v>2.42492481972581-360.445393429137i</v>
      </c>
      <c r="G1633" t="str">
        <f t="shared" si="462"/>
        <v>0.999999956617578-0.000208284468010567i</v>
      </c>
      <c r="H1633" t="str">
        <f t="shared" si="463"/>
        <v>385.015714802697+43.7799705119203i</v>
      </c>
      <c r="I1633" t="str">
        <f t="shared" si="464"/>
        <v>47.1506727967017-391.196605940092i</v>
      </c>
      <c r="K1633" t="str">
        <f t="shared" si="465"/>
        <v>0.030769710750978-0.00381123722523539i</v>
      </c>
      <c r="L1633" t="str">
        <f t="shared" si="466"/>
        <v>0.00005-0.681010767785503i</v>
      </c>
      <c r="M1633" t="str">
        <f t="shared" si="467"/>
        <v>0.00133333333333333-0.40059456928559i</v>
      </c>
      <c r="N1633">
        <f t="shared" si="468"/>
        <v>88.861931154623718</v>
      </c>
      <c r="O1633">
        <f t="shared" si="469"/>
        <v>39.756474855264422</v>
      </c>
      <c r="P1633" s="3">
        <f t="shared" si="470"/>
        <v>39.756474855264422</v>
      </c>
      <c r="Q1633" s="3">
        <f t="shared" si="471"/>
        <v>-91.138068845376282</v>
      </c>
      <c r="R1633">
        <f t="shared" si="472"/>
        <v>88.861931154623718</v>
      </c>
      <c r="S1633">
        <f t="shared" si="473"/>
        <v>0.41436880114066482</v>
      </c>
      <c r="T1633">
        <f t="shared" si="456"/>
        <v>39.756474855264422</v>
      </c>
    </row>
    <row r="1634" spans="1:20" x14ac:dyDescent="0.25">
      <c r="A1634">
        <f t="shared" si="457"/>
        <v>2613.4494757403513</v>
      </c>
      <c r="B1634">
        <f t="shared" si="474"/>
        <v>415.94340258499932</v>
      </c>
      <c r="C1634" t="str">
        <f t="shared" si="458"/>
        <v>-1.93098022020071-96.8458958912736i</v>
      </c>
      <c r="D1634" t="str">
        <f t="shared" si="459"/>
        <v>3.97499830314324-38.2662027161233i</v>
      </c>
      <c r="E1634" t="str">
        <f t="shared" si="460"/>
        <v>162.423096486295+0.0416705812911758i</v>
      </c>
      <c r="F1634" t="str">
        <f t="shared" si="461"/>
        <v>2.42492481892478-359.080889893399i</v>
      </c>
      <c r="G1634" t="str">
        <f t="shared" si="462"/>
        <v>0.999999956287246-0.000209075948919942i</v>
      </c>
      <c r="H1634" t="str">
        <f t="shared" si="463"/>
        <v>385.023462702473+43.9466612453658i</v>
      </c>
      <c r="I1634" t="str">
        <f t="shared" si="464"/>
        <v>47.1510573614137-389.721264921236i</v>
      </c>
      <c r="K1634" t="str">
        <f t="shared" si="465"/>
        <v>0.0307661112342614-0.00382526452263806i</v>
      </c>
      <c r="L1634" t="str">
        <f t="shared" si="466"/>
        <v>0.00005-0.678432723436442i</v>
      </c>
      <c r="M1634" t="str">
        <f t="shared" si="467"/>
        <v>0.00133333333333333-0.399078072609672i</v>
      </c>
      <c r="N1634">
        <f t="shared" si="468"/>
        <v>88.857748610602414</v>
      </c>
      <c r="O1634">
        <f t="shared" si="469"/>
        <v>39.723350621035962</v>
      </c>
      <c r="P1634" s="3">
        <f t="shared" si="470"/>
        <v>39.723350621035962</v>
      </c>
      <c r="Q1634" s="3">
        <f t="shared" si="471"/>
        <v>-91.142251389397586</v>
      </c>
      <c r="R1634">
        <f t="shared" si="472"/>
        <v>88.857748610602414</v>
      </c>
      <c r="S1634">
        <f t="shared" si="473"/>
        <v>0.41594340258499934</v>
      </c>
      <c r="T1634">
        <f t="shared" si="456"/>
        <v>39.723350621035962</v>
      </c>
    </row>
    <row r="1635" spans="1:20" x14ac:dyDescent="0.25">
      <c r="A1635">
        <f t="shared" si="457"/>
        <v>2623.380583748165</v>
      </c>
      <c r="B1635">
        <f t="shared" si="474"/>
        <v>417.52398751482235</v>
      </c>
      <c r="C1635" t="str">
        <f t="shared" si="458"/>
        <v>-1.93069685121117-96.4771147832071i</v>
      </c>
      <c r="D1635" t="str">
        <f t="shared" si="459"/>
        <v>3.97499829022264-38.1213613186748i</v>
      </c>
      <c r="E1635" t="str">
        <f t="shared" si="460"/>
        <v>162.422749615941+0.0418806906875586i</v>
      </c>
      <c r="F1635" t="str">
        <f t="shared" si="461"/>
        <v>2.42492481811764-357.721551856813i</v>
      </c>
      <c r="G1635" t="str">
        <f t="shared" si="462"/>
        <v>0.999999955954397-0.000209870437455983i</v>
      </c>
      <c r="H1635" t="str">
        <f t="shared" si="463"/>
        <v>385.031269809447+44.1139891475897i</v>
      </c>
      <c r="I1635" t="str">
        <f t="shared" si="464"/>
        <v>47.1514448596333-388.251530352922i</v>
      </c>
      <c r="K1635" t="str">
        <f t="shared" si="465"/>
        <v>0.0307624851760425-0.00383934002249455i</v>
      </c>
      <c r="L1635" t="str">
        <f t="shared" si="466"/>
        <v>0.00005-0.67586443856988i</v>
      </c>
      <c r="M1635" t="str">
        <f t="shared" si="467"/>
        <v>0.00133333333333333-0.39756731680581i</v>
      </c>
      <c r="N1635">
        <f t="shared" si="468"/>
        <v>88.853551769289069</v>
      </c>
      <c r="O1635">
        <f t="shared" si="469"/>
        <v>39.690225051373574</v>
      </c>
      <c r="P1635" s="3">
        <f t="shared" si="470"/>
        <v>39.690225051373574</v>
      </c>
      <c r="Q1635" s="3">
        <f t="shared" si="471"/>
        <v>-91.146448230710931</v>
      </c>
      <c r="R1635">
        <f t="shared" si="472"/>
        <v>88.853551769289069</v>
      </c>
      <c r="S1635">
        <f t="shared" si="473"/>
        <v>0.41752398751482234</v>
      </c>
      <c r="T1635">
        <f t="shared" si="456"/>
        <v>39.690225051373574</v>
      </c>
    </row>
    <row r="1636" spans="1:20" x14ac:dyDescent="0.25">
      <c r="A1636">
        <f t="shared" si="457"/>
        <v>2633.3494299664076</v>
      </c>
      <c r="B1636">
        <f t="shared" si="474"/>
        <v>419.11057866737866</v>
      </c>
      <c r="C1636" t="str">
        <f t="shared" si="458"/>
        <v>-1.9304113961752-96.1097220812805i</v>
      </c>
      <c r="D1636" t="str">
        <f t="shared" si="459"/>
        <v>3.97499827720363-37.9770683098071i</v>
      </c>
      <c r="E1636" t="str">
        <f t="shared" si="460"/>
        <v>162.4224002058+0.0420921776178835i</v>
      </c>
      <c r="F1636" t="str">
        <f t="shared" si="461"/>
        <v>2.42492481730437-356.367359764849i</v>
      </c>
      <c r="G1636" t="str">
        <f t="shared" si="462"/>
        <v>0.999999955619015-0.000210667945047662i</v>
      </c>
      <c r="H1636" t="str">
        <f t="shared" si="463"/>
        <v>385.039136577685+44.2819566827502i</v>
      </c>
      <c r="I1636" t="str">
        <f t="shared" si="464"/>
        <v>47.151835313779-386.787381094584i</v>
      </c>
      <c r="K1636" t="str">
        <f t="shared" si="465"/>
        <v>0.0307588323871568-0.0038534638516656i</v>
      </c>
      <c r="L1636" t="str">
        <f t="shared" si="466"/>
        <v>0.00005-0.673305876240167i</v>
      </c>
      <c r="M1636" t="str">
        <f t="shared" si="467"/>
        <v>0.00133333333333333-0.396062280141274i</v>
      </c>
      <c r="N1636">
        <f t="shared" si="468"/>
        <v>88.84934059405839</v>
      </c>
      <c r="O1636">
        <f t="shared" si="469"/>
        <v>39.657098136681661</v>
      </c>
      <c r="P1636" s="3">
        <f t="shared" si="470"/>
        <v>39.657098136681661</v>
      </c>
      <c r="Q1636" s="3">
        <f t="shared" si="471"/>
        <v>-91.15065940594161</v>
      </c>
      <c r="R1636">
        <f t="shared" si="472"/>
        <v>88.84934059405839</v>
      </c>
      <c r="S1636">
        <f t="shared" si="473"/>
        <v>0.41911057866737866</v>
      </c>
      <c r="T1636">
        <f t="shared" si="456"/>
        <v>39.657098136681661</v>
      </c>
    </row>
    <row r="1637" spans="1:20" x14ac:dyDescent="0.25">
      <c r="A1637">
        <f t="shared" si="457"/>
        <v>2643.35615780028</v>
      </c>
      <c r="B1637">
        <f t="shared" si="474"/>
        <v>420.70319886631472</v>
      </c>
      <c r="C1637" t="str">
        <f t="shared" si="458"/>
        <v>-1.93012384027642-95.7437125065132i</v>
      </c>
      <c r="D1637" t="str">
        <f t="shared" si="459"/>
        <v>3.97499826408551-37.8333216138168i</v>
      </c>
      <c r="E1637" t="str">
        <f t="shared" si="460"/>
        <v>162.422048238042+0.0423050536961686i</v>
      </c>
      <c r="F1637" t="str">
        <f t="shared" si="461"/>
        <v>2.4249248164849-355.018294136995i</v>
      </c>
      <c r="G1637" t="str">
        <f t="shared" si="462"/>
        <v>0.999999955281079-0.000211468483167379i</v>
      </c>
      <c r="H1637" t="str">
        <f t="shared" si="463"/>
        <v>385.047063464763+44.4505663248617i</v>
      </c>
      <c r="I1637" t="str">
        <f t="shared" si="464"/>
        <v>47.1522287464403-385.328796086025i</v>
      </c>
      <c r="K1637" t="str">
        <f t="shared" si="465"/>
        <v>0.0307551526771897-0.00386763613688811i</v>
      </c>
      <c r="L1637" t="str">
        <f t="shared" si="466"/>
        <v>0.00005-0.670756999641526i</v>
      </c>
      <c r="M1637" t="str">
        <f t="shared" si="467"/>
        <v>0.00133333333333333-0.394562940965604i</v>
      </c>
      <c r="N1637">
        <f t="shared" si="468"/>
        <v>88.845115048338201</v>
      </c>
      <c r="O1637">
        <f t="shared" si="469"/>
        <v>39.623969867299593</v>
      </c>
      <c r="P1637" s="3">
        <f t="shared" si="470"/>
        <v>39.623969867299593</v>
      </c>
      <c r="Q1637" s="3">
        <f t="shared" si="471"/>
        <v>-91.154884951661799</v>
      </c>
      <c r="R1637">
        <f t="shared" si="472"/>
        <v>88.845115048338201</v>
      </c>
      <c r="S1637">
        <f t="shared" si="473"/>
        <v>0.42070319886631474</v>
      </c>
      <c r="T1637">
        <f t="shared" si="456"/>
        <v>39.623969867299593</v>
      </c>
    </row>
    <row r="1638" spans="1:20" x14ac:dyDescent="0.25">
      <c r="A1638">
        <f t="shared" si="457"/>
        <v>2653.4009111999212</v>
      </c>
      <c r="B1638">
        <f t="shared" si="474"/>
        <v>422.30187102200671</v>
      </c>
      <c r="C1638" t="str">
        <f t="shared" si="458"/>
        <v>-1.92983416860139-95.3790807998902i</v>
      </c>
      <c r="D1638" t="str">
        <f t="shared" si="459"/>
        <v>3.97499825086752-37.6901191628593i</v>
      </c>
      <c r="E1638" t="str">
        <f t="shared" si="460"/>
        <v>162.421693694728+0.0425193306487909i</v>
      </c>
      <c r="F1638" t="str">
        <f t="shared" si="461"/>
        <v>2.42492481565919-353.67433556649i</v>
      </c>
      <c r="G1638" t="str">
        <f t="shared" si="462"/>
        <v>0.999999954940569-0.000212272063331135i</v>
      </c>
      <c r="H1638" t="str">
        <f t="shared" si="463"/>
        <v>385.055050931787+44.6198205578364i</v>
      </c>
      <c r="I1638" t="str">
        <f t="shared" si="464"/>
        <v>47.1526251803791-383.875754347114i</v>
      </c>
      <c r="K1638" t="str">
        <f t="shared" si="465"/>
        <v>0.0307514458544703-0.00388185700476846i</v>
      </c>
      <c r="L1638" t="str">
        <f t="shared" si="466"/>
        <v>0.00005-0.668217772107517i</v>
      </c>
      <c r="M1638" t="str">
        <f t="shared" si="467"/>
        <v>0.00133333333333333-0.393069277710306i</v>
      </c>
      <c r="N1638">
        <f t="shared" si="468"/>
        <v>88.840875095611452</v>
      </c>
      <c r="O1638">
        <f t="shared" si="469"/>
        <v>39.590840233502071</v>
      </c>
      <c r="P1638" s="3">
        <f t="shared" si="470"/>
        <v>39.590840233502071</v>
      </c>
      <c r="Q1638" s="3">
        <f t="shared" si="471"/>
        <v>-91.159124904388548</v>
      </c>
      <c r="R1638">
        <f t="shared" si="472"/>
        <v>88.840875095611452</v>
      </c>
      <c r="S1638">
        <f t="shared" si="473"/>
        <v>0.42230187102200673</v>
      </c>
      <c r="T1638">
        <f t="shared" si="456"/>
        <v>39.590840233502071</v>
      </c>
    </row>
    <row r="1639" spans="1:20" x14ac:dyDescent="0.25">
      <c r="A1639">
        <f t="shared" si="457"/>
        <v>2663.4838346624811</v>
      </c>
      <c r="B1639">
        <f t="shared" si="474"/>
        <v>423.90661813189035</v>
      </c>
      <c r="C1639" t="str">
        <f t="shared" si="458"/>
        <v>-1.92954236613926-95.0158217222816i</v>
      </c>
      <c r="D1639" t="str">
        <f t="shared" si="459"/>
        <v>3.97499823754884-37.5474588969193i</v>
      </c>
      <c r="E1639" t="str">
        <f t="shared" si="460"/>
        <v>162.421336557801+0.0427350203161039i</v>
      </c>
      <c r="F1639" t="str">
        <f t="shared" si="461"/>
        <v>2.42492481482719-352.33546472004i</v>
      </c>
      <c r="G1639" t="str">
        <f t="shared" si="462"/>
        <v>0.999999954597467-0.000213078697098685i</v>
      </c>
      <c r="H1639" t="str">
        <f t="shared" si="463"/>
        <v>385.063099443429+44.7897218755313i</v>
      </c>
      <c r="I1639" t="str">
        <f t="shared" si="464"/>
        <v>47.1530246385337-382.428234977492i</v>
      </c>
      <c r="K1639" t="str">
        <f t="shared" si="465"/>
        <v>0.0307477117260642-0.00389612658177585i</v>
      </c>
      <c r="L1639" t="str">
        <f t="shared" si="466"/>
        <v>0.00005-0.665688157110498i</v>
      </c>
      <c r="M1639" t="str">
        <f t="shared" si="467"/>
        <v>0.00133333333333333-0.391581268888528i</v>
      </c>
      <c r="N1639">
        <f t="shared" si="468"/>
        <v>88.836620699418276</v>
      </c>
      <c r="O1639">
        <f t="shared" si="469"/>
        <v>39.557709225498257</v>
      </c>
      <c r="P1639" s="3">
        <f t="shared" si="470"/>
        <v>39.557709225498257</v>
      </c>
      <c r="Q1639" s="3">
        <f t="shared" si="471"/>
        <v>-91.163379300581724</v>
      </c>
      <c r="R1639">
        <f t="shared" si="472"/>
        <v>88.836620699418276</v>
      </c>
      <c r="S1639">
        <f t="shared" si="473"/>
        <v>0.42390661813189034</v>
      </c>
      <c r="T1639">
        <f t="shared" si="456"/>
        <v>39.557709225498257</v>
      </c>
    </row>
    <row r="1640" spans="1:20" x14ac:dyDescent="0.25">
      <c r="A1640">
        <f t="shared" si="457"/>
        <v>2673.6050732341987</v>
      </c>
      <c r="B1640">
        <f t="shared" si="474"/>
        <v>425.51746328079156</v>
      </c>
      <c r="C1640" t="str">
        <f t="shared" si="458"/>
        <v>-1.9292484177807-94.6539300543729i</v>
      </c>
      <c r="D1640" t="str">
        <f t="shared" si="459"/>
        <v>3.97499822412878-37.4053387637809i</v>
      </c>
      <c r="E1640" t="str">
        <f t="shared" si="460"/>
        <v>162.420976809094+0.0429521346528506i</v>
      </c>
      <c r="F1640" t="str">
        <f t="shared" si="461"/>
        <v>2.42492481398886-351.001662337537i</v>
      </c>
      <c r="G1640" t="str">
        <f t="shared" si="462"/>
        <v>0.999999954251752-0.000213888396073716i</v>
      </c>
      <c r="H1640" t="str">
        <f t="shared" si="463"/>
        <v>385.07120946795+44.9602727817881i</v>
      </c>
      <c r="I1640" t="str">
        <f t="shared" si="464"/>
        <v>47.1534271440167-380.986217156259i</v>
      </c>
      <c r="K1640" t="str">
        <f t="shared" si="465"/>
        <v>0.0307439500977669-0.00391044499423528i</v>
      </c>
      <c r="L1640" t="str">
        <f t="shared" si="466"/>
        <v>0.00005-0.663168118261105i</v>
      </c>
      <c r="M1640" t="str">
        <f t="shared" si="467"/>
        <v>0.00133333333333333-0.390098893094768i</v>
      </c>
      <c r="N1640">
        <f t="shared" si="468"/>
        <v>88.832351823358593</v>
      </c>
      <c r="O1640">
        <f t="shared" si="469"/>
        <v>39.524576833431844</v>
      </c>
      <c r="P1640" s="3">
        <f t="shared" si="470"/>
        <v>39.524576833431844</v>
      </c>
      <c r="Q1640" s="3">
        <f t="shared" si="471"/>
        <v>-91.167648176641407</v>
      </c>
      <c r="R1640">
        <f t="shared" si="472"/>
        <v>88.832351823358593</v>
      </c>
      <c r="S1640">
        <f t="shared" si="473"/>
        <v>0.42551746328079154</v>
      </c>
      <c r="T1640">
        <f t="shared" si="456"/>
        <v>39.524576833431844</v>
      </c>
    </row>
    <row r="1641" spans="1:20" x14ac:dyDescent="0.25">
      <c r="A1641">
        <f t="shared" si="457"/>
        <v>2683.7647725124884</v>
      </c>
      <c r="B1641">
        <f t="shared" si="474"/>
        <v>427.13442964125858</v>
      </c>
      <c r="C1641" t="str">
        <f t="shared" si="458"/>
        <v>-1.92895230831813-94.293400596587i</v>
      </c>
      <c r="D1641" t="str">
        <f t="shared" si="459"/>
        <v>3.97499821060653-37.2637567189985i</v>
      </c>
      <c r="E1641" t="str">
        <f t="shared" si="460"/>
        <v>162.420614430321+0.0431706857300314i</v>
      </c>
      <c r="F1641" t="str">
        <f t="shared" si="461"/>
        <v>2.42492481314414-349.672909231786i</v>
      </c>
      <c r="G1641" t="str">
        <f t="shared" si="462"/>
        <v>0.999999953903405-0.000214701171904006i</v>
      </c>
      <c r="H1641" t="str">
        <f t="shared" si="463"/>
        <v>385.079381477229+45.1314757904794i</v>
      </c>
      <c r="I1641" t="str">
        <f t="shared" si="464"/>
        <v>47.1538327201187-379.549680141685i</v>
      </c>
      <c r="K1641" t="str">
        <f t="shared" si="465"/>
        <v>0.0307401607740972-0.0039248123683208i</v>
      </c>
      <c r="L1641" t="str">
        <f t="shared" si="466"/>
        <v>0.00005-0.660657619307739i</v>
      </c>
      <c r="M1641" t="str">
        <f t="shared" si="467"/>
        <v>0.00133333333333333-0.388622129004552i</v>
      </c>
      <c r="N1641">
        <f t="shared" si="468"/>
        <v>88.82806843109401</v>
      </c>
      <c r="O1641">
        <f t="shared" si="469"/>
        <v>39.491443047380336</v>
      </c>
      <c r="P1641" s="3">
        <f t="shared" si="470"/>
        <v>39.491443047380336</v>
      </c>
      <c r="Q1641" s="3">
        <f t="shared" si="471"/>
        <v>-91.17193156890599</v>
      </c>
      <c r="R1641">
        <f t="shared" si="472"/>
        <v>88.82806843109401</v>
      </c>
      <c r="S1641">
        <f t="shared" si="473"/>
        <v>0.42713442964125858</v>
      </c>
      <c r="T1641">
        <f t="shared" si="456"/>
        <v>39.491443047380336</v>
      </c>
    </row>
    <row r="1642" spans="1:20" x14ac:dyDescent="0.25">
      <c r="A1642">
        <f t="shared" si="457"/>
        <v>2693.9630786480361</v>
      </c>
      <c r="B1642">
        <f t="shared" si="474"/>
        <v>428.75754047389535</v>
      </c>
      <c r="C1642" t="str">
        <f t="shared" si="458"/>
        <v>-1.92865402244468-93.9342281690097i</v>
      </c>
      <c r="D1642" t="str">
        <f t="shared" si="459"/>
        <v>3.97499819698127-37.1227107258666i</v>
      </c>
      <c r="E1642" t="str">
        <f t="shared" si="460"/>
        <v>162.420249403081+0.043390685735609i</v>
      </c>
      <c r="F1642" t="str">
        <f t="shared" si="461"/>
        <v>2.42492481229299-348.349186288229i</v>
      </c>
      <c r="G1642" t="str">
        <f t="shared" si="462"/>
        <v>0.999999953552405-0.000215517036281594i</v>
      </c>
      <c r="H1642" t="str">
        <f t="shared" si="463"/>
        <v>385.087615946792+45.3033334255527i</v>
      </c>
      <c r="I1642" t="str">
        <f t="shared" si="464"/>
        <v>47.1542413903101-378.11860327091i</v>
      </c>
      <c r="K1642" t="str">
        <f t="shared" si="465"/>
        <v>0.0307363435582898-0.0039392288300483i</v>
      </c>
      <c r="L1642" t="str">
        <f t="shared" si="466"/>
        <v>0.00005-0.658156624136021i</v>
      </c>
      <c r="M1642" t="str">
        <f t="shared" si="467"/>
        <v>0.00133333333333333-0.387150955374129i</v>
      </c>
      <c r="N1642">
        <f t="shared" si="468"/>
        <v>88.823770486350327</v>
      </c>
      <c r="O1642">
        <f t="shared" si="469"/>
        <v>39.458307857354704</v>
      </c>
      <c r="P1642" s="3">
        <f t="shared" si="470"/>
        <v>39.458307857354704</v>
      </c>
      <c r="Q1642" s="3">
        <f t="shared" si="471"/>
        <v>-91.176229513649673</v>
      </c>
      <c r="R1642">
        <f t="shared" si="472"/>
        <v>88.823770486350327</v>
      </c>
      <c r="S1642">
        <f t="shared" si="473"/>
        <v>0.42875754047389536</v>
      </c>
      <c r="T1642">
        <f t="shared" si="456"/>
        <v>39.458307857354704</v>
      </c>
    </row>
    <row r="1643" spans="1:20" x14ac:dyDescent="0.25">
      <c r="A1643">
        <f t="shared" si="457"/>
        <v>2704.2001383468987</v>
      </c>
      <c r="B1643">
        <f t="shared" si="474"/>
        <v>430.38681912769619</v>
      </c>
      <c r="C1643" t="str">
        <f t="shared" si="458"/>
        <v>-1.92835354475331-93.5764076113199i</v>
      </c>
      <c r="D1643" t="str">
        <f t="shared" si="459"/>
        <v>3.97499818325232-36.9821987553914i</v>
      </c>
      <c r="E1643" t="str">
        <f t="shared" si="460"/>
        <v>162.419881708858+0.043612146975854i</v>
      </c>
      <c r="F1643" t="str">
        <f t="shared" si="461"/>
        <v>2.42492481143536-347.030474464665i</v>
      </c>
      <c r="G1643" t="str">
        <f t="shared" si="462"/>
        <v>0.999999953198732-0.000216336000942952i</v>
      </c>
      <c r="H1643" t="str">
        <f t="shared" si="463"/>
        <v>385.095913355839+45.4758482210718i</v>
      </c>
      <c r="I1643" t="str">
        <f t="shared" si="464"/>
        <v>47.1546531782384-376.692965959639i</v>
      </c>
      <c r="K1643" t="str">
        <f t="shared" si="465"/>
        <v>0.0307324982522892-0.00395369450526841i</v>
      </c>
      <c r="L1643" t="str">
        <f t="shared" si="466"/>
        <v>0.00005-0.655665096768301i</v>
      </c>
      <c r="M1643" t="str">
        <f t="shared" si="467"/>
        <v>0.00133333333333333-0.385685351040176i</v>
      </c>
      <c r="N1643">
        <f t="shared" si="468"/>
        <v>88.819457952920217</v>
      </c>
      <c r="O1643">
        <f t="shared" si="469"/>
        <v>39.425171253299297</v>
      </c>
      <c r="P1643" s="3">
        <f t="shared" si="470"/>
        <v>39.425171253299297</v>
      </c>
      <c r="Q1643" s="3">
        <f t="shared" si="471"/>
        <v>-91.180542047079783</v>
      </c>
      <c r="R1643">
        <f t="shared" si="472"/>
        <v>88.819457952920217</v>
      </c>
      <c r="S1643">
        <f t="shared" si="473"/>
        <v>0.43038681912769616</v>
      </c>
      <c r="T1643">
        <f t="shared" si="456"/>
        <v>39.425171253299297</v>
      </c>
    </row>
    <row r="1644" spans="1:20" x14ac:dyDescent="0.25">
      <c r="A1644">
        <f t="shared" si="457"/>
        <v>2714.4760988726171</v>
      </c>
      <c r="B1644">
        <f t="shared" si="474"/>
        <v>432.02228904038145</v>
      </c>
      <c r="C1644" t="str">
        <f t="shared" si="458"/>
        <v>-1.9280508597375-93.2199337827124i</v>
      </c>
      <c r="D1644" t="str">
        <f t="shared" si="459"/>
        <v>3.97499816941882-36.842218786261i</v>
      </c>
      <c r="E1644" t="str">
        <f t="shared" si="460"/>
        <v>162.41951132902+0.0438350818762868i</v>
      </c>
      <c r="F1644" t="str">
        <f t="shared" si="461"/>
        <v>2.4249248105712-345.716754790984i</v>
      </c>
      <c r="G1644" t="str">
        <f t="shared" si="462"/>
        <v>0.999999952842367-0.000217158077669148i</v>
      </c>
      <c r="H1644" t="str">
        <f t="shared" si="463"/>
        <v>385.104274187277+45.6490227212656i</v>
      </c>
      <c r="I1644" t="str">
        <f t="shared" si="464"/>
        <v>47.1550681077357-375.27274770186i</v>
      </c>
      <c r="K1644" t="str">
        <f t="shared" si="465"/>
        <v>0.0307286246567422-0.00396820951965938i</v>
      </c>
      <c r="L1644" t="str">
        <f t="shared" si="466"/>
        <v>0.00005-0.653183001363119i</v>
      </c>
      <c r="M1644" t="str">
        <f t="shared" si="467"/>
        <v>0.00133333333333333-0.384225294919482i</v>
      </c>
      <c r="N1644">
        <f t="shared" si="468"/>
        <v>88.815130794664867</v>
      </c>
      <c r="O1644">
        <f t="shared" si="469"/>
        <v>39.392033225091211</v>
      </c>
      <c r="P1644" s="3">
        <f t="shared" si="470"/>
        <v>39.392033225091211</v>
      </c>
      <c r="Q1644" s="3">
        <f t="shared" si="471"/>
        <v>-91.184869205335133</v>
      </c>
      <c r="R1644">
        <f t="shared" si="472"/>
        <v>88.815130794664867</v>
      </c>
      <c r="S1644">
        <f t="shared" si="473"/>
        <v>0.43202228904038142</v>
      </c>
      <c r="T1644">
        <f t="shared" ref="T1644:T1707" si="475">P1644</f>
        <v>39.392033225091211</v>
      </c>
    </row>
    <row r="1645" spans="1:20" x14ac:dyDescent="0.25">
      <c r="A1645">
        <f t="shared" ref="A1645:A1708" si="476">2*PI()*B1645</f>
        <v>2724.7911080483332</v>
      </c>
      <c r="B1645">
        <f t="shared" si="474"/>
        <v>433.66397373873491</v>
      </c>
      <c r="C1645" t="str">
        <f t="shared" ref="C1645:C1708" si="477">IMPRODUCT(D1645,E1645,$C$40,,K1645,$C$41)</f>
        <v>-1.92774595178965-92.8648015618253i</v>
      </c>
      <c r="D1645" t="str">
        <f t="shared" ref="D1645:D1708" si="478">IMDIV(IMPRODUCT($C$37,$C$38,COMPLEX(1,A1645/$C$38)),IMSUM(-1*A1645*A1645/$C$39,COMPLEX(0,1*A1645)))</f>
        <v>3.97499815547996-36.7027688048165i</v>
      </c>
      <c r="E1645" t="str">
        <f t="shared" ref="E1645:E1708" si="479">IMDIV(IMPRODUCT(IMSUM(F1645,G1645),$C$29,H1645),IMSUM(1,I1645))</f>
        <v>162.419138244814+0.0440595029833641i</v>
      </c>
      <c r="F1645" t="str">
        <f t="shared" ref="F1645:F1708" si="480">IMDIV(IMPRODUCT($C$14,$C$15,COMPLEX(1,A1645/$C$15)),IMSUM(-1*A1645*A1645/$C$16,COMPLEX(0,A1645)))</f>
        <v>2.42492480970047-344.408008368886i</v>
      </c>
      <c r="G1645" t="str">
        <f t="shared" ref="G1645:G1708" si="481">IMDIV(1,COMPLEX(1,A1645*$C$9*$C$10))</f>
        <v>0.999999952483288-0.000217983278286018i</v>
      </c>
      <c r="H1645" t="str">
        <f t="shared" ref="H1645:H1708" si="482">IMDIV($C$3,IMSUM(K1645,COMPLEX(0,$C$28*A1645)))</f>
        <v>385.112698927742+45.8228594805693i</v>
      </c>
      <c r="I1645" t="str">
        <f t="shared" ref="I1645:I1708" si="483">IMPRODUCT(F1645,$C$29,H1645,$C$31)</f>
        <v>47.1554862028147-373.857928069536i</v>
      </c>
      <c r="K1645" t="str">
        <f t="shared" ref="K1645:K1708" si="484">IF($C$26&lt;=0,IMDIV(1,IMSUM(IMDIV(1,L1645),1/$C$18)),IMDIV(1,IMSUM(IMDIV(1,L1645),1/$C$18,IMDIV(1,M1645))))</f>
        <v>0.0307247225709918-0.00398277399871978i</v>
      </c>
      <c r="L1645" t="str">
        <f t="shared" ref="L1645:L1708" si="485">IMSUM($C$21/$C$22,IMDIV(1,COMPLEX(0,$C$20*$C$22*A1645)))</f>
        <v>0.00005-0.650710302214705i</v>
      </c>
      <c r="M1645" t="str">
        <f t="shared" ref="M1645:M1708" si="486">IMSUM($C$25/$C$26,IMDIV(1,COMPLEX(0,$C$24*$C$26*A1645)))</f>
        <v>0.00133333333333333-0.38277076600865i</v>
      </c>
      <c r="N1645">
        <f t="shared" ref="N1645:N1708" si="487">ABS(R1645)</f>
        <v>88.810788975516957</v>
      </c>
      <c r="O1645">
        <f t="shared" ref="O1645:O1708" si="488">ABS(P1645)</f>
        <v>39.358893762539893</v>
      </c>
      <c r="P1645" s="3">
        <f t="shared" ref="P1645:P1708" si="489">20*LOG10(IMABS(C1645))</f>
        <v>39.358893762539893</v>
      </c>
      <c r="Q1645" s="3">
        <f t="shared" ref="Q1645:Q1708" si="490">IMARGUMENT(C1645)*180/PI()</f>
        <v>-91.189211024483043</v>
      </c>
      <c r="R1645">
        <f t="shared" ref="R1645:R1708" si="491">IF(Q1645&lt;0,Q1645+180,Q1645-180)</f>
        <v>88.810788975516957</v>
      </c>
      <c r="S1645">
        <f t="shared" ref="S1645:S1708" si="492">B1645/1000</f>
        <v>0.43366397373873489</v>
      </c>
      <c r="T1645">
        <f t="shared" si="475"/>
        <v>39.358893762539893</v>
      </c>
    </row>
    <row r="1646" spans="1:20" x14ac:dyDescent="0.25">
      <c r="A1646">
        <f t="shared" si="476"/>
        <v>2735.1453142589171</v>
      </c>
      <c r="B1646">
        <f t="shared" ref="B1646:B1709" si="493">B1645*(1+B$42)</f>
        <v>435.31189683894212</v>
      </c>
      <c r="C1646" t="str">
        <f t="shared" si="477"/>
        <v>-1.92743880520093-92.5110058466681i</v>
      </c>
      <c r="D1646" t="str">
        <f t="shared" si="478"/>
        <v>3.974998141435-36.5638468050231i</v>
      </c>
      <c r="E1646" t="str">
        <f t="shared" si="479"/>
        <v>162.418762437374+0.0442854229651551i</v>
      </c>
      <c r="F1646" t="str">
        <f t="shared" si="480"/>
        <v>2.4249248088231-343.104216371613i</v>
      </c>
      <c r="G1646" t="str">
        <f t="shared" si="481"/>
        <v>0.999999952121475-0.000218811614664335i</v>
      </c>
      <c r="H1646" t="str">
        <f t="shared" si="482"/>
        <v>385.121188067639+45.9973610636725i</v>
      </c>
      <c r="I1646" t="str">
        <f t="shared" si="483"/>
        <v>47.1559074876741-372.448486712321i</v>
      </c>
      <c r="K1646" t="str">
        <f t="shared" si="484"/>
        <v>0.0307207917930692-0.00399738806776099i</v>
      </c>
      <c r="L1646" t="str">
        <f t="shared" si="485"/>
        <v>0.00005-0.648246963752445i</v>
      </c>
      <c r="M1646" t="str">
        <f t="shared" si="486"/>
        <v>0.00133333333333333-0.381321743383791i</v>
      </c>
      <c r="N1646">
        <f t="shared" si="487"/>
        <v>88.806432459482934</v>
      </c>
      <c r="O1646">
        <f t="shared" si="488"/>
        <v>39.325752855386909</v>
      </c>
      <c r="P1646" s="3">
        <f t="shared" si="489"/>
        <v>39.325752855386909</v>
      </c>
      <c r="Q1646" s="3">
        <f t="shared" si="490"/>
        <v>-91.193567540517066</v>
      </c>
      <c r="R1646">
        <f t="shared" si="491"/>
        <v>88.806432459482934</v>
      </c>
      <c r="S1646">
        <f t="shared" si="492"/>
        <v>0.43531189683894211</v>
      </c>
      <c r="T1646">
        <f t="shared" si="475"/>
        <v>39.325752855386909</v>
      </c>
    </row>
    <row r="1647" spans="1:20" x14ac:dyDescent="0.25">
      <c r="A1647">
        <f t="shared" si="476"/>
        <v>2745.538866453101</v>
      </c>
      <c r="B1647">
        <f t="shared" si="493"/>
        <v>436.96608204693013</v>
      </c>
      <c r="C1647" t="str">
        <f t="shared" si="477"/>
        <v>-1.92712940416079-92.1585415545479i</v>
      </c>
      <c r="D1647" t="str">
        <f t="shared" si="478"/>
        <v>3.97499812728307-36.4254507884412i</v>
      </c>
      <c r="E1647" t="str">
        <f t="shared" si="479"/>
        <v>162.418383887711+0.0445128546129723i</v>
      </c>
      <c r="F1647" t="str">
        <f t="shared" si="480"/>
        <v>2.42492480793905-341.805360043682i</v>
      </c>
      <c r="G1647" t="str">
        <f t="shared" si="481"/>
        <v>0.999999951756907-0.000219643098719985i</v>
      </c>
      <c r="H1647" t="str">
        <f t="shared" si="482"/>
        <v>385.129742101158+46.1725300455612i</v>
      </c>
      <c r="I1647" t="str">
        <f t="shared" si="483"/>
        <v>47.1563319866973-371.044403357264i</v>
      </c>
      <c r="K1647" t="str">
        <f t="shared" si="484"/>
        <v>0.0307168321196883-0.00401205185189985i</v>
      </c>
      <c r="L1647" t="str">
        <f t="shared" si="485"/>
        <v>0.00005-0.645792950540391i</v>
      </c>
      <c r="M1647" t="str">
        <f t="shared" si="486"/>
        <v>0.00133333333333333-0.379878206200231i</v>
      </c>
      <c r="N1647">
        <f t="shared" si="487"/>
        <v>88.802061210645419</v>
      </c>
      <c r="O1647">
        <f t="shared" si="488"/>
        <v>39.292610493305475</v>
      </c>
      <c r="P1647" s="3">
        <f t="shared" si="489"/>
        <v>39.292610493305475</v>
      </c>
      <c r="Q1647" s="3">
        <f t="shared" si="490"/>
        <v>-91.197938789354581</v>
      </c>
      <c r="R1647">
        <f t="shared" si="491"/>
        <v>88.802061210645419</v>
      </c>
      <c r="S1647">
        <f t="shared" si="492"/>
        <v>0.4369660820469301</v>
      </c>
      <c r="T1647">
        <f t="shared" si="475"/>
        <v>39.292610493305475</v>
      </c>
    </row>
    <row r="1648" spans="1:20" x14ac:dyDescent="0.25">
      <c r="A1648">
        <f t="shared" si="476"/>
        <v>2755.971914145623</v>
      </c>
      <c r="B1648">
        <f t="shared" si="493"/>
        <v>438.62655315870848</v>
      </c>
      <c r="C1648" t="str">
        <f t="shared" si="477"/>
        <v>-1.92681773275645-91.8074036219991i</v>
      </c>
      <c r="D1648" t="str">
        <f t="shared" si="478"/>
        <v>3.97499811302339-36.2875787641978i</v>
      </c>
      <c r="E1648" t="str">
        <f t="shared" si="479"/>
        <v>162.41800257672+0.0447418108421642i</v>
      </c>
      <c r="F1648" t="str">
        <f t="shared" si="480"/>
        <v>2.42492480704827-340.511420700608i</v>
      </c>
      <c r="G1648" t="str">
        <f t="shared" si="481"/>
        <v>0.999999951389563-0.00022047774241413i</v>
      </c>
      <c r="H1648" t="str">
        <f t="shared" si="482"/>
        <v>385.138361526313+46.3483690115651i</v>
      </c>
      <c r="I1648" t="str">
        <f t="shared" si="483"/>
        <v>47.1567597244547-369.645657808514i</v>
      </c>
      <c r="K1648" t="str">
        <f t="shared" si="484"/>
        <v>0.030712843346238-0.00402676547605104i</v>
      </c>
      <c r="L1648" t="str">
        <f t="shared" si="485"/>
        <v>0.00005-0.643348227276741i</v>
      </c>
      <c r="M1648" t="str">
        <f t="shared" si="486"/>
        <v>0.00133333333333333-0.378440133692201i</v>
      </c>
      <c r="N1648">
        <f t="shared" si="487"/>
        <v>88.797675193165773</v>
      </c>
      <c r="O1648">
        <f t="shared" si="488"/>
        <v>39.259466665900213</v>
      </c>
      <c r="P1648" s="3">
        <f t="shared" si="489"/>
        <v>39.259466665900213</v>
      </c>
      <c r="Q1648" s="3">
        <f t="shared" si="490"/>
        <v>-91.202324806834227</v>
      </c>
      <c r="R1648">
        <f t="shared" si="491"/>
        <v>88.797675193165773</v>
      </c>
      <c r="S1648">
        <f t="shared" si="492"/>
        <v>0.43862655315870847</v>
      </c>
      <c r="T1648">
        <f t="shared" si="475"/>
        <v>39.259466665900213</v>
      </c>
    </row>
    <row r="1649" spans="1:20" x14ac:dyDescent="0.25">
      <c r="A1649">
        <f t="shared" si="476"/>
        <v>2766.4446074193761</v>
      </c>
      <c r="B1649">
        <f t="shared" si="493"/>
        <v>440.29333406071157</v>
      </c>
      <c r="C1649" t="str">
        <f t="shared" si="477"/>
        <v>-1.9265037749723-91.4575870047082i</v>
      </c>
      <c r="D1649" t="str">
        <f t="shared" si="478"/>
        <v>3.97499809865511-36.1502287489571i</v>
      </c>
      <c r="E1649" t="str">
        <f t="shared" si="479"/>
        <v>162.417618485176+0.0449723046937163i</v>
      </c>
      <c r="F1649" t="str">
        <f t="shared" si="480"/>
        <v>2.4249248061507-339.222379728638i</v>
      </c>
      <c r="G1649" t="str">
        <f t="shared" si="481"/>
        <v>0.999999951019422-0.000221315557753385i</v>
      </c>
      <c r="H1649" t="str">
        <f t="shared" si="482"/>
        <v>385.147046844971+46.5248805574038i</v>
      </c>
      <c r="I1649" t="str">
        <f t="shared" si="483"/>
        <v>47.1571907257058-368.252229947035i</v>
      </c>
      <c r="K1649" t="str">
        <f t="shared" si="484"/>
        <v>0.0307088252667755-0.00404152906491945i</v>
      </c>
      <c r="L1649" t="str">
        <f t="shared" si="485"/>
        <v>0.00005-0.640912758793325i</v>
      </c>
      <c r="M1649" t="str">
        <f t="shared" si="486"/>
        <v>0.00133333333333333-0.377007505172544i</v>
      </c>
      <c r="N1649">
        <f t="shared" si="487"/>
        <v>88.793274371286586</v>
      </c>
      <c r="O1649">
        <f t="shared" si="488"/>
        <v>39.226321362706535</v>
      </c>
      <c r="P1649" s="3">
        <f t="shared" si="489"/>
        <v>39.226321362706535</v>
      </c>
      <c r="Q1649" s="3">
        <f t="shared" si="490"/>
        <v>-91.206725628713414</v>
      </c>
      <c r="R1649">
        <f t="shared" si="491"/>
        <v>88.793274371286586</v>
      </c>
      <c r="S1649">
        <f t="shared" si="492"/>
        <v>0.44029333406071158</v>
      </c>
      <c r="T1649">
        <f t="shared" si="475"/>
        <v>39.226321362706535</v>
      </c>
    </row>
    <row r="1650" spans="1:20" x14ac:dyDescent="0.25">
      <c r="A1650">
        <f t="shared" si="476"/>
        <v>2776.9570969275701</v>
      </c>
      <c r="B1650">
        <f t="shared" si="493"/>
        <v>441.9664487301423</v>
      </c>
      <c r="C1650" t="str">
        <f t="shared" si="477"/>
        <v>-1.92618751468933-91.1090866774452i</v>
      </c>
      <c r="D1650" t="str">
        <f t="shared" si="478"/>
        <v>3.97499808417746-36.0133987668936i</v>
      </c>
      <c r="E1650" t="str">
        <f t="shared" si="479"/>
        <v>162.417231593734+0.0452043493354661i</v>
      </c>
      <c r="F1650" t="str">
        <f t="shared" si="480"/>
        <v>2.4249248052463-337.938218584486i</v>
      </c>
      <c r="G1650" t="str">
        <f t="shared" si="481"/>
        <v>0.999999950646462-0.000222156556789993i</v>
      </c>
      <c r="H1650" t="str">
        <f t="shared" si="482"/>
        <v>385.155798562881+46.7020672892311i</v>
      </c>
      <c r="I1650" t="str">
        <f t="shared" si="483"/>
        <v>47.1576250153996-366.864099730318i</v>
      </c>
      <c r="K1650" t="str">
        <f t="shared" si="484"/>
        <v>0.0307047776740192-0.00405634274299235i</v>
      </c>
      <c r="L1650" t="str">
        <f t="shared" si="485"/>
        <v>0.00005-0.638486510055116i</v>
      </c>
      <c r="M1650" t="str">
        <f t="shared" si="486"/>
        <v>0.00133333333333333-0.375580300032422i</v>
      </c>
      <c r="N1650">
        <f t="shared" si="487"/>
        <v>88.788858709334278</v>
      </c>
      <c r="O1650">
        <f t="shared" si="488"/>
        <v>39.193174573190561</v>
      </c>
      <c r="P1650" s="3">
        <f t="shared" si="489"/>
        <v>39.193174573190561</v>
      </c>
      <c r="Q1650" s="3">
        <f t="shared" si="490"/>
        <v>-91.211141290665722</v>
      </c>
      <c r="R1650">
        <f t="shared" si="491"/>
        <v>88.788858709334278</v>
      </c>
      <c r="S1650">
        <f t="shared" si="492"/>
        <v>0.44196644873014229</v>
      </c>
      <c r="T1650">
        <f t="shared" si="475"/>
        <v>39.193174573190561</v>
      </c>
    </row>
    <row r="1651" spans="1:20" x14ac:dyDescent="0.25">
      <c r="A1651">
        <f t="shared" si="476"/>
        <v>2787.5095338958949</v>
      </c>
      <c r="B1651">
        <f t="shared" si="493"/>
        <v>443.64592123531685</v>
      </c>
      <c r="C1651" t="str">
        <f t="shared" si="477"/>
        <v>-1.92586893568482-90.7618976339886i</v>
      </c>
      <c r="D1651" t="str">
        <f t="shared" si="478"/>
        <v>3.97499806958955-35.8770868496617i</v>
      </c>
      <c r="E1651" t="str">
        <f t="shared" si="479"/>
        <v>162.416841882927+0.0454379580631247i</v>
      </c>
      <c r="F1651" t="str">
        <f t="shared" si="480"/>
        <v>2.42492480433502-336.658918795063i</v>
      </c>
      <c r="G1651" t="str">
        <f t="shared" si="481"/>
        <v>0.999999950270662-0.000223000751621992i</v>
      </c>
      <c r="H1651" t="str">
        <f t="shared" si="482"/>
        <v>385.164617189703+46.8799318236828i</v>
      </c>
      <c r="I1651" t="str">
        <f t="shared" si="483"/>
        <v>47.1580626186771-365.481247192088i</v>
      </c>
      <c r="K1651" t="str">
        <f t="shared" si="484"/>
        <v>0.0307007003593423-0.00407120663453165i</v>
      </c>
      <c r="L1651" t="str">
        <f t="shared" si="485"/>
        <v>0.00005-0.636069446159711i</v>
      </c>
      <c r="M1651" t="str">
        <f t="shared" si="486"/>
        <v>0.00133333333333333-0.374158497741006i</v>
      </c>
      <c r="N1651">
        <f t="shared" si="487"/>
        <v>88.784428171721601</v>
      </c>
      <c r="O1651">
        <f t="shared" si="488"/>
        <v>39.160026286748348</v>
      </c>
      <c r="P1651" s="3">
        <f t="shared" si="489"/>
        <v>39.160026286748348</v>
      </c>
      <c r="Q1651" s="3">
        <f t="shared" si="490"/>
        <v>-91.215571828278399</v>
      </c>
      <c r="R1651">
        <f t="shared" si="491"/>
        <v>88.784428171721601</v>
      </c>
      <c r="S1651">
        <f t="shared" si="492"/>
        <v>0.44364592123531688</v>
      </c>
      <c r="T1651">
        <f t="shared" si="475"/>
        <v>39.160026286748348</v>
      </c>
    </row>
    <row r="1652" spans="1:20" x14ac:dyDescent="0.25">
      <c r="A1652">
        <f t="shared" si="476"/>
        <v>2798.1020701246994</v>
      </c>
      <c r="B1652">
        <f t="shared" si="493"/>
        <v>445.33177573601108</v>
      </c>
      <c r="C1652" t="str">
        <f t="shared" si="477"/>
        <v>-1.92554802163178-90.4160148870565i</v>
      </c>
      <c r="D1652" t="str">
        <f t="shared" si="478"/>
        <v>3.97499805489055-35.7412910363687i</v>
      </c>
      <c r="E1652" t="str">
        <f t="shared" si="479"/>
        <v>162.416449333168+0.0456731443017078i</v>
      </c>
      <c r="F1652" t="str">
        <f t="shared" si="480"/>
        <v>2.42492480341679-335.384461957209i</v>
      </c>
      <c r="G1652" t="str">
        <f t="shared" si="481"/>
        <v>0.999999949892001-0.000223848154393392i</v>
      </c>
      <c r="H1652" t="str">
        <f t="shared" si="482"/>
        <v>385.173503239042+47.0584767879232i</v>
      </c>
      <c r="I1652" t="str">
        <f t="shared" si="483"/>
        <v>47.1585035608723-364.103652442016i</v>
      </c>
      <c r="K1652" t="str">
        <f t="shared" si="484"/>
        <v>0.0306965931127654-0.00408612086356594i</v>
      </c>
      <c r="L1652" t="str">
        <f t="shared" si="485"/>
        <v>0.00005-0.633661532336829i</v>
      </c>
      <c r="M1652" t="str">
        <f t="shared" si="486"/>
        <v>0.00133333333333333-0.372742077845194i</v>
      </c>
      <c r="N1652">
        <f t="shared" si="487"/>
        <v>88.779982722950209</v>
      </c>
      <c r="O1652">
        <f t="shared" si="488"/>
        <v>39.126876492705847</v>
      </c>
      <c r="P1652" s="3">
        <f t="shared" si="489"/>
        <v>39.126876492705847</v>
      </c>
      <c r="Q1652" s="3">
        <f t="shared" si="490"/>
        <v>-91.220017277049791</v>
      </c>
      <c r="R1652">
        <f t="shared" si="491"/>
        <v>88.779982722950209</v>
      </c>
      <c r="S1652">
        <f t="shared" si="492"/>
        <v>0.44533177573601107</v>
      </c>
      <c r="T1652">
        <f t="shared" si="475"/>
        <v>39.126876492705847</v>
      </c>
    </row>
    <row r="1653" spans="1:20" x14ac:dyDescent="0.25">
      <c r="A1653">
        <f t="shared" si="476"/>
        <v>2808.7348579911736</v>
      </c>
      <c r="B1653">
        <f t="shared" si="493"/>
        <v>447.02403648380795</v>
      </c>
      <c r="C1653" t="str">
        <f t="shared" si="477"/>
        <v>-1.92522475609805-90.0714334682377i</v>
      </c>
      <c r="D1653" t="str">
        <f t="shared" si="478"/>
        <v>3.97499804007965-35.6060093735464i</v>
      </c>
      <c r="E1653" t="str">
        <f t="shared" si="479"/>
        <v>162.41605392475+0.0459099216068984i</v>
      </c>
      <c r="F1653" t="str">
        <f t="shared" si="480"/>
        <v>2.42492480249158-334.114829737439i</v>
      </c>
      <c r="G1653" t="str">
        <f t="shared" si="481"/>
        <v>0.999999949510457-0.000224698777294355i</v>
      </c>
      <c r="H1653" t="str">
        <f t="shared" si="482"/>
        <v>385.182457228473+47.2377048196891i</v>
      </c>
      <c r="I1653" t="str">
        <f t="shared" si="483"/>
        <v>47.1589478675129-362.731295665442i</v>
      </c>
      <c r="K1653" t="str">
        <f t="shared" si="484"/>
        <v>0.0306924557229501-0.00410108555388238i</v>
      </c>
      <c r="L1653" t="str">
        <f t="shared" si="485"/>
        <v>0.00005-0.631262733947828i</v>
      </c>
      <c r="M1653" t="str">
        <f t="shared" si="486"/>
        <v>0.00133333333333333-0.37133101996931i</v>
      </c>
      <c r="N1653">
        <f t="shared" si="487"/>
        <v>88.775522327613643</v>
      </c>
      <c r="O1653">
        <f t="shared" si="488"/>
        <v>39.093725180318579</v>
      </c>
      <c r="P1653" s="3">
        <f t="shared" si="489"/>
        <v>39.093725180318579</v>
      </c>
      <c r="Q1653" s="3">
        <f t="shared" si="490"/>
        <v>-91.224477672386357</v>
      </c>
      <c r="R1653">
        <f t="shared" si="491"/>
        <v>88.775522327613643</v>
      </c>
      <c r="S1653">
        <f t="shared" si="492"/>
        <v>0.44702403648380795</v>
      </c>
      <c r="T1653">
        <f t="shared" si="475"/>
        <v>39.093725180318579</v>
      </c>
    </row>
    <row r="1654" spans="1:20" x14ac:dyDescent="0.25">
      <c r="A1654">
        <f t="shared" si="476"/>
        <v>2819.40805045154</v>
      </c>
      <c r="B1654">
        <f t="shared" si="493"/>
        <v>448.72272782244642</v>
      </c>
      <c r="C1654" t="str">
        <f t="shared" si="477"/>
        <v>-1.92489912254637-89.7281484279156i</v>
      </c>
      <c r="D1654" t="str">
        <f t="shared" si="478"/>
        <v>3.97499802515597-35.4712399151225i</v>
      </c>
      <c r="E1654" t="str">
        <f t="shared" si="479"/>
        <v>162.415655637843+0.046148303666165i</v>
      </c>
      <c r="F1654" t="str">
        <f t="shared" si="480"/>
        <v>2.42492480155931-332.850003871665i</v>
      </c>
      <c r="G1654" t="str">
        <f t="shared" si="481"/>
        <v>0.999999949126007-0.000225552632561359i</v>
      </c>
      <c r="H1654" t="str">
        <f t="shared" si="482"/>
        <v>385.191479679584+47.4176185673412i</v>
      </c>
      <c r="I1654" t="str">
        <f t="shared" si="483"/>
        <v>47.1593955643237-361.364157123084i</v>
      </c>
      <c r="K1654" t="str">
        <f t="shared" si="484"/>
        <v>0.0306882879771913-0.00411610082901864i</v>
      </c>
      <c r="L1654" t="str">
        <f t="shared" si="485"/>
        <v>0.00005-0.628873016485183i</v>
      </c>
      <c r="M1654" t="str">
        <f t="shared" si="486"/>
        <v>0.00133333333333333-0.369925303814813i</v>
      </c>
      <c r="N1654">
        <f t="shared" si="487"/>
        <v>88.771046950399523</v>
      </c>
      <c r="O1654">
        <f t="shared" si="488"/>
        <v>39.060572338770861</v>
      </c>
      <c r="P1654" s="3">
        <f t="shared" si="489"/>
        <v>39.060572338770861</v>
      </c>
      <c r="Q1654" s="3">
        <f t="shared" si="490"/>
        <v>-91.228953049600477</v>
      </c>
      <c r="R1654">
        <f t="shared" si="491"/>
        <v>88.771046950399523</v>
      </c>
      <c r="S1654">
        <f t="shared" si="492"/>
        <v>0.44872272782244643</v>
      </c>
      <c r="T1654">
        <f t="shared" si="475"/>
        <v>39.060572338770861</v>
      </c>
    </row>
    <row r="1655" spans="1:20" x14ac:dyDescent="0.25">
      <c r="A1655">
        <f t="shared" si="476"/>
        <v>2830.1218010432558</v>
      </c>
      <c r="B1655">
        <f t="shared" si="493"/>
        <v>450.4278741881717</v>
      </c>
      <c r="C1655" t="str">
        <f t="shared" si="477"/>
        <v>-1.92457110433354-89.3861548352005i</v>
      </c>
      <c r="D1655" t="str">
        <f t="shared" si="478"/>
        <v>3.97499801011861-35.3369807223932i</v>
      </c>
      <c r="E1655" t="str">
        <f t="shared" si="479"/>
        <v>162.41525445249+0.0463883043002049i</v>
      </c>
      <c r="F1655" t="str">
        <f t="shared" si="480"/>
        <v>2.42492480061995-331.589966164942i</v>
      </c>
      <c r="G1655" t="str">
        <f t="shared" si="481"/>
        <v>0.99999994873863-0.000226409732477386i</v>
      </c>
      <c r="H1655" t="str">
        <f t="shared" si="482"/>
        <v>385.200571117993+47.5982206899074i</v>
      </c>
      <c r="I1655" t="str">
        <f t="shared" si="483"/>
        <v>47.1598466772259-360.002217150752i</v>
      </c>
      <c r="K1655" t="str">
        <f t="shared" si="484"/>
        <v>0.0306840896614113-0.00413116681225469i</v>
      </c>
      <c r="L1655" t="str">
        <f t="shared" si="485"/>
        <v>0.00005-0.626492345572009i</v>
      </c>
      <c r="M1655" t="str">
        <f t="shared" si="486"/>
        <v>0.00133333333333333-0.368524909160006i</v>
      </c>
      <c r="N1655">
        <f t="shared" si="487"/>
        <v>88.766556556092596</v>
      </c>
      <c r="O1655">
        <f t="shared" si="488"/>
        <v>39.027417957175587</v>
      </c>
      <c r="P1655" s="3">
        <f t="shared" si="489"/>
        <v>39.027417957175587</v>
      </c>
      <c r="Q1655" s="3">
        <f t="shared" si="490"/>
        <v>-91.233443443907404</v>
      </c>
      <c r="R1655">
        <f t="shared" si="491"/>
        <v>88.766556556092596</v>
      </c>
      <c r="S1655">
        <f t="shared" si="492"/>
        <v>0.45042787418817171</v>
      </c>
      <c r="T1655">
        <f t="shared" si="475"/>
        <v>39.027417957175587</v>
      </c>
    </row>
    <row r="1656" spans="1:20" x14ac:dyDescent="0.25">
      <c r="A1656">
        <f t="shared" si="476"/>
        <v>2840.8762638872199</v>
      </c>
      <c r="B1656">
        <f t="shared" si="493"/>
        <v>452.13950011008677</v>
      </c>
      <c r="C1656" t="str">
        <f t="shared" si="477"/>
        <v>-1.92424068470964-89.0454477778628i</v>
      </c>
      <c r="D1656" t="str">
        <f t="shared" si="478"/>
        <v>3.97499799496681-35.203229863995i</v>
      </c>
      <c r="E1656" t="str">
        <f t="shared" si="479"/>
        <v>162.414850348618+0.0466299374642788i</v>
      </c>
      <c r="F1656" t="str">
        <f t="shared" si="480"/>
        <v>2.42492479967344-330.334698491205i</v>
      </c>
      <c r="G1656" t="str">
        <f t="shared" si="481"/>
        <v>0.999999948348304-0.000227270089372092i</v>
      </c>
      <c r="H1656" t="str">
        <f t="shared" si="482"/>
        <v>385.209732073387+47.7795138571329i</v>
      </c>
      <c r="I1656" t="str">
        <f t="shared" si="483"/>
        <v>47.1603012323406-358.645456159069i</v>
      </c>
      <c r="K1656" t="str">
        <f t="shared" si="484"/>
        <v>0.0306798605601521-0.00414628362660445i</v>
      </c>
      <c r="L1656" t="str">
        <f t="shared" si="485"/>
        <v>0.00005-0.624120686961557i</v>
      </c>
      <c r="M1656" t="str">
        <f t="shared" si="486"/>
        <v>0.00133333333333333-0.367129815859738i</v>
      </c>
      <c r="N1656">
        <f t="shared" si="487"/>
        <v>88.762051109577499</v>
      </c>
      <c r="O1656">
        <f t="shared" si="488"/>
        <v>38.994262024574212</v>
      </c>
      <c r="P1656" s="3">
        <f t="shared" si="489"/>
        <v>38.994262024574212</v>
      </c>
      <c r="Q1656" s="3">
        <f t="shared" si="490"/>
        <v>-91.237948890422501</v>
      </c>
      <c r="R1656">
        <f t="shared" si="491"/>
        <v>88.762051109577499</v>
      </c>
      <c r="S1656">
        <f t="shared" si="492"/>
        <v>0.45213950011008675</v>
      </c>
      <c r="T1656">
        <f t="shared" si="475"/>
        <v>38.994262024574212</v>
      </c>
    </row>
    <row r="1657" spans="1:20" x14ac:dyDescent="0.25">
      <c r="A1657">
        <f t="shared" si="476"/>
        <v>2851.6715936899918</v>
      </c>
      <c r="B1657">
        <f t="shared" si="493"/>
        <v>453.85763021050514</v>
      </c>
      <c r="C1657" t="str">
        <f t="shared" si="477"/>
        <v>-1.92390784681817-88.7060223622566i</v>
      </c>
      <c r="D1657" t="str">
        <f t="shared" si="478"/>
        <v>3.97499797969962-35.0699854158768i</v>
      </c>
      <c r="E1657" t="str">
        <f t="shared" si="479"/>
        <v>162.414443306026+0.0468732172493049i</v>
      </c>
      <c r="F1657" t="str">
        <f t="shared" si="480"/>
        <v>2.42492479871972-329.084182793008i</v>
      </c>
      <c r="G1657" t="str">
        <f t="shared" si="481"/>
        <v>0.999999947955005-0.00022813371562198i</v>
      </c>
      <c r="H1657" t="str">
        <f t="shared" si="482"/>
        <v>385.218963079561+47.9615007495268i</v>
      </c>
      <c r="I1657" t="str">
        <f t="shared" si="483"/>
        <v>47.1607592559894-357.293854633195i</v>
      </c>
      <c r="K1657" t="str">
        <f t="shared" si="484"/>
        <v>0.0306756004565685-0.0041614513948073i</v>
      </c>
      <c r="L1657" t="str">
        <f t="shared" si="485"/>
        <v>0.00005-0.621758006536715i</v>
      </c>
      <c r="M1657" t="str">
        <f t="shared" si="486"/>
        <v>0.00133333333333333-0.365740003845128i</v>
      </c>
      <c r="N1657">
        <f t="shared" si="487"/>
        <v>88.757530575841216</v>
      </c>
      <c r="O1657">
        <f t="shared" si="488"/>
        <v>38.961104529935746</v>
      </c>
      <c r="P1657" s="3">
        <f t="shared" si="489"/>
        <v>38.961104529935746</v>
      </c>
      <c r="Q1657" s="3">
        <f t="shared" si="490"/>
        <v>-91.242469424158784</v>
      </c>
      <c r="R1657">
        <f t="shared" si="491"/>
        <v>88.757530575841216</v>
      </c>
      <c r="S1657">
        <f t="shared" si="492"/>
        <v>0.45385763021050513</v>
      </c>
      <c r="T1657">
        <f t="shared" si="475"/>
        <v>38.961104529935746</v>
      </c>
    </row>
    <row r="1658" spans="1:20" x14ac:dyDescent="0.25">
      <c r="A1658">
        <f t="shared" si="476"/>
        <v>2862.5079457460138</v>
      </c>
      <c r="B1658">
        <f t="shared" si="493"/>
        <v>455.58228920530507</v>
      </c>
      <c r="C1658" t="str">
        <f t="shared" si="477"/>
        <v>-1.92357257369488-88.3678737132552i</v>
      </c>
      <c r="D1658" t="str">
        <f t="shared" si="478"/>
        <v>3.97499796431618-34.9372454612724i</v>
      </c>
      <c r="E1658" t="str">
        <f t="shared" si="479"/>
        <v>162.414033304389+0.047118157883537i</v>
      </c>
      <c r="F1658" t="str">
        <f t="shared" si="480"/>
        <v>2.42492479775874-327.838401081262i</v>
      </c>
      <c r="G1658" t="str">
        <f t="shared" si="481"/>
        <v>0.999999947558712-0.000229000623650593i</v>
      </c>
      <c r="H1658" t="str">
        <f t="shared" si="482"/>
        <v>385.228264674432+48.1441840584095i</v>
      </c>
      <c r="I1658" t="str">
        <f t="shared" si="483"/>
        <v>47.1612207746952-355.947393132532i</v>
      </c>
      <c r="K1658" t="str">
        <f t="shared" si="484"/>
        <v>0.0306713091324219-0.00417667023931971i</v>
      </c>
      <c r="L1658" t="str">
        <f t="shared" si="485"/>
        <v>0.00005-0.619404270309541i</v>
      </c>
      <c r="M1658" t="str">
        <f t="shared" si="486"/>
        <v>0.00133333333333333-0.364355453123259i</v>
      </c>
      <c r="N1658">
        <f t="shared" si="487"/>
        <v>88.752994919976317</v>
      </c>
      <c r="O1658">
        <f t="shared" si="488"/>
        <v>38.927945462156828</v>
      </c>
      <c r="P1658" s="3">
        <f t="shared" si="489"/>
        <v>38.927945462156828</v>
      </c>
      <c r="Q1658" s="3">
        <f t="shared" si="490"/>
        <v>-91.247005080023683</v>
      </c>
      <c r="R1658">
        <f t="shared" si="491"/>
        <v>88.752994919976317</v>
      </c>
      <c r="S1658">
        <f t="shared" si="492"/>
        <v>0.45558228920530508</v>
      </c>
      <c r="T1658">
        <f t="shared" si="475"/>
        <v>38.927945462156828</v>
      </c>
    </row>
    <row r="1659" spans="1:20" x14ac:dyDescent="0.25">
      <c r="A1659">
        <f t="shared" si="476"/>
        <v>2873.3854759398487</v>
      </c>
      <c r="B1659">
        <f t="shared" si="493"/>
        <v>457.31350190428526</v>
      </c>
      <c r="C1659" t="str">
        <f t="shared" si="477"/>
        <v>-1.92323484826779-88.0309969741794i</v>
      </c>
      <c r="D1659" t="str">
        <f t="shared" si="478"/>
        <v>3.97499794881557-34.8050080906731i</v>
      </c>
      <c r="E1659" t="str">
        <f t="shared" si="479"/>
        <v>162.413620323257+0.047364773733713i</v>
      </c>
      <c r="F1659" t="str">
        <f t="shared" si="480"/>
        <v>2.42492479679044-326.597335434978i</v>
      </c>
      <c r="G1659" t="str">
        <f t="shared" si="481"/>
        <v>0.999999947159401-0.000229870825928675i</v>
      </c>
      <c r="H1659" t="str">
        <f t="shared" si="482"/>
        <v>385.237637400091+48.3275664859628i</v>
      </c>
      <c r="I1659" t="str">
        <f t="shared" si="483"/>
        <v>47.1616858151852-354.606052290459i</v>
      </c>
      <c r="K1659" t="str">
        <f t="shared" si="484"/>
        <v>0.0306669863680725-0.00419194028230652i</v>
      </c>
      <c r="L1659" t="str">
        <f t="shared" si="485"/>
        <v>0.00005-0.617059444420743i</v>
      </c>
      <c r="M1659" t="str">
        <f t="shared" si="486"/>
        <v>0.00133333333333333-0.362976143776906i</v>
      </c>
      <c r="N1659">
        <f t="shared" si="487"/>
        <v>88.74844410718336</v>
      </c>
      <c r="O1659">
        <f t="shared" si="488"/>
        <v>38.894784810061111</v>
      </c>
      <c r="P1659" s="3">
        <f t="shared" si="489"/>
        <v>38.894784810061111</v>
      </c>
      <c r="Q1659" s="3">
        <f t="shared" si="490"/>
        <v>-91.25155589281664</v>
      </c>
      <c r="R1659">
        <f t="shared" si="491"/>
        <v>88.74844410718336</v>
      </c>
      <c r="S1659">
        <f t="shared" si="492"/>
        <v>0.45731350190428527</v>
      </c>
      <c r="T1659">
        <f t="shared" si="475"/>
        <v>38.894784810061111</v>
      </c>
    </row>
    <row r="1660" spans="1:20" x14ac:dyDescent="0.25">
      <c r="A1660">
        <f t="shared" si="476"/>
        <v>2884.3043407484206</v>
      </c>
      <c r="B1660">
        <f t="shared" si="493"/>
        <v>459.05129321152157</v>
      </c>
      <c r="C1660" t="str">
        <f t="shared" si="477"/>
        <v>-1.92289465335611-87.6953873067301i</v>
      </c>
      <c r="D1660" t="str">
        <f t="shared" si="478"/>
        <v>3.97499793319697-34.6732714017999i</v>
      </c>
      <c r="E1660" t="str">
        <f t="shared" si="479"/>
        <v>162.413204342057+0.0476130793063946i</v>
      </c>
      <c r="F1660" t="str">
        <f t="shared" si="480"/>
        <v>2.42492479581477-325.360968001011i</v>
      </c>
      <c r="G1660" t="str">
        <f t="shared" si="481"/>
        <v>0.999999946757049-0.000230744334974364i</v>
      </c>
      <c r="H1660" t="str">
        <f t="shared" si="482"/>
        <v>385.247081802824+48.511650745277i</v>
      </c>
      <c r="I1660" t="str">
        <f t="shared" si="483"/>
        <v>47.1621544043919-353.269812814047i</v>
      </c>
      <c r="K1660" t="str">
        <f t="shared" si="484"/>
        <v>0.0306626319424727-0.00420726164563221i</v>
      </c>
      <c r="L1660" t="str">
        <f t="shared" si="485"/>
        <v>0.00005-0.614723495139212i</v>
      </c>
      <c r="M1660" t="str">
        <f t="shared" si="486"/>
        <v>0.00133333333333333-0.361602055964242i</v>
      </c>
      <c r="N1660">
        <f t="shared" si="487"/>
        <v>88.743878102774218</v>
      </c>
      <c r="O1660">
        <f t="shared" si="488"/>
        <v>38.861622562399049</v>
      </c>
      <c r="P1660" s="3">
        <f t="shared" si="489"/>
        <v>38.861622562399049</v>
      </c>
      <c r="Q1660" s="3">
        <f t="shared" si="490"/>
        <v>-91.256121897225782</v>
      </c>
      <c r="R1660">
        <f t="shared" si="491"/>
        <v>88.743878102774218</v>
      </c>
      <c r="S1660">
        <f t="shared" si="492"/>
        <v>0.45905129321152155</v>
      </c>
      <c r="T1660">
        <f t="shared" si="475"/>
        <v>38.861622562399049</v>
      </c>
    </row>
    <row r="1661" spans="1:20" x14ac:dyDescent="0.25">
      <c r="A1661">
        <f t="shared" si="476"/>
        <v>2895.2646972432644</v>
      </c>
      <c r="B1661">
        <f t="shared" si="493"/>
        <v>460.79568812572535</v>
      </c>
      <c r="C1661" t="str">
        <f t="shared" si="477"/>
        <v>-1.9225519716701-87.3610398909172i</v>
      </c>
      <c r="D1661" t="str">
        <f t="shared" si="478"/>
        <v>3.97499791745944-34.5420334995763i</v>
      </c>
      <c r="E1661" t="str">
        <f t="shared" si="479"/>
        <v>162.412785340087+0.0478630892495865i</v>
      </c>
      <c r="F1661" t="str">
        <f t="shared" si="480"/>
        <v>2.42492479483167-324.129280993801i</v>
      </c>
      <c r="G1661" t="str">
        <f t="shared" si="481"/>
        <v>0.999999946351634-0.000231621163353363i</v>
      </c>
      <c r="H1661" t="str">
        <f t="shared" si="482"/>
        <v>385.256598433148+48.6964395603999i</v>
      </c>
      <c r="I1661" t="str">
        <f t="shared" si="483"/>
        <v>47.1626265694544-351.938655483785i</v>
      </c>
      <c r="K1661" t="str">
        <f t="shared" si="484"/>
        <v>0.0306582456331604-0.00422263445085212i</v>
      </c>
      <c r="L1661" t="str">
        <f t="shared" si="485"/>
        <v>0.00005-0.612396388861539i</v>
      </c>
      <c r="M1661" t="str">
        <f t="shared" si="486"/>
        <v>0.00133333333333333-0.360233169918552i</v>
      </c>
      <c r="N1661">
        <f t="shared" si="487"/>
        <v>88.73929687217472</v>
      </c>
      <c r="O1661">
        <f t="shared" si="488"/>
        <v>38.828458707847282</v>
      </c>
      <c r="P1661" s="3">
        <f t="shared" si="489"/>
        <v>38.828458707847282</v>
      </c>
      <c r="Q1661" s="3">
        <f t="shared" si="490"/>
        <v>-91.26070312782528</v>
      </c>
      <c r="R1661">
        <f t="shared" si="491"/>
        <v>88.73929687217472</v>
      </c>
      <c r="S1661">
        <f t="shared" si="492"/>
        <v>0.46079568812572536</v>
      </c>
      <c r="T1661">
        <f t="shared" si="475"/>
        <v>38.828458707847282</v>
      </c>
    </row>
    <row r="1662" spans="1:20" x14ac:dyDescent="0.25">
      <c r="A1662">
        <f t="shared" si="476"/>
        <v>2906.2667030927892</v>
      </c>
      <c r="B1662">
        <f t="shared" si="493"/>
        <v>462.54671174060314</v>
      </c>
      <c r="C1662" t="str">
        <f t="shared" si="477"/>
        <v>-1.92220678581077-87.027949924994i</v>
      </c>
      <c r="D1662" t="str">
        <f t="shared" si="478"/>
        <v>3.97499790160206-34.411292496101i</v>
      </c>
      <c r="E1662" t="str">
        <f t="shared" si="479"/>
        <v>162.412363296522+0.0481148183538513i</v>
      </c>
      <c r="F1662" t="str">
        <f t="shared" si="480"/>
        <v>2.42492479384108-322.902256695115i</v>
      </c>
      <c r="G1662" t="str">
        <f t="shared" si="481"/>
        <v>0.999999945943131-0.000232501323679129i</v>
      </c>
      <c r="H1662" t="str">
        <f t="shared" si="482"/>
        <v>385.266187845847+48.8819356663873i</v>
      </c>
      <c r="I1662" t="str">
        <f t="shared" si="483"/>
        <v>47.1631023377206-350.612561153298i</v>
      </c>
      <c r="K1662" t="str">
        <f t="shared" si="484"/>
        <v>0.0306538272162516-0.00423805881920357i</v>
      </c>
      <c r="L1662" t="str">
        <f t="shared" si="485"/>
        <v>0.00005-0.610078092111516i</v>
      </c>
      <c r="M1662" t="str">
        <f t="shared" si="486"/>
        <v>0.00133333333333333-0.358869465947949i</v>
      </c>
      <c r="N1662">
        <f t="shared" si="487"/>
        <v>88.734700380927407</v>
      </c>
      <c r="O1662">
        <f t="shared" si="488"/>
        <v>38.795293235008522</v>
      </c>
      <c r="P1662" s="3">
        <f t="shared" si="489"/>
        <v>38.795293235008522</v>
      </c>
      <c r="Q1662" s="3">
        <f t="shared" si="490"/>
        <v>-91.265299619072593</v>
      </c>
      <c r="R1662">
        <f t="shared" si="491"/>
        <v>88.734700380927407</v>
      </c>
      <c r="S1662">
        <f t="shared" si="492"/>
        <v>0.46254671174060313</v>
      </c>
      <c r="T1662">
        <f t="shared" si="475"/>
        <v>38.795293235008522</v>
      </c>
    </row>
    <row r="1663" spans="1:20" x14ac:dyDescent="0.25">
      <c r="A1663">
        <f t="shared" si="476"/>
        <v>2917.310516564542</v>
      </c>
      <c r="B1663">
        <f t="shared" si="493"/>
        <v>464.30438924521746</v>
      </c>
      <c r="C1663" t="str">
        <f t="shared" si="477"/>
        <v>-1.92185907826852-86.6961126253867i</v>
      </c>
      <c r="D1663" t="str">
        <f t="shared" si="478"/>
        <v>3.97499788562395-34.2810465106208i</v>
      </c>
      <c r="E1663" t="str">
        <f t="shared" si="479"/>
        <v>162.411938190408+0.0483682815539438i</v>
      </c>
      <c r="F1663" t="str">
        <f t="shared" si="480"/>
        <v>2.42492479284295-321.679877453798i</v>
      </c>
      <c r="G1663" t="str">
        <f t="shared" si="481"/>
        <v>0.999999945531519-0.000233384828613045i</v>
      </c>
      <c r="H1663" t="str">
        <f t="shared" si="482"/>
        <v>385.275850599999+49.0681418093497i</v>
      </c>
      <c r="I1663" t="str">
        <f t="shared" si="483"/>
        <v>47.1635817367479-349.291510749079i</v>
      </c>
      <c r="K1663" t="str">
        <f t="shared" si="484"/>
        <v>0.0306493764664339-0.00425353487159669i</v>
      </c>
      <c r="L1663" t="str">
        <f t="shared" si="485"/>
        <v>0.00005-0.607768571539665i</v>
      </c>
      <c r="M1663" t="str">
        <f t="shared" si="486"/>
        <v>0.00133333333333333-0.357510924435097i</v>
      </c>
      <c r="N1663">
        <f t="shared" si="487"/>
        <v>88.730088594695175</v>
      </c>
      <c r="O1663">
        <f t="shared" si="488"/>
        <v>38.762126132410927</v>
      </c>
      <c r="P1663" s="3">
        <f t="shared" si="489"/>
        <v>38.762126132410927</v>
      </c>
      <c r="Q1663" s="3">
        <f t="shared" si="490"/>
        <v>-91.269911405304825</v>
      </c>
      <c r="R1663">
        <f t="shared" si="491"/>
        <v>88.730088594695175</v>
      </c>
      <c r="S1663">
        <f t="shared" si="492"/>
        <v>0.46430438924521744</v>
      </c>
      <c r="T1663">
        <f t="shared" si="475"/>
        <v>38.762126132410927</v>
      </c>
    </row>
    <row r="1664" spans="1:20" x14ac:dyDescent="0.25">
      <c r="A1664">
        <f t="shared" si="476"/>
        <v>2928.3962965274873</v>
      </c>
      <c r="B1664">
        <f t="shared" si="493"/>
        <v>466.06874592434929</v>
      </c>
      <c r="C1664" t="str">
        <f t="shared" si="477"/>
        <v>-1.92150883142369-86.3655232266268i</v>
      </c>
      <c r="D1664" t="str">
        <f t="shared" si="478"/>
        <v>3.97499786952416-34.1512936695034i</v>
      </c>
      <c r="E1664" t="str">
        <f t="shared" si="479"/>
        <v>162.411510000663+0.0486234939300795i</v>
      </c>
      <c r="F1664" t="str">
        <f t="shared" si="480"/>
        <v>2.42492479183722-320.462125685514i</v>
      </c>
      <c r="G1664" t="str">
        <f t="shared" si="481"/>
        <v>0.999999945116772-0.000234271690864612i</v>
      </c>
      <c r="H1664" t="str">
        <f t="shared" si="482"/>
        <v>385.285587259017+49.255060746505i</v>
      </c>
      <c r="I1664" t="str">
        <f t="shared" si="483"/>
        <v>47.1640647943062-347.97548527021i</v>
      </c>
      <c r="K1664" t="str">
        <f t="shared" si="484"/>
        <v>0.0306448931569594-0.00426906272860552i</v>
      </c>
      <c r="L1664" t="str">
        <f t="shared" si="485"/>
        <v>0.00005-0.605467793922759i</v>
      </c>
      <c r="M1664" t="str">
        <f t="shared" si="486"/>
        <v>0.00133333333333333-0.356157525836916i</v>
      </c>
      <c r="N1664">
        <f t="shared" si="487"/>
        <v>88.725461479263444</v>
      </c>
      <c r="O1664">
        <f t="shared" si="488"/>
        <v>38.728957388507787</v>
      </c>
      <c r="P1664" s="3">
        <f t="shared" si="489"/>
        <v>38.728957388507787</v>
      </c>
      <c r="Q1664" s="3">
        <f t="shared" si="490"/>
        <v>-91.274538520736556</v>
      </c>
      <c r="R1664">
        <f t="shared" si="491"/>
        <v>88.725461479263444</v>
      </c>
      <c r="S1664">
        <f t="shared" si="492"/>
        <v>0.46606874592434927</v>
      </c>
      <c r="T1664">
        <f t="shared" si="475"/>
        <v>38.728957388507787</v>
      </c>
    </row>
    <row r="1665" spans="1:20" x14ac:dyDescent="0.25">
      <c r="A1665">
        <f t="shared" si="476"/>
        <v>2939.5242024542918</v>
      </c>
      <c r="B1665">
        <f t="shared" si="493"/>
        <v>467.83980715886184</v>
      </c>
      <c r="C1665" t="str">
        <f t="shared" si="477"/>
        <v>-1.92115602754515-86.0361769812843i</v>
      </c>
      <c r="D1665" t="str">
        <f t="shared" si="478"/>
        <v>3.97499785330179-34.0220321062108i</v>
      </c>
      <c r="E1665" t="str">
        <f t="shared" si="479"/>
        <v>162.411078706078+0.0488804707093552i</v>
      </c>
      <c r="F1665" t="str">
        <f t="shared" si="480"/>
        <v>2.42492479082383-319.248983872496i</v>
      </c>
      <c r="G1665" t="str">
        <f t="shared" si="481"/>
        <v>0.999999944698867-0.000235161923191621i</v>
      </c>
      <c r="H1665" t="str">
        <f t="shared" si="482"/>
        <v>385.29539839068+49.4426952462258i</v>
      </c>
      <c r="I1665" t="str">
        <f t="shared" si="483"/>
        <v>47.1645515383783-346.664465788095i</v>
      </c>
      <c r="K1665" t="str">
        <f t="shared" si="484"/>
        <v>0.0306403770596375-0.00428464251045849i</v>
      </c>
      <c r="L1665" t="str">
        <f t="shared" si="485"/>
        <v>0.00005-0.603175726163337i</v>
      </c>
      <c r="M1665" t="str">
        <f t="shared" si="486"/>
        <v>0.00133333333333333-0.354809250684315i</v>
      </c>
      <c r="N1665">
        <f t="shared" si="487"/>
        <v>88.720819000543898</v>
      </c>
      <c r="O1665">
        <f t="shared" si="488"/>
        <v>38.695786991677174</v>
      </c>
      <c r="P1665" s="3">
        <f t="shared" si="489"/>
        <v>38.695786991677174</v>
      </c>
      <c r="Q1665" s="3">
        <f t="shared" si="490"/>
        <v>-91.279180999456102</v>
      </c>
      <c r="R1665">
        <f t="shared" si="491"/>
        <v>88.720819000543898</v>
      </c>
      <c r="S1665">
        <f t="shared" si="492"/>
        <v>0.46783980715886186</v>
      </c>
      <c r="T1665">
        <f t="shared" si="475"/>
        <v>38.695786991677174</v>
      </c>
    </row>
    <row r="1666" spans="1:20" x14ac:dyDescent="0.25">
      <c r="A1666">
        <f t="shared" si="476"/>
        <v>2950.6943944236182</v>
      </c>
      <c r="B1666">
        <f t="shared" si="493"/>
        <v>469.61759842606551</v>
      </c>
      <c r="C1666" t="str">
        <f t="shared" si="477"/>
        <v>-1.92080064879032-85.7080691599003i</v>
      </c>
      <c r="D1666" t="str">
        <f t="shared" si="478"/>
        <v>3.97499783695589-33.8932599612718i</v>
      </c>
      <c r="E1666" t="str">
        <f t="shared" si="479"/>
        <v>162.410644285318+0.0491392272672845i</v>
      </c>
      <c r="F1666" t="str">
        <f t="shared" si="480"/>
        <v>2.42492478980272-318.040434563289i</v>
      </c>
      <c r="G1666" t="str">
        <f t="shared" si="481"/>
        <v>0.99999994427778-0.00023605553840035i</v>
      </c>
      <c r="H1666" t="str">
        <f t="shared" si="482"/>
        <v>385.305284567168+49.6310480880915i</v>
      </c>
      <c r="I1666" t="str">
        <f t="shared" si="483"/>
        <v>47.1650419971617-345.358433446176i</v>
      </c>
      <c r="K1666" t="str">
        <f t="shared" si="484"/>
        <v>0.0306358279448283-0.00430027433702931i</v>
      </c>
      <c r="L1666" t="str">
        <f t="shared" si="485"/>
        <v>0.00005-0.600892335289238i</v>
      </c>
      <c r="M1666" t="str">
        <f t="shared" si="486"/>
        <v>0.00133333333333333-0.353466079581904i</v>
      </c>
      <c r="N1666">
        <f t="shared" si="487"/>
        <v>88.716161124577212</v>
      </c>
      <c r="O1666">
        <f t="shared" si="488"/>
        <v>38.662614930221594</v>
      </c>
      <c r="P1666" s="3">
        <f t="shared" si="489"/>
        <v>38.662614930221594</v>
      </c>
      <c r="Q1666" s="3">
        <f t="shared" si="490"/>
        <v>-91.283838875422788</v>
      </c>
      <c r="R1666">
        <f t="shared" si="491"/>
        <v>88.716161124577212</v>
      </c>
      <c r="S1666">
        <f t="shared" si="492"/>
        <v>0.46961759842606549</v>
      </c>
      <c r="T1666">
        <f t="shared" si="475"/>
        <v>38.662614930221594</v>
      </c>
    </row>
    <row r="1667" spans="1:20" x14ac:dyDescent="0.25">
      <c r="A1667">
        <f t="shared" si="476"/>
        <v>2961.9070331224275</v>
      </c>
      <c r="B1667">
        <f t="shared" si="493"/>
        <v>471.40214530008456</v>
      </c>
      <c r="C1667" t="str">
        <f t="shared" si="477"/>
        <v>-1.92044267720424-85.3811950509182i</v>
      </c>
      <c r="D1667" t="str">
        <f t="shared" si="478"/>
        <v>3.97499782048552-33.764975382256i</v>
      </c>
      <c r="E1667" t="str">
        <f t="shared" si="479"/>
        <v>162.410206716914+0.0493997791294603i</v>
      </c>
      <c r="F1667" t="str">
        <f t="shared" si="480"/>
        <v>2.42492478877384-316.836460372508i</v>
      </c>
      <c r="G1667" t="str">
        <f t="shared" si="481"/>
        <v>0.999999943853486-0.000236952549345734i</v>
      </c>
      <c r="H1667" t="str">
        <f t="shared" si="482"/>
        <v>385.315246365093+49.8201220629368i</v>
      </c>
      <c r="I1667" t="str">
        <f t="shared" si="483"/>
        <v>47.1655361990705-344.057369459678i</v>
      </c>
      <c r="K1667" t="str">
        <f t="shared" si="484"/>
        <v>0.0306312455814358-0.00431595832782741i</v>
      </c>
      <c r="L1667" t="str">
        <f t="shared" si="485"/>
        <v>0.00005-0.598617588453116i</v>
      </c>
      <c r="M1667" t="str">
        <f t="shared" si="486"/>
        <v>0.00133333333333333-0.352127993207716i</v>
      </c>
      <c r="N1667">
        <f t="shared" si="487"/>
        <v>88.711487817536323</v>
      </c>
      <c r="O1667">
        <f t="shared" si="488"/>
        <v>38.629441192367395</v>
      </c>
      <c r="P1667" s="3">
        <f t="shared" si="489"/>
        <v>38.629441192367395</v>
      </c>
      <c r="Q1667" s="3">
        <f t="shared" si="490"/>
        <v>-91.288512182463677</v>
      </c>
      <c r="R1667">
        <f t="shared" si="491"/>
        <v>88.711487817536323</v>
      </c>
      <c r="S1667">
        <f t="shared" si="492"/>
        <v>0.47140214530008456</v>
      </c>
      <c r="T1667">
        <f t="shared" si="475"/>
        <v>38.629441192367395</v>
      </c>
    </row>
    <row r="1668" spans="1:20" x14ac:dyDescent="0.25">
      <c r="A1668">
        <f t="shared" si="476"/>
        <v>2973.1622798482931</v>
      </c>
      <c r="B1668">
        <f t="shared" si="493"/>
        <v>473.19347345222491</v>
      </c>
      <c r="C1668" t="str">
        <f t="shared" si="477"/>
        <v>-1.92008209471958-85.0555499606195i</v>
      </c>
      <c r="D1668" t="str">
        <f t="shared" si="478"/>
        <v>3.97499780388976-33.6371765237466i</v>
      </c>
      <c r="E1668" t="str">
        <f t="shared" si="479"/>
        <v>162.409765979273+0.0496621419724325i</v>
      </c>
      <c r="F1668" t="str">
        <f t="shared" si="480"/>
        <v>2.42492478773713-315.637043980579i</v>
      </c>
      <c r="G1668" t="str">
        <f t="shared" si="481"/>
        <v>0.999999943425962-0.000237852968931559i</v>
      </c>
      <c r="H1668" t="str">
        <f t="shared" si="482"/>
        <v>385.325284365541+50.0099199729052i</v>
      </c>
      <c r="I1668" t="str">
        <f t="shared" si="483"/>
        <v>47.166034172738-342.761255115327i</v>
      </c>
      <c r="K1668" t="str">
        <f t="shared" si="484"/>
        <v>0.0306266297369004-0.00433169460198846i</v>
      </c>
      <c r="L1668" t="str">
        <f t="shared" si="485"/>
        <v>0.00005-0.596351452931973i</v>
      </c>
      <c r="M1668" t="str">
        <f t="shared" si="486"/>
        <v>0.00133333333333333-0.350794972312927i</v>
      </c>
      <c r="N1668">
        <f t="shared" si="487"/>
        <v>88.706799045729511</v>
      </c>
      <c r="O1668">
        <f t="shared" si="488"/>
        <v>38.596265766264686</v>
      </c>
      <c r="P1668" s="3">
        <f t="shared" si="489"/>
        <v>38.596265766264686</v>
      </c>
      <c r="Q1668" s="3">
        <f t="shared" si="490"/>
        <v>-91.293200954270489</v>
      </c>
      <c r="R1668">
        <f t="shared" si="491"/>
        <v>88.706799045729511</v>
      </c>
      <c r="S1668">
        <f t="shared" si="492"/>
        <v>0.4731934734522249</v>
      </c>
      <c r="T1668">
        <f t="shared" si="475"/>
        <v>38.596265766264686</v>
      </c>
    </row>
    <row r="1669" spans="1:20" x14ac:dyDescent="0.25">
      <c r="A1669">
        <f t="shared" si="476"/>
        <v>2984.4602965117165</v>
      </c>
      <c r="B1669">
        <f t="shared" si="493"/>
        <v>474.99160865134337</v>
      </c>
      <c r="C1669" t="str">
        <f t="shared" si="477"/>
        <v>-1.91971888315572-84.7311292130542i</v>
      </c>
      <c r="D1669" t="str">
        <f t="shared" si="478"/>
        <v>3.97499778716762-33.5098615473141i</v>
      </c>
      <c r="E1669" t="str">
        <f t="shared" si="479"/>
        <v>162.409322050668+0.0499263316258216i</v>
      </c>
      <c r="F1669" t="str">
        <f t="shared" si="480"/>
        <v>2.42492478669252-314.442168133494i</v>
      </c>
      <c r="G1669" t="str">
        <f t="shared" si="481"/>
        <v>0.999999942995182-0.000238756810110648i</v>
      </c>
      <c r="H1669" t="str">
        <f t="shared" si="482"/>
        <v>385.335399154102+50.2004446314977i</v>
      </c>
      <c r="I1669" t="str">
        <f t="shared" si="483"/>
        <v>47.1665359470168-341.470071771086i</v>
      </c>
      <c r="K1669" t="str">
        <f t="shared" si="484"/>
        <v>0.0306219801771926-0.00434748327826464i</v>
      </c>
      <c r="L1669" t="str">
        <f t="shared" si="485"/>
        <v>0.00005-0.594093896126692i</v>
      </c>
      <c r="M1669" t="str">
        <f t="shared" si="486"/>
        <v>0.00133333333333333-0.349466997721585i</v>
      </c>
      <c r="N1669">
        <f t="shared" si="487"/>
        <v>88.702094775603513</v>
      </c>
      <c r="O1669">
        <f t="shared" si="488"/>
        <v>38.563088639986603</v>
      </c>
      <c r="P1669" s="3">
        <f t="shared" si="489"/>
        <v>38.563088639986603</v>
      </c>
      <c r="Q1669" s="3">
        <f t="shared" si="490"/>
        <v>-91.297905224396487</v>
      </c>
      <c r="R1669">
        <f t="shared" si="491"/>
        <v>88.702094775603513</v>
      </c>
      <c r="S1669">
        <f t="shared" si="492"/>
        <v>0.47499160865134338</v>
      </c>
      <c r="T1669">
        <f t="shared" si="475"/>
        <v>38.563088639986603</v>
      </c>
    </row>
    <row r="1670" spans="1:20" x14ac:dyDescent="0.25">
      <c r="A1670">
        <f t="shared" si="476"/>
        <v>2995.8012456384613</v>
      </c>
      <c r="B1670">
        <f t="shared" si="493"/>
        <v>476.79657676421851</v>
      </c>
      <c r="C1670" t="str">
        <f t="shared" si="477"/>
        <v>-1.91935302421833-84.4079281499764i</v>
      </c>
      <c r="D1670" t="str">
        <f t="shared" si="478"/>
        <v>3.97499777031813-33.3830286214899i</v>
      </c>
      <c r="E1670" t="str">
        <f t="shared" si="479"/>
        <v>162.408874909244+0.0501923640734516i</v>
      </c>
      <c r="F1670" t="str">
        <f t="shared" si="480"/>
        <v>2.42492478563996-313.251815642565i</v>
      </c>
      <c r="G1670" t="str">
        <f t="shared" si="481"/>
        <v>0.999999942561123-0.00023966408588504i</v>
      </c>
      <c r="H1670" t="str">
        <f t="shared" si="482"/>
        <v>385.345591320909+50.3916988636251i</v>
      </c>
      <c r="I1670" t="str">
        <f t="shared" si="483"/>
        <v>47.1670415509818-340.183800855891i</v>
      </c>
      <c r="K1670" t="str">
        <f t="shared" si="484"/>
        <v>0.0306172966668054-0.00436332447501484i</v>
      </c>
      <c r="L1670" t="str">
        <f t="shared" si="485"/>
        <v>0.00005-0.59184488556156i</v>
      </c>
      <c r="M1670" t="str">
        <f t="shared" si="486"/>
        <v>0.00133333333333333-0.348144050330328i</v>
      </c>
      <c r="N1670">
        <f t="shared" si="487"/>
        <v>88.697374973746932</v>
      </c>
      <c r="O1670">
        <f t="shared" si="488"/>
        <v>38.529909801529136</v>
      </c>
      <c r="P1670" s="3">
        <f t="shared" si="489"/>
        <v>38.529909801529136</v>
      </c>
      <c r="Q1670" s="3">
        <f t="shared" si="490"/>
        <v>-91.302625026253068</v>
      </c>
      <c r="R1670">
        <f t="shared" si="491"/>
        <v>88.697374973746932</v>
      </c>
      <c r="S1670">
        <f t="shared" si="492"/>
        <v>0.47679657676421849</v>
      </c>
      <c r="T1670">
        <f t="shared" si="475"/>
        <v>38.529909801529136</v>
      </c>
    </row>
    <row r="1671" spans="1:20" x14ac:dyDescent="0.25">
      <c r="A1671">
        <f t="shared" si="476"/>
        <v>3007.1852903718877</v>
      </c>
      <c r="B1671">
        <f t="shared" si="493"/>
        <v>478.60840375592255</v>
      </c>
      <c r="C1671" t="str">
        <f t="shared" si="477"/>
        <v>-1.91898449949857-84.0859421307772i</v>
      </c>
      <c r="D1671" t="str">
        <f t="shared" si="478"/>
        <v>3.97499775334038-33.2566759217396i</v>
      </c>
      <c r="E1671" t="str">
        <f t="shared" si="479"/>
        <v>162.408424533013+0.0504602554551751i</v>
      </c>
      <c r="F1671" t="str">
        <f t="shared" si="480"/>
        <v>2.42492478457938-312.065969384169i</v>
      </c>
      <c r="G1671" t="str">
        <f t="shared" si="481"/>
        <v>0.999999942123758-0.000240574809306184i</v>
      </c>
      <c r="H1671" t="str">
        <f t="shared" si="482"/>
        <v>385.355861460669+50.5836855056593i</v>
      </c>
      <c r="I1671" t="str">
        <f t="shared" si="483"/>
        <v>47.1675510139304-338.902423869373i</v>
      </c>
      <c r="K1671" t="str">
        <f t="shared" si="484"/>
        <v>0.0306125789687482-0.00437921831019491i</v>
      </c>
      <c r="L1671" t="str">
        <f t="shared" si="485"/>
        <v>0.00005-0.589604388883802i</v>
      </c>
      <c r="M1671" t="str">
        <f t="shared" si="486"/>
        <v>0.00133333333333333-0.346826111108117i</v>
      </c>
      <c r="N1671">
        <f t="shared" si="487"/>
        <v>88.692639606893621</v>
      </c>
      <c r="O1671">
        <f t="shared" si="488"/>
        <v>38.496729238810659</v>
      </c>
      <c r="P1671" s="3">
        <f t="shared" si="489"/>
        <v>38.496729238810659</v>
      </c>
      <c r="Q1671" s="3">
        <f t="shared" si="490"/>
        <v>-91.307360393106379</v>
      </c>
      <c r="R1671">
        <f t="shared" si="491"/>
        <v>88.692639606893621</v>
      </c>
      <c r="S1671">
        <f t="shared" si="492"/>
        <v>0.47860840375592256</v>
      </c>
      <c r="T1671">
        <f t="shared" si="475"/>
        <v>38.496729238810659</v>
      </c>
    </row>
    <row r="1672" spans="1:20" x14ac:dyDescent="0.25">
      <c r="A1672">
        <f t="shared" si="476"/>
        <v>3018.6125944753012</v>
      </c>
      <c r="B1672">
        <f t="shared" si="493"/>
        <v>480.42711569019508</v>
      </c>
      <c r="C1672" t="str">
        <f t="shared" si="477"/>
        <v>-1.91861329047351-83.765166532421i</v>
      </c>
      <c r="D1672" t="str">
        <f t="shared" si="478"/>
        <v>3.97499773623332-33.1308016304374i</v>
      </c>
      <c r="E1672" t="str">
        <f t="shared" si="479"/>
        <v>162.407970899858+0.0507300220678103i</v>
      </c>
      <c r="F1672" t="str">
        <f t="shared" si="480"/>
        <v>2.42492478351073-310.884612299511i</v>
      </c>
      <c r="G1672" t="str">
        <f t="shared" si="481"/>
        <v>0.999999941683063-0.000241488993475125i</v>
      </c>
      <c r="H1672" t="str">
        <f t="shared" si="482"/>
        <v>385.366210172702+50.7764074054853i</v>
      </c>
      <c r="I1672" t="str">
        <f t="shared" si="483"/>
        <v>47.1680643653858-337.625922381602i</v>
      </c>
      <c r="K1672" t="str">
        <f t="shared" si="484"/>
        <v>0.0306078268445394-0.00439516490134756i</v>
      </c>
      <c r="L1672" t="str">
        <f t="shared" si="485"/>
        <v>0.00005-0.587372373863121i</v>
      </c>
      <c r="M1672" t="str">
        <f t="shared" si="486"/>
        <v>0.00133333333333333-0.345513161095953i</v>
      </c>
      <c r="N1672">
        <f t="shared" si="487"/>
        <v>88.687888641925412</v>
      </c>
      <c r="O1672">
        <f t="shared" si="488"/>
        <v>38.463546939671701</v>
      </c>
      <c r="P1672" s="3">
        <f t="shared" si="489"/>
        <v>38.463546939671701</v>
      </c>
      <c r="Q1672" s="3">
        <f t="shared" si="490"/>
        <v>-91.312111358074588</v>
      </c>
      <c r="R1672">
        <f t="shared" si="491"/>
        <v>88.687888641925412</v>
      </c>
      <c r="S1672">
        <f t="shared" si="492"/>
        <v>0.48042711569019508</v>
      </c>
      <c r="T1672">
        <f t="shared" si="475"/>
        <v>38.463546939671701</v>
      </c>
    </row>
    <row r="1673" spans="1:20" x14ac:dyDescent="0.25">
      <c r="A1673">
        <f t="shared" si="476"/>
        <v>3030.0833223343075</v>
      </c>
      <c r="B1673">
        <f t="shared" si="493"/>
        <v>482.25273872981785</v>
      </c>
      <c r="C1673" t="str">
        <f t="shared" si="477"/>
        <v>-1.91823937850442-83.4455967493767i</v>
      </c>
      <c r="D1673" t="str">
        <f t="shared" si="478"/>
        <v>3.97499771899601-33.0054039368392i</v>
      </c>
      <c r="E1673" t="str">
        <f t="shared" si="479"/>
        <v>162.407513987529+0.0510016803674796i</v>
      </c>
      <c r="F1673" t="str">
        <f t="shared" si="480"/>
        <v>2.42492478243394-309.707727394372i</v>
      </c>
      <c r="G1673" t="str">
        <f t="shared" si="481"/>
        <v>0.999999941239012-0.00024240665154269i</v>
      </c>
      <c r="H1673" t="str">
        <f t="shared" si="482"/>
        <v>385.376638060981+50.969867422554i</v>
      </c>
      <c r="I1673" t="str">
        <f t="shared" si="483"/>
        <v>47.1685816350982-336.354278032822i</v>
      </c>
      <c r="K1673" t="str">
        <f t="shared" si="484"/>
        <v>0.0306030400541994-0.00441116436559229i</v>
      </c>
      <c r="L1673" t="str">
        <f t="shared" si="485"/>
        <v>0.00005-0.585148808391234i</v>
      </c>
      <c r="M1673" t="str">
        <f t="shared" si="486"/>
        <v>0.00133333333333333-0.344205181406609i</v>
      </c>
      <c r="N1673">
        <f t="shared" si="487"/>
        <v>88.683122045876161</v>
      </c>
      <c r="O1673">
        <f t="shared" si="488"/>
        <v>38.430362891874253</v>
      </c>
      <c r="P1673" s="3">
        <f t="shared" si="489"/>
        <v>38.430362891874253</v>
      </c>
      <c r="Q1673" s="3">
        <f t="shared" si="490"/>
        <v>-91.316877954123839</v>
      </c>
      <c r="R1673">
        <f t="shared" si="491"/>
        <v>88.683122045876161</v>
      </c>
      <c r="S1673">
        <f t="shared" si="492"/>
        <v>0.48225273872981783</v>
      </c>
      <c r="T1673">
        <f t="shared" si="475"/>
        <v>38.430362891874253</v>
      </c>
    </row>
    <row r="1674" spans="1:20" x14ac:dyDescent="0.25">
      <c r="A1674">
        <f t="shared" si="476"/>
        <v>3041.5976389591779</v>
      </c>
      <c r="B1674">
        <f t="shared" si="493"/>
        <v>484.08529913699118</v>
      </c>
      <c r="C1674" t="str">
        <f t="shared" si="477"/>
        <v>-1.91786274483711-83.1272281935541i</v>
      </c>
      <c r="D1674" t="str">
        <f t="shared" si="478"/>
        <v>3.97499770162745-32.8804810370572i</v>
      </c>
      <c r="E1674" t="str">
        <f t="shared" si="479"/>
        <v>162.407053773643+0.051275246970612i</v>
      </c>
      <c r="F1674" t="str">
        <f t="shared" si="480"/>
        <v>2.42492478134895-308.535297738869i</v>
      </c>
      <c r="G1674" t="str">
        <f t="shared" si="481"/>
        <v>0.99999994079158-0.000243327796709679i</v>
      </c>
      <c r="H1674" t="str">
        <f t="shared" si="482"/>
        <v>385.387145734163+51.1640684279346i</v>
      </c>
      <c r="I1674" t="str">
        <f t="shared" si="483"/>
        <v>47.1691028530472-335.087472533185i</v>
      </c>
      <c r="K1674" t="str">
        <f t="shared" si="484"/>
        <v>0.0305982183562439-0.00442721681961519i</v>
      </c>
      <c r="L1674" t="str">
        <f t="shared" si="485"/>
        <v>0.00005-0.582933660481403i</v>
      </c>
      <c r="M1674" t="str">
        <f t="shared" si="486"/>
        <v>0.00133333333333333-0.342902153224356i</v>
      </c>
      <c r="N1674">
        <f t="shared" si="487"/>
        <v>88.678339785934611</v>
      </c>
      <c r="O1674">
        <f t="shared" si="488"/>
        <v>38.397177083101575</v>
      </c>
      <c r="P1674" s="3">
        <f t="shared" si="489"/>
        <v>38.397177083101575</v>
      </c>
      <c r="Q1674" s="3">
        <f t="shared" si="490"/>
        <v>-91.321660214065389</v>
      </c>
      <c r="R1674">
        <f t="shared" si="491"/>
        <v>88.678339785934611</v>
      </c>
      <c r="S1674">
        <f t="shared" si="492"/>
        <v>0.48408529913699117</v>
      </c>
      <c r="T1674">
        <f t="shared" si="475"/>
        <v>38.397177083101575</v>
      </c>
    </row>
    <row r="1675" spans="1:20" x14ac:dyDescent="0.25">
      <c r="A1675">
        <f t="shared" si="476"/>
        <v>3053.1557099872225</v>
      </c>
      <c r="B1675">
        <f t="shared" si="493"/>
        <v>485.92482327371175</v>
      </c>
      <c r="C1675" t="str">
        <f t="shared" si="477"/>
        <v>-1.91748337060087-82.8100562942398i</v>
      </c>
      <c r="D1675" t="str">
        <f t="shared" si="478"/>
        <v>3.97499768412666-32.7560311340336i</v>
      </c>
      <c r="E1675" t="str">
        <f t="shared" si="479"/>
        <v>162.406590235685+0.0515507386555395i</v>
      </c>
      <c r="F1675" t="str">
        <f t="shared" si="480"/>
        <v>2.4249247802557-307.367306467206i</v>
      </c>
      <c r="G1675" t="str">
        <f t="shared" si="481"/>
        <v>0.999999940340741-0.000244252442227057i</v>
      </c>
      <c r="H1675" t="str">
        <f t="shared" si="482"/>
        <v>385.397733805627+51.3590133043649i</v>
      </c>
      <c r="I1675" t="str">
        <f t="shared" si="483"/>
        <v>47.1696280494405-333.825487662481i</v>
      </c>
      <c r="K1675" t="str">
        <f t="shared" si="484"/>
        <v>0.0305933615076772-0.00444332237965851i</v>
      </c>
      <c r="L1675" t="str">
        <f t="shared" si="485"/>
        <v>0.00005-0.580726898267987i</v>
      </c>
      <c r="M1675" t="str">
        <f t="shared" si="486"/>
        <v>0.00133333333333333-0.341604057804698i</v>
      </c>
      <c r="N1675">
        <f t="shared" si="487"/>
        <v>88.673541829448212</v>
      </c>
      <c r="O1675">
        <f t="shared" si="488"/>
        <v>38.36398950095785</v>
      </c>
      <c r="P1675" s="3">
        <f t="shared" si="489"/>
        <v>38.36398950095785</v>
      </c>
      <c r="Q1675" s="3">
        <f t="shared" si="490"/>
        <v>-91.326458170551788</v>
      </c>
      <c r="R1675">
        <f t="shared" si="491"/>
        <v>88.673541829448212</v>
      </c>
      <c r="S1675">
        <f t="shared" si="492"/>
        <v>0.48592482327371173</v>
      </c>
      <c r="T1675">
        <f t="shared" si="475"/>
        <v>38.36398950095785</v>
      </c>
    </row>
    <row r="1676" spans="1:20" x14ac:dyDescent="0.25">
      <c r="A1676">
        <f t="shared" si="476"/>
        <v>3064.7577016851742</v>
      </c>
      <c r="B1676">
        <f t="shared" si="493"/>
        <v>487.77133760215185</v>
      </c>
      <c r="C1676" t="str">
        <f t="shared" si="477"/>
        <v>-1.91710123680859-82.4940764980294i</v>
      </c>
      <c r="D1676" t="str">
        <f t="shared" si="478"/>
        <v>3.97499766649259-32.6320524375145i</v>
      </c>
      <c r="E1676" t="str">
        <f t="shared" si="479"/>
        <v>162.406123351006+0.0518281723643574i</v>
      </c>
      <c r="F1676" t="str">
        <f t="shared" si="480"/>
        <v>2.42492477915413-306.203736777438i</v>
      </c>
      <c r="G1676" t="str">
        <f t="shared" si="481"/>
        <v>0.999999939886469-0.000245180601396141i</v>
      </c>
      <c r="H1676" t="str">
        <f t="shared" si="482"/>
        <v>385.408402893515+51.5547049463096i</v>
      </c>
      <c r="I1676" t="str">
        <f t="shared" si="483"/>
        <v>47.1701572547212-332.568305269892i</v>
      </c>
      <c r="K1676" t="str">
        <f t="shared" si="484"/>
        <v>0.0305884692639849-0.00445948116151043i</v>
      </c>
      <c r="L1676" t="str">
        <f t="shared" si="485"/>
        <v>0.00005-0.578528490005963i</v>
      </c>
      <c r="M1676" t="str">
        <f t="shared" si="486"/>
        <v>0.00133333333333333-0.340310876474096i</v>
      </c>
      <c r="N1676">
        <f t="shared" si="487"/>
        <v>88.668728143926117</v>
      </c>
      <c r="O1676">
        <f t="shared" si="488"/>
        <v>38.330800132967511</v>
      </c>
      <c r="P1676" s="3">
        <f t="shared" si="489"/>
        <v>38.330800132967511</v>
      </c>
      <c r="Q1676" s="3">
        <f t="shared" si="490"/>
        <v>-91.331271856073883</v>
      </c>
      <c r="R1676">
        <f t="shared" si="491"/>
        <v>88.668728143926117</v>
      </c>
      <c r="S1676">
        <f t="shared" si="492"/>
        <v>0.48777133760215186</v>
      </c>
      <c r="T1676">
        <f t="shared" si="475"/>
        <v>38.330800132967511</v>
      </c>
    </row>
    <row r="1677" spans="1:20" x14ac:dyDescent="0.25">
      <c r="A1677">
        <f t="shared" si="476"/>
        <v>3076.403780951578</v>
      </c>
      <c r="B1677">
        <f t="shared" si="493"/>
        <v>489.62486868504004</v>
      </c>
      <c r="C1677" t="str">
        <f t="shared" si="477"/>
        <v>-1.91671632435546-82.1792842687664i</v>
      </c>
      <c r="D1677" t="str">
        <f t="shared" si="478"/>
        <v>3.97499764872424-32.5085431640249i</v>
      </c>
      <c r="E1677" t="str">
        <f t="shared" si="479"/>
        <v>162.405653096824+0.0521075652043211i</v>
      </c>
      <c r="F1677" t="str">
        <f t="shared" si="480"/>
        <v>2.42492477804416-305.044571931222i</v>
      </c>
      <c r="G1677" t="str">
        <f t="shared" si="481"/>
        <v>0.999999939428738-0.000246112287568793i</v>
      </c>
      <c r="H1677" t="str">
        <f t="shared" si="482"/>
        <v>385.419153620767+51.751146260008i</v>
      </c>
      <c r="I1677" t="str">
        <f t="shared" si="483"/>
        <v>47.1706904995637-331.315907273719i</v>
      </c>
      <c r="K1677" t="str">
        <f t="shared" si="484"/>
        <v>0.0305835413791273-0.00447569328049421i</v>
      </c>
      <c r="L1677" t="str">
        <f t="shared" si="485"/>
        <v>0.00005-0.576338404070496i</v>
      </c>
      <c r="M1677" t="str">
        <f t="shared" si="486"/>
        <v>0.00133333333333333-0.339022590629704i</v>
      </c>
      <c r="N1677">
        <f t="shared" si="487"/>
        <v>88.663898697043209</v>
      </c>
      <c r="O1677">
        <f t="shared" si="488"/>
        <v>38.297608966575211</v>
      </c>
      <c r="P1677" s="3">
        <f t="shared" si="489"/>
        <v>38.297608966575211</v>
      </c>
      <c r="Q1677" s="3">
        <f t="shared" si="490"/>
        <v>-91.336101302956791</v>
      </c>
      <c r="R1677">
        <f t="shared" si="491"/>
        <v>88.663898697043209</v>
      </c>
      <c r="S1677">
        <f t="shared" si="492"/>
        <v>0.48962486868504002</v>
      </c>
      <c r="T1677">
        <f t="shared" si="475"/>
        <v>38.297608966575211</v>
      </c>
    </row>
    <row r="1678" spans="1:20" x14ac:dyDescent="0.25">
      <c r="A1678">
        <f t="shared" si="476"/>
        <v>3088.0941153191939</v>
      </c>
      <c r="B1678">
        <f t="shared" si="493"/>
        <v>491.4854431860432</v>
      </c>
      <c r="C1678" t="str">
        <f t="shared" si="477"/>
        <v>-1.91632861401923-81.8656750874769i</v>
      </c>
      <c r="D1678" t="str">
        <f t="shared" si="478"/>
        <v>3.97499763082062-32.3855015368425i</v>
      </c>
      <c r="E1678" t="str">
        <f t="shared" si="479"/>
        <v>162.405179450222+0.0523889344494869i</v>
      </c>
      <c r="F1678" t="str">
        <f t="shared" si="480"/>
        <v>2.42492477692575-303.889795253586i</v>
      </c>
      <c r="G1678" t="str">
        <f t="shared" si="481"/>
        <v>0.999999938967522-0.000247047514147612i</v>
      </c>
      <c r="H1678" t="str">
        <f t="shared" si="482"/>
        <v>385.429986615155+51.9483401635319i</v>
      </c>
      <c r="I1678" t="str">
        <f t="shared" si="483"/>
        <v>47.1712278148803-330.068275661125i</v>
      </c>
      <c r="K1678" t="str">
        <f t="shared" si="484"/>
        <v>0.0305785776055329-0.00449195885145788i</v>
      </c>
      <c r="L1678" t="str">
        <f t="shared" si="485"/>
        <v>0.00005-0.574156608956459i</v>
      </c>
      <c r="M1678" t="str">
        <f t="shared" si="486"/>
        <v>0.00133333333333333-0.337739181739095i</v>
      </c>
      <c r="N1678">
        <f t="shared" si="487"/>
        <v>88.65905345664315</v>
      </c>
      <c r="O1678">
        <f t="shared" si="488"/>
        <v>38.264415989145292</v>
      </c>
      <c r="P1678" s="3">
        <f t="shared" si="489"/>
        <v>38.264415989145292</v>
      </c>
      <c r="Q1678" s="3">
        <f t="shared" si="490"/>
        <v>-91.34094654335685</v>
      </c>
      <c r="R1678">
        <f t="shared" si="491"/>
        <v>88.65905345664315</v>
      </c>
      <c r="S1678">
        <f t="shared" si="492"/>
        <v>0.4914854431860432</v>
      </c>
      <c r="T1678">
        <f t="shared" si="475"/>
        <v>38.264415989145292</v>
      </c>
    </row>
    <row r="1679" spans="1:20" x14ac:dyDescent="0.25">
      <c r="A1679">
        <f t="shared" si="476"/>
        <v>3099.8288729574069</v>
      </c>
      <c r="B1679">
        <f t="shared" si="493"/>
        <v>493.35308787015015</v>
      </c>
      <c r="C1679" t="str">
        <f t="shared" si="477"/>
        <v>-1.91593808645909-81.5532444523036i</v>
      </c>
      <c r="D1679" t="str">
        <f t="shared" si="478"/>
        <v>3.97499761278063-32.2629257859719i</v>
      </c>
      <c r="E1679" t="str">
        <f t="shared" si="479"/>
        <v>162.40470238815+0.0526722975423337i</v>
      </c>
      <c r="F1679" t="str">
        <f t="shared" si="480"/>
        <v>2.42492477579881-302.739390132676i</v>
      </c>
      <c r="G1679" t="str">
        <f t="shared" si="481"/>
        <v>0.999999938502794-0.000247986294586128i</v>
      </c>
      <c r="H1679" t="str">
        <f t="shared" si="482"/>
        <v>385.440902509332+52.146289586837i</v>
      </c>
      <c r="I1679" t="str">
        <f t="shared" si="483"/>
        <v>47.1717692318191-328.825392487878i</v>
      </c>
      <c r="K1679" t="str">
        <f t="shared" si="484"/>
        <v>0.0305735776940906-0.00450827798876301i</v>
      </c>
      <c r="L1679" t="str">
        <f t="shared" si="485"/>
        <v>0.00005-0.571983073278004i</v>
      </c>
      <c r="M1679" t="str">
        <f t="shared" si="486"/>
        <v>0.00133333333333333-0.336460631340003i</v>
      </c>
      <c r="N1679">
        <f t="shared" si="487"/>
        <v>88.65419239074231</v>
      </c>
      <c r="O1679">
        <f t="shared" si="488"/>
        <v>38.231221187961218</v>
      </c>
      <c r="P1679" s="3">
        <f t="shared" si="489"/>
        <v>38.231221187961218</v>
      </c>
      <c r="Q1679" s="3">
        <f t="shared" si="490"/>
        <v>-91.34580760925769</v>
      </c>
      <c r="R1679">
        <f t="shared" si="491"/>
        <v>88.65419239074231</v>
      </c>
      <c r="S1679">
        <f t="shared" si="492"/>
        <v>0.49335308787015014</v>
      </c>
      <c r="T1679">
        <f t="shared" si="475"/>
        <v>38.231221187961218</v>
      </c>
    </row>
    <row r="1680" spans="1:20" x14ac:dyDescent="0.25">
      <c r="A1680">
        <f t="shared" si="476"/>
        <v>3111.6082226746453</v>
      </c>
      <c r="B1680">
        <f t="shared" si="493"/>
        <v>495.22782960405675</v>
      </c>
      <c r="C1680" t="str">
        <f t="shared" si="477"/>
        <v>-1.91554472221542-81.241987878443i</v>
      </c>
      <c r="D1680" t="str">
        <f t="shared" si="478"/>
        <v>3.97499759460331-32.1408141481201i</v>
      </c>
      <c r="E1680" t="str">
        <f t="shared" si="479"/>
        <v>162.404221887417+0.0529576720957065i</v>
      </c>
      <c r="F1680" t="str">
        <f t="shared" si="480"/>
        <v>2.4249247746633-301.593340019531i</v>
      </c>
      <c r="G1680" t="str">
        <f t="shared" si="481"/>
        <v>0.999999938034527-0.00024892864238899i</v>
      </c>
      <c r="H1680" t="str">
        <f t="shared" si="482"/>
        <v>385.451901940859+52.3449974718194i</v>
      </c>
      <c r="I1680" t="str">
        <f t="shared" si="483"/>
        <v>47.1723147817696-327.587239878097i</v>
      </c>
      <c r="K1680" t="str">
        <f t="shared" si="484"/>
        <v>0.0305685413941438-0.00452465080627421i</v>
      </c>
      <c r="L1680" t="str">
        <f t="shared" si="485"/>
        <v>0.00005-0.569817765768086i</v>
      </c>
      <c r="M1680" t="str">
        <f t="shared" si="486"/>
        <v>0.00133333333333333-0.33518692104005i</v>
      </c>
      <c r="N1680">
        <f t="shared" si="487"/>
        <v>88.64931546753327</v>
      </c>
      <c r="O1680">
        <f t="shared" si="488"/>
        <v>38.198024550225256</v>
      </c>
      <c r="P1680" s="3">
        <f t="shared" si="489"/>
        <v>38.198024550225256</v>
      </c>
      <c r="Q1680" s="3">
        <f t="shared" si="490"/>
        <v>-91.35068453246673</v>
      </c>
      <c r="R1680">
        <f t="shared" si="491"/>
        <v>88.64931546753327</v>
      </c>
      <c r="S1680">
        <f t="shared" si="492"/>
        <v>0.49522782960405676</v>
      </c>
      <c r="T1680">
        <f t="shared" si="475"/>
        <v>38.198024550225256</v>
      </c>
    </row>
    <row r="1681" spans="1:20" x14ac:dyDescent="0.25">
      <c r="A1681">
        <f t="shared" si="476"/>
        <v>3123.4323339208086</v>
      </c>
      <c r="B1681">
        <f t="shared" si="493"/>
        <v>497.10969535655215</v>
      </c>
      <c r="C1681" t="str">
        <f t="shared" si="477"/>
        <v>-1.91514850170968-80.9319008980857i</v>
      </c>
      <c r="D1681" t="str">
        <f t="shared" si="478"/>
        <v>3.97499757628756-32.0191648666701i</v>
      </c>
      <c r="E1681" t="str">
        <f t="shared" si="479"/>
        <v>162.403737924706+0.0532450758936811i</v>
      </c>
      <c r="F1681" t="str">
        <f t="shared" si="480"/>
        <v>2.42492477351915-300.451628427834i</v>
      </c>
      <c r="G1681" t="str">
        <f t="shared" si="481"/>
        <v>0.999999937562695-0.000249874571112169i</v>
      </c>
      <c r="H1681" t="str">
        <f t="shared" si="482"/>
        <v>385.462985552252+52.5444667723689i</v>
      </c>
      <c r="I1681" t="str">
        <f t="shared" si="483"/>
        <v>47.172864496362-326.353800023985i</v>
      </c>
      <c r="K1681" t="str">
        <f t="shared" si="484"/>
        <v>0.0305634684534831-0.00454107741734786i</v>
      </c>
      <c r="L1681" t="str">
        <f t="shared" si="485"/>
        <v>0.00005-0.567660655278028i</v>
      </c>
      <c r="M1681" t="str">
        <f t="shared" si="486"/>
        <v>0.00133333333333333-0.333918032516488i</v>
      </c>
      <c r="N1681">
        <f t="shared" si="487"/>
        <v>88.644422655388198</v>
      </c>
      <c r="O1681">
        <f t="shared" si="488"/>
        <v>38.164826063058513</v>
      </c>
      <c r="P1681" s="3">
        <f t="shared" si="489"/>
        <v>38.164826063058513</v>
      </c>
      <c r="Q1681" s="3">
        <f t="shared" si="490"/>
        <v>-91.355577344611802</v>
      </c>
      <c r="R1681">
        <f t="shared" si="491"/>
        <v>88.644422655388198</v>
      </c>
      <c r="S1681">
        <f t="shared" si="492"/>
        <v>0.49710969535655214</v>
      </c>
      <c r="T1681">
        <f t="shared" si="475"/>
        <v>38.164826063058513</v>
      </c>
    </row>
    <row r="1682" spans="1:20" x14ac:dyDescent="0.25">
      <c r="A1682">
        <f t="shared" si="476"/>
        <v>3135.3013767897078</v>
      </c>
      <c r="B1682">
        <f t="shared" si="493"/>
        <v>498.99871219890707</v>
      </c>
      <c r="C1682" t="str">
        <f t="shared" si="477"/>
        <v>-1.91474940524295-80.6229790603452i</v>
      </c>
      <c r="D1682" t="str">
        <f t="shared" si="478"/>
        <v>3.97499755783236-31.897976191656i</v>
      </c>
      <c r="E1682" t="str">
        <f t="shared" si="479"/>
        <v>162.403250476554+0.0535345268942275i</v>
      </c>
      <c r="F1682" t="str">
        <f t="shared" si="480"/>
        <v>2.42492477236628-299.314238933681i</v>
      </c>
      <c r="G1682" t="str">
        <f t="shared" si="481"/>
        <v>0.99999993708727-0.000250824094363147i</v>
      </c>
      <c r="H1682" t="str">
        <f t="shared" si="482"/>
        <v>385.474153991016+52.7447004544239i</v>
      </c>
      <c r="I1682" t="str">
        <f t="shared" si="483"/>
        <v>47.1734184074697-325.125055185584i</v>
      </c>
      <c r="K1682" t="str">
        <f t="shared" si="484"/>
        <v>0.0305583586183397-0.00455755793482103i</v>
      </c>
      <c r="L1682" t="str">
        <f t="shared" si="485"/>
        <v>0.00005-0.565511710777075i</v>
      </c>
      <c r="M1682" t="str">
        <f t="shared" si="486"/>
        <v>0.00133333333333333-0.332653947515928i</v>
      </c>
      <c r="N1682">
        <f t="shared" si="487"/>
        <v>88.639513922863188</v>
      </c>
      <c r="O1682">
        <f t="shared" si="488"/>
        <v>38.131625713499673</v>
      </c>
      <c r="P1682" s="3">
        <f t="shared" si="489"/>
        <v>38.131625713499673</v>
      </c>
      <c r="Q1682" s="3">
        <f t="shared" si="490"/>
        <v>-91.360486077136812</v>
      </c>
      <c r="R1682">
        <f t="shared" si="491"/>
        <v>88.639513922863188</v>
      </c>
      <c r="S1682">
        <f t="shared" si="492"/>
        <v>0.49899871219890707</v>
      </c>
      <c r="T1682">
        <f t="shared" si="475"/>
        <v>38.131625713499673</v>
      </c>
    </row>
    <row r="1683" spans="1:20" x14ac:dyDescent="0.25">
      <c r="A1683">
        <f t="shared" si="476"/>
        <v>3147.2155220215086</v>
      </c>
      <c r="B1683">
        <f t="shared" si="493"/>
        <v>500.8949073052629</v>
      </c>
      <c r="C1683" t="str">
        <f t="shared" si="477"/>
        <v>-1.91434741299649-80.3152179312041i</v>
      </c>
      <c r="D1683" t="str">
        <f t="shared" si="478"/>
        <v>3.97499753923663-31.7772463797382i</v>
      </c>
      <c r="E1683" t="str">
        <f t="shared" si="479"/>
        <v>162.402759519369+0.0538260432299709i</v>
      </c>
      <c r="F1683" t="str">
        <f t="shared" si="480"/>
        <v>2.42492477120463-298.181155175342i</v>
      </c>
      <c r="G1683" t="str">
        <f t="shared" si="481"/>
        <v>0.999999936608225-0.000251777225801115i</v>
      </c>
      <c r="H1683" t="str">
        <f t="shared" si="482"/>
        <v>385.485407909685+52.9457014960266i</v>
      </c>
      <c r="I1683" t="str">
        <f t="shared" si="483"/>
        <v>47.1739765472108-323.900987690509i</v>
      </c>
      <c r="K1683" t="str">
        <f t="shared" si="484"/>
        <v>0.0305532116333787-0.00457409247100021i</v>
      </c>
      <c r="L1683" t="str">
        <f t="shared" si="485"/>
        <v>0.00005-0.563370901351939i</v>
      </c>
      <c r="M1683" t="str">
        <f t="shared" si="486"/>
        <v>0.00133333333333333-0.331394647854082i</v>
      </c>
      <c r="N1683">
        <f t="shared" si="487"/>
        <v>88.634589238701281</v>
      </c>
      <c r="O1683">
        <f t="shared" si="488"/>
        <v>38.098423488505603</v>
      </c>
      <c r="P1683" s="3">
        <f t="shared" si="489"/>
        <v>38.098423488505603</v>
      </c>
      <c r="Q1683" s="3">
        <f t="shared" si="490"/>
        <v>-91.365410761298719</v>
      </c>
      <c r="R1683">
        <f t="shared" si="491"/>
        <v>88.634589238701281</v>
      </c>
      <c r="S1683">
        <f t="shared" si="492"/>
        <v>0.50089490730526287</v>
      </c>
      <c r="T1683">
        <f t="shared" si="475"/>
        <v>38.098423488505603</v>
      </c>
    </row>
    <row r="1684" spans="1:20" x14ac:dyDescent="0.25">
      <c r="A1684">
        <f t="shared" si="476"/>
        <v>3159.1749410051902</v>
      </c>
      <c r="B1684">
        <f t="shared" si="493"/>
        <v>502.79830795302291</v>
      </c>
      <c r="C1684" t="str">
        <f t="shared" si="477"/>
        <v>-1.91394250503023-80.0086130934431i</v>
      </c>
      <c r="D1684" t="str">
        <f t="shared" si="478"/>
        <v>3.97499752049934-31.6569736941778i</v>
      </c>
      <c r="E1684" t="str">
        <f t="shared" si="479"/>
        <v>162.402265029417+0.0541196432109697i</v>
      </c>
      <c r="F1684" t="str">
        <f t="shared" si="480"/>
        <v>2.42492477003414-297.052360853028i</v>
      </c>
      <c r="G1684" t="str">
        <f t="shared" si="481"/>
        <v>0.999999936125532-0.000252733979137165i</v>
      </c>
      <c r="H1684" t="str">
        <f t="shared" si="482"/>
        <v>385.496747965869+53.1474728873801i</v>
      </c>
      <c r="I1684" t="str">
        <f t="shared" si="483"/>
        <v>47.1745389479516-322.681579933712i</v>
      </c>
      <c r="K1684" t="str">
        <f t="shared" si="484"/>
        <v>0.0305480272416918-0.0045906811376499i</v>
      </c>
      <c r="L1684" t="str">
        <f t="shared" si="485"/>
        <v>0.00005-0.561238196206354i</v>
      </c>
      <c r="M1684" t="str">
        <f t="shared" si="486"/>
        <v>0.00133333333333333-0.330140115415503i</v>
      </c>
      <c r="N1684">
        <f t="shared" si="487"/>
        <v>88.629648571836867</v>
      </c>
      <c r="O1684">
        <f t="shared" si="488"/>
        <v>38.065219374950075</v>
      </c>
      <c r="P1684" s="3">
        <f t="shared" si="489"/>
        <v>38.065219374950075</v>
      </c>
      <c r="Q1684" s="3">
        <f t="shared" si="490"/>
        <v>-91.370351428163133</v>
      </c>
      <c r="R1684">
        <f t="shared" si="491"/>
        <v>88.629648571836867</v>
      </c>
      <c r="S1684">
        <f t="shared" si="492"/>
        <v>0.50279830795302294</v>
      </c>
      <c r="T1684">
        <f t="shared" si="475"/>
        <v>38.065219374950075</v>
      </c>
    </row>
    <row r="1685" spans="1:20" x14ac:dyDescent="0.25">
      <c r="A1685">
        <f t="shared" si="476"/>
        <v>3171.1798057810101</v>
      </c>
      <c r="B1685">
        <f t="shared" si="493"/>
        <v>504.70894152324439</v>
      </c>
      <c r="C1685" t="str">
        <f t="shared" si="477"/>
        <v>-1.91353466128353-79.7031601465836i</v>
      </c>
      <c r="D1685" t="str">
        <f t="shared" si="478"/>
        <v>3.97499750161931-31.5371564048116i</v>
      </c>
      <c r="E1685" t="str">
        <f t="shared" si="479"/>
        <v>162.401766982829+0.054415345325007i</v>
      </c>
      <c r="F1685" t="str">
        <f t="shared" si="480"/>
        <v>2.42492476885473-295.927839728651i</v>
      </c>
      <c r="G1685" t="str">
        <f t="shared" si="481"/>
        <v>0.999999935639163-0.000253694368134498i</v>
      </c>
      <c r="H1685" t="str">
        <f t="shared" si="482"/>
        <v>385.508174822284+53.3500176309024i</v>
      </c>
      <c r="I1685" t="str">
        <f t="shared" si="483"/>
        <v>47.1751056423063-321.466814377205i</v>
      </c>
      <c r="K1685" t="str">
        <f t="shared" si="484"/>
        <v>0.0305428051847914-0.00460732404598119i</v>
      </c>
      <c r="L1685" t="str">
        <f t="shared" si="485"/>
        <v>0.00005-0.559113564660644i</v>
      </c>
      <c r="M1685" t="str">
        <f t="shared" si="486"/>
        <v>0.00133333333333333-0.328890332153321i</v>
      </c>
      <c r="N1685">
        <f t="shared" si="487"/>
        <v>88.624691891398768</v>
      </c>
      <c r="O1685">
        <f t="shared" si="488"/>
        <v>38.032013359623924</v>
      </c>
      <c r="P1685" s="3">
        <f t="shared" si="489"/>
        <v>38.032013359623924</v>
      </c>
      <c r="Q1685" s="3">
        <f t="shared" si="490"/>
        <v>-91.375308108601232</v>
      </c>
      <c r="R1685">
        <f t="shared" si="491"/>
        <v>88.624691891398768</v>
      </c>
      <c r="S1685">
        <f t="shared" si="492"/>
        <v>0.50470894152324441</v>
      </c>
      <c r="T1685">
        <f t="shared" si="475"/>
        <v>38.032013359623924</v>
      </c>
    </row>
    <row r="1686" spans="1:20" x14ac:dyDescent="0.25">
      <c r="A1686">
        <f t="shared" si="476"/>
        <v>3183.2302890429783</v>
      </c>
      <c r="B1686">
        <f t="shared" si="493"/>
        <v>506.62683550103276</v>
      </c>
      <c r="C1686" t="str">
        <f t="shared" si="477"/>
        <v>-1.91312386157315-79.3988547068239i</v>
      </c>
      <c r="D1686" t="str">
        <f t="shared" si="478"/>
        <v>3.97499748259556-31.417792788028i</v>
      </c>
      <c r="E1686" t="str">
        <f t="shared" si="479"/>
        <v>162.401265355596+0.0547131682408636i</v>
      </c>
      <c r="F1686" t="str">
        <f t="shared" si="480"/>
        <v>2.42492476766634-294.807575625599i</v>
      </c>
      <c r="G1686" t="str">
        <f t="shared" si="481"/>
        <v>0.999999935149092-0.000254658406608608i</v>
      </c>
      <c r="H1686" t="str">
        <f t="shared" si="482"/>
        <v>385.519689146799+53.553338741284i</v>
      </c>
      <c r="I1686" t="str">
        <f t="shared" si="483"/>
        <v>47.1756766631409-320.256673549832i</v>
      </c>
      <c r="K1686" t="str">
        <f t="shared" si="484"/>
        <v>0.0305375452026031-0.00462402130663998i</v>
      </c>
      <c r="L1686" t="str">
        <f t="shared" si="485"/>
        <v>0.00005-0.55699697615127i</v>
      </c>
      <c r="M1686" t="str">
        <f t="shared" si="486"/>
        <v>0.00133333333333333-0.327645280088982i</v>
      </c>
      <c r="N1686">
        <f t="shared" si="487"/>
        <v>88.6197191667151</v>
      </c>
      <c r="O1686">
        <f t="shared" si="488"/>
        <v>37.998805429234459</v>
      </c>
      <c r="P1686" s="3">
        <f t="shared" si="489"/>
        <v>37.998805429234459</v>
      </c>
      <c r="Q1686" s="3">
        <f t="shared" si="490"/>
        <v>-91.3802808332849</v>
      </c>
      <c r="R1686">
        <f t="shared" si="491"/>
        <v>88.6197191667151</v>
      </c>
      <c r="S1686">
        <f t="shared" si="492"/>
        <v>0.50662683550103271</v>
      </c>
      <c r="T1686">
        <f t="shared" si="475"/>
        <v>37.998805429234459</v>
      </c>
    </row>
    <row r="1687" spans="1:20" x14ac:dyDescent="0.25">
      <c r="A1687">
        <f t="shared" si="476"/>
        <v>3195.3265641413414</v>
      </c>
      <c r="B1687">
        <f t="shared" si="493"/>
        <v>508.55201747593668</v>
      </c>
      <c r="C1687" t="str">
        <f t="shared" si="477"/>
        <v>-1.91271008559401-79.0956924069782i</v>
      </c>
      <c r="D1687" t="str">
        <f t="shared" si="478"/>
        <v>3.97499746342697-31.2988811267411i</v>
      </c>
      <c r="E1687" t="str">
        <f t="shared" si="479"/>
        <v>162.400760123574+0.0550131308087253i</v>
      </c>
      <c r="F1687" t="str">
        <f t="shared" si="480"/>
        <v>2.42492476646891-293.691552428497i</v>
      </c>
      <c r="G1687" t="str">
        <f t="shared" si="481"/>
        <v>0.999999934655288-0.000255626108427492i</v>
      </c>
      <c r="H1687" t="str">
        <f t="shared" si="482"/>
        <v>385.531291612473+53.7574392455433i</v>
      </c>
      <c r="I1687" t="str">
        <f t="shared" si="483"/>
        <v>47.1762520435737-319.051140047001i</v>
      </c>
      <c r="K1687" t="str">
        <f t="shared" si="484"/>
        <v>0.0305322470334596-0.00464077302969533i</v>
      </c>
      <c r="L1687" t="str">
        <f t="shared" si="485"/>
        <v>0.00005-0.554888400230393i</v>
      </c>
      <c r="M1687" t="str">
        <f t="shared" si="486"/>
        <v>0.00133333333333333-0.326404941311996i</v>
      </c>
      <c r="N1687">
        <f t="shared" si="487"/>
        <v>88.614730367316199</v>
      </c>
      <c r="O1687">
        <f t="shared" si="488"/>
        <v>37.965595570405227</v>
      </c>
      <c r="P1687" s="3">
        <f t="shared" si="489"/>
        <v>37.965595570405227</v>
      </c>
      <c r="Q1687" s="3">
        <f t="shared" si="490"/>
        <v>-91.385269632683801</v>
      </c>
      <c r="R1687">
        <f t="shared" si="491"/>
        <v>88.614730367316199</v>
      </c>
      <c r="S1687">
        <f t="shared" si="492"/>
        <v>0.5085520174759367</v>
      </c>
      <c r="T1687">
        <f t="shared" si="475"/>
        <v>37.965595570405227</v>
      </c>
    </row>
    <row r="1688" spans="1:20" x14ac:dyDescent="0.25">
      <c r="A1688">
        <f t="shared" si="476"/>
        <v>3207.4688050850787</v>
      </c>
      <c r="B1688">
        <f t="shared" si="493"/>
        <v>510.48451514234523</v>
      </c>
      <c r="C1688" t="str">
        <f t="shared" si="477"/>
        <v>-1.91229331291825-78.793668896412i</v>
      </c>
      <c r="D1688" t="str">
        <f t="shared" si="478"/>
        <v>3.97499744411238-31.1804197103667i</v>
      </c>
      <c r="E1688" t="str">
        <f t="shared" si="479"/>
        <v>162.400251262477+0.0553152520628329i</v>
      </c>
      <c r="F1688" t="str">
        <f t="shared" si="480"/>
        <v>2.42492476526235-292.579754082976i</v>
      </c>
      <c r="G1688" t="str">
        <f t="shared" si="481"/>
        <v>0.999999934157725-0.000256597487511843i</v>
      </c>
      <c r="H1688" t="str">
        <f t="shared" si="482"/>
        <v>385.542982897601+53.9623221830846i</v>
      </c>
      <c r="I1688" t="str">
        <f t="shared" si="483"/>
        <v>47.1768318169782-317.850196530443i</v>
      </c>
      <c r="K1688" t="str">
        <f t="shared" si="484"/>
        <v>0.0305269104140935-0.00465757932462754i</v>
      </c>
      <c r="L1688" t="str">
        <f t="shared" si="485"/>
        <v>0.00005-0.552787806565447i</v>
      </c>
      <c r="M1688" t="str">
        <f t="shared" si="486"/>
        <v>0.00133333333333333-0.325169297979674i</v>
      </c>
      <c r="N1688">
        <f t="shared" si="487"/>
        <v>88.60972546293911</v>
      </c>
      <c r="O1688">
        <f t="shared" si="488"/>
        <v>37.932383769675305</v>
      </c>
      <c r="P1688" s="3">
        <f t="shared" si="489"/>
        <v>37.932383769675305</v>
      </c>
      <c r="Q1688" s="3">
        <f t="shared" si="490"/>
        <v>-91.39027453706089</v>
      </c>
      <c r="R1688">
        <f t="shared" si="491"/>
        <v>88.60972546293911</v>
      </c>
      <c r="S1688">
        <f t="shared" si="492"/>
        <v>0.51048451514234527</v>
      </c>
      <c r="T1688">
        <f t="shared" si="475"/>
        <v>37.932383769675305</v>
      </c>
    </row>
    <row r="1689" spans="1:20" x14ac:dyDescent="0.25">
      <c r="A1689">
        <f t="shared" si="476"/>
        <v>3219.6571865444021</v>
      </c>
      <c r="B1689">
        <f t="shared" si="493"/>
        <v>512.4243562998862</v>
      </c>
      <c r="C1689" t="str">
        <f t="shared" si="477"/>
        <v>-1.91187352299445-78.4927798409839i</v>
      </c>
      <c r="D1689" t="str">
        <f t="shared" si="478"/>
        <v>3.97499742465074-31.0624068347977i</v>
      </c>
      <c r="E1689" t="str">
        <f t="shared" si="479"/>
        <v>162.399738747881+0.055619551223009i</v>
      </c>
      <c r="F1689" t="str">
        <f t="shared" si="480"/>
        <v>2.42492476404661-291.472164595443i</v>
      </c>
      <c r="G1689" t="str">
        <f t="shared" si="481"/>
        <v>0.999999933656373-0.000257572557835253i</v>
      </c>
      <c r="H1689" t="str">
        <f t="shared" si="482"/>
        <v>385.55476368575+54.1679906057548i</v>
      </c>
      <c r="I1689" t="str">
        <f t="shared" si="483"/>
        <v>47.1774160169842-316.653825727959i</v>
      </c>
      <c r="K1689" t="str">
        <f t="shared" si="484"/>
        <v>0.030521535079631-0.00467444030031615i</v>
      </c>
      <c r="L1689" t="str">
        <f t="shared" si="485"/>
        <v>0.00005-0.550695164938679i</v>
      </c>
      <c r="M1689" t="str">
        <f t="shared" si="486"/>
        <v>0.00133333333333333-0.32393833231687i</v>
      </c>
      <c r="N1689">
        <f t="shared" si="487"/>
        <v>88.604704423531558</v>
      </c>
      <c r="O1689">
        <f t="shared" si="488"/>
        <v>37.899170013499223</v>
      </c>
      <c r="P1689" s="3">
        <f t="shared" si="489"/>
        <v>37.899170013499223</v>
      </c>
      <c r="Q1689" s="3">
        <f t="shared" si="490"/>
        <v>-91.395295576468442</v>
      </c>
      <c r="R1689">
        <f t="shared" si="491"/>
        <v>88.604704423531558</v>
      </c>
      <c r="S1689">
        <f t="shared" si="492"/>
        <v>0.51242435629988625</v>
      </c>
      <c r="T1689">
        <f t="shared" si="475"/>
        <v>37.899170013499223</v>
      </c>
    </row>
    <row r="1690" spans="1:20" x14ac:dyDescent="0.25">
      <c r="A1690">
        <f t="shared" si="476"/>
        <v>3231.8918838532713</v>
      </c>
      <c r="B1690">
        <f t="shared" si="493"/>
        <v>514.37156885382581</v>
      </c>
      <c r="C1690" t="str">
        <f t="shared" si="477"/>
        <v>-1.91145069514766-78.1930209229815i</v>
      </c>
      <c r="D1690" t="str">
        <f t="shared" si="478"/>
        <v>3.97499740504092-30.9448408023791i</v>
      </c>
      <c r="E1690" t="str">
        <f t="shared" si="479"/>
        <v>162.399222555221+0.0559260476962145i</v>
      </c>
      <c r="F1690" t="str">
        <f t="shared" si="480"/>
        <v>2.42492476282161-290.368768032852i</v>
      </c>
      <c r="G1690" t="str">
        <f t="shared" si="481"/>
        <v>0.999999933151204-0.000258551333424415i</v>
      </c>
      <c r="H1690" t="str">
        <f t="shared" si="482"/>
        <v>385.566634665805+54.3744475779014i</v>
      </c>
      <c r="I1690" t="str">
        <f t="shared" si="483"/>
        <v>47.1780046774814-315.462010433176i</v>
      </c>
      <c r="K1690" t="str">
        <f t="shared" si="484"/>
        <v>0.0305161207635851-0.00469135606502782i</v>
      </c>
      <c r="L1690" t="str">
        <f t="shared" si="485"/>
        <v>0.00005-0.548610445246742i</v>
      </c>
      <c r="M1690" t="str">
        <f t="shared" si="486"/>
        <v>0.00133333333333333-0.32271202661573i</v>
      </c>
      <c r="N1690">
        <f t="shared" si="487"/>
        <v>88.599667219255721</v>
      </c>
      <c r="O1690">
        <f t="shared" si="488"/>
        <v>37.865954288246314</v>
      </c>
      <c r="P1690" s="3">
        <f t="shared" si="489"/>
        <v>37.865954288246314</v>
      </c>
      <c r="Q1690" s="3">
        <f t="shared" si="490"/>
        <v>-91.400332780744279</v>
      </c>
      <c r="R1690">
        <f t="shared" si="491"/>
        <v>88.599667219255721</v>
      </c>
      <c r="S1690">
        <f t="shared" si="492"/>
        <v>0.51437156885382584</v>
      </c>
      <c r="T1690">
        <f t="shared" si="475"/>
        <v>37.865954288246314</v>
      </c>
    </row>
    <row r="1691" spans="1:20" x14ac:dyDescent="0.25">
      <c r="A1691">
        <f t="shared" si="476"/>
        <v>3244.1730730119139</v>
      </c>
      <c r="B1691">
        <f t="shared" si="493"/>
        <v>516.32618081547037</v>
      </c>
      <c r="C1691" t="str">
        <f t="shared" si="477"/>
        <v>-1.91102480857856-77.8943878410642i</v>
      </c>
      <c r="D1691" t="str">
        <f t="shared" si="478"/>
        <v>3.97499738528179-30.8277199218842i</v>
      </c>
      <c r="E1691" t="str">
        <f t="shared" si="479"/>
        <v>162.398702659795+0.056234761078574i</v>
      </c>
      <c r="F1691" t="str">
        <f t="shared" si="480"/>
        <v>2.42492476158729-289.269548522474i</v>
      </c>
      <c r="G1691" t="str">
        <f t="shared" si="481"/>
        <v>0.999999932642187-0.000259533828359321i</v>
      </c>
      <c r="H1691" t="str">
        <f t="shared" si="482"/>
        <v>385.578596532009+54.5816961764288i</v>
      </c>
      <c r="I1691" t="str">
        <f t="shared" si="483"/>
        <v>47.178597832619-314.274733505296i</v>
      </c>
      <c r="K1691" t="str">
        <f t="shared" si="484"/>
        <v>0.0305106671978491-0.00470832672640399i</v>
      </c>
      <c r="L1691" t="str">
        <f t="shared" si="485"/>
        <v>0.00005-0.54653361750024i</v>
      </c>
      <c r="M1691" t="str">
        <f t="shared" si="486"/>
        <v>0.00133333333333333-0.321490363235436i</v>
      </c>
      <c r="N1691">
        <f t="shared" si="487"/>
        <v>88.594613820492611</v>
      </c>
      <c r="O1691">
        <f t="shared" si="488"/>
        <v>37.832736580200724</v>
      </c>
      <c r="P1691" s="3">
        <f t="shared" si="489"/>
        <v>37.832736580200724</v>
      </c>
      <c r="Q1691" s="3">
        <f t="shared" si="490"/>
        <v>-91.405386179507389</v>
      </c>
      <c r="R1691">
        <f t="shared" si="491"/>
        <v>88.594613820492611</v>
      </c>
      <c r="S1691">
        <f t="shared" si="492"/>
        <v>0.51632618081547033</v>
      </c>
      <c r="T1691">
        <f t="shared" si="475"/>
        <v>37.832736580200724</v>
      </c>
    </row>
    <row r="1692" spans="1:20" x14ac:dyDescent="0.25">
      <c r="A1692">
        <f t="shared" si="476"/>
        <v>3256.5009306893589</v>
      </c>
      <c r="B1692">
        <f t="shared" si="493"/>
        <v>518.28822030256913</v>
      </c>
      <c r="C1692" t="str">
        <f t="shared" si="477"/>
        <v>-1.9105958423635-77.5968763101981i</v>
      </c>
      <c r="D1692" t="str">
        <f t="shared" si="478"/>
        <v>3.97499736537215-30.7110425084897i</v>
      </c>
      <c r="E1692" t="str">
        <f t="shared" si="479"/>
        <v>162.398179036759+0.0565457111572541i</v>
      </c>
      <c r="F1692" t="str">
        <f t="shared" si="480"/>
        <v>2.42492476034356-288.174490251665i</v>
      </c>
      <c r="G1692" t="str">
        <f t="shared" si="481"/>
        <v>0.999999932129295-0.000260520056773468i</v>
      </c>
      <c r="H1692" t="str">
        <f t="shared" si="482"/>
        <v>385.590649984007+54.7897394908604i</v>
      </c>
      <c r="I1692" t="str">
        <f t="shared" si="483"/>
        <v>47.1791955168107-313.09197786885i</v>
      </c>
      <c r="K1692" t="str">
        <f t="shared" si="484"/>
        <v>0.0305051741126897-0.00472535239144866i</v>
      </c>
      <c r="L1692" t="str">
        <f t="shared" si="485"/>
        <v>0.00005-0.544464651823311i</v>
      </c>
      <c r="M1692" t="str">
        <f t="shared" si="486"/>
        <v>0.00133333333333333-0.320273324601948i</v>
      </c>
      <c r="N1692">
        <f t="shared" si="487"/>
        <v>88.589544197845669</v>
      </c>
      <c r="O1692">
        <f t="shared" si="488"/>
        <v>37.799516875560542</v>
      </c>
      <c r="P1692" s="3">
        <f t="shared" si="489"/>
        <v>37.799516875560542</v>
      </c>
      <c r="Q1692" s="3">
        <f t="shared" si="490"/>
        <v>-91.410455802154331</v>
      </c>
      <c r="R1692">
        <f t="shared" si="491"/>
        <v>88.589544197845669</v>
      </c>
      <c r="S1692">
        <f t="shared" si="492"/>
        <v>0.51828822030256916</v>
      </c>
      <c r="T1692">
        <f t="shared" si="475"/>
        <v>37.799516875560542</v>
      </c>
    </row>
    <row r="1693" spans="1:20" x14ac:dyDescent="0.25">
      <c r="A1693">
        <f t="shared" si="476"/>
        <v>3268.8756342259785</v>
      </c>
      <c r="B1693">
        <f t="shared" si="493"/>
        <v>520.2577155397189</v>
      </c>
      <c r="C1693" t="str">
        <f t="shared" si="477"/>
        <v>-1.91016377545281-77.3004820615977i</v>
      </c>
      <c r="D1693" t="str">
        <f t="shared" si="478"/>
        <v>3.97499734531096-30.5948068837519i</v>
      </c>
      <c r="E1693" t="str">
        <f t="shared" si="479"/>
        <v>162.397651661127+0.0568589179121696i</v>
      </c>
      <c r="F1693" t="str">
        <f t="shared" si="480"/>
        <v>2.42492475909037-287.083577467646i</v>
      </c>
      <c r="G1693" t="str">
        <f t="shared" si="481"/>
        <v>0.999999931612498-0.000261510032854059i</v>
      </c>
      <c r="H1693" t="str">
        <f t="shared" si="482"/>
        <v>385.602795726888+54.9985806233916i</v>
      </c>
      <c r="I1693" t="str">
        <f t="shared" si="483"/>
        <v>47.1797977647334-311.913726513459i</v>
      </c>
      <c r="K1693" t="str">
        <f t="shared" si="484"/>
        <v>0.0304996412367409-0.00474243316651562i</v>
      </c>
      <c r="L1693" t="str">
        <f t="shared" si="485"/>
        <v>0.00005-0.54240351845319i</v>
      </c>
      <c r="M1693" t="str">
        <f t="shared" si="486"/>
        <v>0.00133333333333333-0.319060893207758i</v>
      </c>
      <c r="N1693">
        <f t="shared" si="487"/>
        <v>88.584458322145906</v>
      </c>
      <c r="O1693">
        <f t="shared" si="488"/>
        <v>37.766295160437664</v>
      </c>
      <c r="P1693" s="3">
        <f t="shared" si="489"/>
        <v>37.766295160437664</v>
      </c>
      <c r="Q1693" s="3">
        <f t="shared" si="490"/>
        <v>-91.415541677854094</v>
      </c>
      <c r="R1693">
        <f t="shared" si="491"/>
        <v>88.584458322145906</v>
      </c>
      <c r="S1693">
        <f t="shared" si="492"/>
        <v>0.52025771553971889</v>
      </c>
      <c r="T1693">
        <f t="shared" si="475"/>
        <v>37.766295160437664</v>
      </c>
    </row>
    <row r="1694" spans="1:20" x14ac:dyDescent="0.25">
      <c r="A1694">
        <f t="shared" si="476"/>
        <v>3281.2973616360377</v>
      </c>
      <c r="B1694">
        <f t="shared" si="493"/>
        <v>522.2346948587699</v>
      </c>
      <c r="C1694" t="str">
        <f t="shared" si="477"/>
        <v>-1.90972858667172-77.0052008426646i</v>
      </c>
      <c r="D1694" t="str">
        <f t="shared" si="478"/>
        <v>3.97499732509702-30.4790113755823i</v>
      </c>
      <c r="E1694" t="str">
        <f t="shared" si="479"/>
        <v>162.397120507771+0.0571744015179197i</v>
      </c>
      <c r="F1694" t="str">
        <f t="shared" si="480"/>
        <v>2.42492475782763-285.996794477269i</v>
      </c>
      <c r="G1694" t="str">
        <f t="shared" si="481"/>
        <v>0.999999931091766-0.00026250377084221i</v>
      </c>
      <c r="H1694" t="str">
        <f t="shared" si="482"/>
        <v>385.615034471228+55.2082226889538i</v>
      </c>
      <c r="I1694" t="str">
        <f t="shared" si="483"/>
        <v>47.1804046113321-310.739962493581i</v>
      </c>
      <c r="K1694" t="str">
        <f t="shared" si="484"/>
        <v>0.0304940682969971-0.00475956915729602i</v>
      </c>
      <c r="L1694" t="str">
        <f t="shared" si="485"/>
        <v>0.00005-0.540350187739776i</v>
      </c>
      <c r="M1694" t="str">
        <f t="shared" si="486"/>
        <v>0.00133333333333333-0.317853051611634i</v>
      </c>
      <c r="N1694">
        <f t="shared" si="487"/>
        <v>88.57935616445512</v>
      </c>
      <c r="O1694">
        <f t="shared" si="488"/>
        <v>37.733071420857279</v>
      </c>
      <c r="P1694" s="3">
        <f t="shared" si="489"/>
        <v>37.733071420857279</v>
      </c>
      <c r="Q1694" s="3">
        <f t="shared" si="490"/>
        <v>-91.42064383554488</v>
      </c>
      <c r="R1694">
        <f t="shared" si="491"/>
        <v>88.57935616445512</v>
      </c>
      <c r="S1694">
        <f t="shared" si="492"/>
        <v>0.52223469485876994</v>
      </c>
      <c r="T1694">
        <f t="shared" si="475"/>
        <v>37.733071420857279</v>
      </c>
    </row>
    <row r="1695" spans="1:20" x14ac:dyDescent="0.25">
      <c r="A1695">
        <f t="shared" si="476"/>
        <v>3293.7662916102545</v>
      </c>
      <c r="B1695">
        <f t="shared" si="493"/>
        <v>524.21918669923321</v>
      </c>
      <c r="C1695" t="str">
        <f t="shared" si="477"/>
        <v>-1.90929025471933-76.7110284169304i</v>
      </c>
      <c r="D1695" t="str">
        <f t="shared" si="478"/>
        <v>3.97499730472913-30.3636543182237i</v>
      </c>
      <c r="E1695" t="str">
        <f t="shared" si="479"/>
        <v>162.396585551425+0.0574921823453468i</v>
      </c>
      <c r="F1695" t="str">
        <f t="shared" si="480"/>
        <v>2.42492475655528-284.914125646798i</v>
      </c>
      <c r="G1695" t="str">
        <f t="shared" si="481"/>
        <v>0.999999930567068-0.000263501285033152i</v>
      </c>
      <c r="H1695" t="str">
        <f t="shared" si="482"/>
        <v>385.627366933132+55.41866881527i</v>
      </c>
      <c r="I1695" t="str">
        <f t="shared" si="483"/>
        <v>47.1810160918202-309.570668928272i</v>
      </c>
      <c r="K1695" t="str">
        <f t="shared" si="484"/>
        <v>0.0304884550188069-0.00477676046880547i</v>
      </c>
      <c r="L1695" t="str">
        <f t="shared" si="485"/>
        <v>0.00005-0.538304630145227i</v>
      </c>
      <c r="M1695" t="str">
        <f t="shared" si="486"/>
        <v>0.00133333333333333-0.316649782438368i</v>
      </c>
      <c r="N1695">
        <f t="shared" si="487"/>
        <v>88.574237696070455</v>
      </c>
      <c r="O1695">
        <f t="shared" si="488"/>
        <v>37.699845642757836</v>
      </c>
      <c r="P1695" s="3">
        <f t="shared" si="489"/>
        <v>37.699845642757836</v>
      </c>
      <c r="Q1695" s="3">
        <f t="shared" si="490"/>
        <v>-91.425762303929545</v>
      </c>
      <c r="R1695">
        <f t="shared" si="491"/>
        <v>88.574237696070455</v>
      </c>
      <c r="S1695">
        <f t="shared" si="492"/>
        <v>0.52421918669923318</v>
      </c>
      <c r="T1695">
        <f t="shared" si="475"/>
        <v>37.699845642757836</v>
      </c>
    </row>
    <row r="1696" spans="1:20" x14ac:dyDescent="0.25">
      <c r="A1696">
        <f t="shared" si="476"/>
        <v>3306.2826035183734</v>
      </c>
      <c r="B1696">
        <f t="shared" si="493"/>
        <v>526.21121960869027</v>
      </c>
      <c r="C1696" t="str">
        <f t="shared" si="477"/>
        <v>-1.9088487581678-76.4179605639924i</v>
      </c>
      <c r="D1696" t="str">
        <f t="shared" si="478"/>
        <v>3.97499728420617-30.2487340522259i</v>
      </c>
      <c r="E1696" t="str">
        <f t="shared" si="479"/>
        <v>162.396046766679+0.0578122809641374i</v>
      </c>
      <c r="F1696" t="str">
        <f t="shared" si="480"/>
        <v>2.42492475527324-283.835555401677i</v>
      </c>
      <c r="G1696" t="str">
        <f t="shared" si="481"/>
        <v>0.999999930038375-0.000264502589776438i</v>
      </c>
      <c r="H1696" t="str">
        <f t="shared" si="482"/>
        <v>385.639793834286+55.6299221429184i</v>
      </c>
      <c r="I1696" t="str">
        <f t="shared" si="483"/>
        <v>47.1816322416834-308.405829000949i</v>
      </c>
      <c r="K1696" t="str">
        <f t="shared" si="484"/>
        <v>0.0304828011258661-0.00479400720537123i</v>
      </c>
      <c r="L1696" t="str">
        <f t="shared" si="485"/>
        <v>0.00005-0.536266816243501i</v>
      </c>
      <c r="M1696" t="str">
        <f t="shared" si="486"/>
        <v>0.00133333333333333-0.315451068378529i</v>
      </c>
      <c r="N1696">
        <f t="shared" si="487"/>
        <v>88.569102888529073</v>
      </c>
      <c r="O1696">
        <f t="shared" si="488"/>
        <v>37.666617811990129</v>
      </c>
      <c r="P1696" s="3">
        <f t="shared" si="489"/>
        <v>37.666617811990129</v>
      </c>
      <c r="Q1696" s="3">
        <f t="shared" si="490"/>
        <v>-91.430897111470927</v>
      </c>
      <c r="R1696">
        <f t="shared" si="491"/>
        <v>88.569102888529073</v>
      </c>
      <c r="S1696">
        <f t="shared" si="492"/>
        <v>0.52621121960869022</v>
      </c>
      <c r="T1696">
        <f t="shared" si="475"/>
        <v>37.666617811990129</v>
      </c>
    </row>
    <row r="1697" spans="1:20" x14ac:dyDescent="0.25">
      <c r="A1697">
        <f t="shared" si="476"/>
        <v>3318.8464774117433</v>
      </c>
      <c r="B1697">
        <f t="shared" si="493"/>
        <v>528.21082224320332</v>
      </c>
      <c r="C1697" t="str">
        <f t="shared" si="477"/>
        <v>-1.9084040754622-76.1259930794565i</v>
      </c>
      <c r="D1697" t="str">
        <f t="shared" si="478"/>
        <v>3.97499726352695-30.1342489244225i</v>
      </c>
      <c r="E1697" t="str">
        <f t="shared" si="479"/>
        <v>162.395504127978+0.0581347181441093i</v>
      </c>
      <c r="F1697" t="str">
        <f t="shared" si="480"/>
        <v>2.42492475398144-282.76106822631i</v>
      </c>
      <c r="G1697" t="str">
        <f t="shared" si="481"/>
        <v>0.999999929505657-0.000265507699476147i</v>
      </c>
      <c r="H1697" t="str">
        <f t="shared" si="482"/>
        <v>385.65231590199+55.8419858253878i</v>
      </c>
      <c r="I1697" t="str">
        <f t="shared" si="483"/>
        <v>47.1822530966789-307.245425959137i</v>
      </c>
      <c r="K1697" t="str">
        <f t="shared" si="484"/>
        <v>0.0304771063402119-0.00481130947061899i</v>
      </c>
      <c r="L1697" t="str">
        <f t="shared" si="485"/>
        <v>0.00005-0.534236716719966i</v>
      </c>
      <c r="M1697" t="str">
        <f t="shared" si="486"/>
        <v>0.00133333333333333-0.314256892188215i</v>
      </c>
      <c r="N1697">
        <f t="shared" si="487"/>
        <v>88.563951713612084</v>
      </c>
      <c r="O1697">
        <f t="shared" si="488"/>
        <v>37.63338791431719</v>
      </c>
      <c r="P1697" s="3">
        <f t="shared" si="489"/>
        <v>37.63338791431719</v>
      </c>
      <c r="Q1697" s="3">
        <f t="shared" si="490"/>
        <v>-91.436048286387916</v>
      </c>
      <c r="R1697">
        <f t="shared" si="491"/>
        <v>88.563951713612084</v>
      </c>
      <c r="S1697">
        <f t="shared" si="492"/>
        <v>0.52821082224320337</v>
      </c>
      <c r="T1697">
        <f t="shared" si="475"/>
        <v>37.63338791431719</v>
      </c>
    </row>
    <row r="1698" spans="1:20" x14ac:dyDescent="0.25">
      <c r="A1698">
        <f t="shared" si="476"/>
        <v>3331.4580940259079</v>
      </c>
      <c r="B1698">
        <f t="shared" si="493"/>
        <v>530.21802336772748</v>
      </c>
      <c r="C1698" t="str">
        <f t="shared" si="477"/>
        <v>-1.90795618492044-75.8351217748788i</v>
      </c>
      <c r="D1698" t="str">
        <f t="shared" si="478"/>
        <v>3.97499724269023-30.0201972879063i</v>
      </c>
      <c r="E1698" t="str">
        <f t="shared" si="479"/>
        <v>162.394957609629+0.058459514857123i</v>
      </c>
      <c r="F1698" t="str">
        <f t="shared" si="480"/>
        <v>2.42492475267979-281.690648663839i</v>
      </c>
      <c r="G1698" t="str">
        <f t="shared" si="481"/>
        <v>0.999999928968882-0.000266516628591097i</v>
      </c>
      <c r="H1698" t="str">
        <f t="shared" si="482"/>
        <v>385.664933869208+56.0548630291416i</v>
      </c>
      <c r="I1698" t="str">
        <f t="shared" si="483"/>
        <v>47.1828786928409-306.089443114237i</v>
      </c>
      <c r="K1698" t="str">
        <f t="shared" si="484"/>
        <v>0.0304713703822161-0.00482866736745992i</v>
      </c>
      <c r="L1698" t="str">
        <f t="shared" si="485"/>
        <v>0.00005-0.532214302370956i</v>
      </c>
      <c r="M1698" t="str">
        <f t="shared" si="486"/>
        <v>0.00133333333333333-0.313067236688797i</v>
      </c>
      <c r="N1698">
        <f t="shared" si="487"/>
        <v>88.558784143348845</v>
      </c>
      <c r="O1698">
        <f t="shared" si="488"/>
        <v>37.600155935414008</v>
      </c>
      <c r="P1698" s="3">
        <f t="shared" si="489"/>
        <v>37.600155935414008</v>
      </c>
      <c r="Q1698" s="3">
        <f t="shared" si="490"/>
        <v>-91.441215856651155</v>
      </c>
      <c r="R1698">
        <f t="shared" si="491"/>
        <v>88.558784143348845</v>
      </c>
      <c r="S1698">
        <f t="shared" si="492"/>
        <v>0.5302180233677275</v>
      </c>
      <c r="T1698">
        <f t="shared" si="475"/>
        <v>37.600155935414008</v>
      </c>
    </row>
    <row r="1699" spans="1:20" x14ac:dyDescent="0.25">
      <c r="A1699">
        <f t="shared" si="476"/>
        <v>3344.1176347832065</v>
      </c>
      <c r="B1699">
        <f t="shared" si="493"/>
        <v>532.23285185652492</v>
      </c>
      <c r="C1699" t="str">
        <f t="shared" si="477"/>
        <v>-1.90750506473191-75.5453424777044i</v>
      </c>
      <c r="D1699" t="str">
        <f t="shared" si="478"/>
        <v>3.97499722169487-29.9065775020064i</v>
      </c>
      <c r="E1699" t="str">
        <f t="shared" si="479"/>
        <v>162.394407185792+0.0587866922793125i</v>
      </c>
      <c r="F1699" t="str">
        <f t="shared" si="480"/>
        <v>2.42492475136824-280.62428131592i</v>
      </c>
      <c r="G1699" t="str">
        <f t="shared" si="481"/>
        <v>0.999999928428019-0.000267529391635047i</v>
      </c>
      <c r="H1699" t="str">
        <f t="shared" si="482"/>
        <v>385.677648474616+56.2685569336764i</v>
      </c>
      <c r="I1699" t="str">
        <f t="shared" si="483"/>
        <v>47.1835090664803-304.937863841285i</v>
      </c>
      <c r="K1699" t="str">
        <f t="shared" si="484"/>
        <v>0.0304655929705787-0.00484608099807712i</v>
      </c>
      <c r="L1699" t="str">
        <f t="shared" si="485"/>
        <v>0.00005-0.530199544103362i</v>
      </c>
      <c r="M1699" t="str">
        <f t="shared" si="486"/>
        <v>0.00133333333333333-0.311882084766684i</v>
      </c>
      <c r="N1699">
        <f t="shared" si="487"/>
        <v>88.553600150021964</v>
      </c>
      <c r="O1699">
        <f t="shared" si="488"/>
        <v>37.56692186086692</v>
      </c>
      <c r="P1699" s="3">
        <f t="shared" si="489"/>
        <v>37.56692186086692</v>
      </c>
      <c r="Q1699" s="3">
        <f t="shared" si="490"/>
        <v>-91.446399849978036</v>
      </c>
      <c r="R1699">
        <f t="shared" si="491"/>
        <v>88.553600150021964</v>
      </c>
      <c r="S1699">
        <f t="shared" si="492"/>
        <v>0.53223285185652491</v>
      </c>
      <c r="T1699">
        <f t="shared" si="475"/>
        <v>37.56692186086692</v>
      </c>
    </row>
    <row r="1700" spans="1:20" x14ac:dyDescent="0.25">
      <c r="A1700">
        <f t="shared" si="476"/>
        <v>3356.8252817953826</v>
      </c>
      <c r="B1700">
        <f t="shared" si="493"/>
        <v>534.25533669357969</v>
      </c>
      <c r="C1700" t="str">
        <f t="shared" si="477"/>
        <v>-1.9070506929578-75.2566510312102i</v>
      </c>
      <c r="D1700" t="str">
        <f t="shared" si="478"/>
        <v>3.97499720053965-29.7933879322641i</v>
      </c>
      <c r="E1700" t="str">
        <f t="shared" si="479"/>
        <v>162.393852830485+0.0591162717930945i</v>
      </c>
      <c r="F1700" t="str">
        <f t="shared" si="480"/>
        <v>2.42492475004671-279.5619508425i</v>
      </c>
      <c r="G1700" t="str">
        <f t="shared" si="481"/>
        <v>0.999999927883039-0.000268546003176908i</v>
      </c>
      <c r="H1700" t="str">
        <f t="shared" si="482"/>
        <v>385.690460462642+56.4830707315845i</v>
      </c>
      <c r="I1700" t="str">
        <f t="shared" si="483"/>
        <v>47.1841442541882-303.790671578713i</v>
      </c>
      <c r="K1700" t="str">
        <f t="shared" si="484"/>
        <v>0.0304597738223218-0.00486355046391239i</v>
      </c>
      <c r="L1700" t="str">
        <f t="shared" si="485"/>
        <v>0.00005-0.528192412934211i</v>
      </c>
      <c r="M1700" t="str">
        <f t="shared" si="486"/>
        <v>0.00133333333333333-0.310701419373066i</v>
      </c>
      <c r="N1700">
        <f t="shared" si="487"/>
        <v>88.548399706171168</v>
      </c>
      <c r="O1700">
        <f t="shared" si="488"/>
        <v>37.533685676173405</v>
      </c>
      <c r="P1700" s="3">
        <f t="shared" si="489"/>
        <v>37.533685676173405</v>
      </c>
      <c r="Q1700" s="3">
        <f t="shared" si="490"/>
        <v>-91.451600293828832</v>
      </c>
      <c r="R1700">
        <f t="shared" si="491"/>
        <v>88.548399706171168</v>
      </c>
      <c r="S1700">
        <f t="shared" si="492"/>
        <v>0.53425533669357972</v>
      </c>
      <c r="T1700">
        <f t="shared" si="475"/>
        <v>37.533685676173405</v>
      </c>
    </row>
    <row r="1701" spans="1:20" x14ac:dyDescent="0.25">
      <c r="A1701">
        <f t="shared" si="476"/>
        <v>3369.5812178662054</v>
      </c>
      <c r="B1701">
        <f t="shared" si="493"/>
        <v>536.28550697301534</v>
      </c>
      <c r="C1701" t="str">
        <f t="shared" si="477"/>
        <v>-1.90659304753012-74.9690432944442i</v>
      </c>
      <c r="D1701" t="str">
        <f t="shared" si="478"/>
        <v>3.97499717922334-29.6806269504091i</v>
      </c>
      <c r="E1701" t="str">
        <f t="shared" si="479"/>
        <v>162.393294517582+0.0594482749886513i</v>
      </c>
      <c r="F1701" t="str">
        <f t="shared" si="480"/>
        <v>2.4249247487151-278.503641961598i</v>
      </c>
      <c r="G1701" t="str">
        <f t="shared" si="481"/>
        <v>0.999999927333909-0.000269566477840952i</v>
      </c>
      <c r="H1701" t="str">
        <f t="shared" si="482"/>
        <v>385.703370583517+56.6984076286138i</v>
      </c>
      <c r="I1701" t="str">
        <f t="shared" si="483"/>
        <v>47.1847842928368-302.64784982811i</v>
      </c>
      <c r="K1701" t="str">
        <f t="shared" si="484"/>
        <v>0.0304539126527831-0.00488107586565245i</v>
      </c>
      <c r="L1701" t="str">
        <f t="shared" si="485"/>
        <v>0.00005-0.526192879990249i</v>
      </c>
      <c r="M1701" t="str">
        <f t="shared" si="486"/>
        <v>0.00133333333333333-0.309525223523676i</v>
      </c>
      <c r="N1701">
        <f t="shared" si="487"/>
        <v>88.543182784598258</v>
      </c>
      <c r="O1701">
        <f t="shared" si="488"/>
        <v>37.500447366741454</v>
      </c>
      <c r="P1701" s="3">
        <f t="shared" si="489"/>
        <v>37.500447366741454</v>
      </c>
      <c r="Q1701" s="3">
        <f t="shared" si="490"/>
        <v>-91.456817215401742</v>
      </c>
      <c r="R1701">
        <f t="shared" si="491"/>
        <v>88.543182784598258</v>
      </c>
      <c r="S1701">
        <f t="shared" si="492"/>
        <v>0.53628550697301536</v>
      </c>
      <c r="T1701">
        <f t="shared" si="475"/>
        <v>37.500447366741454</v>
      </c>
    </row>
    <row r="1702" spans="1:20" x14ac:dyDescent="0.25">
      <c r="A1702">
        <f t="shared" si="476"/>
        <v>3382.3856264940969</v>
      </c>
      <c r="B1702">
        <f t="shared" si="493"/>
        <v>538.32339189951279</v>
      </c>
      <c r="C1702" t="str">
        <f t="shared" si="477"/>
        <v>-1.90613210625162-74.6825151421705i</v>
      </c>
      <c r="D1702" t="str">
        <f t="shared" si="478"/>
        <v>3.97499715774473-29.5682929343371i</v>
      </c>
      <c r="E1702" t="str">
        <f t="shared" si="479"/>
        <v>162.392732220813+0.0597827236665775i</v>
      </c>
      <c r="F1702" t="str">
        <f t="shared" si="480"/>
        <v>2.42492474737337-277.449339449087i</v>
      </c>
      <c r="G1702" t="str">
        <f t="shared" si="481"/>
        <v>0.999999926780597-0.000270590830307028i</v>
      </c>
      <c r="H1702" t="str">
        <f t="shared" si="482"/>
        <v>385.716379593314+56.9145708437308i</v>
      </c>
      <c r="I1702" t="str">
        <f t="shared" si="483"/>
        <v>47.1854292195831-301.509382153988i</v>
      </c>
      <c r="K1702" t="str">
        <f t="shared" si="484"/>
        <v>0.0304480091756097-0.00489865730321536i</v>
      </c>
      <c r="L1702" t="str">
        <f t="shared" si="485"/>
        <v>0.00005-0.524200916507521i</v>
      </c>
      <c r="M1702" t="str">
        <f t="shared" si="486"/>
        <v>0.00133333333333333-0.308353480298542i</v>
      </c>
      <c r="N1702">
        <f t="shared" si="487"/>
        <v>88.537949358371478</v>
      </c>
      <c r="O1702">
        <f t="shared" si="488"/>
        <v>37.46720691788957</v>
      </c>
      <c r="P1702" s="3">
        <f t="shared" si="489"/>
        <v>37.46720691788957</v>
      </c>
      <c r="Q1702" s="3">
        <f t="shared" si="490"/>
        <v>-91.462050641628522</v>
      </c>
      <c r="R1702">
        <f t="shared" si="491"/>
        <v>88.537949358371478</v>
      </c>
      <c r="S1702">
        <f t="shared" si="492"/>
        <v>0.53832339189951284</v>
      </c>
      <c r="T1702">
        <f t="shared" si="475"/>
        <v>37.46720691788957</v>
      </c>
    </row>
    <row r="1703" spans="1:20" x14ac:dyDescent="0.25">
      <c r="A1703">
        <f t="shared" si="476"/>
        <v>3395.2386918747748</v>
      </c>
      <c r="B1703">
        <f t="shared" si="493"/>
        <v>540.36902078873095</v>
      </c>
      <c r="C1703" t="str">
        <f t="shared" si="477"/>
        <v>-1.90566784679531-74.3970624648068i</v>
      </c>
      <c r="D1703" t="str">
        <f t="shared" si="478"/>
        <v>3.97499713610257-29.4563842680855i</v>
      </c>
      <c r="E1703" t="str">
        <f t="shared" si="479"/>
        <v>162.392165913762+0.0601196398392454i</v>
      </c>
      <c r="F1703" t="str">
        <f t="shared" si="480"/>
        <v>2.42492474602142-276.39902813847i</v>
      </c>
      <c r="G1703" t="str">
        <f t="shared" si="481"/>
        <v>0.999999926223072-0.00027161907531076i</v>
      </c>
      <c r="H1703" t="str">
        <f t="shared" si="482"/>
        <v>385.729488254006+57.1315636091834i</v>
      </c>
      <c r="I1703" t="str">
        <f t="shared" si="483"/>
        <v>47.1860790718705-300.375252183543i</v>
      </c>
      <c r="K1703" t="str">
        <f t="shared" si="484"/>
        <v>0.0304420631027516-0.00491629487573661i</v>
      </c>
      <c r="L1703" t="str">
        <f t="shared" si="485"/>
        <v>0.00005-0.522216493830964i</v>
      </c>
      <c r="M1703" t="str">
        <f t="shared" si="486"/>
        <v>0.00133333333333333-0.307186172841743i</v>
      </c>
      <c r="N1703">
        <f t="shared" si="487"/>
        <v>88.532699400829998</v>
      </c>
      <c r="O1703">
        <f t="shared" si="488"/>
        <v>37.433964314845902</v>
      </c>
      <c r="P1703" s="3">
        <f t="shared" si="489"/>
        <v>37.433964314845902</v>
      </c>
      <c r="Q1703" s="3">
        <f t="shared" si="490"/>
        <v>-91.467300599170002</v>
      </c>
      <c r="R1703">
        <f t="shared" si="491"/>
        <v>88.532699400829998</v>
      </c>
      <c r="S1703">
        <f t="shared" si="492"/>
        <v>0.54036902078873095</v>
      </c>
      <c r="T1703">
        <f t="shared" si="475"/>
        <v>37.433964314845902</v>
      </c>
    </row>
    <row r="1704" spans="1:20" x14ac:dyDescent="0.25">
      <c r="A1704">
        <f t="shared" si="476"/>
        <v>3408.140598903899</v>
      </c>
      <c r="B1704">
        <f t="shared" si="493"/>
        <v>542.42242306772812</v>
      </c>
      <c r="C1704" t="str">
        <f t="shared" si="477"/>
        <v>-1.90520024670372-74.112681168372i</v>
      </c>
      <c r="D1704" t="str">
        <f t="shared" si="478"/>
        <v>3.97499711429561-29.3448993418105i</v>
      </c>
      <c r="E1704" t="str">
        <f t="shared" si="479"/>
        <v>162.391595569872+0.0604590457332442i</v>
      </c>
      <c r="F1704" t="str">
        <f t="shared" si="480"/>
        <v>2.42492474465916-275.352692920667i</v>
      </c>
      <c r="G1704" t="str">
        <f t="shared" si="481"/>
        <v>0.999999925661303-0.000272651227643773i</v>
      </c>
      <c r="H1704" t="str">
        <f t="shared" si="482"/>
        <v>385.742697333499+57.3493891705608i</v>
      </c>
      <c r="I1704" t="str">
        <f t="shared" si="483"/>
        <v>47.1867338874301-299.245443606421i</v>
      </c>
      <c r="K1704" t="str">
        <f t="shared" si="484"/>
        <v>0.0304360741444562-0.00493398868155511i</v>
      </c>
      <c r="L1704" t="str">
        <f t="shared" si="485"/>
        <v>0.00005-0.52023958341399i</v>
      </c>
      <c r="M1704" t="str">
        <f t="shared" si="486"/>
        <v>0.00133333333333333-0.30602328436117i</v>
      </c>
      <c r="N1704">
        <f t="shared" si="487"/>
        <v>88.527432885589022</v>
      </c>
      <c r="O1704">
        <f t="shared" si="488"/>
        <v>37.400719542748512</v>
      </c>
      <c r="P1704" s="3">
        <f t="shared" si="489"/>
        <v>37.400719542748512</v>
      </c>
      <c r="Q1704" s="3">
        <f t="shared" si="490"/>
        <v>-91.472567114410978</v>
      </c>
      <c r="R1704">
        <f t="shared" si="491"/>
        <v>88.527432885589022</v>
      </c>
      <c r="S1704">
        <f t="shared" si="492"/>
        <v>0.54242242306772814</v>
      </c>
      <c r="T1704">
        <f t="shared" si="475"/>
        <v>37.400719542748512</v>
      </c>
    </row>
    <row r="1705" spans="1:20" x14ac:dyDescent="0.25">
      <c r="A1705">
        <f t="shared" si="476"/>
        <v>3421.0915331797337</v>
      </c>
      <c r="B1705">
        <f t="shared" si="493"/>
        <v>544.48362827538551</v>
      </c>
      <c r="C1705" t="str">
        <f t="shared" si="477"/>
        <v>-1.9047292833886-73.8293671744211i</v>
      </c>
      <c r="D1705" t="str">
        <f t="shared" si="478"/>
        <v>3.97499709232259-29.2338365517641i</v>
      </c>
      <c r="E1705" t="str">
        <f t="shared" si="479"/>
        <v>162.391021162433+0.0608009637913133i</v>
      </c>
      <c r="F1705" t="str">
        <f t="shared" si="480"/>
        <v>2.42492474328654-274.310318743794i</v>
      </c>
      <c r="G1705" t="str">
        <f t="shared" si="481"/>
        <v>0.999999925095255-0.0002736873021539i</v>
      </c>
      <c r="H1705" t="str">
        <f t="shared" si="482"/>
        <v>385.756007605691+57.568050786859i</v>
      </c>
      <c r="I1705" t="str">
        <f t="shared" si="483"/>
        <v>47.1873937042843-298.119940174487i</v>
      </c>
      <c r="K1705" t="str">
        <f t="shared" si="484"/>
        <v>0.0304300420092613-0.00495173881819902i</v>
      </c>
      <c r="L1705" t="str">
        <f t="shared" si="485"/>
        <v>0.00005-0.518270156818081i</v>
      </c>
      <c r="M1705" t="str">
        <f t="shared" si="486"/>
        <v>0.00133333333333333-0.304864798128283i</v>
      </c>
      <c r="N1705">
        <f t="shared" si="487"/>
        <v>88.522149786544134</v>
      </c>
      <c r="O1705">
        <f t="shared" si="488"/>
        <v>37.367472586644084</v>
      </c>
      <c r="P1705" s="3">
        <f t="shared" si="489"/>
        <v>37.367472586644084</v>
      </c>
      <c r="Q1705" s="3">
        <f t="shared" si="490"/>
        <v>-91.477850213455866</v>
      </c>
      <c r="R1705">
        <f t="shared" si="491"/>
        <v>88.522149786544134</v>
      </c>
      <c r="S1705">
        <f t="shared" si="492"/>
        <v>0.54448362827538554</v>
      </c>
      <c r="T1705">
        <f t="shared" si="475"/>
        <v>37.367472586644084</v>
      </c>
    </row>
    <row r="1706" spans="1:20" x14ac:dyDescent="0.25">
      <c r="A1706">
        <f t="shared" si="476"/>
        <v>3434.091681005817</v>
      </c>
      <c r="B1706">
        <f t="shared" si="493"/>
        <v>546.55266606283203</v>
      </c>
      <c r="C1706" t="str">
        <f t="shared" si="477"/>
        <v>-1.90425493413062-73.5471164199967i</v>
      </c>
      <c r="D1706" t="str">
        <f t="shared" si="478"/>
        <v>3.97499707018229-29.1231943002706i</v>
      </c>
      <c r="E1706" t="str">
        <f t="shared" si="479"/>
        <v>162.3904426646+0.0611454166742435i</v>
      </c>
      <c r="F1706" t="str">
        <f t="shared" si="480"/>
        <v>2.42492474190346-273.271890612948i</v>
      </c>
      <c r="G1706" t="str">
        <f t="shared" si="481"/>
        <v>0.999999924524897-0.000274727313745391i</v>
      </c>
      <c r="H1706" t="str">
        <f t="shared" si="482"/>
        <v>385.769419850512+57.7875517305436i</v>
      </c>
      <c r="I1706" t="str">
        <f t="shared" si="483"/>
        <v>47.1880585607485-296.998725701584i</v>
      </c>
      <c r="K1706" t="str">
        <f t="shared" si="484"/>
        <v>0.0304239664039896-0.00496954538237159i</v>
      </c>
      <c r="L1706" t="str">
        <f t="shared" si="485"/>
        <v>0.00005-0.516308185712374i</v>
      </c>
      <c r="M1706" t="str">
        <f t="shared" si="486"/>
        <v>0.00133333333333333-0.303710697477867i</v>
      </c>
      <c r="N1706">
        <f t="shared" si="487"/>
        <v>88.516850077876256</v>
      </c>
      <c r="O1706">
        <f t="shared" si="488"/>
        <v>37.334223431488653</v>
      </c>
      <c r="P1706" s="3">
        <f t="shared" si="489"/>
        <v>37.334223431488653</v>
      </c>
      <c r="Q1706" s="3">
        <f t="shared" si="490"/>
        <v>-91.483149922123744</v>
      </c>
      <c r="R1706">
        <f t="shared" si="491"/>
        <v>88.516850077876256</v>
      </c>
      <c r="S1706">
        <f t="shared" si="492"/>
        <v>0.54655266606283204</v>
      </c>
      <c r="T1706">
        <f t="shared" si="475"/>
        <v>37.334223431488653</v>
      </c>
    </row>
    <row r="1707" spans="1:20" x14ac:dyDescent="0.25">
      <c r="A1707">
        <f t="shared" si="476"/>
        <v>3447.1412293936392</v>
      </c>
      <c r="B1707">
        <f t="shared" si="493"/>
        <v>548.6295661938708</v>
      </c>
      <c r="C1707" t="str">
        <f t="shared" si="477"/>
        <v>-1.90377717607879-73.2659248575624i</v>
      </c>
      <c r="D1707" t="str">
        <f t="shared" si="478"/>
        <v>3.97499704787339-29.0129709957042i</v>
      </c>
      <c r="E1707" t="str">
        <f t="shared" si="479"/>
        <v>162.389860049371+0.0614924272632286i</v>
      </c>
      <c r="F1707" t="str">
        <f t="shared" si="480"/>
        <v>2.42492474050986-272.237393589993i</v>
      </c>
      <c r="G1707" t="str">
        <f t="shared" si="481"/>
        <v>0.999999923950197-0.000275771277379138i</v>
      </c>
      <c r="H1707" t="str">
        <f t="shared" si="482"/>
        <v>385.782934853981+58.0078952876124i</v>
      </c>
      <c r="I1707" t="str">
        <f t="shared" si="483"/>
        <v>47.1887284954335-295.881784063316i</v>
      </c>
      <c r="K1707" t="str">
        <f t="shared" si="484"/>
        <v>0.0304178470337422-0.00498740846993656i</v>
      </c>
      <c r="L1707" t="str">
        <f t="shared" si="485"/>
        <v>0.00005-0.514353641873256i</v>
      </c>
      <c r="M1707" t="str">
        <f t="shared" si="486"/>
        <v>0.00133333333333333-0.302560965807798i</v>
      </c>
      <c r="N1707">
        <f t="shared" si="487"/>
        <v>88.511533734056329</v>
      </c>
      <c r="O1707">
        <f t="shared" si="488"/>
        <v>37.300972062146073</v>
      </c>
      <c r="P1707" s="3">
        <f t="shared" si="489"/>
        <v>37.300972062146073</v>
      </c>
      <c r="Q1707" s="3">
        <f t="shared" si="490"/>
        <v>-91.488466265943671</v>
      </c>
      <c r="R1707">
        <f t="shared" si="491"/>
        <v>88.511533734056329</v>
      </c>
      <c r="S1707">
        <f t="shared" si="492"/>
        <v>0.54862956619387082</v>
      </c>
      <c r="T1707">
        <f t="shared" si="475"/>
        <v>37.300972062146073</v>
      </c>
    </row>
    <row r="1708" spans="1:20" x14ac:dyDescent="0.25">
      <c r="A1708">
        <f t="shared" si="476"/>
        <v>3460.2403660653354</v>
      </c>
      <c r="B1708">
        <f t="shared" si="493"/>
        <v>550.71435854540755</v>
      </c>
      <c r="C1708" t="str">
        <f t="shared" si="477"/>
        <v>-1.90329598625027-72.9857884549549i</v>
      </c>
      <c r="D1708" t="str">
        <f t="shared" si="478"/>
        <v>3.97499702539459-28.9031650524657i</v>
      </c>
      <c r="E1708" t="str">
        <f t="shared" si="479"/>
        <v>162.389273289607+0.0618420186617884i</v>
      </c>
      <c r="F1708" t="str">
        <f t="shared" si="480"/>
        <v>2.42492473910564-271.206812793342i</v>
      </c>
      <c r="G1708" t="str">
        <f t="shared" si="481"/>
        <v>0.99999992337112-0.00027681920807288i</v>
      </c>
      <c r="H1708" t="str">
        <f t="shared" si="482"/>
        <v>385.796553408243+58.2290847576613i</v>
      </c>
      <c r="I1708" t="str">
        <f t="shared" si="483"/>
        <v>47.1894035472481-294.769099196799i</v>
      </c>
      <c r="K1708" t="str">
        <f t="shared" si="484"/>
        <v>0.030411683601893-0.00500532817590381i</v>
      </c>
      <c r="L1708" t="str">
        <f t="shared" si="485"/>
        <v>0.00005-0.512406497183957i</v>
      </c>
      <c r="M1708" t="str">
        <f t="shared" si="486"/>
        <v>0.00133333333333333-0.301415586578798i</v>
      </c>
      <c r="N1708">
        <f t="shared" si="487"/>
        <v>88.506200729850164</v>
      </c>
      <c r="O1708">
        <f t="shared" si="488"/>
        <v>37.267718463388732</v>
      </c>
      <c r="P1708" s="3">
        <f t="shared" si="489"/>
        <v>37.267718463388732</v>
      </c>
      <c r="Q1708" s="3">
        <f t="shared" si="490"/>
        <v>-91.493799270149836</v>
      </c>
      <c r="R1708">
        <f t="shared" si="491"/>
        <v>88.506200729850164</v>
      </c>
      <c r="S1708">
        <f t="shared" si="492"/>
        <v>0.55071435854540751</v>
      </c>
      <c r="T1708">
        <f t="shared" ref="T1708:T1771" si="494">P1708</f>
        <v>37.267718463388732</v>
      </c>
    </row>
    <row r="1709" spans="1:20" x14ac:dyDescent="0.25">
      <c r="A1709">
        <f t="shared" ref="A1709:A1772" si="495">2*PI()*B1709</f>
        <v>3473.3892794563835</v>
      </c>
      <c r="B1709">
        <f t="shared" si="493"/>
        <v>552.80707310788011</v>
      </c>
      <c r="C1709" t="str">
        <f t="shared" ref="C1709:C1772" si="496">IMPRODUCT(D1709,E1709,$C$40,,K1709,$C$41)</f>
        <v>-1.90281134152944-72.706703195321i</v>
      </c>
      <c r="D1709" t="str">
        <f t="shared" ref="D1709:D1772" si="497">IMDIV(IMPRODUCT($C$37,$C$38,COMPLEX(1,A1709/$C$38)),IMSUM(-1*A1709*A1709/$C$39,COMPLEX(0,1*A1709)))</f>
        <v>3.97499700274466-28.7937748909597i</v>
      </c>
      <c r="E1709" t="str">
        <f t="shared" ref="E1709:E1772" si="498">IMDIV(IMPRODUCT(IMSUM(F1709,G1709),$C$29,H1709),IMSUM(1,I1709))</f>
        <v>162.388682358018+0.0621942141975596i</v>
      </c>
      <c r="F1709" t="str">
        <f t="shared" ref="F1709:F1772" si="499">IMDIV(IMPRODUCT($C$14,$C$15,COMPLEX(1,A1709/$C$15)),IMSUM(-1*A1709*A1709/$C$16,COMPLEX(0,A1709)))</f>
        <v>2.42492473769074-270.180133397744i</v>
      </c>
      <c r="G1709" t="str">
        <f t="shared" ref="G1709:G1772" si="500">IMDIV(1,COMPLEX(1,A1709*$C$9*$C$10))</f>
        <v>0.999999922787634-0.000277871120901423i</v>
      </c>
      <c r="H1709" t="str">
        <f t="shared" ref="H1709:H1772" si="501">IMDIV($C$3,IMSUM(K1709,COMPLEX(0,$C$28*A1709)))</f>
        <v>385.810276311624+58.4511234539461i</v>
      </c>
      <c r="I1709" t="str">
        <f t="shared" ref="I1709:I1772" si="502">IMPRODUCT(F1709,$C$29,H1709,$C$31)</f>
        <v>47.1900837554-293.660655100437i</v>
      </c>
      <c r="K1709" t="str">
        <f t="shared" ref="K1709:K1772" si="503">IF($C$26&lt;=0,IMDIV(1,IMSUM(IMDIV(1,L1709),1/$C$18)),IMDIV(1,IMSUM(IMDIV(1,L1709),1/$C$18,IMDIV(1,M1709))))</f>
        <v>0.0304054758100826-0.00502330459441448i</v>
      </c>
      <c r="L1709" t="str">
        <f t="shared" ref="L1709:L1772" si="504">IMSUM($C$21/$C$22,IMDIV(1,COMPLEX(0,$C$20*$C$22*A1709)))</f>
        <v>0.00005-0.510466723634147i</v>
      </c>
      <c r="M1709" t="str">
        <f t="shared" ref="M1709:M1772" si="505">IMSUM($C$25/$C$26,IMDIV(1,COMPLEX(0,$C$24*$C$26*A1709)))</f>
        <v>0.00133333333333333-0.300274543314204i</v>
      </c>
      <c r="N1709">
        <f t="shared" ref="N1709:N1772" si="506">ABS(R1709)</f>
        <v>88.500851040323681</v>
      </c>
      <c r="O1709">
        <f t="shared" ref="O1709:O1772" si="507">ABS(P1709)</f>
        <v>37.234462619896448</v>
      </c>
      <c r="P1709" s="3">
        <f t="shared" ref="P1709:P1772" si="508">20*LOG10(IMABS(C1709))</f>
        <v>37.234462619896448</v>
      </c>
      <c r="Q1709" s="3">
        <f t="shared" ref="Q1709:Q1772" si="509">IMARGUMENT(C1709)*180/PI()</f>
        <v>-91.499148959676319</v>
      </c>
      <c r="R1709">
        <f t="shared" ref="R1709:R1772" si="510">IF(Q1709&lt;0,Q1709+180,Q1709-180)</f>
        <v>88.500851040323681</v>
      </c>
      <c r="S1709">
        <f t="shared" ref="S1709:S1772" si="511">B1709/1000</f>
        <v>0.55280707310788013</v>
      </c>
      <c r="T1709">
        <f t="shared" si="494"/>
        <v>37.234462619896448</v>
      </c>
    </row>
    <row r="1710" spans="1:20" x14ac:dyDescent="0.25">
      <c r="A1710">
        <f t="shared" si="495"/>
        <v>3486.5881587183185</v>
      </c>
      <c r="B1710">
        <f t="shared" ref="B1710:B1773" si="512">B1709*(1+B$42)</f>
        <v>554.90773998569011</v>
      </c>
      <c r="C1710" t="str">
        <f t="shared" si="496"/>
        <v>-1.90232321866783-72.4286650770621i</v>
      </c>
      <c r="D1710" t="str">
        <f t="shared" si="497"/>
        <v>3.97499697992227-28.6847989375719i</v>
      </c>
      <c r="E1710" t="str">
        <f t="shared" si="498"/>
        <v>162.388087227168+0.062549037425247i</v>
      </c>
      <c r="F1710" t="str">
        <f t="shared" si="499"/>
        <v>2.42492473626505-269.157340634069i</v>
      </c>
      <c r="G1710" t="str">
        <f t="shared" si="500"/>
        <v>0.999999922199705-0.000278927030996858i</v>
      </c>
      <c r="H1710" t="str">
        <f t="shared" si="501"/>
        <v>385.824104368685+58.6740147034504i</v>
      </c>
      <c r="I1710" t="str">
        <f t="shared" si="502"/>
        <v>47.1907691593997-292.556435833698i</v>
      </c>
      <c r="K1710" t="str">
        <f t="shared" si="503"/>
        <v>0.030399223358212-0.00504133781872616i</v>
      </c>
      <c r="L1710" t="str">
        <f t="shared" si="504"/>
        <v>0.00005-0.508534293319533i</v>
      </c>
      <c r="M1710" t="str">
        <f t="shared" si="505"/>
        <v>0.00133333333333333-0.299137819599725i</v>
      </c>
      <c r="N1710">
        <f t="shared" si="506"/>
        <v>88.49548464084755</v>
      </c>
      <c r="O1710">
        <f t="shared" si="507"/>
        <v>37.201204516256212</v>
      </c>
      <c r="P1710" s="3">
        <f t="shared" si="508"/>
        <v>37.201204516256212</v>
      </c>
      <c r="Q1710" s="3">
        <f t="shared" si="509"/>
        <v>-91.50451535915245</v>
      </c>
      <c r="R1710">
        <f t="shared" si="510"/>
        <v>88.49548464084755</v>
      </c>
      <c r="S1710">
        <f t="shared" si="511"/>
        <v>0.5549077399856901</v>
      </c>
      <c r="T1710">
        <f t="shared" si="494"/>
        <v>37.201204516256212</v>
      </c>
    </row>
    <row r="1711" spans="1:20" x14ac:dyDescent="0.25">
      <c r="A1711">
        <f t="shared" si="495"/>
        <v>3499.8371937214479</v>
      </c>
      <c r="B1711">
        <f t="shared" si="512"/>
        <v>557.01638939763575</v>
      </c>
      <c r="C1711" t="str">
        <f t="shared" si="496"/>
        <v>-1.90183159428396-72.15167011378i</v>
      </c>
      <c r="D1711" t="str">
        <f t="shared" si="497"/>
        <v>3.97499695692608-28.5762356246468i</v>
      </c>
      <c r="E1711" t="str">
        <f t="shared" si="498"/>
        <v>162.387487869473+0.0629065121279278i</v>
      </c>
      <c r="F1711" t="str">
        <f t="shared" si="499"/>
        <v>2.42492473482851-268.138419789103i</v>
      </c>
      <c r="G1711" t="str">
        <f t="shared" si="500"/>
        <v>0.9999999216073-0.000279986953548781i</v>
      </c>
      <c r="H1711" t="str">
        <f t="shared" si="501"/>
        <v>385.838038390263+58.8977618469492i</v>
      </c>
      <c r="I1711" t="str">
        <f t="shared" si="502"/>
        <v>47.1914597990633-291.456425516883i</v>
      </c>
      <c r="K1711" t="str">
        <f t="shared" si="503"/>
        <v>0.0303929259444372-0.00505942794119798i</v>
      </c>
      <c r="L1711" t="str">
        <f t="shared" si="504"/>
        <v>0.00005-0.506609178441454i</v>
      </c>
      <c r="M1711" t="str">
        <f t="shared" si="505"/>
        <v>0.00133333333333333-0.298005399083209i</v>
      </c>
      <c r="N1711">
        <f t="shared" si="506"/>
        <v>88.490101507102111</v>
      </c>
      <c r="O1711">
        <f t="shared" si="507"/>
        <v>37.167944136962042</v>
      </c>
      <c r="P1711" s="3">
        <f t="shared" si="508"/>
        <v>37.167944136962042</v>
      </c>
      <c r="Q1711" s="3">
        <f t="shared" si="509"/>
        <v>-91.509898492897889</v>
      </c>
      <c r="R1711">
        <f t="shared" si="510"/>
        <v>88.490101507102111</v>
      </c>
      <c r="S1711">
        <f t="shared" si="511"/>
        <v>0.55701638939763576</v>
      </c>
      <c r="T1711">
        <f t="shared" si="494"/>
        <v>37.167944136962042</v>
      </c>
    </row>
    <row r="1712" spans="1:20" x14ac:dyDescent="0.25">
      <c r="A1712">
        <f t="shared" si="495"/>
        <v>3513.1365750575897</v>
      </c>
      <c r="B1712">
        <f t="shared" si="512"/>
        <v>559.13305167734677</v>
      </c>
      <c r="C1712" t="str">
        <f t="shared" si="496"/>
        <v>-1.90133644486222-71.8757143342194i</v>
      </c>
      <c r="D1712" t="str">
        <f t="shared" si="497"/>
        <v>3.9749969337548-28.4680833904645i</v>
      </c>
      <c r="E1712" t="str">
        <f t="shared" si="498"/>
        <v>162.386884257204+0.0632666623193383i</v>
      </c>
      <c r="F1712" t="str">
        <f t="shared" si="499"/>
        <v>2.42492473338103-267.123356205327i</v>
      </c>
      <c r="G1712" t="str">
        <f t="shared" si="500"/>
        <v>0.999999921010383-0.000281050903804502i</v>
      </c>
      <c r="H1712" t="str">
        <f t="shared" si="501"/>
        <v>385.852079193528+59.1223682390736i</v>
      </c>
      <c r="I1712" t="str">
        <f t="shared" si="502"/>
        <v>47.1921557145124-290.360608330893i</v>
      </c>
      <c r="K1712" t="str">
        <f t="shared" si="503"/>
        <v>0.0303865832651632-0.0050775750532753i</v>
      </c>
      <c r="L1712" t="str">
        <f t="shared" si="504"/>
        <v>0.00005-0.504691351306491i</v>
      </c>
      <c r="M1712" t="str">
        <f t="shared" si="505"/>
        <v>0.00133333333333333-0.296877265474406i</v>
      </c>
      <c r="N1712">
        <f t="shared" si="506"/>
        <v>88.484701615082926</v>
      </c>
      <c r="O1712">
        <f t="shared" si="507"/>
        <v>37.13468146641447</v>
      </c>
      <c r="P1712" s="3">
        <f t="shared" si="508"/>
        <v>37.13468146641447</v>
      </c>
      <c r="Q1712" s="3">
        <f t="shared" si="509"/>
        <v>-91.515298384917074</v>
      </c>
      <c r="R1712">
        <f t="shared" si="510"/>
        <v>88.484701615082926</v>
      </c>
      <c r="S1712">
        <f t="shared" si="511"/>
        <v>0.55913305167734673</v>
      </c>
      <c r="T1712">
        <f t="shared" si="494"/>
        <v>37.13468146641447</v>
      </c>
    </row>
    <row r="1713" spans="1:20" x14ac:dyDescent="0.25">
      <c r="A1713">
        <f t="shared" si="495"/>
        <v>3526.4864940428083</v>
      </c>
      <c r="B1713">
        <f t="shared" si="512"/>
        <v>561.2577572737207</v>
      </c>
      <c r="C1713" t="str">
        <f t="shared" si="496"/>
        <v>-1.90083774675313-71.6007937822123i</v>
      </c>
      <c r="D1713" t="str">
        <f t="shared" si="497"/>
        <v>3.97499691040706-28.3603406792189i</v>
      </c>
      <c r="E1713" t="str">
        <f t="shared" si="498"/>
        <v>162.386276362482+0.0636295122468551i</v>
      </c>
      <c r="F1713" t="str">
        <f t="shared" si="499"/>
        <v>2.42492473192253-266.112135280708i</v>
      </c>
      <c r="G1713" t="str">
        <f t="shared" si="500"/>
        <v>0.999999920408921-0.000282118897069276i</v>
      </c>
      <c r="H1713" t="str">
        <f t="shared" si="501"/>
        <v>385.866227602027+59.3478372483794i</v>
      </c>
      <c r="I1713" t="str">
        <f t="shared" si="502"/>
        <v>47.1928569461784-289.268968517002i</v>
      </c>
      <c r="K1713" t="str">
        <f t="shared" si="503"/>
        <v>0.0303801950150383-0.00509577924547467i</v>
      </c>
      <c r="L1713" t="str">
        <f t="shared" si="504"/>
        <v>0.00005-0.502780784326053i</v>
      </c>
      <c r="M1713" t="str">
        <f t="shared" si="505"/>
        <v>0.00133333333333333-0.295753402544737i</v>
      </c>
      <c r="N1713">
        <f t="shared" si="506"/>
        <v>88.479284941105391</v>
      </c>
      <c r="O1713">
        <f t="shared" si="507"/>
        <v>37.101416488920215</v>
      </c>
      <c r="P1713" s="3">
        <f t="shared" si="508"/>
        <v>37.101416488920215</v>
      </c>
      <c r="Q1713" s="3">
        <f t="shared" si="509"/>
        <v>-91.520715058894609</v>
      </c>
      <c r="R1713">
        <f t="shared" si="510"/>
        <v>88.479284941105391</v>
      </c>
      <c r="S1713">
        <f t="shared" si="511"/>
        <v>0.56125775727372074</v>
      </c>
      <c r="T1713">
        <f t="shared" si="494"/>
        <v>37.101416488920215</v>
      </c>
    </row>
    <row r="1714" spans="1:20" x14ac:dyDescent="0.25">
      <c r="A1714">
        <f t="shared" si="495"/>
        <v>3539.8871427201711</v>
      </c>
      <c r="B1714">
        <f t="shared" si="512"/>
        <v>563.39053675136086</v>
      </c>
      <c r="C1714" t="str">
        <f t="shared" si="496"/>
        <v>-1.90033547617257-71.326904516623i</v>
      </c>
      <c r="D1714" t="str">
        <f t="shared" si="497"/>
        <v>3.97499688688157-28.2530059409949i</v>
      </c>
      <c r="E1714" t="str">
        <f t="shared" si="498"/>
        <v>162.385664157283+0.0639950863924943i</v>
      </c>
      <c r="F1714" t="str">
        <f t="shared" si="499"/>
        <v>2.42492473045293-265.104742468497i</v>
      </c>
      <c r="G1714" t="str">
        <f t="shared" si="500"/>
        <v>0.99999991980288-0.000283190948706514i</v>
      </c>
      <c r="H1714" t="str">
        <f t="shared" si="501"/>
        <v>385.880484445742+59.5741722574122i</v>
      </c>
      <c r="I1714" t="str">
        <f t="shared" si="502"/>
        <v>47.1935635348057-288.181490376642i</v>
      </c>
      <c r="K1714" t="str">
        <f t="shared" si="503"/>
        <v>0.0303737608869482-0.00511404060736819i</v>
      </c>
      <c r="L1714" t="str">
        <f t="shared" si="504"/>
        <v>0.00005-0.50087745001599i</v>
      </c>
      <c r="M1714" t="str">
        <f t="shared" si="505"/>
        <v>0.00133333333333333-0.294633794127053i</v>
      </c>
      <c r="N1714">
        <f t="shared" si="506"/>
        <v>88.473851461810256</v>
      </c>
      <c r="O1714">
        <f t="shared" si="507"/>
        <v>37.068149188691827</v>
      </c>
      <c r="P1714" s="3">
        <f t="shared" si="508"/>
        <v>37.068149188691827</v>
      </c>
      <c r="Q1714" s="3">
        <f t="shared" si="509"/>
        <v>-91.526148538189744</v>
      </c>
      <c r="R1714">
        <f t="shared" si="510"/>
        <v>88.473851461810256</v>
      </c>
      <c r="S1714">
        <f t="shared" si="511"/>
        <v>0.56339053675136086</v>
      </c>
      <c r="T1714">
        <f t="shared" si="494"/>
        <v>37.068149188691827</v>
      </c>
    </row>
    <row r="1715" spans="1:20" x14ac:dyDescent="0.25">
      <c r="A1715">
        <f t="shared" si="495"/>
        <v>3553.3387138625076</v>
      </c>
      <c r="B1715">
        <f t="shared" si="512"/>
        <v>565.53142079101599</v>
      </c>
      <c r="C1715" t="str">
        <f t="shared" si="496"/>
        <v>-1.89982960920148-71.0540426112906i</v>
      </c>
      <c r="D1715" t="str">
        <f t="shared" si="497"/>
        <v>3.97499686317692-28.1460776317463i</v>
      </c>
      <c r="E1715" t="str">
        <f t="shared" si="498"/>
        <v>162.385047613431+0.0643634094759873i</v>
      </c>
      <c r="F1715" t="str">
        <f t="shared" si="499"/>
        <v>2.42492472897213-264.101163277007i</v>
      </c>
      <c r="G1715" t="str">
        <f t="shared" si="500"/>
        <v>0.999999919192224-0.000284267074138009i</v>
      </c>
      <c r="H1715" t="str">
        <f t="shared" si="501"/>
        <v>385.894850561139+59.8013766627734i</v>
      </c>
      <c r="I1715" t="str">
        <f t="shared" si="502"/>
        <v>47.1942755214514-287.098158271166i</v>
      </c>
      <c r="K1715" t="str">
        <f t="shared" si="503"/>
        <v>0.0303672805720104-0.00513235922756792i</v>
      </c>
      <c r="L1715" t="str">
        <f t="shared" si="504"/>
        <v>0.00005-0.498981320996206i</v>
      </c>
      <c r="M1715" t="str">
        <f t="shared" si="505"/>
        <v>0.00133333333333333-0.293518424115415i</v>
      </c>
      <c r="N1715">
        <f t="shared" si="506"/>
        <v>88.468401154168603</v>
      </c>
      <c r="O1715">
        <f t="shared" si="507"/>
        <v>37.034879549847126</v>
      </c>
      <c r="P1715" s="3">
        <f t="shared" si="508"/>
        <v>37.034879549847126</v>
      </c>
      <c r="Q1715" s="3">
        <f t="shared" si="509"/>
        <v>-91.531598845831397</v>
      </c>
      <c r="R1715">
        <f t="shared" si="510"/>
        <v>88.468401154168603</v>
      </c>
      <c r="S1715">
        <f t="shared" si="511"/>
        <v>0.56553142079101604</v>
      </c>
      <c r="T1715">
        <f t="shared" si="494"/>
        <v>37.034879549847126</v>
      </c>
    </row>
    <row r="1716" spans="1:20" x14ac:dyDescent="0.25">
      <c r="A1716">
        <f t="shared" si="495"/>
        <v>3566.841400975185</v>
      </c>
      <c r="B1716">
        <f t="shared" si="512"/>
        <v>567.68044019002184</v>
      </c>
      <c r="C1716" t="str">
        <f t="shared" si="496"/>
        <v>-1.89932012178552-70.7822041549778i</v>
      </c>
      <c r="D1716" t="str">
        <f t="shared" si="497"/>
        <v>3.97499683929179-28.0395542132734i</v>
      </c>
      <c r="E1716" t="str">
        <f t="shared" si="498"/>
        <v>162.384426702607+0.0647345064566832i</v>
      </c>
      <c r="F1716" t="str">
        <f t="shared" si="499"/>
        <v>2.42492472748006-263.101383269417i</v>
      </c>
      <c r="G1716" t="str">
        <f t="shared" si="500"/>
        <v>0.999999918576918-0.000285347288844157i</v>
      </c>
      <c r="H1716" t="str">
        <f t="shared" si="501"/>
        <v>385.909326791215+60.0294538751896i</v>
      </c>
      <c r="I1716" t="str">
        <f t="shared" si="502"/>
        <v>47.1949929474907-286.018956621628i</v>
      </c>
      <c r="K1716" t="str">
        <f t="shared" si="503"/>
        <v>0.0303607537595688-0.00515073519371037i</v>
      </c>
      <c r="L1716" t="str">
        <f t="shared" si="504"/>
        <v>0.00005-0.497092369990243i</v>
      </c>
      <c r="M1716" t="str">
        <f t="shared" si="505"/>
        <v>0.00133333333333333-0.292407276464848i</v>
      </c>
      <c r="N1716">
        <f t="shared" si="506"/>
        <v>88.46293399548729</v>
      </c>
      <c r="O1716">
        <f t="shared" si="507"/>
        <v>37.001607556409304</v>
      </c>
      <c r="P1716" s="3">
        <f t="shared" si="508"/>
        <v>37.001607556409304</v>
      </c>
      <c r="Q1716" s="3">
        <f t="shared" si="509"/>
        <v>-91.53706600451271</v>
      </c>
      <c r="R1716">
        <f t="shared" si="510"/>
        <v>88.46293399548729</v>
      </c>
      <c r="S1716">
        <f t="shared" si="511"/>
        <v>0.56768044019002184</v>
      </c>
      <c r="T1716">
        <f t="shared" si="494"/>
        <v>37.001607556409304</v>
      </c>
    </row>
    <row r="1717" spans="1:20" x14ac:dyDescent="0.25">
      <c r="A1717">
        <f t="shared" si="495"/>
        <v>3580.395398298891</v>
      </c>
      <c r="B1717">
        <f t="shared" si="512"/>
        <v>569.83762586274395</v>
      </c>
      <c r="C1717" t="str">
        <f t="shared" si="496"/>
        <v>-1.89880698973443-70.5113852513114i</v>
      </c>
      <c r="D1717" t="str">
        <f t="shared" si="497"/>
        <v>3.97499681522481-27.9334341532012i</v>
      </c>
      <c r="E1717" t="str">
        <f t="shared" si="498"/>
        <v>162.383801396338+0.065108402535906i</v>
      </c>
      <c r="F1717" t="str">
        <f t="shared" si="499"/>
        <v>2.42492472597663-262.105388063555i</v>
      </c>
      <c r="G1717" t="str">
        <f t="shared" si="500"/>
        <v>0.999999917956927-0.00028643160836418i</v>
      </c>
      <c r="H1717" t="str">
        <f t="shared" si="501"/>
        <v>385.923913985559+60.2584073195778i</v>
      </c>
      <c r="I1717" t="str">
        <f t="shared" si="502"/>
        <v>47.1957158546167-284.943869908562i</v>
      </c>
      <c r="K1717" t="str">
        <f t="shared" si="503"/>
        <v>0.0303541801371879-0.00516916859244033i</v>
      </c>
      <c r="L1717" t="str">
        <f t="shared" si="504"/>
        <v>0.00005-0.495210569824909i</v>
      </c>
      <c r="M1717" t="str">
        <f t="shared" si="505"/>
        <v>0.00133333333333333-0.291300335191122i</v>
      </c>
      <c r="N1717">
        <f t="shared" si="506"/>
        <v>88.457449963414277</v>
      </c>
      <c r="O1717">
        <f t="shared" si="507"/>
        <v>36.968333192305998</v>
      </c>
      <c r="P1717" s="3">
        <f t="shared" si="508"/>
        <v>36.968333192305998</v>
      </c>
      <c r="Q1717" s="3">
        <f t="shared" si="509"/>
        <v>-91.542550036585723</v>
      </c>
      <c r="R1717">
        <f t="shared" si="510"/>
        <v>88.457449963414277</v>
      </c>
      <c r="S1717">
        <f t="shared" si="511"/>
        <v>0.569837625862744</v>
      </c>
      <c r="T1717">
        <f t="shared" si="494"/>
        <v>36.968333192305998</v>
      </c>
    </row>
    <row r="1718" spans="1:20" x14ac:dyDescent="0.25">
      <c r="A1718">
        <f t="shared" si="495"/>
        <v>3594.0009008124271</v>
      </c>
      <c r="B1718">
        <f t="shared" si="512"/>
        <v>572.00300884102239</v>
      </c>
      <c r="C1718" t="str">
        <f t="shared" si="496"/>
        <v>-1.89829018872221-70.2415820187306i</v>
      </c>
      <c r="D1718" t="str">
        <f t="shared" si="497"/>
        <v>3.97499679097453-27.8277159249567i</v>
      </c>
      <c r="E1718" t="str">
        <f t="shared" si="498"/>
        <v>162.383171666006+0.0654851231588043i</v>
      </c>
      <c r="F1718" t="str">
        <f t="shared" si="499"/>
        <v>2.42492472446175-261.113163331694i</v>
      </c>
      <c r="G1718" t="str">
        <f t="shared" si="500"/>
        <v>0.999999917332215-0.000287520048296346i</v>
      </c>
      <c r="H1718" t="str">
        <f t="shared" si="501"/>
        <v>385.938613000396+60.488240435116i</v>
      </c>
      <c r="I1718" t="str">
        <f t="shared" si="502"/>
        <v>47.196444284845-283.872882671749i</v>
      </c>
      <c r="K1718" t="str">
        <f t="shared" si="503"/>
        <v>0.0303475593906476-0.0051876595093951i</v>
      </c>
      <c r="L1718" t="str">
        <f t="shared" si="504"/>
        <v>0.00005-0.493335893429874i</v>
      </c>
      <c r="M1718" t="str">
        <f t="shared" si="505"/>
        <v>0.00133333333333333-0.290197584370514i</v>
      </c>
      <c r="N1718">
        <f t="shared" si="506"/>
        <v>88.451949035943741</v>
      </c>
      <c r="O1718">
        <f t="shared" si="507"/>
        <v>36.935056441369298</v>
      </c>
      <c r="P1718" s="3">
        <f t="shared" si="508"/>
        <v>36.935056441369298</v>
      </c>
      <c r="Q1718" s="3">
        <f t="shared" si="509"/>
        <v>-91.548050964056259</v>
      </c>
      <c r="R1718">
        <f t="shared" si="510"/>
        <v>88.451949035943741</v>
      </c>
      <c r="S1718">
        <f t="shared" si="511"/>
        <v>0.5720030088410224</v>
      </c>
      <c r="T1718">
        <f t="shared" si="494"/>
        <v>36.935056441369298</v>
      </c>
    </row>
    <row r="1719" spans="1:20" x14ac:dyDescent="0.25">
      <c r="A1719">
        <f t="shared" si="495"/>
        <v>3607.6581042355137</v>
      </c>
      <c r="B1719">
        <f t="shared" si="512"/>
        <v>574.17662027461824</v>
      </c>
      <c r="C1719" t="str">
        <f t="shared" si="496"/>
        <v>-1.89776969428601-69.972790590432i</v>
      </c>
      <c r="D1719" t="str">
        <f t="shared" si="497"/>
        <v>3.97499676653964-27.7223980077481i</v>
      </c>
      <c r="E1719" t="str">
        <f t="shared" si="498"/>
        <v>162.382537482842+0.0658646940174877i</v>
      </c>
      <c r="F1719" t="str">
        <f t="shared" si="499"/>
        <v>2.42492472293534-260.124694800351i</v>
      </c>
      <c r="G1719" t="str">
        <f t="shared" si="500"/>
        <v>0.999999916702746-0.0002886126242982i</v>
      </c>
      <c r="H1719" t="str">
        <f t="shared" si="501"/>
        <v>385.953424698651+60.7189566753106i</v>
      </c>
      <c r="I1719" t="str">
        <f t="shared" si="502"/>
        <v>47.1971782805158-282.805979510018i</v>
      </c>
      <c r="K1719" t="str">
        <f t="shared" si="503"/>
        <v>0.0303408912039372-0.0052062080291881i</v>
      </c>
      <c r="L1719" t="str">
        <f t="shared" si="504"/>
        <v>0.00005-0.491468313837292i</v>
      </c>
      <c r="M1719" t="str">
        <f t="shared" si="505"/>
        <v>0.00133333333333333-0.289099008139584i</v>
      </c>
      <c r="N1719">
        <f t="shared" si="506"/>
        <v>88.446431191421951</v>
      </c>
      <c r="O1719">
        <f t="shared" si="507"/>
        <v>36.901777287335335</v>
      </c>
      <c r="P1719" s="3">
        <f t="shared" si="508"/>
        <v>36.901777287335335</v>
      </c>
      <c r="Q1719" s="3">
        <f t="shared" si="509"/>
        <v>-91.553568808578049</v>
      </c>
      <c r="R1719">
        <f t="shared" si="510"/>
        <v>88.446431191421951</v>
      </c>
      <c r="S1719">
        <f t="shared" si="511"/>
        <v>0.57417662027461824</v>
      </c>
      <c r="T1719">
        <f t="shared" si="494"/>
        <v>36.901777287335335</v>
      </c>
    </row>
    <row r="1720" spans="1:20" x14ac:dyDescent="0.25">
      <c r="A1720">
        <f t="shared" si="495"/>
        <v>3621.367205031609</v>
      </c>
      <c r="B1720">
        <f t="shared" si="512"/>
        <v>576.35849143166183</v>
      </c>
      <c r="C1720" t="str">
        <f t="shared" si="496"/>
        <v>-1.89724548182643-69.7050071143151i</v>
      </c>
      <c r="D1720" t="str">
        <f t="shared" si="497"/>
        <v>3.97499674191865-27.6174788865414i</v>
      </c>
      <c r="E1720" t="str">
        <f t="shared" si="498"/>
        <v>162.38189881793+0.0662471410523507i</v>
      </c>
      <c r="F1720" t="str">
        <f t="shared" si="499"/>
        <v>2.4249247213973-259.139968250072i</v>
      </c>
      <c r="G1720" t="str">
        <f t="shared" si="500"/>
        <v>0.999999916068484-0.000289709352086782i</v>
      </c>
      <c r="H1720" t="str">
        <f t="shared" si="501"/>
        <v>385.968349949987+60.9505595080646i</v>
      </c>
      <c r="I1720" t="str">
        <f t="shared" si="502"/>
        <v>47.1979178842949-281.743145080994i</v>
      </c>
      <c r="K1720" t="str">
        <f t="shared" si="503"/>
        <v>0.030334175259251-0.00522481423539271i</v>
      </c>
      <c r="L1720" t="str">
        <f t="shared" si="504"/>
        <v>0.00005-0.489607804181402i</v>
      </c>
      <c r="M1720" t="str">
        <f t="shared" si="505"/>
        <v>0.00133333333333333-0.288004590694943i</v>
      </c>
      <c r="N1720">
        <f t="shared" si="506"/>
        <v>88.440896408552291</v>
      </c>
      <c r="O1720">
        <f t="shared" si="507"/>
        <v>36.868495713843899</v>
      </c>
      <c r="P1720" s="3">
        <f t="shared" si="508"/>
        <v>36.868495713843899</v>
      </c>
      <c r="Q1720" s="3">
        <f t="shared" si="509"/>
        <v>-91.559103591447709</v>
      </c>
      <c r="R1720">
        <f t="shared" si="510"/>
        <v>88.440896408552291</v>
      </c>
      <c r="S1720">
        <f t="shared" si="511"/>
        <v>0.57635849143166185</v>
      </c>
      <c r="T1720">
        <f t="shared" si="494"/>
        <v>36.868495713843899</v>
      </c>
    </row>
    <row r="1721" spans="1:20" x14ac:dyDescent="0.25">
      <c r="A1721">
        <f t="shared" si="495"/>
        <v>3635.1284004107292</v>
      </c>
      <c r="B1721">
        <f t="shared" si="512"/>
        <v>578.54865369910215</v>
      </c>
      <c r="C1721" t="str">
        <f t="shared" si="496"/>
        <v>-1.89671752660655-69.4382277529282i</v>
      </c>
      <c r="D1721" t="str">
        <f t="shared" si="497"/>
        <v>3.97499671711021-27.5129570520401i</v>
      </c>
      <c r="E1721" t="str">
        <f t="shared" si="498"/>
        <v>162.381255642203+0.0666324904552313i</v>
      </c>
      <c r="F1721" t="str">
        <f t="shared" si="499"/>
        <v>2.42492471984755-258.158969515236i</v>
      </c>
      <c r="G1721" t="str">
        <f t="shared" si="500"/>
        <v>0.999999915429393-0.000290810247438857i</v>
      </c>
      <c r="H1721" t="str">
        <f t="shared" si="501"/>
        <v>385.983389630875+61.1830524157487i</v>
      </c>
      <c r="I1721" t="str">
        <f t="shared" si="502"/>
        <v>47.1986631391783-280.684364100905i</v>
      </c>
      <c r="K1721" t="str">
        <f t="shared" si="503"/>
        <v>0.030327411236982-0.00524347821052562i</v>
      </c>
      <c r="L1721" t="str">
        <f t="shared" si="504"/>
        <v>0.00005-0.48775433769815i</v>
      </c>
      <c r="M1721" t="str">
        <f t="shared" si="505"/>
        <v>0.00133333333333333-0.286914316293029i</v>
      </c>
      <c r="N1721">
        <f t="shared" si="506"/>
        <v>88.435344666401221</v>
      </c>
      <c r="O1721">
        <f t="shared" si="507"/>
        <v>36.83521170443808</v>
      </c>
      <c r="P1721" s="3">
        <f t="shared" si="508"/>
        <v>36.83521170443808</v>
      </c>
      <c r="Q1721" s="3">
        <f t="shared" si="509"/>
        <v>-91.564655333598779</v>
      </c>
      <c r="R1721">
        <f t="shared" si="510"/>
        <v>88.435344666401221</v>
      </c>
      <c r="S1721">
        <f t="shared" si="511"/>
        <v>0.57854865369910213</v>
      </c>
      <c r="T1721">
        <f t="shared" si="494"/>
        <v>36.83521170443808</v>
      </c>
    </row>
    <row r="1722" spans="1:20" x14ac:dyDescent="0.25">
      <c r="A1722">
        <f t="shared" si="495"/>
        <v>3648.9418883322901</v>
      </c>
      <c r="B1722">
        <f t="shared" si="512"/>
        <v>580.74713858315874</v>
      </c>
      <c r="C1722" t="str">
        <f t="shared" si="496"/>
        <v>-1.89618580375196-69.1724486834141i</v>
      </c>
      <c r="D1722" t="str">
        <f t="shared" si="497"/>
        <v>3.97499669211288-27.4088310006624i</v>
      </c>
      <c r="E1722" t="str">
        <f t="shared" si="498"/>
        <v>162.380607926445+0.0670207686711225i</v>
      </c>
      <c r="F1722" t="str">
        <f t="shared" si="499"/>
        <v>2.424924718286-257.181684483847i</v>
      </c>
      <c r="G1722" t="str">
        <f t="shared" si="500"/>
        <v>0.999999914785435-0.000291915326191143i</v>
      </c>
      <c r="H1722" t="str">
        <f t="shared" si="501"/>
        <v>385.998544624642+61.4164388952697i</v>
      </c>
      <c r="I1722" t="str">
        <f t="shared" si="502"/>
        <v>47.1994140884936-279.629621344352i</v>
      </c>
      <c r="K1722" t="str">
        <f t="shared" si="503"/>
        <v>0.0303205988157173-0.00526220003603028i</v>
      </c>
      <c r="L1722" t="str">
        <f t="shared" si="504"/>
        <v>0.00005-0.485907887724796i</v>
      </c>
      <c r="M1722" t="str">
        <f t="shared" si="505"/>
        <v>0.00133333333333333-0.28582816924988i</v>
      </c>
      <c r="N1722">
        <f t="shared" si="506"/>
        <v>88.429775944403673</v>
      </c>
      <c r="O1722">
        <f t="shared" si="507"/>
        <v>36.801925242563826</v>
      </c>
      <c r="P1722" s="3">
        <f t="shared" si="508"/>
        <v>36.801925242563826</v>
      </c>
      <c r="Q1722" s="3">
        <f t="shared" si="509"/>
        <v>-91.570224055596327</v>
      </c>
      <c r="R1722">
        <f t="shared" si="510"/>
        <v>88.429775944403673</v>
      </c>
      <c r="S1722">
        <f t="shared" si="511"/>
        <v>0.58074713858315874</v>
      </c>
      <c r="T1722">
        <f t="shared" si="494"/>
        <v>36.801925242563826</v>
      </c>
    </row>
    <row r="1723" spans="1:20" x14ac:dyDescent="0.25">
      <c r="A1723">
        <f t="shared" si="495"/>
        <v>3662.8078675079528</v>
      </c>
      <c r="B1723">
        <f t="shared" si="512"/>
        <v>582.95397770977479</v>
      </c>
      <c r="C1723" t="str">
        <f t="shared" si="496"/>
        <v>-1.89565028825062-68.9076660974579i</v>
      </c>
      <c r="D1723" t="str">
        <f t="shared" si="497"/>
        <v>3.97499666692518-27.3050992345202i</v>
      </c>
      <c r="E1723" t="str">
        <f t="shared" si="498"/>
        <v>162.379955641291+0.0674120024009048i</v>
      </c>
      <c r="F1723" t="str">
        <f t="shared" si="499"/>
        <v>2.42492471671256-256.208099097332i</v>
      </c>
      <c r="G1723" t="str">
        <f t="shared" si="500"/>
        <v>0.999999914136574-0.000293024604240537i</v>
      </c>
      <c r="H1723" t="str">
        <f t="shared" si="501"/>
        <v>386.013815821522+61.6507224581425i</v>
      </c>
      <c r="I1723" t="str">
        <f t="shared" si="502"/>
        <v>47.2001707759034-278.578901644086i</v>
      </c>
      <c r="K1723" t="str">
        <f t="shared" si="503"/>
        <v>0.0303137376722327-0.00528097979226016i</v>
      </c>
      <c r="L1723" t="str">
        <f t="shared" si="504"/>
        <v>0.00005-0.484068427699537i</v>
      </c>
      <c r="M1723" t="str">
        <f t="shared" si="505"/>
        <v>0.00133333333333333-0.284746133940904i</v>
      </c>
      <c r="N1723">
        <f t="shared" si="506"/>
        <v>88.424190222368352</v>
      </c>
      <c r="O1723">
        <f t="shared" si="507"/>
        <v>36.768636311569836</v>
      </c>
      <c r="P1723" s="3">
        <f t="shared" si="508"/>
        <v>36.768636311569836</v>
      </c>
      <c r="Q1723" s="3">
        <f t="shared" si="509"/>
        <v>-91.575809777631648</v>
      </c>
      <c r="R1723">
        <f t="shared" si="510"/>
        <v>88.424190222368352</v>
      </c>
      <c r="S1723">
        <f t="shared" si="511"/>
        <v>0.58295397770977475</v>
      </c>
      <c r="T1723">
        <f t="shared" si="494"/>
        <v>36.768636311569836</v>
      </c>
    </row>
    <row r="1724" spans="1:20" x14ac:dyDescent="0.25">
      <c r="A1724">
        <f t="shared" si="495"/>
        <v>3676.7265374044832</v>
      </c>
      <c r="B1724">
        <f t="shared" si="512"/>
        <v>585.16920282507192</v>
      </c>
      <c r="C1724" t="str">
        <f t="shared" si="496"/>
        <v>-1.89511095495167-68.643876201232i</v>
      </c>
      <c r="D1724" t="str">
        <f t="shared" si="497"/>
        <v>3.9749966415457-27.201760261397i</v>
      </c>
      <c r="E1724" t="str">
        <f t="shared" si="498"/>
        <v>162.379298757226+0.0678062186034496i</v>
      </c>
      <c r="F1724" t="str">
        <f t="shared" si="499"/>
        <v>2.42492471512714-255.238199350337i</v>
      </c>
      <c r="G1724" t="str">
        <f t="shared" si="500"/>
        <v>0.999999913482772-0.000294138097544344i</v>
      </c>
      <c r="H1724" t="str">
        <f t="shared" si="501"/>
        <v>386.029204118718+61.8859066305579i</v>
      </c>
      <c r="I1724" t="str">
        <f t="shared" si="502"/>
        <v>47.2009332454061-277.532189890798i</v>
      </c>
      <c r="K1724" t="str">
        <f t="shared" si="503"/>
        <v>0.0303068274814878-0.00529981755846163i</v>
      </c>
      <c r="L1724" t="str">
        <f t="shared" si="504"/>
        <v>0.00005-0.482235931161125i</v>
      </c>
      <c r="M1724" t="str">
        <f t="shared" si="505"/>
        <v>0.00133333333333333-0.283668194800662i</v>
      </c>
      <c r="N1724">
        <f t="shared" si="506"/>
        <v>88.418587480484291</v>
      </c>
      <c r="O1724">
        <f t="shared" si="507"/>
        <v>36.735344894706934</v>
      </c>
      <c r="P1724" s="3">
        <f t="shared" si="508"/>
        <v>36.735344894706934</v>
      </c>
      <c r="Q1724" s="3">
        <f t="shared" si="509"/>
        <v>-91.581412519515709</v>
      </c>
      <c r="R1724">
        <f t="shared" si="510"/>
        <v>88.418587480484291</v>
      </c>
      <c r="S1724">
        <f t="shared" si="511"/>
        <v>0.5851692028250719</v>
      </c>
      <c r="T1724">
        <f t="shared" si="494"/>
        <v>36.735344894706934</v>
      </c>
    </row>
    <row r="1725" spans="1:20" x14ac:dyDescent="0.25">
      <c r="A1725">
        <f t="shared" si="495"/>
        <v>3690.6980982466207</v>
      </c>
      <c r="B1725">
        <f t="shared" si="512"/>
        <v>587.39284579580726</v>
      </c>
      <c r="C1725" t="str">
        <f t="shared" si="496"/>
        <v>-1.89456777856585-68.3810752153438i</v>
      </c>
      <c r="D1725" t="str">
        <f t="shared" si="497"/>
        <v>3.97499661597298-27.0988125947271i</v>
      </c>
      <c r="E1725" t="str">
        <f t="shared" si="498"/>
        <v>162.378637244582+0.0682034444984705i</v>
      </c>
      <c r="F1725" t="str">
        <f t="shared" si="499"/>
        <v>2.42492471352965-254.271971290529i</v>
      </c>
      <c r="G1725" t="str">
        <f t="shared" si="500"/>
        <v>0.999999912823992-0.000295255822120504i</v>
      </c>
      <c r="H1725" t="str">
        <f t="shared" si="501"/>
        <v>386.044710420452+62.121994953457i</v>
      </c>
      <c r="I1725" t="str">
        <f t="shared" si="502"/>
        <v>47.2017015413407-276.489471032899i</v>
      </c>
      <c r="K1725" t="str">
        <f t="shared" si="503"/>
        <v>0.030299867916621-0.00531871341275706i</v>
      </c>
      <c r="L1725" t="str">
        <f t="shared" si="504"/>
        <v>0.00005-0.480410371748482i</v>
      </c>
      <c r="M1725" t="str">
        <f t="shared" si="505"/>
        <v>0.00133333333333333-0.282594336322636i</v>
      </c>
      <c r="N1725">
        <f t="shared" si="506"/>
        <v>88.41296769932589</v>
      </c>
      <c r="O1725">
        <f t="shared" si="507"/>
        <v>36.702050975127904</v>
      </c>
      <c r="P1725" s="3">
        <f t="shared" si="508"/>
        <v>36.702050975127904</v>
      </c>
      <c r="Q1725" s="3">
        <f t="shared" si="509"/>
        <v>-91.58703230067411</v>
      </c>
      <c r="R1725">
        <f t="shared" si="510"/>
        <v>88.41296769932589</v>
      </c>
      <c r="S1725">
        <f t="shared" si="511"/>
        <v>0.58739284579580731</v>
      </c>
      <c r="T1725">
        <f t="shared" si="494"/>
        <v>36.702050975127904</v>
      </c>
    </row>
    <row r="1726" spans="1:20" x14ac:dyDescent="0.25">
      <c r="A1726">
        <f t="shared" si="495"/>
        <v>3704.7227510199577</v>
      </c>
      <c r="B1726">
        <f t="shared" si="512"/>
        <v>589.62493860983136</v>
      </c>
      <c r="C1726" t="str">
        <f t="shared" si="496"/>
        <v>-1.89402073366503-68.1192593747835i</v>
      </c>
      <c r="D1726" t="str">
        <f t="shared" si="497"/>
        <v>3.97499659020552-26.9962547535738i</v>
      </c>
      <c r="E1726" t="str">
        <f t="shared" si="498"/>
        <v>162.377971073546+0.0686037075683669i</v>
      </c>
      <c r="F1726" t="str">
        <f t="shared" si="499"/>
        <v>2.42492471191999-253.309401018393i</v>
      </c>
      <c r="G1726" t="str">
        <f t="shared" si="500"/>
        <v>0.999999912160195-0.000296377794047827i</v>
      </c>
      <c r="H1726" t="str">
        <f t="shared" si="501"/>
        <v>386.060335638029+62.3589909826009i</v>
      </c>
      <c r="I1726" t="str">
        <f t="shared" si="502"/>
        <v>47.2024757083886-275.450730076309i</v>
      </c>
      <c r="K1726" t="str">
        <f t="shared" si="503"/>
        <v>0.0302928586489441-0.00533766743212735i</v>
      </c>
      <c r="L1726" t="str">
        <f t="shared" si="504"/>
        <v>0.00005-0.478591723200319i</v>
      </c>
      <c r="M1726" t="str">
        <f t="shared" si="505"/>
        <v>0.00133333333333333-0.281524543059011i</v>
      </c>
      <c r="N1726">
        <f t="shared" si="506"/>
        <v>88.407330859858845</v>
      </c>
      <c r="O1726">
        <f t="shared" si="507"/>
        <v>36.668754535887189</v>
      </c>
      <c r="P1726" s="3">
        <f t="shared" si="508"/>
        <v>36.668754535887189</v>
      </c>
      <c r="Q1726" s="3">
        <f t="shared" si="509"/>
        <v>-91.592669140141155</v>
      </c>
      <c r="R1726">
        <f t="shared" si="510"/>
        <v>88.407330859858845</v>
      </c>
      <c r="S1726">
        <f t="shared" si="511"/>
        <v>0.58962493860983134</v>
      </c>
      <c r="T1726">
        <f t="shared" si="494"/>
        <v>36.668754535887189</v>
      </c>
    </row>
    <row r="1727" spans="1:20" x14ac:dyDescent="0.25">
      <c r="A1727">
        <f t="shared" si="495"/>
        <v>3718.8006974738337</v>
      </c>
      <c r="B1727">
        <f t="shared" si="512"/>
        <v>591.86551337654873</v>
      </c>
      <c r="C1727" t="str">
        <f t="shared" si="496"/>
        <v>-1.89346979468171-67.8584249288699i</v>
      </c>
      <c r="D1727" t="str">
        <f t="shared" si="497"/>
        <v>3.97499656424187-26.894085262608i</v>
      </c>
      <c r="E1727" t="str">
        <f t="shared" si="498"/>
        <v>162.377300214153+0.0690070355607954i</v>
      </c>
      <c r="F1727" t="str">
        <f t="shared" si="499"/>
        <v>2.42492471029808-252.350474687034i</v>
      </c>
      <c r="G1727" t="str">
        <f t="shared" si="500"/>
        <v>0.999999911491345-0.000297504029466223i</v>
      </c>
      <c r="H1727" t="str">
        <f t="shared" si="501"/>
        <v>386.076080689887+62.5968982886439i</v>
      </c>
      <c r="I1727" t="str">
        <f t="shared" si="502"/>
        <v>47.2032557915768-274.415952084235i</v>
      </c>
      <c r="K1727" t="str">
        <f t="shared" si="503"/>
        <v>0.0302857993479379-0.00535667969239469i</v>
      </c>
      <c r="L1727" t="str">
        <f t="shared" si="504"/>
        <v>0.00005-0.476779959354772i</v>
      </c>
      <c r="M1727" t="str">
        <f t="shared" si="505"/>
        <v>0.00133333333333333-0.280458799620454i</v>
      </c>
      <c r="N1727">
        <f t="shared" si="506"/>
        <v>88.401676943446205</v>
      </c>
      <c r="O1727">
        <f t="shared" si="507"/>
        <v>36.635455559940404</v>
      </c>
      <c r="P1727" s="3">
        <f t="shared" si="508"/>
        <v>36.635455559940404</v>
      </c>
      <c r="Q1727" s="3">
        <f t="shared" si="509"/>
        <v>-91.598323056553795</v>
      </c>
      <c r="R1727">
        <f t="shared" si="510"/>
        <v>88.401676943446205</v>
      </c>
      <c r="S1727">
        <f t="shared" si="511"/>
        <v>0.59186551337654869</v>
      </c>
      <c r="T1727">
        <f t="shared" si="494"/>
        <v>36.635455559940404</v>
      </c>
    </row>
    <row r="1728" spans="1:20" x14ac:dyDescent="0.25">
      <c r="A1728">
        <f t="shared" si="495"/>
        <v>3732.9321401242346</v>
      </c>
      <c r="B1728">
        <f t="shared" si="512"/>
        <v>594.11460232737966</v>
      </c>
      <c r="C1728" t="str">
        <f t="shared" si="496"/>
        <v>-1.89291493590878-67.5985681412005i</v>
      </c>
      <c r="D1728" t="str">
        <f t="shared" si="497"/>
        <v>3.97499653808052-26.7923026520874i</v>
      </c>
      <c r="E1728" t="str">
        <f t="shared" si="498"/>
        <v>162.376624636289+0.0694134564915671i</v>
      </c>
      <c r="F1728" t="str">
        <f t="shared" si="499"/>
        <v>2.42492470866382-251.395178501973i</v>
      </c>
      <c r="G1728" t="str">
        <f t="shared" si="500"/>
        <v>0.999999910817401-0.000298634544576932i</v>
      </c>
      <c r="H1728" t="str">
        <f t="shared" si="501"/>
        <v>386.091946501654+62.8357204572047i</v>
      </c>
      <c r="I1728" t="str">
        <f t="shared" si="502"/>
        <v>47.2040418362786-273.385122176957i</v>
      </c>
      <c r="K1728" t="str">
        <f t="shared" si="503"/>
        <v>0.0302786896812476-0.0053757502682049i</v>
      </c>
      <c r="L1728" t="str">
        <f t="shared" si="504"/>
        <v>0.00005-0.474975054149005i</v>
      </c>
      <c r="M1728" t="str">
        <f t="shared" si="505"/>
        <v>0.00133333333333333-0.279397090675885i</v>
      </c>
      <c r="N1728">
        <f t="shared" si="506"/>
        <v>88.396005931854191</v>
      </c>
      <c r="O1728">
        <f t="shared" si="507"/>
        <v>36.60215403014432</v>
      </c>
      <c r="P1728" s="3">
        <f t="shared" si="508"/>
        <v>36.60215403014432</v>
      </c>
      <c r="Q1728" s="3">
        <f t="shared" si="509"/>
        <v>-91.603994068145809</v>
      </c>
      <c r="R1728">
        <f t="shared" si="510"/>
        <v>88.396005931854191</v>
      </c>
      <c r="S1728">
        <f t="shared" si="511"/>
        <v>0.59411460232737967</v>
      </c>
      <c r="T1728">
        <f t="shared" si="494"/>
        <v>36.60215403014432</v>
      </c>
    </row>
    <row r="1729" spans="1:20" x14ac:dyDescent="0.25">
      <c r="A1729">
        <f t="shared" si="495"/>
        <v>3747.1172822567064</v>
      </c>
      <c r="B1729">
        <f t="shared" si="512"/>
        <v>596.37223781622367</v>
      </c>
      <c r="C1729" t="str">
        <f t="shared" si="496"/>
        <v>-1.89235613149902-67.3396852895929i</v>
      </c>
      <c r="D1729" t="str">
        <f t="shared" si="497"/>
        <v>3.97499651171996-26.6909054578348i</v>
      </c>
      <c r="E1729" t="str">
        <f t="shared" si="498"/>
        <v>162.375944309684+0.0698229986465503i</v>
      </c>
      <c r="F1729" t="str">
        <f t="shared" si="499"/>
        <v>2.42492470701711-250.443498720954i</v>
      </c>
      <c r="G1729" t="str">
        <f t="shared" si="500"/>
        <v>0.999999910138325-0.000299769355642758i</v>
      </c>
      <c r="H1729" t="str">
        <f t="shared" si="501"/>
        <v>386.107934006217+63.0754610889407i</v>
      </c>
      <c r="I1729" t="str">
        <f t="shared" si="502"/>
        <v>47.2048338882191-272.358225531626i</v>
      </c>
      <c r="K1729" t="str">
        <f t="shared" si="503"/>
        <v>0.0302715293146773-0.00539487923300962i</v>
      </c>
      <c r="L1729" t="str">
        <f t="shared" si="504"/>
        <v>0.00005-0.473176981618854i</v>
      </c>
      <c r="M1729" t="str">
        <f t="shared" si="505"/>
        <v>0.00133333333333333-0.278339400952267i</v>
      </c>
      <c r="N1729">
        <f t="shared" si="506"/>
        <v>88.390317807258299</v>
      </c>
      <c r="O1729">
        <f t="shared" si="507"/>
        <v>36.56884992925572</v>
      </c>
      <c r="P1729" s="3">
        <f t="shared" si="508"/>
        <v>36.56884992925572</v>
      </c>
      <c r="Q1729" s="3">
        <f t="shared" si="509"/>
        <v>-91.609682192741701</v>
      </c>
      <c r="R1729">
        <f t="shared" si="510"/>
        <v>88.390317807258299</v>
      </c>
      <c r="S1729">
        <f t="shared" si="511"/>
        <v>0.59637223781622373</v>
      </c>
      <c r="T1729">
        <f t="shared" si="494"/>
        <v>36.56884992925572</v>
      </c>
    </row>
    <row r="1730" spans="1:20" x14ac:dyDescent="0.25">
      <c r="A1730">
        <f t="shared" si="495"/>
        <v>3761.3563279292825</v>
      </c>
      <c r="B1730">
        <f t="shared" si="512"/>
        <v>598.63845231992536</v>
      </c>
      <c r="C1730" t="str">
        <f t="shared" si="496"/>
        <v>-1.89179335546531-67.0817726660419i</v>
      </c>
      <c r="D1730" t="str">
        <f t="shared" si="497"/>
        <v>3.97499648515869-26.5898922212178i</v>
      </c>
      <c r="E1730" t="str">
        <f t="shared" si="498"/>
        <v>162.375259203924+0.0702356905844002i</v>
      </c>
      <c r="F1730" t="str">
        <f t="shared" si="499"/>
        <v>2.42492470535786-249.495421653744i</v>
      </c>
      <c r="G1730" t="str">
        <f t="shared" si="500"/>
        <v>0.999999909454079-0.000300908478988305i</v>
      </c>
      <c r="H1730" t="str">
        <f t="shared" si="501"/>
        <v>386.124044143764+63.3161237996207i</v>
      </c>
      <c r="I1730" t="str">
        <f t="shared" si="502"/>
        <v>47.2056319934762-271.335247382037i</v>
      </c>
      <c r="K1730" t="str">
        <f t="shared" si="503"/>
        <v>0.0302643179121863-0.0054140666590486i</v>
      </c>
      <c r="L1730" t="str">
        <f t="shared" si="504"/>
        <v>0.00005-0.471385715898439i</v>
      </c>
      <c r="M1730" t="str">
        <f t="shared" si="505"/>
        <v>0.00133333333333333-0.277285715234376i</v>
      </c>
      <c r="N1730">
        <f t="shared" si="506"/>
        <v>88.384612552248981</v>
      </c>
      <c r="O1730">
        <f t="shared" si="507"/>
        <v>36.535543239932267</v>
      </c>
      <c r="P1730" s="3">
        <f t="shared" si="508"/>
        <v>36.535543239932267</v>
      </c>
      <c r="Q1730" s="3">
        <f t="shared" si="509"/>
        <v>-91.615387447751019</v>
      </c>
      <c r="R1730">
        <f t="shared" si="510"/>
        <v>88.384612552248981</v>
      </c>
      <c r="S1730">
        <f t="shared" si="511"/>
        <v>0.59863845231992541</v>
      </c>
      <c r="T1730">
        <f t="shared" si="494"/>
        <v>36.535543239932267</v>
      </c>
    </row>
    <row r="1731" spans="1:20" x14ac:dyDescent="0.25">
      <c r="A1731">
        <f t="shared" si="495"/>
        <v>3775.6494819754139</v>
      </c>
      <c r="B1731">
        <f t="shared" si="512"/>
        <v>600.91327843874114</v>
      </c>
      <c r="C1731" t="str">
        <f t="shared" si="496"/>
        <v>-1.89122658167931-66.82482657666i</v>
      </c>
      <c r="D1731" t="str">
        <f t="shared" si="497"/>
        <v>3.97499645839518-26.4892614891267i</v>
      </c>
      <c r="E1731" t="str">
        <f t="shared" si="498"/>
        <v>162.374569288442+0.0706515611394213i</v>
      </c>
      <c r="F1731" t="str">
        <f t="shared" si="499"/>
        <v>2.42492470368599-248.550933661936i</v>
      </c>
      <c r="G1731" t="str">
        <f t="shared" si="500"/>
        <v>0.999999908764623-0.000302051931000209i</v>
      </c>
      <c r="H1731" t="str">
        <f t="shared" si="501"/>
        <v>386.140277861854+63.5577122201986i</v>
      </c>
      <c r="I1731" t="str">
        <f t="shared" si="502"/>
        <v>47.2064361984833-270.316173018427i</v>
      </c>
      <c r="K1731" t="str">
        <f t="shared" si="503"/>
        <v>0.0302570551358839-0.0054333126173314i</v>
      </c>
      <c r="L1731" t="str">
        <f t="shared" si="504"/>
        <v>0.00005-0.469601231219805i</v>
      </c>
      <c r="M1731" t="str">
        <f t="shared" si="505"/>
        <v>0.00133333333333333-0.276236018364591i</v>
      </c>
      <c r="N1731">
        <f t="shared" si="506"/>
        <v>88.378890149838568</v>
      </c>
      <c r="O1731">
        <f t="shared" si="507"/>
        <v>36.502233944731152</v>
      </c>
      <c r="P1731" s="3">
        <f t="shared" si="508"/>
        <v>36.502233944731152</v>
      </c>
      <c r="Q1731" s="3">
        <f t="shared" si="509"/>
        <v>-91.621109850161432</v>
      </c>
      <c r="R1731">
        <f t="shared" si="510"/>
        <v>88.378890149838568</v>
      </c>
      <c r="S1731">
        <f t="shared" si="511"/>
        <v>0.60091327843874109</v>
      </c>
      <c r="T1731">
        <f t="shared" si="494"/>
        <v>36.502233944731152</v>
      </c>
    </row>
    <row r="1732" spans="1:20" x14ac:dyDescent="0.25">
      <c r="A1732">
        <f t="shared" si="495"/>
        <v>3789.9969500069205</v>
      </c>
      <c r="B1732">
        <f t="shared" si="512"/>
        <v>603.19674889680834</v>
      </c>
      <c r="C1732" t="str">
        <f t="shared" si="496"/>
        <v>-1.89065578387283-66.5688433416306i</v>
      </c>
      <c r="D1732" t="str">
        <f t="shared" si="497"/>
        <v>3.97499643142786-26.3890118139549i</v>
      </c>
      <c r="E1732" t="str">
        <f t="shared" si="498"/>
        <v>162.373874532521+0.0710706394231415i</v>
      </c>
      <c r="F1732" t="str">
        <f t="shared" si="499"/>
        <v>2.42492470200137-247.610021158754i</v>
      </c>
      <c r="G1732" t="str">
        <f t="shared" si="500"/>
        <v>0.999999908069916-0.000303199728127375i</v>
      </c>
      <c r="H1732" t="str">
        <f t="shared" si="501"/>
        <v>386.156636115472+63.8002299968896i</v>
      </c>
      <c r="I1732" t="str">
        <f t="shared" si="502"/>
        <v>47.2072465500339-269.300987787259i</v>
      </c>
      <c r="K1732" t="str">
        <f t="shared" si="503"/>
        <v>0.0302497406460254-0.00545261717761951i</v>
      </c>
      <c r="L1732" t="str">
        <f t="shared" si="504"/>
        <v>0.00005-0.467823501912537i</v>
      </c>
      <c r="M1732" t="str">
        <f t="shared" si="505"/>
        <v>0.00133333333333333-0.275190295242668i</v>
      </c>
      <c r="N1732">
        <f t="shared" si="506"/>
        <v>88.373150583465971</v>
      </c>
      <c r="O1732">
        <f t="shared" si="507"/>
        <v>36.468922026109468</v>
      </c>
      <c r="P1732" s="3">
        <f t="shared" si="508"/>
        <v>36.468922026109468</v>
      </c>
      <c r="Q1732" s="3">
        <f t="shared" si="509"/>
        <v>-91.626849416534029</v>
      </c>
      <c r="R1732">
        <f t="shared" si="510"/>
        <v>88.373150583465971</v>
      </c>
      <c r="S1732">
        <f t="shared" si="511"/>
        <v>0.6031967488968083</v>
      </c>
      <c r="T1732">
        <f t="shared" si="494"/>
        <v>36.468922026109468</v>
      </c>
    </row>
    <row r="1733" spans="1:20" x14ac:dyDescent="0.25">
      <c r="A1733">
        <f t="shared" si="495"/>
        <v>3804.3989384169467</v>
      </c>
      <c r="B1733">
        <f t="shared" si="512"/>
        <v>605.4888965426162</v>
      </c>
      <c r="C1733" t="str">
        <f t="shared" si="496"/>
        <v>-1.89008093563573-66.3138192951536i</v>
      </c>
      <c r="D1733" t="str">
        <f t="shared" si="497"/>
        <v>3.9749964042552-26.2891417535771i</v>
      </c>
      <c r="E1733" t="str">
        <f t="shared" si="498"/>
        <v>162.373174905294+0.0714929548277076i</v>
      </c>
      <c r="F1733" t="str">
        <f t="shared" si="499"/>
        <v>2.42492470030392-246.672670608854i</v>
      </c>
      <c r="G1733" t="str">
        <f t="shared" si="500"/>
        <v>0.99999990736992-0.000304351886881214i</v>
      </c>
      <c r="H1733" t="str">
        <f t="shared" si="501"/>
        <v>386.173119867094+64.0436807912425i</v>
      </c>
      <c r="I1733" t="str">
        <f t="shared" si="502"/>
        <v>47.2080630952817-268.289677091015i</v>
      </c>
      <c r="K1733" t="str">
        <f t="shared" si="503"/>
        <v>0.0302423741010072-0.00547198040840752i</v>
      </c>
      <c r="L1733" t="str">
        <f t="shared" si="504"/>
        <v>0.00005-0.466052502403403i</v>
      </c>
      <c r="M1733" t="str">
        <f t="shared" si="505"/>
        <v>0.00133333333333333-0.274148530825532i</v>
      </c>
      <c r="N1733">
        <f t="shared" si="506"/>
        <v>88.367393837004457</v>
      </c>
      <c r="O1733">
        <f t="shared" si="507"/>
        <v>36.435607466423441</v>
      </c>
      <c r="P1733" s="3">
        <f t="shared" si="508"/>
        <v>36.435607466423441</v>
      </c>
      <c r="Q1733" s="3">
        <f t="shared" si="509"/>
        <v>-91.632606162995543</v>
      </c>
      <c r="R1733">
        <f t="shared" si="510"/>
        <v>88.367393837004457</v>
      </c>
      <c r="S1733">
        <f t="shared" si="511"/>
        <v>0.60548889654261617</v>
      </c>
      <c r="T1733">
        <f t="shared" si="494"/>
        <v>36.435607466423441</v>
      </c>
    </row>
    <row r="1734" spans="1:20" x14ac:dyDescent="0.25">
      <c r="A1734">
        <f t="shared" si="495"/>
        <v>3818.8556543829309</v>
      </c>
      <c r="B1734">
        <f t="shared" si="512"/>
        <v>607.78975434947813</v>
      </c>
      <c r="C1734" t="str">
        <f t="shared" si="496"/>
        <v>-1.88950201041654-66.0597507853947i</v>
      </c>
      <c r="D1734" t="str">
        <f t="shared" si="497"/>
        <v>3.97499637687564-26.1896498713289i</v>
      </c>
      <c r="E1734" t="str">
        <f t="shared" si="498"/>
        <v>162.372470375741+0.0719185370284865i</v>
      </c>
      <c r="F1734" t="str">
        <f t="shared" si="499"/>
        <v>2.42492469859357-245.738868528136i</v>
      </c>
      <c r="G1734" t="str">
        <f t="shared" si="500"/>
        <v>0.999999906664594-0.00030550842383588i</v>
      </c>
      <c r="H1734" t="str">
        <f t="shared" si="501"/>
        <v>386.189730086739+64.2880682802163i</v>
      </c>
      <c r="I1734" t="str">
        <f t="shared" si="502"/>
        <v>47.2088858817457-267.28222638799i</v>
      </c>
      <c r="K1734" t="str">
        <f t="shared" si="503"/>
        <v>0.0302349551573632-0.00549140237690497i</v>
      </c>
      <c r="L1734" t="str">
        <f t="shared" si="504"/>
        <v>0.00005-0.464288207215984i</v>
      </c>
      <c r="M1734" t="str">
        <f t="shared" si="505"/>
        <v>0.00133333333333333-0.273110710127049i</v>
      </c>
      <c r="N1734">
        <f t="shared" si="506"/>
        <v>88.361619894767216</v>
      </c>
      <c r="O1734">
        <f t="shared" si="507"/>
        <v>36.402290247928207</v>
      </c>
      <c r="P1734" s="3">
        <f t="shared" si="508"/>
        <v>36.402290247928207</v>
      </c>
      <c r="Q1734" s="3">
        <f t="shared" si="509"/>
        <v>-91.638380105232784</v>
      </c>
      <c r="R1734">
        <f t="shared" si="510"/>
        <v>88.361619894767216</v>
      </c>
      <c r="S1734">
        <f t="shared" si="511"/>
        <v>0.60778975434947813</v>
      </c>
      <c r="T1734">
        <f t="shared" si="494"/>
        <v>36.402290247928207</v>
      </c>
    </row>
    <row r="1735" spans="1:20" x14ac:dyDescent="0.25">
      <c r="A1735">
        <f t="shared" si="495"/>
        <v>3833.3673058695858</v>
      </c>
      <c r="B1735">
        <f t="shared" si="512"/>
        <v>610.09935541600612</v>
      </c>
      <c r="C1735" t="str">
        <f t="shared" si="496"/>
        <v>-1.88891898152261-65.8066341744367i</v>
      </c>
      <c r="D1735" t="str">
        <f t="shared" si="497"/>
        <v>3.97499634928759-26.0905347359862i</v>
      </c>
      <c r="E1735" t="str">
        <f t="shared" si="498"/>
        <v>162.371760912695+0.0723474159857732i</v>
      </c>
      <c r="F1735" t="str">
        <f t="shared" si="499"/>
        <v>2.42492469687019-244.808601483541i</v>
      </c>
      <c r="G1735" t="str">
        <f t="shared" si="500"/>
        <v>0.999999905953898-0.000306669355628507i</v>
      </c>
      <c r="H1735" t="str">
        <f t="shared" si="501"/>
        <v>386.206467752035+64.5333961562574i</v>
      </c>
      <c r="I1735" t="str">
        <f t="shared" si="502"/>
        <v>47.2097149573121-266.27862119207i</v>
      </c>
      <c r="K1735" t="str">
        <f t="shared" si="503"/>
        <v>0.0302274834697601-0.00551088314901754i</v>
      </c>
      <c r="L1735" t="str">
        <f t="shared" si="504"/>
        <v>0.00005-0.462530590970295i</v>
      </c>
      <c r="M1735" t="str">
        <f t="shared" si="505"/>
        <v>0.00133333333333333-0.272076818217821i</v>
      </c>
      <c r="N1735">
        <f t="shared" si="506"/>
        <v>88.355828741513236</v>
      </c>
      <c r="O1735">
        <f t="shared" si="507"/>
        <v>36.368970352777822</v>
      </c>
      <c r="P1735" s="3">
        <f t="shared" si="508"/>
        <v>36.368970352777822</v>
      </c>
      <c r="Q1735" s="3">
        <f t="shared" si="509"/>
        <v>-91.644171258486764</v>
      </c>
      <c r="R1735">
        <f t="shared" si="510"/>
        <v>88.355828741513236</v>
      </c>
      <c r="S1735">
        <f t="shared" si="511"/>
        <v>0.61009935541600613</v>
      </c>
      <c r="T1735">
        <f t="shared" si="494"/>
        <v>36.368970352777822</v>
      </c>
    </row>
    <row r="1736" spans="1:20" x14ac:dyDescent="0.25">
      <c r="A1736">
        <f t="shared" si="495"/>
        <v>3847.9341016318908</v>
      </c>
      <c r="B1736">
        <f t="shared" si="512"/>
        <v>612.41773296658698</v>
      </c>
      <c r="C1736" t="str">
        <f t="shared" si="496"/>
        <v>-1.88833182211862-65.5544658382253i</v>
      </c>
      <c r="D1736" t="str">
        <f t="shared" si="497"/>
        <v>3.97499632148951-25.9917949217446i</v>
      </c>
      <c r="E1736" t="str">
        <f t="shared" si="498"/>
        <v>162.371046484834+0.0727796219485186i</v>
      </c>
      <c r="F1736" t="str">
        <f t="shared" si="499"/>
        <v>2.42492469513369-243.881856092868i</v>
      </c>
      <c r="G1736" t="str">
        <f t="shared" si="500"/>
        <v>0.999999905237789-0.000307834698959452i</v>
      </c>
      <c r="H1736" t="str">
        <f t="shared" si="501"/>
        <v>386.22333384828+64.7796681273725i</v>
      </c>
      <c r="I1736" t="str">
        <f t="shared" si="502"/>
        <v>47.2105503702368-265.278847072545i</v>
      </c>
      <c r="K1736" t="str">
        <f t="shared" si="503"/>
        <v>0.0302199586909936-0.005530422789328i</v>
      </c>
      <c r="L1736" t="str">
        <f t="shared" si="504"/>
        <v>0.00005-0.460779628382442i</v>
      </c>
      <c r="M1736" t="str">
        <f t="shared" si="505"/>
        <v>0.00133333333333333-0.271046840224966i</v>
      </c>
      <c r="N1736">
        <f t="shared" si="506"/>
        <v>88.350020362454714</v>
      </c>
      <c r="O1736">
        <f t="shared" si="507"/>
        <v>36.335647763024483</v>
      </c>
      <c r="P1736" s="3">
        <f t="shared" si="508"/>
        <v>36.335647763024483</v>
      </c>
      <c r="Q1736" s="3">
        <f t="shared" si="509"/>
        <v>-91.649979637545286</v>
      </c>
      <c r="R1736">
        <f t="shared" si="510"/>
        <v>88.350020362454714</v>
      </c>
      <c r="S1736">
        <f t="shared" si="511"/>
        <v>0.61241773296658697</v>
      </c>
      <c r="T1736">
        <f t="shared" si="494"/>
        <v>36.335647763024483</v>
      </c>
    </row>
    <row r="1737" spans="1:20" x14ac:dyDescent="0.25">
      <c r="A1737">
        <f t="shared" si="495"/>
        <v>3862.5562512180923</v>
      </c>
      <c r="B1737">
        <f t="shared" si="512"/>
        <v>614.74492035186006</v>
      </c>
      <c r="C1737" t="str">
        <f t="shared" si="496"/>
        <v>-1.8877405052277-65.3032421665218i</v>
      </c>
      <c r="D1737" t="str">
        <f t="shared" si="497"/>
        <v>3.97499629347974-25.8934290081986i</v>
      </c>
      <c r="E1737" t="str">
        <f t="shared" si="498"/>
        <v>162.370327060691+0.0732151854560695i</v>
      </c>
      <c r="F1737" t="str">
        <f t="shared" si="499"/>
        <v>2.42492469338395-242.958619024571i</v>
      </c>
      <c r="G1737" t="str">
        <f t="shared" si="500"/>
        <v>0.999999904516228-0.000309004470592532i</v>
      </c>
      <c r="H1737" t="str">
        <f t="shared" si="501"/>
        <v>386.240329368504+65.0268879172096i</v>
      </c>
      <c r="I1737" t="str">
        <f t="shared" si="502"/>
        <v>47.2113921691493-264.282889653882i</v>
      </c>
      <c r="K1737" t="str">
        <f t="shared" si="503"/>
        <v>0.0302123804719842-0.00555002136107746i</v>
      </c>
      <c r="L1737" t="str">
        <f t="shared" si="504"/>
        <v>0.00005-0.459035294264239i</v>
      </c>
      <c r="M1737" t="str">
        <f t="shared" si="505"/>
        <v>0.00133333333333333-0.270020761331905i</v>
      </c>
      <c r="N1737">
        <f t="shared" si="506"/>
        <v>88.344194743262491</v>
      </c>
      <c r="O1737">
        <f t="shared" si="507"/>
        <v>36.30232246061864</v>
      </c>
      <c r="P1737" s="3">
        <f t="shared" si="508"/>
        <v>36.30232246061864</v>
      </c>
      <c r="Q1737" s="3">
        <f t="shared" si="509"/>
        <v>-91.655805256737509</v>
      </c>
      <c r="R1737">
        <f t="shared" si="510"/>
        <v>88.344194743262491</v>
      </c>
      <c r="S1737">
        <f t="shared" si="511"/>
        <v>0.61474492035186001</v>
      </c>
      <c r="T1737">
        <f t="shared" si="494"/>
        <v>36.30232246061864</v>
      </c>
    </row>
    <row r="1738" spans="1:20" x14ac:dyDescent="0.25">
      <c r="A1738">
        <f t="shared" si="495"/>
        <v>3877.2339649727205</v>
      </c>
      <c r="B1738">
        <f t="shared" si="512"/>
        <v>617.0809510491971</v>
      </c>
      <c r="C1738" t="str">
        <f t="shared" si="496"/>
        <v>-1.88714500373001-65.0529595628482i</v>
      </c>
      <c r="D1738" t="str">
        <f t="shared" si="497"/>
        <v>3.97499626525668-25.7954355803214i</v>
      </c>
      <c r="E1738" t="str">
        <f t="shared" si="498"/>
        <v>162.369602608642+0.0736541373412751i</v>
      </c>
      <c r="F1738" t="str">
        <f t="shared" si="499"/>
        <v>2.42492469162088-242.038876997575i</v>
      </c>
      <c r="G1738" t="str">
        <f t="shared" si="500"/>
        <v>0.999999903789173-0.000310178687355267i</v>
      </c>
      <c r="H1738" t="str">
        <f t="shared" si="501"/>
        <v>386.257455313532+65.2750592651321i</v>
      </c>
      <c r="I1738" t="str">
        <f t="shared" si="502"/>
        <v>47.2122404030549-263.290734615536i</v>
      </c>
      <c r="K1738" t="str">
        <f t="shared" si="503"/>
        <v>0.0302047484617733-0.00556967892614592i</v>
      </c>
      <c r="L1738" t="str">
        <f t="shared" si="504"/>
        <v>0.00005-0.457297563522853i</v>
      </c>
      <c r="M1738" t="str">
        <f t="shared" si="505"/>
        <v>0.00133333333333333-0.268998566778148i</v>
      </c>
      <c r="N1738">
        <f t="shared" si="506"/>
        <v>88.338351870073325</v>
      </c>
      <c r="O1738">
        <f t="shared" si="507"/>
        <v>36.268994427408138</v>
      </c>
      <c r="P1738" s="3">
        <f t="shared" si="508"/>
        <v>36.268994427408138</v>
      </c>
      <c r="Q1738" s="3">
        <f t="shared" si="509"/>
        <v>-91.661648129926675</v>
      </c>
      <c r="R1738">
        <f t="shared" si="510"/>
        <v>88.338351870073325</v>
      </c>
      <c r="S1738">
        <f t="shared" si="511"/>
        <v>0.61708095104919714</v>
      </c>
      <c r="T1738">
        <f t="shared" si="494"/>
        <v>36.268994427408138</v>
      </c>
    </row>
    <row r="1739" spans="1:20" x14ac:dyDescent="0.25">
      <c r="A1739">
        <f t="shared" si="495"/>
        <v>3891.9674540396172</v>
      </c>
      <c r="B1739">
        <f t="shared" si="512"/>
        <v>619.42585866318404</v>
      </c>
      <c r="C1739" t="str">
        <f t="shared" si="496"/>
        <v>-1.8865452903633-64.8036144444444i</v>
      </c>
      <c r="D1739" t="str">
        <f t="shared" si="497"/>
        <v>3.97499623681873-25.6978132284448i</v>
      </c>
      <c r="E1739" t="str">
        <f t="shared" si="498"/>
        <v>162.36887309692+0.0740965087329078i</v>
      </c>
      <c r="F1739" t="str">
        <f t="shared" si="499"/>
        <v>2.4249246898444-241.122616781084i</v>
      </c>
      <c r="G1739" t="str">
        <f t="shared" si="500"/>
        <v>0.999999903056581-0.000311357366139119i</v>
      </c>
      <c r="H1739" t="str">
        <f t="shared" si="501"/>
        <v>386.274712692043+65.5241859262979i</v>
      </c>
      <c r="I1739" t="str">
        <f t="shared" si="502"/>
        <v>47.2130951213382-262.302367691733i</v>
      </c>
      <c r="K1739" t="str">
        <f t="shared" si="503"/>
        <v>0.0301970623075198-0.00558939554503308i</v>
      </c>
      <c r="L1739" t="str">
        <f t="shared" si="504"/>
        <v>0.00005-0.455566411160443i</v>
      </c>
      <c r="M1739" t="str">
        <f t="shared" si="505"/>
        <v>0.00133333333333333-0.267980241859083i</v>
      </c>
      <c r="N1739">
        <f t="shared" si="506"/>
        <v>88.332491729496056</v>
      </c>
      <c r="O1739">
        <f t="shared" si="507"/>
        <v>36.235663645138885</v>
      </c>
      <c r="P1739" s="3">
        <f t="shared" si="508"/>
        <v>36.235663645138885</v>
      </c>
      <c r="Q1739" s="3">
        <f t="shared" si="509"/>
        <v>-91.667508270503944</v>
      </c>
      <c r="R1739">
        <f t="shared" si="510"/>
        <v>88.332491729496056</v>
      </c>
      <c r="S1739">
        <f t="shared" si="511"/>
        <v>0.619425858663184</v>
      </c>
      <c r="T1739">
        <f t="shared" si="494"/>
        <v>36.235663645138885</v>
      </c>
    </row>
    <row r="1740" spans="1:20" x14ac:dyDescent="0.25">
      <c r="A1740">
        <f t="shared" si="495"/>
        <v>3906.7569303649675</v>
      </c>
      <c r="B1740">
        <f t="shared" si="512"/>
        <v>621.77967692610412</v>
      </c>
      <c r="C1740" t="str">
        <f t="shared" si="496"/>
        <v>-1.88594133772238-64.5552032422107i</v>
      </c>
      <c r="D1740" t="str">
        <f t="shared" si="497"/>
        <v>3.97499620816424-25.6005605482385i</v>
      </c>
      <c r="E1740" t="str">
        <f t="shared" si="498"/>
        <v>162.368138493602+0.0745423310585471i</v>
      </c>
      <c r="F1740" t="str">
        <f t="shared" si="499"/>
        <v>2.42492468805441-240.209825194386i</v>
      </c>
      <c r="G1740" t="str">
        <f t="shared" si="500"/>
        <v>0.999999902318411-0.000312540523899739i</v>
      </c>
      <c r="H1740" t="str">
        <f t="shared" si="501"/>
        <v>386.29210252064+65.7742716717378i</v>
      </c>
      <c r="I1740" t="str">
        <f t="shared" si="502"/>
        <v>47.2139563737652-261.317774671272i</v>
      </c>
      <c r="K1740" t="str">
        <f t="shared" si="503"/>
        <v>0.0301893216544959-0.00560917127683876i</v>
      </c>
      <c r="L1740" t="str">
        <f t="shared" si="504"/>
        <v>0.00005-0.453841812273802i</v>
      </c>
      <c r="M1740" t="str">
        <f t="shared" si="505"/>
        <v>0.00133333333333333-0.266965771925766i</v>
      </c>
      <c r="N1740">
        <f t="shared" si="506"/>
        <v>88.326614308618147</v>
      </c>
      <c r="O1740">
        <f t="shared" si="507"/>
        <v>36.20233009545354</v>
      </c>
      <c r="P1740" s="3">
        <f t="shared" si="508"/>
        <v>36.20233009545354</v>
      </c>
      <c r="Q1740" s="3">
        <f t="shared" si="509"/>
        <v>-91.673385691381853</v>
      </c>
      <c r="R1740">
        <f t="shared" si="510"/>
        <v>88.326614308618147</v>
      </c>
      <c r="S1740">
        <f t="shared" si="511"/>
        <v>0.62177967692610414</v>
      </c>
      <c r="T1740">
        <f t="shared" si="494"/>
        <v>36.20233009545354</v>
      </c>
    </row>
    <row r="1741" spans="1:20" x14ac:dyDescent="0.25">
      <c r="A1741">
        <f t="shared" si="495"/>
        <v>3921.6026067003545</v>
      </c>
      <c r="B1741">
        <f t="shared" si="512"/>
        <v>624.14243969842335</v>
      </c>
      <c r="C1741" t="str">
        <f t="shared" si="496"/>
        <v>-1.88533311825881-64.307722400662i</v>
      </c>
      <c r="D1741" t="str">
        <f t="shared" si="497"/>
        <v>3.97499617929156-25.50367614069i</v>
      </c>
      <c r="E1741" t="str">
        <f t="shared" si="498"/>
        <v>162.367398766616+0.0749916360471414i</v>
      </c>
      <c r="F1741" t="str">
        <f t="shared" si="499"/>
        <v>2.42492468625076-239.300489106668i</v>
      </c>
      <c r="G1741" t="str">
        <f t="shared" si="500"/>
        <v>0.999999901574621-0.00031372817765721i</v>
      </c>
      <c r="H1741" t="str">
        <f t="shared" si="501"/>
        <v>386.309625823904+66.0253202884344i</v>
      </c>
      <c r="I1741" t="str">
        <f t="shared" si="502"/>
        <v>47.2148242104873-260.336941397316i</v>
      </c>
      <c r="K1741" t="str">
        <f t="shared" si="503"/>
        <v>0.0301815261460839-0.00562900617924319i</v>
      </c>
      <c r="L1741" t="str">
        <f t="shared" si="504"/>
        <v>0.00005-0.452123742053996i</v>
      </c>
      <c r="M1741" t="str">
        <f t="shared" si="505"/>
        <v>0.00133333333333333-0.265955142384704i</v>
      </c>
      <c r="N1741">
        <f t="shared" si="506"/>
        <v>88.320719595012733</v>
      </c>
      <c r="O1741">
        <f t="shared" si="507"/>
        <v>36.168993759891755</v>
      </c>
      <c r="P1741" s="3">
        <f t="shared" si="508"/>
        <v>36.168993759891755</v>
      </c>
      <c r="Q1741" s="3">
        <f t="shared" si="509"/>
        <v>-91.679280404987267</v>
      </c>
      <c r="R1741">
        <f t="shared" si="510"/>
        <v>88.320719595012733</v>
      </c>
      <c r="S1741">
        <f t="shared" si="511"/>
        <v>0.62414243969842331</v>
      </c>
      <c r="T1741">
        <f t="shared" si="494"/>
        <v>36.168993759891755</v>
      </c>
    </row>
    <row r="1742" spans="1:20" x14ac:dyDescent="0.25">
      <c r="A1742">
        <f t="shared" si="495"/>
        <v>3936.5046966058162</v>
      </c>
      <c r="B1742">
        <f t="shared" si="512"/>
        <v>626.51418096927739</v>
      </c>
      <c r="C1742" t="str">
        <f t="shared" si="496"/>
        <v>-1.88472060428067-64.0611683778767i</v>
      </c>
      <c r="D1742" t="str">
        <f t="shared" si="497"/>
        <v>3.97499615019903-25.4071586120845i</v>
      </c>
      <c r="E1742" t="str">
        <f t="shared" si="498"/>
        <v>162.366653883739+0.0754444557321436i</v>
      </c>
      <c r="F1742" t="str">
        <f t="shared" si="499"/>
        <v>2.4249246844334-238.394595436824i</v>
      </c>
      <c r="G1742" t="str">
        <f t="shared" si="500"/>
        <v>0.999999900825167-0.000314920344496289i</v>
      </c>
      <c r="H1742" t="str">
        <f t="shared" si="501"/>
        <v>386.327283634471+66.2773355794009i</v>
      </c>
      <c r="I1742" t="str">
        <f t="shared" si="502"/>
        <v>47.2156986820434-259.359853767197i</v>
      </c>
      <c r="K1742" t="str">
        <f t="shared" si="503"/>
        <v>0.0301736754237725-0.00564890030848718i</v>
      </c>
      <c r="L1742" t="str">
        <f t="shared" si="504"/>
        <v>0.00005-0.45041217578601i</v>
      </c>
      <c r="M1742" t="str">
        <f t="shared" si="505"/>
        <v>0.00133333333333333-0.264948338697652i</v>
      </c>
      <c r="N1742">
        <f t="shared" si="506"/>
        <v>88.314807576745224</v>
      </c>
      <c r="O1742">
        <f t="shared" si="507"/>
        <v>36.135654619889685</v>
      </c>
      <c r="P1742" s="3">
        <f t="shared" si="508"/>
        <v>36.135654619889685</v>
      </c>
      <c r="Q1742" s="3">
        <f t="shared" si="509"/>
        <v>-91.685192423254776</v>
      </c>
      <c r="R1742">
        <f t="shared" si="510"/>
        <v>88.314807576745224</v>
      </c>
      <c r="S1742">
        <f t="shared" si="511"/>
        <v>0.62651418096927736</v>
      </c>
      <c r="T1742">
        <f t="shared" si="494"/>
        <v>36.135654619889685</v>
      </c>
    </row>
    <row r="1743" spans="1:20" x14ac:dyDescent="0.25">
      <c r="A1743">
        <f t="shared" si="495"/>
        <v>3951.4634144529182</v>
      </c>
      <c r="B1743">
        <f t="shared" si="512"/>
        <v>628.89493485696062</v>
      </c>
      <c r="C1743" t="str">
        <f t="shared" si="496"/>
        <v>-1.8841037679528-63.8155376454508i</v>
      </c>
      <c r="D1743" t="str">
        <f t="shared" si="497"/>
        <v>3.97499612088499-25.311006573985i</v>
      </c>
      <c r="E1743" t="str">
        <f t="shared" si="498"/>
        <v>162.365903812604+0.0759008224530114i</v>
      </c>
      <c r="F1743" t="str">
        <f t="shared" si="499"/>
        <v>2.4249246826022-237.49213115327i</v>
      </c>
      <c r="G1743" t="str">
        <f t="shared" si="500"/>
        <v>0.999999900070006-0.000316117041566656i</v>
      </c>
      <c r="H1743" t="str">
        <f t="shared" si="501"/>
        <v>386.345076993091+66.5303213637614i</v>
      </c>
      <c r="I1743" t="str">
        <f t="shared" si="502"/>
        <v>47.216579839364-258.386497732208i</v>
      </c>
      <c r="K1743" t="str">
        <f t="shared" si="503"/>
        <v>0.0301657691271533-0.00566885371935197i</v>
      </c>
      <c r="L1743" t="str">
        <f t="shared" si="504"/>
        <v>0.00005-0.448707088848385i</v>
      </c>
      <c r="M1743" t="str">
        <f t="shared" si="505"/>
        <v>0.00133333333333333-0.263945346381403i</v>
      </c>
      <c r="N1743">
        <f t="shared" si="506"/>
        <v>88.308878242379762</v>
      </c>
      <c r="O1743">
        <f t="shared" si="507"/>
        <v>36.102312656780185</v>
      </c>
      <c r="P1743" s="3">
        <f t="shared" si="508"/>
        <v>36.102312656780185</v>
      </c>
      <c r="Q1743" s="3">
        <f t="shared" si="509"/>
        <v>-91.691121757620238</v>
      </c>
      <c r="R1743">
        <f t="shared" si="510"/>
        <v>88.308878242379762</v>
      </c>
      <c r="S1743">
        <f t="shared" si="511"/>
        <v>0.62889493485696057</v>
      </c>
      <c r="T1743">
        <f t="shared" si="494"/>
        <v>36.102312656780185</v>
      </c>
    </row>
    <row r="1744" spans="1:20" x14ac:dyDescent="0.25">
      <c r="A1744">
        <f t="shared" si="495"/>
        <v>3966.4789754278395</v>
      </c>
      <c r="B1744">
        <f t="shared" si="512"/>
        <v>631.28473560941711</v>
      </c>
      <c r="C1744" t="str">
        <f t="shared" si="496"/>
        <v>-1.8834825812958-63.570826688442i</v>
      </c>
      <c r="D1744" t="str">
        <f t="shared" si="497"/>
        <v>3.97499609134773-25.2152186432122i</v>
      </c>
      <c r="E1744" t="str">
        <f t="shared" si="498"/>
        <v>162.365148520682+0.0763607688600012i</v>
      </c>
      <c r="F1744" t="str">
        <f t="shared" si="499"/>
        <v>2.42492468075705-236.593083273755i</v>
      </c>
      <c r="G1744" t="str">
        <f t="shared" si="500"/>
        <v>0.999999899309095-0.000317318286083158i</v>
      </c>
      <c r="H1744" t="str">
        <f t="shared" si="501"/>
        <v>386.363006948688+66.7842814768307i</v>
      </c>
      <c r="I1744" t="str">
        <f t="shared" si="502"/>
        <v>47.2174677337729-257.416859297405i</v>
      </c>
      <c r="K1744" t="str">
        <f t="shared" si="503"/>
        <v>0.0301578068939181-0.00568886646513921i</v>
      </c>
      <c r="L1744" t="str">
        <f t="shared" si="504"/>
        <v>0.00005-0.447008456712877i</v>
      </c>
      <c r="M1744" t="str">
        <f t="shared" si="505"/>
        <v>0.00133333333333333-0.262946151007575i</v>
      </c>
      <c r="N1744">
        <f t="shared" si="506"/>
        <v>88.302931580986822</v>
      </c>
      <c r="O1744">
        <f t="shared" si="507"/>
        <v>36.068967851791612</v>
      </c>
      <c r="P1744" s="3">
        <f t="shared" si="508"/>
        <v>36.068967851791612</v>
      </c>
      <c r="Q1744" s="3">
        <f t="shared" si="509"/>
        <v>-91.697068419013178</v>
      </c>
      <c r="R1744">
        <f t="shared" si="510"/>
        <v>88.302931580986822</v>
      </c>
      <c r="S1744">
        <f t="shared" si="511"/>
        <v>0.63128473560941711</v>
      </c>
      <c r="T1744">
        <f t="shared" si="494"/>
        <v>36.068967851791612</v>
      </c>
    </row>
    <row r="1745" spans="1:20" x14ac:dyDescent="0.25">
      <c r="A1745">
        <f t="shared" si="495"/>
        <v>3981.5515955344654</v>
      </c>
      <c r="B1745">
        <f t="shared" si="512"/>
        <v>633.68361760473294</v>
      </c>
      <c r="C1745" t="str">
        <f t="shared" si="496"/>
        <v>-1.88285701618692-63.3270320053284i</v>
      </c>
      <c r="D1745" t="str">
        <f t="shared" si="497"/>
        <v>3.97499606158556-25.1197934418244i</v>
      </c>
      <c r="E1745" t="str">
        <f t="shared" si="498"/>
        <v>162.364387975306+0.0768243279147368i</v>
      </c>
      <c r="F1745" t="str">
        <f t="shared" si="499"/>
        <v>2.42492467889783-235.697438865173i</v>
      </c>
      <c r="G1745" t="str">
        <f t="shared" si="500"/>
        <v>0.99999989854239-0.00031852409532606i</v>
      </c>
      <c r="H1745" t="str">
        <f t="shared" si="501"/>
        <v>386.381074558437+67.0392197701975i</v>
      </c>
      <c r="I1745" t="str">
        <f t="shared" si="502"/>
        <v>47.2183624169923-256.450924521402i</v>
      </c>
      <c r="K1745" t="str">
        <f t="shared" si="503"/>
        <v>0.0301497883598551-0.00570893859765058i</v>
      </c>
      <c r="L1745" t="str">
        <f t="shared" si="504"/>
        <v>0.00005-0.445316254944089i</v>
      </c>
      <c r="M1745" t="str">
        <f t="shared" si="505"/>
        <v>0.00133333333333333-0.261950738202405i</v>
      </c>
      <c r="N1745">
        <f t="shared" si="506"/>
        <v>88.296967582149136</v>
      </c>
      <c r="O1745">
        <f t="shared" si="507"/>
        <v>36.035620186048554</v>
      </c>
      <c r="P1745" s="3">
        <f t="shared" si="508"/>
        <v>36.035620186048554</v>
      </c>
      <c r="Q1745" s="3">
        <f t="shared" si="509"/>
        <v>-91.703032417850864</v>
      </c>
      <c r="R1745">
        <f t="shared" si="510"/>
        <v>88.296967582149136</v>
      </c>
      <c r="S1745">
        <f t="shared" si="511"/>
        <v>0.63368361760473291</v>
      </c>
      <c r="T1745">
        <f t="shared" si="494"/>
        <v>36.035620186048554</v>
      </c>
    </row>
    <row r="1746" spans="1:20" x14ac:dyDescent="0.25">
      <c r="A1746">
        <f t="shared" si="495"/>
        <v>3996.6814915974965</v>
      </c>
      <c r="B1746">
        <f t="shared" si="512"/>
        <v>636.09161535163094</v>
      </c>
      <c r="C1746" t="str">
        <f t="shared" si="496"/>
        <v>-1.88222704435879-63.0841501079555i</v>
      </c>
      <c r="D1746" t="str">
        <f t="shared" si="497"/>
        <v>3.97499603159676-25.0247295970982i</v>
      </c>
      <c r="E1746" t="str">
        <f t="shared" si="498"/>
        <v>162.363622143655+0.0772915328946854i</v>
      </c>
      <c r="F1746" t="str">
        <f t="shared" si="499"/>
        <v>2.42492467702447-234.805185043378i</v>
      </c>
      <c r="G1746" t="str">
        <f t="shared" si="500"/>
        <v>0.999999897769848-0.000319734486641291i</v>
      </c>
      <c r="H1746" t="str">
        <f t="shared" si="501"/>
        <v>386.399280887825+67.2951401118022i</v>
      </c>
      <c r="I1746" t="str">
        <f t="shared" si="502"/>
        <v>47.2192639411435-255.488679516178i</v>
      </c>
      <c r="K1746" t="str">
        <f t="shared" si="503"/>
        <v>0.0301417131588462-0.005729070167167i</v>
      </c>
      <c r="L1746" t="str">
        <f t="shared" si="504"/>
        <v>0.00005-0.443630459199132i</v>
      </c>
      <c r="M1746" t="str">
        <f t="shared" si="505"/>
        <v>0.00133333333333333-0.260959093646548i</v>
      </c>
      <c r="N1746">
        <f t="shared" si="506"/>
        <v>88.290986235969754</v>
      </c>
      <c r="O1746">
        <f t="shared" si="507"/>
        <v>36.002269640571036</v>
      </c>
      <c r="P1746" s="3">
        <f t="shared" si="508"/>
        <v>36.002269640571036</v>
      </c>
      <c r="Q1746" s="3">
        <f t="shared" si="509"/>
        <v>-91.709013764030246</v>
      </c>
      <c r="R1746">
        <f t="shared" si="510"/>
        <v>88.290986235969754</v>
      </c>
      <c r="S1746">
        <f t="shared" si="511"/>
        <v>0.63609161535163095</v>
      </c>
      <c r="T1746">
        <f t="shared" si="494"/>
        <v>36.002269640571036</v>
      </c>
    </row>
    <row r="1747" spans="1:20" x14ac:dyDescent="0.25">
      <c r="A1747">
        <f t="shared" si="495"/>
        <v>4011.8688812655669</v>
      </c>
      <c r="B1747">
        <f t="shared" si="512"/>
        <v>638.50876348996712</v>
      </c>
      <c r="C1747" t="str">
        <f t="shared" si="496"/>
        <v>-1.88159263739981-62.842177521487i</v>
      </c>
      <c r="D1747" t="str">
        <f t="shared" si="497"/>
        <v>3.97499600137963-24.9300257415082i</v>
      </c>
      <c r="E1747" t="str">
        <f t="shared" si="498"/>
        <v>162.362850992755+0.0777624173952565i</v>
      </c>
      <c r="F1747" t="str">
        <f t="shared" si="499"/>
        <v>2.42492467513685-233.916308973i</v>
      </c>
      <c r="G1747" t="str">
        <f t="shared" si="500"/>
        <v>0.999999896991422-0.000320949477440692i</v>
      </c>
      <c r="H1747" t="str">
        <f t="shared" si="501"/>
        <v>386.417627010716+67.5520463860212i</v>
      </c>
      <c r="I1747" t="str">
        <f t="shared" si="502"/>
        <v>47.2201723587514-254.530110446873i</v>
      </c>
      <c r="K1747" t="str">
        <f t="shared" si="503"/>
        <v>0.0301335809228643-0.00574926122242829i</v>
      </c>
      <c r="L1747" t="str">
        <f t="shared" si="504"/>
        <v>0.00005-0.441951045227269i</v>
      </c>
      <c r="M1747" t="str">
        <f t="shared" si="505"/>
        <v>0.00133333333333333-0.259971203074864i</v>
      </c>
      <c r="N1747">
        <f t="shared" si="506"/>
        <v>88.284987533078422</v>
      </c>
      <c r="O1747">
        <f t="shared" si="507"/>
        <v>35.968916196274122</v>
      </c>
      <c r="P1747" s="3">
        <f t="shared" si="508"/>
        <v>35.968916196274122</v>
      </c>
      <c r="Q1747" s="3">
        <f t="shared" si="509"/>
        <v>-91.715012466921578</v>
      </c>
      <c r="R1747">
        <f t="shared" si="510"/>
        <v>88.284987533078422</v>
      </c>
      <c r="S1747">
        <f t="shared" si="511"/>
        <v>0.6385087634899671</v>
      </c>
      <c r="T1747">
        <f t="shared" si="494"/>
        <v>35.968916196274122</v>
      </c>
    </row>
    <row r="1748" spans="1:20" x14ac:dyDescent="0.25">
      <c r="A1748">
        <f t="shared" si="495"/>
        <v>4027.1139830143766</v>
      </c>
      <c r="B1748">
        <f t="shared" si="512"/>
        <v>640.93509679122906</v>
      </c>
      <c r="C1748" t="str">
        <f t="shared" si="496"/>
        <v>-1.88095376675429-62.60111078436i</v>
      </c>
      <c r="D1748" t="str">
        <f t="shared" si="497"/>
        <v>3.97499597093239-24.8356805127077i</v>
      </c>
      <c r="E1748" t="str">
        <f t="shared" si="498"/>
        <v>162.362074489489+0.078237015332623i</v>
      </c>
      <c r="F1748" t="str">
        <f t="shared" si="499"/>
        <v>2.42492467323485-233.030797867258i</v>
      </c>
      <c r="G1748" t="str">
        <f t="shared" si="500"/>
        <v>0.99999989620707-0.000322169085202273i</v>
      </c>
      <c r="H1748" t="str">
        <f t="shared" si="501"/>
        <v>386.436114009426+67.8099424937508i</v>
      </c>
      <c r="I1748" t="str">
        <f t="shared" si="502"/>
        <v>47.2210877227487-253.575203531593i</v>
      </c>
      <c r="K1748" t="str">
        <f t="shared" si="503"/>
        <v>0.0301253912819698-0.00576951181061204i</v>
      </c>
      <c r="L1748" t="str">
        <f t="shared" si="504"/>
        <v>0.00005-0.440277988869564i</v>
      </c>
      <c r="M1748" t="str">
        <f t="shared" si="505"/>
        <v>0.00133333333333333-0.258987052276215i</v>
      </c>
      <c r="N1748">
        <f t="shared" si="506"/>
        <v>88.278971464638602</v>
      </c>
      <c r="O1748">
        <f t="shared" si="507"/>
        <v>35.935559833968178</v>
      </c>
      <c r="P1748" s="3">
        <f t="shared" si="508"/>
        <v>35.935559833968178</v>
      </c>
      <c r="Q1748" s="3">
        <f t="shared" si="509"/>
        <v>-91.721028535361398</v>
      </c>
      <c r="R1748">
        <f t="shared" si="510"/>
        <v>88.278971464638602</v>
      </c>
      <c r="S1748">
        <f t="shared" si="511"/>
        <v>0.64093509679122906</v>
      </c>
      <c r="T1748">
        <f t="shared" si="494"/>
        <v>35.935559833968178</v>
      </c>
    </row>
    <row r="1749" spans="1:20" x14ac:dyDescent="0.25">
      <c r="A1749">
        <f t="shared" si="495"/>
        <v>4042.4170161498314</v>
      </c>
      <c r="B1749">
        <f t="shared" si="512"/>
        <v>643.37065015903579</v>
      </c>
      <c r="C1749" t="str">
        <f t="shared" si="496"/>
        <v>-1.88031040372148-62.360946448233i</v>
      </c>
      <c r="D1749" t="str">
        <f t="shared" si="497"/>
        <v>3.97499594025333-24.7416925535088i</v>
      </c>
      <c r="E1749" t="str">
        <f t="shared" si="498"/>
        <v>162.361292600585+0.0787153609467341i</v>
      </c>
      <c r="F1749" t="str">
        <f t="shared" si="499"/>
        <v>2.42492467131839-232.148638987778i</v>
      </c>
      <c r="G1749" t="str">
        <f t="shared" si="500"/>
        <v>0.999999895416745-0.000323393327470457i</v>
      </c>
      <c r="H1749" t="str">
        <f t="shared" si="501"/>
        <v>386.454742974784+68.0688323524864i</v>
      </c>
      <c r="I1749" t="str">
        <f t="shared" si="502"/>
        <v>47.2220100864766-252.623945041211i</v>
      </c>
      <c r="K1749" t="str">
        <f t="shared" si="503"/>
        <v>0.0301171438643089-0.00578982197731267i</v>
      </c>
      <c r="L1749" t="str">
        <f t="shared" si="504"/>
        <v>0.00005-0.438611266058543i</v>
      </c>
      <c r="M1749" t="str">
        <f t="shared" si="505"/>
        <v>0.00133333333333333-0.25800662709326i</v>
      </c>
      <c r="N1749">
        <f t="shared" si="506"/>
        <v>88.272938022355319</v>
      </c>
      <c r="O1749">
        <f t="shared" si="507"/>
        <v>35.902200534358037</v>
      </c>
      <c r="P1749" s="3">
        <f t="shared" si="508"/>
        <v>35.902200534358037</v>
      </c>
      <c r="Q1749" s="3">
        <f t="shared" si="509"/>
        <v>-91.727061977644681</v>
      </c>
      <c r="R1749">
        <f t="shared" si="510"/>
        <v>88.272938022355319</v>
      </c>
      <c r="S1749">
        <f t="shared" si="511"/>
        <v>0.64337065015903583</v>
      </c>
      <c r="T1749">
        <f t="shared" si="494"/>
        <v>35.902200534358037</v>
      </c>
    </row>
    <row r="1750" spans="1:20" x14ac:dyDescent="0.25">
      <c r="A1750">
        <f t="shared" si="495"/>
        <v>4057.7782008112008</v>
      </c>
      <c r="B1750">
        <f t="shared" si="512"/>
        <v>645.81545862964015</v>
      </c>
      <c r="C1750" t="str">
        <f t="shared" si="496"/>
        <v>-1.87966251945616-62.1216810779421i</v>
      </c>
      <c r="D1750" t="str">
        <f t="shared" si="497"/>
        <v>3.97499590934067-24.6480605118632i</v>
      </c>
      <c r="E1750" t="str">
        <f t="shared" si="498"/>
        <v>162.360505292628+0.0791974888043855i</v>
      </c>
      <c r="F1750" t="str">
        <f t="shared" si="499"/>
        <v>2.42492466938731-231.269819644407i</v>
      </c>
      <c r="G1750" t="str">
        <f t="shared" si="500"/>
        <v>0.999999894620402-0.000324622221856333i</v>
      </c>
      <c r="H1750" t="str">
        <f t="shared" si="501"/>
        <v>386.473515006206+68.3287198964096i</v>
      </c>
      <c r="I1750" t="str">
        <f t="shared" si="502"/>
        <v>47.2229395036896-251.67632129917i</v>
      </c>
      <c r="K1750" t="str">
        <f t="shared" si="503"/>
        <v>0.0301088382961103-0.00581019176652019i</v>
      </c>
      <c r="L1750" t="str">
        <f t="shared" si="504"/>
        <v>0.00005-0.436950852817834i</v>
      </c>
      <c r="M1750" t="str">
        <f t="shared" si="505"/>
        <v>0.00133333333333333-0.257029913422255i</v>
      </c>
      <c r="N1750">
        <f t="shared" si="506"/>
        <v>88.266887198481811</v>
      </c>
      <c r="O1750">
        <f t="shared" si="507"/>
        <v>35.868838278043363</v>
      </c>
      <c r="P1750" s="3">
        <f t="shared" si="508"/>
        <v>35.868838278043363</v>
      </c>
      <c r="Q1750" s="3">
        <f t="shared" si="509"/>
        <v>-91.733112801518189</v>
      </c>
      <c r="R1750">
        <f t="shared" si="510"/>
        <v>88.266887198481811</v>
      </c>
      <c r="S1750">
        <f t="shared" si="511"/>
        <v>0.64581545862964018</v>
      </c>
      <c r="T1750">
        <f t="shared" si="494"/>
        <v>35.868838278043363</v>
      </c>
    </row>
    <row r="1751" spans="1:20" x14ac:dyDescent="0.25">
      <c r="A1751">
        <f t="shared" si="495"/>
        <v>4073.1977579742838</v>
      </c>
      <c r="B1751">
        <f t="shared" si="512"/>
        <v>648.26955737243281</v>
      </c>
      <c r="C1751" t="str">
        <f t="shared" si="496"/>
        <v>-1.8790100849681-61.8833112514478i</v>
      </c>
      <c r="D1751" t="str">
        <f t="shared" si="497"/>
        <v>3.97499587819262-24.5547830408425i</v>
      </c>
      <c r="E1751" t="str">
        <f t="shared" si="498"/>
        <v>162.359712532048+0.0796834338016893i</v>
      </c>
      <c r="F1751" t="str">
        <f t="shared" si="499"/>
        <v>2.42492466744154-230.394327195034i</v>
      </c>
      <c r="G1751" t="str">
        <f t="shared" si="500"/>
        <v>0.999999893817995-0.000325855786037919i</v>
      </c>
      <c r="H1751" t="str">
        <f t="shared" si="501"/>
        <v>386.492431211766+68.5896090764708i</v>
      </c>
      <c r="I1751" t="str">
        <f t="shared" si="502"/>
        <v>47.2238760285589-250.732318681292i</v>
      </c>
      <c r="K1751" t="str">
        <f t="shared" si="503"/>
        <v>0.0301004742016828-0.00583062122059871i</v>
      </c>
      <c r="L1751" t="str">
        <f t="shared" si="504"/>
        <v>0.00005-0.435296725261838i</v>
      </c>
      <c r="M1751" t="str">
        <f t="shared" si="505"/>
        <v>0.00133333333333333-0.256056897212847i</v>
      </c>
      <c r="N1751">
        <f t="shared" si="506"/>
        <v>88.260818985826987</v>
      </c>
      <c r="O1751">
        <f t="shared" si="507"/>
        <v>35.835473045517617</v>
      </c>
      <c r="P1751" s="3">
        <f t="shared" si="508"/>
        <v>35.835473045517617</v>
      </c>
      <c r="Q1751" s="3">
        <f t="shared" si="509"/>
        <v>-91.739181014173013</v>
      </c>
      <c r="R1751">
        <f t="shared" si="510"/>
        <v>88.260818985826987</v>
      </c>
      <c r="S1751">
        <f t="shared" si="511"/>
        <v>0.64826955737243286</v>
      </c>
      <c r="T1751">
        <f t="shared" si="494"/>
        <v>35.835473045517617</v>
      </c>
    </row>
    <row r="1752" spans="1:20" x14ac:dyDescent="0.25">
      <c r="A1752">
        <f t="shared" si="495"/>
        <v>4088.6759094545864</v>
      </c>
      <c r="B1752">
        <f t="shared" si="512"/>
        <v>650.73298169044813</v>
      </c>
      <c r="C1752" t="str">
        <f t="shared" si="496"/>
        <v>-1.87835307112247-61.6458335597947i</v>
      </c>
      <c r="D1752" t="str">
        <f t="shared" si="497"/>
        <v>3.97499584680739-24.461858798619i</v>
      </c>
      <c r="E1752" t="str">
        <f t="shared" si="498"/>
        <v>162.358914285133+0.0801732311670509i</v>
      </c>
      <c r="F1752" t="str">
        <f t="shared" si="499"/>
        <v>2.42492466548093-229.522149045407i</v>
      </c>
      <c r="G1752" t="str">
        <f t="shared" si="500"/>
        <v>0.999999893009479-0.000327094037760402i</v>
      </c>
      <c r="H1752" t="str">
        <f t="shared" si="501"/>
        <v>386.511492708258+68.8515038604746i</v>
      </c>
      <c r="I1752" t="str">
        <f t="shared" si="502"/>
        <v>47.2248197156753-249.791923615574i</v>
      </c>
      <c r="K1752" t="str">
        <f t="shared" si="503"/>
        <v>0.0300920512034138-0.00585111038026517i</v>
      </c>
      <c r="L1752" t="str">
        <f t="shared" si="504"/>
        <v>0.00005-0.433648859595376i</v>
      </c>
      <c r="M1752" t="str">
        <f t="shared" si="505"/>
        <v>0.00133333333333333-0.255087564467868i</v>
      </c>
      <c r="N1752">
        <f t="shared" si="506"/>
        <v>88.254733377762633</v>
      </c>
      <c r="O1752">
        <f t="shared" si="507"/>
        <v>35.802104817168846</v>
      </c>
      <c r="P1752" s="3">
        <f t="shared" si="508"/>
        <v>35.802104817168846</v>
      </c>
      <c r="Q1752" s="3">
        <f t="shared" si="509"/>
        <v>-91.745266622237367</v>
      </c>
      <c r="R1752">
        <f t="shared" si="510"/>
        <v>88.254733377762633</v>
      </c>
      <c r="S1752">
        <f t="shared" si="511"/>
        <v>0.65073298169044813</v>
      </c>
      <c r="T1752">
        <f t="shared" si="494"/>
        <v>35.802104817168846</v>
      </c>
    </row>
    <row r="1753" spans="1:20" x14ac:dyDescent="0.25">
      <c r="A1753">
        <f t="shared" si="495"/>
        <v>4104.2128779105133</v>
      </c>
      <c r="B1753">
        <f t="shared" si="512"/>
        <v>653.2057670208718</v>
      </c>
      <c r="C1753" t="str">
        <f t="shared" si="496"/>
        <v>-1.87769144863875-61.409244607057i</v>
      </c>
      <c r="D1753" t="str">
        <f t="shared" si="497"/>
        <v>3.97499581518321-24.3692864484463i</v>
      </c>
      <c r="E1753" t="str">
        <f t="shared" si="498"/>
        <v>162.358110518018+0.0806669164647481i</v>
      </c>
      <c r="F1753" t="str">
        <f t="shared" si="499"/>
        <v>2.42492466350543-228.653272648951i</v>
      </c>
      <c r="G1753" t="str">
        <f t="shared" si="500"/>
        <v>0.999999892194806-0.000328336994836404i</v>
      </c>
      <c r="H1753" t="str">
        <f t="shared" si="501"/>
        <v>386.530700621279+69.1144082331646i</v>
      </c>
      <c r="I1753" t="str">
        <f t="shared" si="502"/>
        <v>47.2257706200522-248.855122582006i</v>
      </c>
      <c r="K1753" t="str">
        <f t="shared" si="503"/>
        <v>0.030083568921766-0.00587165928456719i</v>
      </c>
      <c r="L1753" t="str">
        <f t="shared" si="504"/>
        <v>0.00005-0.432007232113346i</v>
      </c>
      <c r="M1753" t="str">
        <f t="shared" si="505"/>
        <v>0.00133333333333333-0.254121901243145i</v>
      </c>
      <c r="N1753">
        <f t="shared" si="506"/>
        <v>88.248630368231545</v>
      </c>
      <c r="O1753">
        <f t="shared" si="507"/>
        <v>35.768733573278439</v>
      </c>
      <c r="P1753" s="3">
        <f t="shared" si="508"/>
        <v>35.768733573278439</v>
      </c>
      <c r="Q1753" s="3">
        <f t="shared" si="509"/>
        <v>-91.751369631768455</v>
      </c>
      <c r="R1753">
        <f t="shared" si="510"/>
        <v>88.248630368231545</v>
      </c>
      <c r="S1753">
        <f t="shared" si="511"/>
        <v>0.65320576702087185</v>
      </c>
      <c r="T1753">
        <f t="shared" si="494"/>
        <v>35.768733573278439</v>
      </c>
    </row>
    <row r="1754" spans="1:20" x14ac:dyDescent="0.25">
      <c r="A1754">
        <f t="shared" si="495"/>
        <v>4119.8088868465738</v>
      </c>
      <c r="B1754">
        <f t="shared" si="512"/>
        <v>655.68794893555116</v>
      </c>
      <c r="C1754" t="str">
        <f t="shared" si="496"/>
        <v>-1.87702518809188-61.1735410102969i</v>
      </c>
      <c r="D1754" t="str">
        <f t="shared" si="497"/>
        <v>3.9749957833182-24.27706465864i</v>
      </c>
      <c r="E1754" t="str">
        <f t="shared" si="498"/>
        <v>162.357301196693+0.0811645255970192i</v>
      </c>
      <c r="F1754" t="str">
        <f t="shared" si="499"/>
        <v>2.42492466151488-227.787685506585i</v>
      </c>
      <c r="G1754" t="str">
        <f t="shared" si="500"/>
        <v>0.99999989137393-0.000329584675146234i</v>
      </c>
      <c r="H1754" t="str">
        <f t="shared" si="501"/>
        <v>386.550056085285+69.3783261963091i</v>
      </c>
      <c r="I1754" t="str">
        <f t="shared" si="502"/>
        <v>47.2267287971286-247.921902112362i</v>
      </c>
      <c r="K1754" t="str">
        <f t="shared" si="503"/>
        <v>0.0300750269752767-0.00589226797086162i</v>
      </c>
      <c r="L1754" t="str">
        <f t="shared" si="504"/>
        <v>0.00005-0.430371819200384i</v>
      </c>
      <c r="M1754" t="str">
        <f t="shared" si="505"/>
        <v>0.00133333333333333-0.253159893647285i</v>
      </c>
      <c r="N1754">
        <f t="shared" si="506"/>
        <v>88.242509951753917</v>
      </c>
      <c r="O1754">
        <f t="shared" si="507"/>
        <v>35.735359294021663</v>
      </c>
      <c r="P1754" s="3">
        <f t="shared" si="508"/>
        <v>35.735359294021663</v>
      </c>
      <c r="Q1754" s="3">
        <f t="shared" si="509"/>
        <v>-91.757490048246083</v>
      </c>
      <c r="R1754">
        <f t="shared" si="510"/>
        <v>88.242509951753917</v>
      </c>
      <c r="S1754">
        <f t="shared" si="511"/>
        <v>0.65568794893555116</v>
      </c>
      <c r="T1754">
        <f t="shared" si="494"/>
        <v>35.735359294021663</v>
      </c>
    </row>
    <row r="1755" spans="1:20" x14ac:dyDescent="0.25">
      <c r="A1755">
        <f t="shared" si="495"/>
        <v>4135.4641606165906</v>
      </c>
      <c r="B1755">
        <f t="shared" si="512"/>
        <v>658.17956314150626</v>
      </c>
      <c r="C1755" t="str">
        <f t="shared" si="496"/>
        <v>-1.87635425991124-60.9387193995143i</v>
      </c>
      <c r="D1755" t="str">
        <f t="shared" si="497"/>
        <v>3.97499575121057-24.1851921025587i</v>
      </c>
      <c r="E1755" t="str">
        <f t="shared" si="498"/>
        <v>162.356486287001+0.0816660948075556i</v>
      </c>
      <c r="F1755" t="str">
        <f t="shared" si="499"/>
        <v>2.42492465950915-226.92537516655i</v>
      </c>
      <c r="G1755" t="str">
        <f t="shared" si="500"/>
        <v>0.999999890546803-0.000330837096638145i</v>
      </c>
      <c r="H1755" t="str">
        <f t="shared" si="501"/>
        <v>386.569560243682+69.64326176879i</v>
      </c>
      <c r="I1755" t="str">
        <f t="shared" si="502"/>
        <v>47.2276943027751-246.992248790025i</v>
      </c>
      <c r="K1755" t="str">
        <f t="shared" si="503"/>
        <v>0.0300664249805545-0.0059129364747921i</v>
      </c>
      <c r="L1755" t="str">
        <f t="shared" si="504"/>
        <v>0.00005-0.428742597330528i</v>
      </c>
      <c r="M1755" t="str">
        <f t="shared" si="505"/>
        <v>0.00133333333333333-0.252201527841487i</v>
      </c>
      <c r="N1755">
        <f t="shared" si="506"/>
        <v>88.236372123435785</v>
      </c>
      <c r="O1755">
        <f t="shared" si="507"/>
        <v>35.701981959466991</v>
      </c>
      <c r="P1755" s="3">
        <f t="shared" si="508"/>
        <v>35.701981959466991</v>
      </c>
      <c r="Q1755" s="3">
        <f t="shared" si="509"/>
        <v>-91.763627876564215</v>
      </c>
      <c r="R1755">
        <f t="shared" si="510"/>
        <v>88.236372123435785</v>
      </c>
      <c r="S1755">
        <f t="shared" si="511"/>
        <v>0.65817956314150627</v>
      </c>
      <c r="T1755">
        <f t="shared" si="494"/>
        <v>35.701981959466991</v>
      </c>
    </row>
    <row r="1756" spans="1:20" x14ac:dyDescent="0.25">
      <c r="A1756">
        <f t="shared" si="495"/>
        <v>4151.1789244269339</v>
      </c>
      <c r="B1756">
        <f t="shared" si="512"/>
        <v>660.680645481444</v>
      </c>
      <c r="C1756" t="str">
        <f t="shared" si="496"/>
        <v>-1.8756786343809-60.7047764176012i</v>
      </c>
      <c r="D1756" t="str">
        <f t="shared" si="497"/>
        <v>3.97499571885844-24.0936674585849i</v>
      </c>
      <c r="E1756" t="str">
        <f t="shared" si="498"/>
        <v>162.355665754634+0.0821716606846427i</v>
      </c>
      <c r="F1756" t="str">
        <f t="shared" si="499"/>
        <v>2.42492465748817-226.066329224221i</v>
      </c>
      <c r="G1756" t="str">
        <f t="shared" si="500"/>
        <v>0.999999889713379-0.000332094277328595i</v>
      </c>
      <c r="H1756" t="str">
        <f t="shared" si="501"/>
        <v>386.589214248883+69.9092189866857i</v>
      </c>
      <c r="I1756" t="str">
        <f t="shared" si="502"/>
        <v>47.228667193293-246.066149249781i</v>
      </c>
      <c r="K1756" t="str">
        <f t="shared" si="503"/>
        <v>0.0300577625522788-0.00593366483026699i</v>
      </c>
      <c r="L1756" t="str">
        <f t="shared" si="504"/>
        <v>0.00005-0.427119543066874i</v>
      </c>
      <c r="M1756" t="str">
        <f t="shared" si="505"/>
        <v>0.00133333333333333-0.251246790039338i</v>
      </c>
      <c r="N1756">
        <f t="shared" si="506"/>
        <v>88.230216878976293</v>
      </c>
      <c r="O1756">
        <f t="shared" si="507"/>
        <v>35.668601549576017</v>
      </c>
      <c r="P1756" s="3">
        <f t="shared" si="508"/>
        <v>35.668601549576017</v>
      </c>
      <c r="Q1756" s="3">
        <f t="shared" si="509"/>
        <v>-91.769783121023707</v>
      </c>
      <c r="R1756">
        <f t="shared" si="510"/>
        <v>88.230216878976293</v>
      </c>
      <c r="S1756">
        <f t="shared" si="511"/>
        <v>0.66068064548144401</v>
      </c>
      <c r="T1756">
        <f t="shared" si="494"/>
        <v>35.668601549576017</v>
      </c>
    </row>
    <row r="1757" spans="1:20" x14ac:dyDescent="0.25">
      <c r="A1757">
        <f t="shared" si="495"/>
        <v>4166.9534043397571</v>
      </c>
      <c r="B1757">
        <f t="shared" si="512"/>
        <v>663.19123193427356</v>
      </c>
      <c r="C1757" t="str">
        <f t="shared" si="496"/>
        <v>-1.87499828163967-60.4717087202963i</v>
      </c>
      <c r="D1757" t="str">
        <f t="shared" si="497"/>
        <v>3.97499568625997-24.0024894101058i</v>
      </c>
      <c r="E1757" t="str">
        <f t="shared" si="498"/>
        <v>162.354839565144+0.0826812601634003i</v>
      </c>
      <c r="F1757" t="str">
        <f t="shared" si="499"/>
        <v>2.42492465545177-225.210535321933i</v>
      </c>
      <c r="G1757" t="str">
        <f t="shared" si="500"/>
        <v>0.999999888873608-0.000333356235302501i</v>
      </c>
      <c r="H1757" t="str">
        <f t="shared" si="501"/>
        <v>386.609019262389+70.176201903362i</v>
      </c>
      <c r="I1757" t="str">
        <f t="shared" si="502"/>
        <v>47.2296475254208-245.143590177633i</v>
      </c>
      <c r="K1757" t="str">
        <f t="shared" si="503"/>
        <v>0.0300490393031973-0.00595445306943684i</v>
      </c>
      <c r="L1757" t="str">
        <f t="shared" si="504"/>
        <v>0.00005-0.425502633061242i</v>
      </c>
      <c r="M1757" t="str">
        <f t="shared" si="505"/>
        <v>0.00133333333333333-0.250295666506613i</v>
      </c>
      <c r="N1757">
        <f t="shared" si="506"/>
        <v>88.22404421467543</v>
      </c>
      <c r="O1757">
        <f t="shared" si="507"/>
        <v>35.635218044203427</v>
      </c>
      <c r="P1757" s="3">
        <f t="shared" si="508"/>
        <v>35.635218044203427</v>
      </c>
      <c r="Q1757" s="3">
        <f t="shared" si="509"/>
        <v>-91.77595578532457</v>
      </c>
      <c r="R1757">
        <f t="shared" si="510"/>
        <v>88.22404421467543</v>
      </c>
      <c r="S1757">
        <f t="shared" si="511"/>
        <v>0.66319123193427354</v>
      </c>
      <c r="T1757">
        <f t="shared" si="494"/>
        <v>35.635218044203427</v>
      </c>
    </row>
    <row r="1758" spans="1:20" x14ac:dyDescent="0.25">
      <c r="A1758">
        <f t="shared" si="495"/>
        <v>4182.7878272762482</v>
      </c>
      <c r="B1758">
        <f t="shared" si="512"/>
        <v>665.71135861562379</v>
      </c>
      <c r="C1758" t="str">
        <f t="shared" si="496"/>
        <v>-1.87431317168079-60.239512976136i</v>
      </c>
      <c r="D1758" t="str">
        <f t="shared" si="497"/>
        <v>3.9749956534133-23.9116566454945i</v>
      </c>
      <c r="E1758" t="str">
        <f t="shared" si="498"/>
        <v>162.35400768393+0.0831949305299753i</v>
      </c>
      <c r="F1758" t="str">
        <f t="shared" si="499"/>
        <v>2.42492465339987-224.357981148805i</v>
      </c>
      <c r="G1758" t="str">
        <f t="shared" si="500"/>
        <v>0.999999888027443-0.000334622988713504i</v>
      </c>
      <c r="H1758" t="str">
        <f t="shared" si="501"/>
        <v>386.628976454861+70.4442145895601i</v>
      </c>
      <c r="I1758" t="str">
        <f t="shared" si="502"/>
        <v>47.2306353563377-244.224558310615i</v>
      </c>
      <c r="K1758" t="str">
        <f t="shared" si="503"/>
        <v>0.0300402548441252-0.00597530122267198i</v>
      </c>
      <c r="L1758" t="str">
        <f t="shared" si="504"/>
        <v>0.00005-0.423891844053838i</v>
      </c>
      <c r="M1758" t="str">
        <f t="shared" si="505"/>
        <v>0.00133333333333333-0.24934814356108i</v>
      </c>
      <c r="N1758">
        <f t="shared" si="506"/>
        <v>88.217854127441811</v>
      </c>
      <c r="O1758">
        <f t="shared" si="507"/>
        <v>35.601831423096392</v>
      </c>
      <c r="P1758" s="3">
        <f t="shared" si="508"/>
        <v>35.601831423096392</v>
      </c>
      <c r="Q1758" s="3">
        <f t="shared" si="509"/>
        <v>-91.782145872558189</v>
      </c>
      <c r="R1758">
        <f t="shared" si="510"/>
        <v>88.217854127441811</v>
      </c>
      <c r="S1758">
        <f t="shared" si="511"/>
        <v>0.6657113586156238</v>
      </c>
      <c r="T1758">
        <f t="shared" si="494"/>
        <v>35.601831423096392</v>
      </c>
    </row>
    <row r="1759" spans="1:20" x14ac:dyDescent="0.25">
      <c r="A1759">
        <f t="shared" si="495"/>
        <v>4198.6824210198974</v>
      </c>
      <c r="B1759">
        <f t="shared" si="512"/>
        <v>668.24106177836313</v>
      </c>
      <c r="C1759" t="str">
        <f t="shared" si="496"/>
        <v>-1.87362327435217-60.0081858664116i</v>
      </c>
      <c r="D1759" t="str">
        <f t="shared" si="497"/>
        <v>3.97499562031652-23.8211678580913i</v>
      </c>
      <c r="E1759" t="str">
        <f t="shared" si="498"/>
        <v>162.353170076249+0.083712709423533i</v>
      </c>
      <c r="F1759" t="str">
        <f t="shared" si="499"/>
        <v>2.42492465133236-223.508654440558i</v>
      </c>
      <c r="G1759" t="str">
        <f t="shared" si="500"/>
        <v>0.999999887174835-0.000335894555784229i</v>
      </c>
      <c r="H1759" t="str">
        <f t="shared" si="501"/>
        <v>386.649087006194+70.7132611334825i</v>
      </c>
      <c r="I1759" t="str">
        <f t="shared" si="502"/>
        <v>47.2316307436642-243.309040436592i</v>
      </c>
      <c r="K1759" t="str">
        <f t="shared" si="503"/>
        <v>0.0300314087839436-0.00599620931853947i</v>
      </c>
      <c r="L1759" t="str">
        <f t="shared" si="504"/>
        <v>0.00005-0.42228715287292i</v>
      </c>
      <c r="M1759" t="str">
        <f t="shared" si="505"/>
        <v>0.00133333333333333-0.248404207572306i</v>
      </c>
      <c r="N1759">
        <f t="shared" si="506"/>
        <v>88.211646614800443</v>
      </c>
      <c r="O1759">
        <f t="shared" si="507"/>
        <v>35.568441665894895</v>
      </c>
      <c r="P1759" s="3">
        <f t="shared" si="508"/>
        <v>35.568441665894895</v>
      </c>
      <c r="Q1759" s="3">
        <f t="shared" si="509"/>
        <v>-91.788353385199557</v>
      </c>
      <c r="R1759">
        <f t="shared" si="510"/>
        <v>88.211646614800443</v>
      </c>
      <c r="S1759">
        <f t="shared" si="511"/>
        <v>0.66824106177836318</v>
      </c>
      <c r="T1759">
        <f t="shared" si="494"/>
        <v>35.568441665894895</v>
      </c>
    </row>
    <row r="1760" spans="1:20" x14ac:dyDescent="0.25">
      <c r="A1760">
        <f t="shared" si="495"/>
        <v>4214.6374142197728</v>
      </c>
      <c r="B1760">
        <f t="shared" si="512"/>
        <v>670.78037781312094</v>
      </c>
      <c r="C1760" t="str">
        <f t="shared" si="496"/>
        <v>-1.87292855935644-59.7777240851207i</v>
      </c>
      <c r="D1760" t="str">
        <f t="shared" si="497"/>
        <v>3.97499558696772-23.7310217461846i</v>
      </c>
      <c r="E1760" t="str">
        <f t="shared" si="498"/>
        <v>162.352326707211+0.0842346348400168i</v>
      </c>
      <c r="F1760" t="str">
        <f t="shared" si="499"/>
        <v>2.42492464924913-222.662542979343i</v>
      </c>
      <c r="G1760" t="str">
        <f t="shared" si="500"/>
        <v>0.999999886315734-0.000337170954806545i</v>
      </c>
      <c r="H1760" t="str">
        <f t="shared" si="501"/>
        <v>386.669352105594+70.9833456408876i</v>
      </c>
      <c r="I1760" t="str">
        <f t="shared" si="502"/>
        <v>47.2326337454699-242.397023394081i</v>
      </c>
      <c r="K1760" t="str">
        <f t="shared" si="503"/>
        <v>0.0300225007295984-0.00601717738378052i</v>
      </c>
      <c r="L1760" t="str">
        <f t="shared" si="504"/>
        <v>0.00005-0.420688536434469i</v>
      </c>
      <c r="M1760" t="str">
        <f t="shared" si="505"/>
        <v>0.00133333333333333-0.247463844961452i</v>
      </c>
      <c r="N1760">
        <f t="shared" si="506"/>
        <v>88.205421674900435</v>
      </c>
      <c r="O1760">
        <f t="shared" si="507"/>
        <v>35.535048752131104</v>
      </c>
      <c r="P1760" s="3">
        <f t="shared" si="508"/>
        <v>35.535048752131104</v>
      </c>
      <c r="Q1760" s="3">
        <f t="shared" si="509"/>
        <v>-91.794578325099565</v>
      </c>
      <c r="R1760">
        <f t="shared" si="510"/>
        <v>88.205421674900435</v>
      </c>
      <c r="S1760">
        <f t="shared" si="511"/>
        <v>0.67078037781312094</v>
      </c>
      <c r="T1760">
        <f t="shared" si="494"/>
        <v>35.535048752131104</v>
      </c>
    </row>
    <row r="1761" spans="1:20" x14ac:dyDescent="0.25">
      <c r="A1761">
        <f t="shared" si="495"/>
        <v>4230.6530363938082</v>
      </c>
      <c r="B1761">
        <f t="shared" si="512"/>
        <v>673.3293432488108</v>
      </c>
      <c r="C1761" t="str">
        <f t="shared" si="496"/>
        <v>-1.87222899625043-59.5481243389224i</v>
      </c>
      <c r="D1761" t="str">
        <f t="shared" si="497"/>
        <v>3.97499555336498-23.6412170129922i</v>
      </c>
      <c r="E1761" t="str">
        <f t="shared" si="498"/>
        <v>162.351477541783+0.0847607451349855i</v>
      </c>
      <c r="F1761" t="str">
        <f t="shared" si="499"/>
        <v>2.42492464714999-221.819634593561i</v>
      </c>
      <c r="G1761" t="str">
        <f t="shared" si="500"/>
        <v>0.999999885450092-0.000338452204141832i</v>
      </c>
      <c r="H1761" t="str">
        <f t="shared" si="501"/>
        <v>386.689772951655+71.2544722351749i</v>
      </c>
      <c r="I1761" t="str">
        <f t="shared" si="502"/>
        <v>47.2336444202729-241.488494072058i</v>
      </c>
      <c r="K1761" t="str">
        <f t="shared" si="503"/>
        <v>0.030013530286099-0.00603820544328692i</v>
      </c>
      <c r="L1761" t="str">
        <f t="shared" si="504"/>
        <v>0.00005-0.41909597174185i</v>
      </c>
      <c r="M1761" t="str">
        <f t="shared" si="505"/>
        <v>0.00133333333333333-0.246527042201088i</v>
      </c>
      <c r="N1761">
        <f t="shared" si="506"/>
        <v>88.199179306523448</v>
      </c>
      <c r="O1761">
        <f t="shared" si="507"/>
        <v>35.501652661229343</v>
      </c>
      <c r="P1761" s="3">
        <f t="shared" si="508"/>
        <v>35.501652661229343</v>
      </c>
      <c r="Q1761" s="3">
        <f t="shared" si="509"/>
        <v>-91.800820693476552</v>
      </c>
      <c r="R1761">
        <f t="shared" si="510"/>
        <v>88.199179306523448</v>
      </c>
      <c r="S1761">
        <f t="shared" si="511"/>
        <v>0.67332934324881077</v>
      </c>
      <c r="T1761">
        <f t="shared" si="494"/>
        <v>35.501652661229343</v>
      </c>
    </row>
    <row r="1762" spans="1:20" x14ac:dyDescent="0.25">
      <c r="A1762">
        <f t="shared" si="495"/>
        <v>4246.7295179321045</v>
      </c>
      <c r="B1762">
        <f t="shared" si="512"/>
        <v>675.88799475315625</v>
      </c>
      <c r="C1762" t="str">
        <f t="shared" si="496"/>
        <v>-1.87152455444555-59.3193833470923i</v>
      </c>
      <c r="D1762" t="str">
        <f t="shared" si="497"/>
        <v>3.97499551950639-23.551752366643i</v>
      </c>
      <c r="E1762" t="str">
        <f t="shared" si="498"/>
        <v>162.350622544784+0.0852910790269836i</v>
      </c>
      <c r="F1762" t="str">
        <f t="shared" si="499"/>
        <v>2.42492464503489-220.979917157694i</v>
      </c>
      <c r="G1762" t="str">
        <f t="shared" si="500"/>
        <v>0.999999884577859-0.000339738322221239i</v>
      </c>
      <c r="H1762" t="str">
        <f t="shared" si="501"/>
        <v>386.710350752429+71.5266450574776i</v>
      </c>
      <c r="I1762" t="str">
        <f t="shared" si="502"/>
        <v>47.2346628270457-240.583439409771i</v>
      </c>
      <c r="K1762" t="str">
        <f t="shared" si="503"/>
        <v>0.0300044970565183-0.00605929352007815i</v>
      </c>
      <c r="L1762" t="str">
        <f t="shared" si="504"/>
        <v>0.00005-0.417509435885485i</v>
      </c>
      <c r="M1762" t="str">
        <f t="shared" si="505"/>
        <v>0.00133333333333333-0.245593785814991i</v>
      </c>
      <c r="N1762">
        <f t="shared" si="506"/>
        <v>88.192919509091311</v>
      </c>
      <c r="O1762">
        <f t="shared" si="507"/>
        <v>35.468253372506013</v>
      </c>
      <c r="P1762" s="3">
        <f t="shared" si="508"/>
        <v>35.468253372506013</v>
      </c>
      <c r="Q1762" s="3">
        <f t="shared" si="509"/>
        <v>-91.807080490908689</v>
      </c>
      <c r="R1762">
        <f t="shared" si="510"/>
        <v>88.192919509091311</v>
      </c>
      <c r="S1762">
        <f t="shared" si="511"/>
        <v>0.6758879947531562</v>
      </c>
      <c r="T1762">
        <f t="shared" si="494"/>
        <v>35.468253372506013</v>
      </c>
    </row>
    <row r="1763" spans="1:20" x14ac:dyDescent="0.25">
      <c r="A1763">
        <f t="shared" si="495"/>
        <v>4262.867090100247</v>
      </c>
      <c r="B1763">
        <f t="shared" si="512"/>
        <v>678.45636913321823</v>
      </c>
      <c r="C1763" t="str">
        <f t="shared" si="496"/>
        <v>-1.87081520320803-59.0914978414763i</v>
      </c>
      <c r="D1763" t="str">
        <f t="shared" si="497"/>
        <v>3.97499548538998-23.4626265201578i</v>
      </c>
      <c r="E1763" t="str">
        <f t="shared" si="498"/>
        <v>162.349761680893+0.0858256756000499i</v>
      </c>
      <c r="F1763" t="str">
        <f t="shared" si="499"/>
        <v>2.42492464290371-220.143378592122i</v>
      </c>
      <c r="G1763" t="str">
        <f t="shared" si="500"/>
        <v>0.999999883698984-0.000341029327545958i</v>
      </c>
      <c r="H1763" t="str">
        <f t="shared" si="501"/>
        <v>386.731086725512+71.7998682667552i</v>
      </c>
      <c r="I1763" t="str">
        <f t="shared" si="502"/>
        <v>47.2356890252186-239.681846396551i</v>
      </c>
      <c r="K1763" t="str">
        <f t="shared" si="503"/>
        <v>0.029995400641991-0.00608044163527772i</v>
      </c>
      <c r="L1763" t="str">
        <f t="shared" si="504"/>
        <v>0.00005-0.415928906042523i</v>
      </c>
      <c r="M1763" t="str">
        <f t="shared" si="505"/>
        <v>0.00133333333333333-0.244664062377955i</v>
      </c>
      <c r="N1763">
        <f t="shared" si="506"/>
        <v>88.186642282673986</v>
      </c>
      <c r="O1763">
        <f t="shared" si="507"/>
        <v>35.434850865169253</v>
      </c>
      <c r="P1763" s="3">
        <f t="shared" si="508"/>
        <v>35.434850865169253</v>
      </c>
      <c r="Q1763" s="3">
        <f t="shared" si="509"/>
        <v>-91.813357717326014</v>
      </c>
      <c r="R1763">
        <f t="shared" si="510"/>
        <v>88.186642282673986</v>
      </c>
      <c r="S1763">
        <f t="shared" si="511"/>
        <v>0.67845636913321827</v>
      </c>
      <c r="T1763">
        <f t="shared" si="494"/>
        <v>35.434850865169253</v>
      </c>
    </row>
    <row r="1764" spans="1:20" x14ac:dyDescent="0.25">
      <c r="A1764">
        <f t="shared" si="495"/>
        <v>4279.0659850426273</v>
      </c>
      <c r="B1764">
        <f t="shared" si="512"/>
        <v>681.03450333592446</v>
      </c>
      <c r="C1764" t="str">
        <f t="shared" si="496"/>
        <v>-1.87010091165856-58.864464566446i</v>
      </c>
      <c r="D1764" t="str">
        <f t="shared" si="497"/>
        <v>3.97499545101378-23.3738381914316i</v>
      </c>
      <c r="E1764" t="str">
        <f t="shared" si="498"/>
        <v>162.348894914642+0.0863645743076683i</v>
      </c>
      <c r="F1764" t="str">
        <f t="shared" si="499"/>
        <v>2.42492464075627-219.31000686296i</v>
      </c>
      <c r="G1764" t="str">
        <f t="shared" si="500"/>
        <v>0.999999882813417-0.00034232523868748i</v>
      </c>
      <c r="H1764" t="str">
        <f t="shared" si="501"/>
        <v>386.751982098118+72.074146039883i</v>
      </c>
      <c r="I1764" t="str">
        <f t="shared" si="502"/>
        <v>47.2367230746827-238.783702071636i</v>
      </c>
      <c r="K1764" t="str">
        <f t="shared" si="503"/>
        <v>0.0299862406417138-0.00610164980808951i</v>
      </c>
      <c r="L1764" t="str">
        <f t="shared" si="504"/>
        <v>0.00005-0.414354359476513i</v>
      </c>
      <c r="M1764" t="str">
        <f t="shared" si="505"/>
        <v>0.00133333333333333-0.243737858515596i</v>
      </c>
      <c r="N1764">
        <f t="shared" si="506"/>
        <v>88.180347627998017</v>
      </c>
      <c r="O1764">
        <f t="shared" si="507"/>
        <v>35.401445118318932</v>
      </c>
      <c r="P1764" s="3">
        <f t="shared" si="508"/>
        <v>35.401445118318932</v>
      </c>
      <c r="Q1764" s="3">
        <f t="shared" si="509"/>
        <v>-91.819652372001983</v>
      </c>
      <c r="R1764">
        <f t="shared" si="510"/>
        <v>88.180347627998017</v>
      </c>
      <c r="S1764">
        <f t="shared" si="511"/>
        <v>0.68103450333592441</v>
      </c>
      <c r="T1764">
        <f t="shared" si="494"/>
        <v>35.401445118318932</v>
      </c>
    </row>
    <row r="1765" spans="1:20" x14ac:dyDescent="0.25">
      <c r="A1765">
        <f t="shared" si="495"/>
        <v>4295.3264357857897</v>
      </c>
      <c r="B1765">
        <f t="shared" si="512"/>
        <v>683.62243444860098</v>
      </c>
      <c r="C1765" t="str">
        <f t="shared" si="496"/>
        <v>-1.86938164877221-58.6382802788534i</v>
      </c>
      <c r="D1765" t="str">
        <f t="shared" si="497"/>
        <v>3.97499541637586-23.2853861032144i</v>
      </c>
      <c r="E1765" t="str">
        <f t="shared" si="498"/>
        <v>162.348022210421+0.0869078149759494i</v>
      </c>
      <c r="F1765" t="str">
        <f t="shared" si="499"/>
        <v>2.42492463859246-218.479789981873i</v>
      </c>
      <c r="G1765" t="str">
        <f t="shared" si="500"/>
        <v>0.999999881921107-0.000343626074287872i</v>
      </c>
      <c r="H1765" t="str">
        <f t="shared" si="501"/>
        <v>386.773038107154+72.3494825717465i</v>
      </c>
      <c r="I1765" t="str">
        <f t="shared" si="502"/>
        <v>47.2377650357934-237.888993523971i</v>
      </c>
      <c r="K1765" t="str">
        <f t="shared" si="503"/>
        <v>0.0299770166529449-0.00612291805577409i</v>
      </c>
      <c r="L1765" t="str">
        <f t="shared" si="504"/>
        <v>0.00005-0.412785773537071i</v>
      </c>
      <c r="M1765" t="str">
        <f t="shared" si="505"/>
        <v>0.00133333333333333-0.24281516090416i</v>
      </c>
      <c r="N1765">
        <f t="shared" si="506"/>
        <v>88.174035546454874</v>
      </c>
      <c r="O1765">
        <f t="shared" si="507"/>
        <v>35.368036110946349</v>
      </c>
      <c r="P1765" s="3">
        <f t="shared" si="508"/>
        <v>35.368036110946349</v>
      </c>
      <c r="Q1765" s="3">
        <f t="shared" si="509"/>
        <v>-91.825964453545126</v>
      </c>
      <c r="R1765">
        <f t="shared" si="510"/>
        <v>88.174035546454874</v>
      </c>
      <c r="S1765">
        <f t="shared" si="511"/>
        <v>0.68362243444860094</v>
      </c>
      <c r="T1765">
        <f t="shared" si="494"/>
        <v>35.368036110946349</v>
      </c>
    </row>
    <row r="1766" spans="1:20" x14ac:dyDescent="0.25">
      <c r="A1766">
        <f t="shared" si="495"/>
        <v>4311.6486762417753</v>
      </c>
      <c r="B1766">
        <f t="shared" si="512"/>
        <v>686.22019969950566</v>
      </c>
      <c r="C1766" t="str">
        <f t="shared" si="496"/>
        <v>-1.86865738337928-58.4129417479862i</v>
      </c>
      <c r="D1766" t="str">
        <f t="shared" si="497"/>
        <v>3.97499538147415-23.1972689830931i</v>
      </c>
      <c r="E1766" t="str">
        <f t="shared" si="498"/>
        <v>162.34714353248+0.0874554378054606i</v>
      </c>
      <c r="F1766" t="str">
        <f t="shared" si="499"/>
        <v>2.4249246364122-217.652716005915i</v>
      </c>
      <c r="G1766" t="str">
        <f t="shared" si="500"/>
        <v>0.999999881022003-0.000344931853060036i</v>
      </c>
      <c r="H1766" t="str">
        <f t="shared" si="501"/>
        <v>386.794255999307+72.6258820753335i</v>
      </c>
      <c r="I1766" t="str">
        <f t="shared" si="502"/>
        <v>47.2388149693754-236.997707892035i</v>
      </c>
      <c r="K1766" t="str">
        <f t="shared" si="503"/>
        <v>0.0299677282710034-0.00614424639362449i</v>
      </c>
      <c r="L1766" t="str">
        <f t="shared" si="504"/>
        <v>0.00005-0.411223125659566i</v>
      </c>
      <c r="M1766" t="str">
        <f t="shared" si="505"/>
        <v>0.00133333333333333-0.241895956270333i</v>
      </c>
      <c r="N1766">
        <f t="shared" si="506"/>
        <v>88.167706040108456</v>
      </c>
      <c r="O1766">
        <f t="shared" si="507"/>
        <v>35.334623821934194</v>
      </c>
      <c r="P1766" s="3">
        <f t="shared" si="508"/>
        <v>35.334623821934194</v>
      </c>
      <c r="Q1766" s="3">
        <f t="shared" si="509"/>
        <v>-91.832293959891544</v>
      </c>
      <c r="R1766">
        <f t="shared" si="510"/>
        <v>88.167706040108456</v>
      </c>
      <c r="S1766">
        <f t="shared" si="511"/>
        <v>0.68622019969950565</v>
      </c>
      <c r="T1766">
        <f t="shared" si="494"/>
        <v>35.334623821934194</v>
      </c>
    </row>
    <row r="1767" spans="1:20" x14ac:dyDescent="0.25">
      <c r="A1767">
        <f t="shared" si="495"/>
        <v>4328.0329412114943</v>
      </c>
      <c r="B1767">
        <f t="shared" si="512"/>
        <v>688.82783645836378</v>
      </c>
      <c r="C1767" t="str">
        <f t="shared" si="496"/>
        <v>-1.86792808416433-58.1884457555243i</v>
      </c>
      <c r="D1767" t="str">
        <f t="shared" si="497"/>
        <v>3.97499534630672-23.1094855634736i</v>
      </c>
      <c r="E1767" t="str">
        <f t="shared" si="498"/>
        <v>162.346258844924+0.0880074833768045i</v>
      </c>
      <c r="F1767" t="str">
        <f t="shared" si="499"/>
        <v>2.42492463421535-216.828773037348i</v>
      </c>
      <c r="G1767" t="str">
        <f t="shared" si="500"/>
        <v>0.999999880116052-0.000346242593787986i</v>
      </c>
      <c r="H1767" t="str">
        <f t="shared" si="501"/>
        <v>386.815637031115+72.9033487818283i</v>
      </c>
      <c r="I1767" t="str">
        <f t="shared" si="502"/>
        <v>47.2398729367244-236.109832363652i</v>
      </c>
      <c r="K1767" t="str">
        <f t="shared" si="503"/>
        <v>0.0299583750892701-0.00616563483494236i</v>
      </c>
      <c r="L1767" t="str">
        <f t="shared" si="504"/>
        <v>0.00005-0.40966639336478i</v>
      </c>
      <c r="M1767" t="str">
        <f t="shared" si="505"/>
        <v>0.00133333333333333-0.240980231391047i</v>
      </c>
      <c r="N1767">
        <f t="shared" si="506"/>
        <v>88.161359111704527</v>
      </c>
      <c r="O1767">
        <f t="shared" si="507"/>
        <v>35.301208230056474</v>
      </c>
      <c r="P1767" s="3">
        <f t="shared" si="508"/>
        <v>35.301208230056474</v>
      </c>
      <c r="Q1767" s="3">
        <f t="shared" si="509"/>
        <v>-91.838640888295473</v>
      </c>
      <c r="R1767">
        <f t="shared" si="510"/>
        <v>88.161359111704527</v>
      </c>
      <c r="S1767">
        <f t="shared" si="511"/>
        <v>0.68882783645836376</v>
      </c>
      <c r="T1767">
        <f t="shared" si="494"/>
        <v>35.301208230056474</v>
      </c>
    </row>
    <row r="1768" spans="1:20" x14ac:dyDescent="0.25">
      <c r="A1768">
        <f t="shared" si="495"/>
        <v>4344.4794663880984</v>
      </c>
      <c r="B1768">
        <f t="shared" si="512"/>
        <v>691.44538223690563</v>
      </c>
      <c r="C1768" t="str">
        <f t="shared" si="496"/>
        <v>-1.86719371966711-57.9647890954924i</v>
      </c>
      <c r="D1768" t="str">
        <f t="shared" si="497"/>
        <v>3.97499531087148-23.0220345815616i</v>
      </c>
      <c r="E1768" t="str">
        <f t="shared" si="498"/>
        <v>162.345368111718+0.0885639926515687i</v>
      </c>
      <c r="F1768" t="str">
        <f t="shared" si="499"/>
        <v>2.42492463200177-216.007949223475i</v>
      </c>
      <c r="G1768" t="str">
        <f t="shared" si="500"/>
        <v>0.999999879203203-0.000347558315327112i</v>
      </c>
      <c r="H1768" t="str">
        <f t="shared" si="501"/>
        <v>386.837182469056+73.181886940707i</v>
      </c>
      <c r="I1768" t="str">
        <f t="shared" si="502"/>
        <v>47.2409389996125-235.225354175807i</v>
      </c>
      <c r="K1768" t="str">
        <f t="shared" si="503"/>
        <v>0.0299489566991868-0.00618708339101332i</v>
      </c>
      <c r="L1768" t="str">
        <f t="shared" si="504"/>
        <v>0.00005-0.408115554258596i</v>
      </c>
      <c r="M1768" t="str">
        <f t="shared" si="505"/>
        <v>0.00133333333333333-0.240067973093292i</v>
      </c>
      <c r="N1768">
        <f t="shared" si="506"/>
        <v>88.154994764678122</v>
      </c>
      <c r="O1768">
        <f t="shared" si="507"/>
        <v>35.267789313978014</v>
      </c>
      <c r="P1768" s="3">
        <f t="shared" si="508"/>
        <v>35.267789313978014</v>
      </c>
      <c r="Q1768" s="3">
        <f t="shared" si="509"/>
        <v>-91.845005235321878</v>
      </c>
      <c r="R1768">
        <f t="shared" si="510"/>
        <v>88.154994764678122</v>
      </c>
      <c r="S1768">
        <f t="shared" si="511"/>
        <v>0.69144538223690566</v>
      </c>
      <c r="T1768">
        <f t="shared" si="494"/>
        <v>35.267789313978014</v>
      </c>
    </row>
    <row r="1769" spans="1:20" x14ac:dyDescent="0.25">
      <c r="A1769">
        <f t="shared" si="495"/>
        <v>4360.9884883603736</v>
      </c>
      <c r="B1769">
        <f t="shared" si="512"/>
        <v>694.07287468940592</v>
      </c>
      <c r="C1769" t="str">
        <f t="shared" si="496"/>
        <v>-1.8664542582822-57.74196857422i</v>
      </c>
      <c r="D1769" t="str">
        <f t="shared" si="497"/>
        <v>3.97499527516644-22.9349147793456i</v>
      </c>
      <c r="E1769" t="str">
        <f t="shared" si="498"/>
        <v>162.344471296688+0.0891250069768489i</v>
      </c>
      <c r="F1769" t="str">
        <f t="shared" si="499"/>
        <v>2.42492462977131-215.190232756472i</v>
      </c>
      <c r="G1769" t="str">
        <f t="shared" si="500"/>
        <v>0.999999878283403-0.000348879036604456i</v>
      </c>
      <c r="H1769" t="str">
        <f t="shared" si="501"/>
        <v>386.858893589627+73.4615008198309i</v>
      </c>
      <c r="I1769" t="str">
        <f t="shared" si="502"/>
        <v>47.2420132202915-234.344260614471i</v>
      </c>
      <c r="K1769" t="str">
        <f t="shared" si="503"/>
        <v>0.0299394726902571-0.00620859207108255i</v>
      </c>
      <c r="L1769" t="str">
        <f t="shared" si="504"/>
        <v>0.00005-0.406570586031676i</v>
      </c>
      <c r="M1769" t="str">
        <f t="shared" si="505"/>
        <v>0.00133333333333333-0.239159168253927i</v>
      </c>
      <c r="N1769">
        <f t="shared" si="506"/>
        <v>88.148613003162765</v>
      </c>
      <c r="O1769">
        <f t="shared" si="507"/>
        <v>35.234367052254882</v>
      </c>
      <c r="P1769" s="3">
        <f t="shared" si="508"/>
        <v>35.234367052254882</v>
      </c>
      <c r="Q1769" s="3">
        <f t="shared" si="509"/>
        <v>-91.851386996837235</v>
      </c>
      <c r="R1769">
        <f t="shared" si="510"/>
        <v>88.148613003162765</v>
      </c>
      <c r="S1769">
        <f t="shared" si="511"/>
        <v>0.69407287468940593</v>
      </c>
      <c r="T1769">
        <f t="shared" si="494"/>
        <v>35.234367052254882</v>
      </c>
    </row>
    <row r="1770" spans="1:20" x14ac:dyDescent="0.25">
      <c r="A1770">
        <f t="shared" si="495"/>
        <v>4377.5602446161429</v>
      </c>
      <c r="B1770">
        <f t="shared" si="512"/>
        <v>696.71035161322573</v>
      </c>
      <c r="C1770" t="str">
        <f t="shared" si="496"/>
        <v>-1.86570966825917-57.5199810102933i</v>
      </c>
      <c r="D1770" t="str">
        <f t="shared" si="497"/>
        <v>3.97499523918953-22.8481249035779i</v>
      </c>
      <c r="E1770" t="str">
        <f t="shared" si="498"/>
        <v>162.343568363516+0.0896905680888448i</v>
      </c>
      <c r="F1770" t="str">
        <f t="shared" si="499"/>
        <v>2.4249246275239-214.37561187321i</v>
      </c>
      <c r="G1770" t="str">
        <f t="shared" si="500"/>
        <v>0.999999877356599-0.000350204776618981i</v>
      </c>
      <c r="H1770" t="str">
        <f t="shared" si="501"/>
        <v>386.880771679421+73.7421947055437i</v>
      </c>
      <c r="I1770" t="str">
        <f t="shared" si="502"/>
        <v>47.2430956614955-233.466539014409i</v>
      </c>
      <c r="K1770" t="str">
        <f t="shared" si="503"/>
        <v>0.0299299226500471-0.00623016088233025i</v>
      </c>
      <c r="L1770" t="str">
        <f t="shared" si="504"/>
        <v>0.00005-0.405031466459132i</v>
      </c>
      <c r="M1770" t="str">
        <f t="shared" si="505"/>
        <v>0.00133333333333333-0.238253803799489i</v>
      </c>
      <c r="N1770">
        <f t="shared" si="506"/>
        <v>88.142213831998646</v>
      </c>
      <c r="O1770">
        <f t="shared" si="507"/>
        <v>35.200941423333717</v>
      </c>
      <c r="P1770" s="3">
        <f t="shared" si="508"/>
        <v>35.200941423333717</v>
      </c>
      <c r="Q1770" s="3">
        <f t="shared" si="509"/>
        <v>-91.857786168001354</v>
      </c>
      <c r="R1770">
        <f t="shared" si="510"/>
        <v>88.142213831998646</v>
      </c>
      <c r="S1770">
        <f t="shared" si="511"/>
        <v>0.6967103516132257</v>
      </c>
      <c r="T1770">
        <f t="shared" si="494"/>
        <v>35.200941423333717</v>
      </c>
    </row>
    <row r="1771" spans="1:20" x14ac:dyDescent="0.25">
      <c r="A1771">
        <f t="shared" si="495"/>
        <v>4394.1949735456847</v>
      </c>
      <c r="B1771">
        <f t="shared" si="512"/>
        <v>699.35785094935602</v>
      </c>
      <c r="C1771" t="str">
        <f t="shared" si="496"/>
        <v>-1.86495991770322-57.2988232345143i</v>
      </c>
      <c r="D1771" t="str">
        <f t="shared" si="497"/>
        <v>3.97499520293865-22.7616637057571i</v>
      </c>
      <c r="E1771" t="str">
        <f t="shared" si="498"/>
        <v>162.342659275749+0.0902607181146943i</v>
      </c>
      <c r="F1771" t="str">
        <f t="shared" si="499"/>
        <v>2.42492462525934-213.564074855097i</v>
      </c>
      <c r="G1771" t="str">
        <f t="shared" si="500"/>
        <v>0.999999876422739-0.000351535554441849i</v>
      </c>
      <c r="H1771" t="str">
        <f t="shared" si="501"/>
        <v>386.902818035216+74.0239729027685i</v>
      </c>
      <c r="I1771" t="str">
        <f t="shared" si="502"/>
        <v>47.2441863864478-232.592176759007i</v>
      </c>
      <c r="K1771" t="str">
        <f t="shared" si="503"/>
        <v>0.0299203061641854-0.0062517898298465i</v>
      </c>
      <c r="L1771" t="str">
        <f t="shared" si="504"/>
        <v>0.00005-0.40349817340021i</v>
      </c>
      <c r="M1771" t="str">
        <f t="shared" si="505"/>
        <v>0.00133333333333333-0.237351866706006i</v>
      </c>
      <c r="N1771">
        <f t="shared" si="506"/>
        <v>88.135797256741014</v>
      </c>
      <c r="O1771">
        <f t="shared" si="507"/>
        <v>35.167512405552046</v>
      </c>
      <c r="P1771" s="3">
        <f t="shared" si="508"/>
        <v>35.167512405552046</v>
      </c>
      <c r="Q1771" s="3">
        <f t="shared" si="509"/>
        <v>-91.864202743258986</v>
      </c>
      <c r="R1771">
        <f t="shared" si="510"/>
        <v>88.135797256741014</v>
      </c>
      <c r="S1771">
        <f t="shared" si="511"/>
        <v>0.69935785094935599</v>
      </c>
      <c r="T1771">
        <f t="shared" si="494"/>
        <v>35.167512405552046</v>
      </c>
    </row>
    <row r="1772" spans="1:20" x14ac:dyDescent="0.25">
      <c r="A1772">
        <f t="shared" si="495"/>
        <v>4410.8929144451586</v>
      </c>
      <c r="B1772">
        <f t="shared" si="512"/>
        <v>702.01541078296361</v>
      </c>
      <c r="C1772" t="str">
        <f t="shared" si="496"/>
        <v>-1.86420497457422-57.0784920898558i</v>
      </c>
      <c r="D1772" t="str">
        <f t="shared" si="497"/>
        <v>3.97499516641176-22.6755299421096i</v>
      </c>
      <c r="E1772" t="str">
        <f t="shared" si="498"/>
        <v>162.341743996793+0.0908354995774632i</v>
      </c>
      <c r="F1772" t="str">
        <f t="shared" si="499"/>
        <v>2.42492462297756-212.755610027899i</v>
      </c>
      <c r="G1772" t="str">
        <f t="shared" si="500"/>
        <v>0.999999875481767-0.000352871389216686i</v>
      </c>
      <c r="H1772" t="str">
        <f t="shared" si="501"/>
        <v>386.925033964054+74.3068397351015i</v>
      </c>
      <c r="I1772" t="str">
        <f t="shared" si="502"/>
        <v>47.2452854588601-231.721161280088i</v>
      </c>
      <c r="K1772" t="str">
        <f t="shared" si="503"/>
        <v>0.0299106228163651-0.00627347891660646i</v>
      </c>
      <c r="L1772" t="str">
        <f t="shared" si="504"/>
        <v>0.00005-0.401970684797978i</v>
      </c>
      <c r="M1772" t="str">
        <f t="shared" si="505"/>
        <v>0.00133333333333333-0.236453343998811i</v>
      </c>
      <c r="N1772">
        <f t="shared" si="506"/>
        <v>88.129363283669775</v>
      </c>
      <c r="O1772">
        <f t="shared" si="507"/>
        <v>35.134079977137944</v>
      </c>
      <c r="P1772" s="3">
        <f t="shared" si="508"/>
        <v>35.134079977137944</v>
      </c>
      <c r="Q1772" s="3">
        <f t="shared" si="509"/>
        <v>-91.870636716330225</v>
      </c>
      <c r="R1772">
        <f t="shared" si="510"/>
        <v>88.129363283669775</v>
      </c>
      <c r="S1772">
        <f t="shared" si="511"/>
        <v>0.70201541078296359</v>
      </c>
      <c r="T1772">
        <f t="shared" ref="T1772:T1835" si="513">P1772</f>
        <v>35.134079977137944</v>
      </c>
    </row>
    <row r="1773" spans="1:20" x14ac:dyDescent="0.25">
      <c r="A1773">
        <f t="shared" ref="A1773:A1836" si="514">2*PI()*B1773</f>
        <v>4427.6543075200507</v>
      </c>
      <c r="B1773">
        <f t="shared" si="512"/>
        <v>704.68306934393888</v>
      </c>
      <c r="C1773" t="str">
        <f t="shared" ref="C1773:C1836" si="515">IMPRODUCT(D1773,E1773,$C$40,,K1773,$C$41)</f>
        <v>-1.8634448066882-56.8589844314186i</v>
      </c>
      <c r="D1773" t="str">
        <f t="shared" ref="D1773:D1836" si="516">IMDIV(IMPRODUCT($C$37,$C$38,COMPLEX(1,A1773/$C$38)),IMSUM(-1*A1773*A1773/$C$39,COMPLEX(0,1*A1773)))</f>
        <v>3.97499512960674-22.5897223735725i</v>
      </c>
      <c r="E1773" t="str">
        <f t="shared" ref="E1773:E1836" si="517">IMDIV(IMPRODUCT(IMSUM(F1773,G1773),$C$29,H1773),IMSUM(1,I1773))</f>
        <v>162.340822489918+0.0914149553983154i</v>
      </c>
      <c r="F1773" t="str">
        <f t="shared" ref="F1773:F1836" si="518">IMDIV(IMPRODUCT($C$14,$C$15,COMPLEX(1,A1773/$C$15)),IMSUM(-1*A1773*A1773/$C$16,COMPLEX(0,A1773)))</f>
        <v>2.42492462067839-211.950205761579i</v>
      </c>
      <c r="G1773" t="str">
        <f t="shared" ref="G1773:G1836" si="519">IMDIV(1,COMPLEX(1,A1773*$C$9*$C$10))</f>
        <v>0.999999874533631-0.000354212300159867i</v>
      </c>
      <c r="H1773" t="str">
        <f t="shared" ref="H1773:H1836" si="520">IMDIV($C$3,IMSUM(K1773,COMPLEX(0,$C$28*A1773)))</f>
        <v>386.947420783331+74.590799544915i</v>
      </c>
      <c r="I1773" t="str">
        <f t="shared" ref="I1773:I1836" si="521">IMPRODUCT(F1773,$C$29,H1773,$C$31)</f>
        <v>47.2463929429412-230.853480057734i</v>
      </c>
      <c r="K1773" t="str">
        <f t="shared" ref="K1773:K1836" si="522">IF($C$26&lt;=0,IMDIV(1,IMSUM(IMDIV(1,L1773),1/$C$18)),IMDIV(1,IMSUM(IMDIV(1,L1773),1/$C$18,IMDIV(1,M1773))))</f>
        <v>0.0299008721883435-0.00629522814344496i</v>
      </c>
      <c r="L1773" t="str">
        <f t="shared" ref="L1773:L1836" si="523">IMSUM($C$21/$C$22,IMDIV(1,COMPLEX(0,$C$20*$C$22*A1773)))</f>
        <v>0.00005-0.400448978678998i</v>
      </c>
      <c r="M1773" t="str">
        <f t="shared" ref="M1773:M1836" si="524">IMSUM($C$25/$C$26,IMDIV(1,COMPLEX(0,$C$24*$C$26*A1773)))</f>
        <v>0.00133333333333333-0.235558222752351i</v>
      </c>
      <c r="N1773">
        <f t="shared" ref="N1773:N1836" si="525">ABS(R1773)</f>
        <v>88.122911919796977</v>
      </c>
      <c r="O1773">
        <f t="shared" ref="O1773:O1836" si="526">ABS(P1773)</f>
        <v>35.100644116210077</v>
      </c>
      <c r="P1773" s="3">
        <f t="shared" ref="P1773:P1836" si="527">20*LOG10(IMABS(C1773))</f>
        <v>35.100644116210077</v>
      </c>
      <c r="Q1773" s="3">
        <f t="shared" ref="Q1773:Q1836" si="528">IMARGUMENT(C1773)*180/PI()</f>
        <v>-91.877088080203023</v>
      </c>
      <c r="R1773">
        <f t="shared" ref="R1773:R1836" si="529">IF(Q1773&lt;0,Q1773+180,Q1773-180)</f>
        <v>88.122911919796977</v>
      </c>
      <c r="S1773">
        <f t="shared" ref="S1773:S1836" si="530">B1773/1000</f>
        <v>0.70468306934393887</v>
      </c>
      <c r="T1773">
        <f t="shared" si="513"/>
        <v>35.100644116210077</v>
      </c>
    </row>
    <row r="1774" spans="1:20" x14ac:dyDescent="0.25">
      <c r="A1774">
        <f t="shared" si="514"/>
        <v>4444.4793938886269</v>
      </c>
      <c r="B1774">
        <f t="shared" ref="B1774:B1837" si="531">B1773*(1+B$42)</f>
        <v>707.36086500744591</v>
      </c>
      <c r="C1774" t="str">
        <f t="shared" si="515"/>
        <v>-1.86267938171663-56.6402971263869i</v>
      </c>
      <c r="D1774" t="str">
        <f t="shared" si="516"/>
        <v>3.97499509252147-22.504239765775i</v>
      </c>
      <c r="E1774" t="str">
        <f t="shared" si="517"/>
        <v>162.339894718255+0.0919991289004411i</v>
      </c>
      <c r="F1774" t="str">
        <f t="shared" si="518"/>
        <v>2.42492461836174-211.147850470125i</v>
      </c>
      <c r="G1774" t="str">
        <f t="shared" si="519"/>
        <v>0.999999873578275-0.00035555830656079i</v>
      </c>
      <c r="H1774" t="str">
        <f t="shared" si="520"/>
        <v>386.969979820877+74.8758566934523i</v>
      </c>
      <c r="I1774" t="str">
        <f t="shared" si="521"/>
        <v>47.2475089033978-229.989120620107i</v>
      </c>
      <c r="K1774" t="str">
        <f t="shared" si="522"/>
        <v>0.0298910538599445-0.00631703750903127i</v>
      </c>
      <c r="L1774" t="str">
        <f t="shared" si="523"/>
        <v>0.00005-0.398933033153016i</v>
      </c>
      <c r="M1774" t="str">
        <f t="shared" si="524"/>
        <v>0.00133333333333333-0.23466649009001i</v>
      </c>
      <c r="N1774">
        <f t="shared" si="525"/>
        <v>88.116443172876586</v>
      </c>
      <c r="O1774">
        <f t="shared" si="526"/>
        <v>35.067204800777397</v>
      </c>
      <c r="P1774" s="3">
        <f t="shared" si="527"/>
        <v>35.067204800777397</v>
      </c>
      <c r="Q1774" s="3">
        <f t="shared" si="528"/>
        <v>-91.883556827123414</v>
      </c>
      <c r="R1774">
        <f t="shared" si="529"/>
        <v>88.116443172876586</v>
      </c>
      <c r="S1774">
        <f t="shared" si="530"/>
        <v>0.70736086500744588</v>
      </c>
      <c r="T1774">
        <f t="shared" si="513"/>
        <v>35.067204800777397</v>
      </c>
    </row>
    <row r="1775" spans="1:20" x14ac:dyDescent="0.25">
      <c r="A1775">
        <f t="shared" si="514"/>
        <v>4461.3684155854035</v>
      </c>
      <c r="B1775">
        <f t="shared" si="531"/>
        <v>710.0488362944742</v>
      </c>
      <c r="C1775" t="str">
        <f t="shared" si="515"/>
        <v>-1.86190866718688-56.4224270539871i</v>
      </c>
      <c r="D1775" t="str">
        <f t="shared" si="516"/>
        <v>3.97499505515382-22.4190808890212i</v>
      </c>
      <c r="E1775" t="str">
        <f t="shared" si="517"/>
        <v>162.338960644799+0.0925880638125659i</v>
      </c>
      <c r="F1775" t="str">
        <f t="shared" si="518"/>
        <v>2.42492461602743-210.348532611388i</v>
      </c>
      <c r="G1775" t="str">
        <f t="shared" si="519"/>
        <v>0.999999872615644-0.000356909427782149i</v>
      </c>
      <c r="H1775" t="str">
        <f t="shared" si="520"/>
        <v>386.99271241504+75.1620155609272i</v>
      </c>
      <c r="I1775" t="str">
        <f t="shared" si="521"/>
        <v>47.2486334054393-229.12807054327i</v>
      </c>
      <c r="K1775" t="str">
        <f t="shared" si="522"/>
        <v>0.0298811674090597-0.00633890700984348i</v>
      </c>
      <c r="L1775" t="str">
        <f t="shared" si="523"/>
        <v>0.00005-0.397422826412648i</v>
      </c>
      <c r="M1775" t="str">
        <f t="shared" si="524"/>
        <v>0.00133333333333333-0.233778133183911i</v>
      </c>
      <c r="N1775">
        <f t="shared" si="525"/>
        <v>88.109957051412977</v>
      </c>
      <c r="O1775">
        <f t="shared" si="526"/>
        <v>35.033762008739338</v>
      </c>
      <c r="P1775" s="3">
        <f t="shared" si="527"/>
        <v>35.033762008739338</v>
      </c>
      <c r="Q1775" s="3">
        <f t="shared" si="528"/>
        <v>-91.890042948587023</v>
      </c>
      <c r="R1775">
        <f t="shared" si="529"/>
        <v>88.109957051412977</v>
      </c>
      <c r="S1775">
        <f t="shared" si="530"/>
        <v>0.71004883629447424</v>
      </c>
      <c r="T1775">
        <f t="shared" si="513"/>
        <v>35.033762008739338</v>
      </c>
    </row>
    <row r="1776" spans="1:20" x14ac:dyDescent="0.25">
      <c r="A1776">
        <f t="shared" si="514"/>
        <v>4478.3216155646287</v>
      </c>
      <c r="B1776">
        <f t="shared" si="531"/>
        <v>712.74702187239325</v>
      </c>
      <c r="C1776" t="str">
        <f t="shared" si="515"/>
        <v>-1.86113263048248-56.2053711054434i</v>
      </c>
      <c r="D1776" t="str">
        <f t="shared" si="516"/>
        <v>3.97499501750162-22.3342445182719i</v>
      </c>
      <c r="E1776" t="str">
        <f t="shared" si="517"/>
        <v>162.338020232412+0.0931818042716986i</v>
      </c>
      <c r="F1776" t="str">
        <f t="shared" si="518"/>
        <v>2.42492461367535-209.552240686911i</v>
      </c>
      <c r="G1776" t="str">
        <f t="shared" si="519"/>
        <v>0.999999871645684-0.000358265683260217i</v>
      </c>
      <c r="H1776" t="str">
        <f t="shared" si="520"/>
        <v>387.015619914782+75.4492805466257i</v>
      </c>
      <c r="I1776" t="str">
        <f t="shared" si="521"/>
        <v>47.2497665147823-228.270317451012i</v>
      </c>
      <c r="K1776" t="str">
        <f t="shared" si="522"/>
        <v>0.0298712124116496-0.00636083664014262i</v>
      </c>
      <c r="L1776" t="str">
        <f t="shared" si="523"/>
        <v>0.00005-0.395918336733063i</v>
      </c>
      <c r="M1776" t="str">
        <f t="shared" si="524"/>
        <v>0.00133333333333333-0.232893139254743i</v>
      </c>
      <c r="N1776">
        <f t="shared" si="525"/>
        <v>88.103453564669948</v>
      </c>
      <c r="O1776">
        <f t="shared" si="526"/>
        <v>35.000315717885549</v>
      </c>
      <c r="P1776" s="3">
        <f t="shared" si="527"/>
        <v>35.000315717885549</v>
      </c>
      <c r="Q1776" s="3">
        <f t="shared" si="528"/>
        <v>-91.896546435330052</v>
      </c>
      <c r="R1776">
        <f t="shared" si="529"/>
        <v>88.103453564669948</v>
      </c>
      <c r="S1776">
        <f t="shared" si="530"/>
        <v>0.71274702187239325</v>
      </c>
      <c r="T1776">
        <f t="shared" si="513"/>
        <v>35.000315717885549</v>
      </c>
    </row>
    <row r="1777" spans="1:20" x14ac:dyDescent="0.25">
      <c r="A1777">
        <f t="shared" si="514"/>
        <v>4495.3392377037744</v>
      </c>
      <c r="B1777">
        <f t="shared" si="531"/>
        <v>715.45546055550835</v>
      </c>
      <c r="C1777" t="str">
        <f t="shared" si="515"/>
        <v>-1.86035123884347-55.989126183937i</v>
      </c>
      <c r="D1777" t="str">
        <f t="shared" si="516"/>
        <v>3.97499497956275-22.2497294331276i</v>
      </c>
      <c r="E1777" t="str">
        <f t="shared" si="517"/>
        <v>162.33707344382+0.093780394826988i</v>
      </c>
      <c r="F1777" t="str">
        <f t="shared" si="518"/>
        <v>2.42492461130537-208.758963241769i</v>
      </c>
      <c r="G1777" t="str">
        <f t="shared" si="519"/>
        <v>0.999999870668338-0.000359627092505126i</v>
      </c>
      <c r="H1777" t="str">
        <f t="shared" si="520"/>
        <v>387.038703679753+75.7376560690045i</v>
      </c>
      <c r="I1777" t="str">
        <f t="shared" si="521"/>
        <v>47.250908297654-227.415849014667i</v>
      </c>
      <c r="K1777" t="str">
        <f t="shared" si="522"/>
        <v>0.0298611884417465-0.0063828263919471i</v>
      </c>
      <c r="L1777" t="str">
        <f t="shared" si="523"/>
        <v>0.00005-0.39441954247167i</v>
      </c>
      <c r="M1777" t="str">
        <f t="shared" si="524"/>
        <v>0.00133333333333333-0.232011495571571i</v>
      </c>
      <c r="N1777">
        <f t="shared" si="525"/>
        <v>88.096932722679554</v>
      </c>
      <c r="O1777">
        <f t="shared" si="526"/>
        <v>34.9668659058961</v>
      </c>
      <c r="P1777" s="3">
        <f t="shared" si="527"/>
        <v>34.9668659058961</v>
      </c>
      <c r="Q1777" s="3">
        <f t="shared" si="528"/>
        <v>-91.903067277320446</v>
      </c>
      <c r="R1777">
        <f t="shared" si="529"/>
        <v>88.096932722679554</v>
      </c>
      <c r="S1777">
        <f t="shared" si="530"/>
        <v>0.71545546055550835</v>
      </c>
      <c r="T1777">
        <f t="shared" si="513"/>
        <v>34.9668659058961</v>
      </c>
    </row>
    <row r="1778" spans="1:20" x14ac:dyDescent="0.25">
      <c r="A1778">
        <f t="shared" si="514"/>
        <v>4512.4215268070484</v>
      </c>
      <c r="B1778">
        <f t="shared" si="531"/>
        <v>718.17419130561927</v>
      </c>
      <c r="C1778" t="str">
        <f t="shared" si="515"/>
        <v>-1.85956445936596-55.7736892045591i</v>
      </c>
      <c r="D1778" t="str">
        <f t="shared" si="516"/>
        <v>3.97499494133497-22.1655344178102i</v>
      </c>
      <c r="E1778" t="str">
        <f t="shared" si="517"/>
        <v>162.336120241612+0.0943838804438617i</v>
      </c>
      <c r="F1778" t="str">
        <f t="shared" si="518"/>
        <v>2.42492460891731-207.968688864398i</v>
      </c>
      <c r="G1778" t="str">
        <f t="shared" si="519"/>
        <v>0.99999986968355-0.000360993675101143i</v>
      </c>
      <c r="H1778" t="str">
        <f t="shared" si="520"/>
        <v>387.061965080391+76.0271465657933i</v>
      </c>
      <c r="I1778" t="str">
        <f t="shared" si="521"/>
        <v>47.2520588207958-226.564652952944i</v>
      </c>
      <c r="K1778" t="str">
        <f t="shared" si="522"/>
        <v>0.0298510950714554-0.00640487625500614i</v>
      </c>
      <c r="L1778" t="str">
        <f t="shared" si="523"/>
        <v>0.00005-0.392926422067812i</v>
      </c>
      <c r="M1778" t="str">
        <f t="shared" si="524"/>
        <v>0.00133333333333333-0.231133189451655i</v>
      </c>
      <c r="N1778">
        <f t="shared" si="525"/>
        <v>88.090394536251907</v>
      </c>
      <c r="O1778">
        <f t="shared" si="526"/>
        <v>34.933412550340741</v>
      </c>
      <c r="P1778" s="3">
        <f t="shared" si="527"/>
        <v>34.933412550340741</v>
      </c>
      <c r="Q1778" s="3">
        <f t="shared" si="528"/>
        <v>-91.909605463748093</v>
      </c>
      <c r="R1778">
        <f t="shared" si="529"/>
        <v>88.090394536251907</v>
      </c>
      <c r="S1778">
        <f t="shared" si="530"/>
        <v>0.71817419130561932</v>
      </c>
      <c r="T1778">
        <f t="shared" si="513"/>
        <v>34.933412550340741</v>
      </c>
    </row>
    <row r="1779" spans="1:20" x14ac:dyDescent="0.25">
      <c r="A1779">
        <f t="shared" si="514"/>
        <v>4529.5687286089151</v>
      </c>
      <c r="B1779">
        <f t="shared" si="531"/>
        <v>720.9032532325806</v>
      </c>
      <c r="C1779" t="str">
        <f t="shared" si="515"/>
        <v>-1.85877225900353-55.5590570942753i</v>
      </c>
      <c r="D1779" t="str">
        <f t="shared" si="516"/>
        <v>3.97499490281613-22.0816582611463i</v>
      </c>
      <c r="E1779" t="str">
        <f t="shared" si="517"/>
        <v>162.335160588251+0.0949923065060368i</v>
      </c>
      <c r="F1779" t="str">
        <f t="shared" si="518"/>
        <v>2.4249246065111-207.181406186437i</v>
      </c>
      <c r="G1779" t="str">
        <f t="shared" si="519"/>
        <v>0.999999868691263-0.000362365450706957i</v>
      </c>
      <c r="H1779" t="str">
        <f t="shared" si="520"/>
        <v>387.085405498003+76.3177564940983i</v>
      </c>
      <c r="I1779" t="str">
        <f t="shared" si="521"/>
        <v>47.2532181514696-225.716717031747i</v>
      </c>
      <c r="K1779" t="str">
        <f t="shared" si="522"/>
        <v>0.0298409318709571-0.006426986216774i</v>
      </c>
      <c r="L1779" t="str">
        <f t="shared" si="523"/>
        <v>0.00005-0.391438954042451i</v>
      </c>
      <c r="M1779" t="str">
        <f t="shared" si="524"/>
        <v>0.00133333333333333-0.230258208260265i</v>
      </c>
      <c r="N1779">
        <f t="shared" si="525"/>
        <v>88.083839016983205</v>
      </c>
      <c r="O1779">
        <f t="shared" si="526"/>
        <v>34.89995562867994</v>
      </c>
      <c r="P1779" s="3">
        <f t="shared" si="527"/>
        <v>34.89995562867994</v>
      </c>
      <c r="Q1779" s="3">
        <f t="shared" si="528"/>
        <v>-91.916160983016795</v>
      </c>
      <c r="R1779">
        <f t="shared" si="529"/>
        <v>88.083839016983205</v>
      </c>
      <c r="S1779">
        <f t="shared" si="530"/>
        <v>0.72090325323258064</v>
      </c>
      <c r="T1779">
        <f t="shared" si="513"/>
        <v>34.89995562867994</v>
      </c>
    </row>
    <row r="1780" spans="1:20" x14ac:dyDescent="0.25">
      <c r="A1780">
        <f t="shared" si="514"/>
        <v>4546.7810897776289</v>
      </c>
      <c r="B1780">
        <f t="shared" si="531"/>
        <v>723.64268559486447</v>
      </c>
      <c r="C1780" t="str">
        <f t="shared" si="515"/>
        <v>-1.85797460456659-55.3452267918775i</v>
      </c>
      <c r="D1780" t="str">
        <f t="shared" si="516"/>
        <v>3.97499486400397-21.9980997565492i</v>
      </c>
      <c r="E1780" t="str">
        <f t="shared" si="517"/>
        <v>162.334194446062+0.0956057188199268i</v>
      </c>
      <c r="F1780" t="str">
        <f t="shared" si="518"/>
        <v>2.42492460408656-206.397103882559i</v>
      </c>
      <c r="G1780" t="str">
        <f t="shared" si="519"/>
        <v>0.999999867691421-0.000363742439055958i</v>
      </c>
      <c r="H1780" t="str">
        <f t="shared" si="520"/>
        <v>387.109026324857+76.6094903305009i</v>
      </c>
      <c r="I1780" t="str">
        <f t="shared" si="521"/>
        <v>47.2543863574582-224.872029063999i</v>
      </c>
      <c r="K1780" t="str">
        <f t="shared" si="522"/>
        <v>0.0298306984085104-0.00644915626238314i</v>
      </c>
      <c r="L1780" t="str">
        <f t="shared" si="523"/>
        <v>0.00005-0.38995711699786i</v>
      </c>
      <c r="M1780" t="str">
        <f t="shared" si="524"/>
        <v>0.00133333333333333-0.229386539410506i</v>
      </c>
      <c r="N1780">
        <f t="shared" si="525"/>
        <v>88.077266177265827</v>
      </c>
      <c r="O1780">
        <f t="shared" si="526"/>
        <v>34.866495118263884</v>
      </c>
      <c r="P1780" s="3">
        <f t="shared" si="527"/>
        <v>34.866495118263884</v>
      </c>
      <c r="Q1780" s="3">
        <f t="shared" si="528"/>
        <v>-91.922733822734173</v>
      </c>
      <c r="R1780">
        <f t="shared" si="529"/>
        <v>88.077266177265827</v>
      </c>
      <c r="S1780">
        <f t="shared" si="530"/>
        <v>0.72364268559486444</v>
      </c>
      <c r="T1780">
        <f t="shared" si="513"/>
        <v>34.866495118263884</v>
      </c>
    </row>
    <row r="1781" spans="1:20" x14ac:dyDescent="0.25">
      <c r="A1781">
        <f t="shared" si="514"/>
        <v>4564.0588579187843</v>
      </c>
      <c r="B1781">
        <f t="shared" si="531"/>
        <v>726.39252780012498</v>
      </c>
      <c r="C1781" t="str">
        <f t="shared" si="515"/>
        <v>-1.85717146272296-55.1321952479447i</v>
      </c>
      <c r="D1781" t="str">
        <f t="shared" si="516"/>
        <v>3.97499482489628-21.9148577020017i</v>
      </c>
      <c r="E1781" t="str">
        <f t="shared" si="517"/>
        <v>162.333221777242+0.0962241636184241i</v>
      </c>
      <c r="F1781" t="str">
        <f t="shared" si="518"/>
        <v>2.42492460164354-205.615770670314i</v>
      </c>
      <c r="G1781" t="str">
        <f t="shared" si="519"/>
        <v>0.999999866683965-0.000365124659956525i</v>
      </c>
      <c r="H1781" t="str">
        <f t="shared" si="520"/>
        <v>387.132828964275+76.902352571166i</v>
      </c>
      <c r="I1781" t="str">
        <f t="shared" si="521"/>
        <v>47.2555635070735-224.030576909479i</v>
      </c>
      <c r="K1781" t="str">
        <f t="shared" si="522"/>
        <v>0.0298203942504548-0.00647138637461796i</v>
      </c>
      <c r="L1781" t="str">
        <f t="shared" si="523"/>
        <v>0.00005-0.388480889617315i</v>
      </c>
      <c r="M1781" t="str">
        <f t="shared" si="524"/>
        <v>0.00133333333333333-0.228518170363126i</v>
      </c>
      <c r="N1781">
        <f t="shared" si="525"/>
        <v>88.070676030297392</v>
      </c>
      <c r="O1781">
        <f t="shared" si="526"/>
        <v>34.833030996332909</v>
      </c>
      <c r="P1781" s="3">
        <f t="shared" si="527"/>
        <v>34.833030996332909</v>
      </c>
      <c r="Q1781" s="3">
        <f t="shared" si="528"/>
        <v>-91.929323969702608</v>
      </c>
      <c r="R1781">
        <f t="shared" si="529"/>
        <v>88.070676030297392</v>
      </c>
      <c r="S1781">
        <f t="shared" si="530"/>
        <v>0.72639252780012498</v>
      </c>
      <c r="T1781">
        <f t="shared" si="513"/>
        <v>34.833030996332909</v>
      </c>
    </row>
    <row r="1782" spans="1:20" x14ac:dyDescent="0.25">
      <c r="A1782">
        <f t="shared" si="514"/>
        <v>4581.4022815788758</v>
      </c>
      <c r="B1782">
        <f t="shared" si="531"/>
        <v>729.15281940576551</v>
      </c>
      <c r="C1782" t="str">
        <f t="shared" si="515"/>
        <v>-1.85636279999827-54.9199594248007i</v>
      </c>
      <c r="D1782" t="str">
        <f t="shared" si="516"/>
        <v>3.97499478549082-21.8319309000389i</v>
      </c>
      <c r="E1782" t="str">
        <f t="shared" si="517"/>
        <v>162.332242543858+0.0968476875634521i</v>
      </c>
      <c r="F1782" t="str">
        <f t="shared" si="518"/>
        <v>2.42492459918194-204.837395309959i</v>
      </c>
      <c r="G1782" t="str">
        <f t="shared" si="519"/>
        <v>0.999999865668838-0.000366512133292303i</v>
      </c>
      <c r="H1782" t="str">
        <f t="shared" si="520"/>
        <v>387.156814830719+77.1963477319431i</v>
      </c>
      <c r="I1782" t="str">
        <f t="shared" si="521"/>
        <v>47.2567496691575-223.192348474631i</v>
      </c>
      <c r="K1782" t="str">
        <f t="shared" si="522"/>
        <v>0.0298100189612133-0.00649367653388771i</v>
      </c>
      <c r="L1782" t="str">
        <f t="shared" si="523"/>
        <v>0.00005-0.387010250664787i</v>
      </c>
      <c r="M1782" t="str">
        <f t="shared" si="524"/>
        <v>0.00133333333333333-0.227653088626346i</v>
      </c>
      <c r="N1782">
        <f t="shared" si="525"/>
        <v>88.064068590090017</v>
      </c>
      <c r="O1782">
        <f t="shared" si="526"/>
        <v>34.799563240017413</v>
      </c>
      <c r="P1782" s="3">
        <f t="shared" si="527"/>
        <v>34.799563240017413</v>
      </c>
      <c r="Q1782" s="3">
        <f t="shared" si="528"/>
        <v>-91.935931409909983</v>
      </c>
      <c r="R1782">
        <f t="shared" si="529"/>
        <v>88.064068590090017</v>
      </c>
      <c r="S1782">
        <f t="shared" si="530"/>
        <v>0.72915281940576548</v>
      </c>
      <c r="T1782">
        <f t="shared" si="513"/>
        <v>34.799563240017413</v>
      </c>
    </row>
    <row r="1783" spans="1:20" x14ac:dyDescent="0.25">
      <c r="A1783">
        <f t="shared" si="514"/>
        <v>4598.8116102488757</v>
      </c>
      <c r="B1783">
        <f t="shared" si="531"/>
        <v>731.92360011950746</v>
      </c>
      <c r="C1783" t="str">
        <f t="shared" si="515"/>
        <v>-1.85554858277621-54.7085162964724i</v>
      </c>
      <c r="D1783" t="str">
        <f t="shared" si="516"/>
        <v>3.9749947457853-21.7493181577309i</v>
      </c>
      <c r="E1783" t="str">
        <f t="shared" si="517"/>
        <v>162.331256707847+0.0974763377505637i</v>
      </c>
      <c r="F1783" t="str">
        <f t="shared" si="518"/>
        <v>2.42492459670159-204.061966604305i</v>
      </c>
      <c r="G1783" t="str">
        <f t="shared" si="519"/>
        <v>0.999999864645982-0.000367904879022499i</v>
      </c>
      <c r="H1783" t="str">
        <f t="shared" si="520"/>
        <v>387.180985349888+77.4914803484724i</v>
      </c>
      <c r="I1783" t="str">
        <f t="shared" si="521"/>
        <v>47.2579449130886-222.357331712411i</v>
      </c>
      <c r="K1783" t="str">
        <f t="shared" si="522"/>
        <v>0.0297995721032959-0.00651602671819981i</v>
      </c>
      <c r="L1783" t="str">
        <f t="shared" si="523"/>
        <v>0.00005-0.385545178984645i</v>
      </c>
      <c r="M1783" t="str">
        <f t="shared" si="524"/>
        <v>0.00133333333333333-0.226791281755674i</v>
      </c>
      <c r="N1783">
        <f t="shared" si="525"/>
        <v>88.057443871479805</v>
      </c>
      <c r="O1783">
        <f t="shared" si="526"/>
        <v>34.766091826337828</v>
      </c>
      <c r="P1783" s="3">
        <f t="shared" si="527"/>
        <v>34.766091826337828</v>
      </c>
      <c r="Q1783" s="3">
        <f t="shared" si="528"/>
        <v>-91.942556128520195</v>
      </c>
      <c r="R1783">
        <f t="shared" si="529"/>
        <v>88.057443871479805</v>
      </c>
      <c r="S1783">
        <f t="shared" si="530"/>
        <v>0.73192360011950741</v>
      </c>
      <c r="T1783">
        <f t="shared" si="513"/>
        <v>34.766091826337828</v>
      </c>
    </row>
    <row r="1784" spans="1:20" x14ac:dyDescent="0.25">
      <c r="A1784">
        <f t="shared" si="514"/>
        <v>4616.2870943678217</v>
      </c>
      <c r="B1784">
        <f t="shared" si="531"/>
        <v>734.70490979996157</v>
      </c>
      <c r="C1784" t="str">
        <f t="shared" si="515"/>
        <v>-1.85472877729879-54.4978628486479i</v>
      </c>
      <c r="D1784" t="str">
        <f t="shared" si="516"/>
        <v>3.97499470577746-21.6670182866657i</v>
      </c>
      <c r="E1784" t="str">
        <f t="shared" si="517"/>
        <v>162.330264231018+0.0981101617117103i</v>
      </c>
      <c r="F1784" t="str">
        <f t="shared" si="518"/>
        <v>2.42492459420237-203.289473398549i</v>
      </c>
      <c r="G1784" t="str">
        <f t="shared" si="519"/>
        <v>0.999999863615337-0.000369302917182165i</v>
      </c>
      <c r="H1784" t="str">
        <f t="shared" si="520"/>
        <v>387.205341958806+77.7877549762892i</v>
      </c>
      <c r="I1784" t="str">
        <f t="shared" si="521"/>
        <v>47.2591493087842-221.525514622099i</v>
      </c>
      <c r="K1784" t="str">
        <f t="shared" si="522"/>
        <v>0.0297890532373026-0.0065384369031325i</v>
      </c>
      <c r="L1784" t="str">
        <f t="shared" si="523"/>
        <v>0.00005-0.384085653501341i</v>
      </c>
      <c r="M1784" t="str">
        <f t="shared" si="524"/>
        <v>0.00133333333333333-0.22593273735373i</v>
      </c>
      <c r="N1784">
        <f t="shared" si="525"/>
        <v>88.050801890136484</v>
      </c>
      <c r="O1784">
        <f t="shared" si="526"/>
        <v>34.732616732204576</v>
      </c>
      <c r="P1784" s="3">
        <f t="shared" si="527"/>
        <v>34.732616732204576</v>
      </c>
      <c r="Q1784" s="3">
        <f t="shared" si="528"/>
        <v>-91.949198109863516</v>
      </c>
      <c r="R1784">
        <f t="shared" si="529"/>
        <v>88.050801890136484</v>
      </c>
      <c r="S1784">
        <f t="shared" si="530"/>
        <v>0.73470490979996161</v>
      </c>
      <c r="T1784">
        <f t="shared" si="513"/>
        <v>34.732616732204576</v>
      </c>
    </row>
    <row r="1785" spans="1:20" x14ac:dyDescent="0.25">
      <c r="A1785">
        <f t="shared" si="514"/>
        <v>4633.8289853264196</v>
      </c>
      <c r="B1785">
        <f t="shared" si="531"/>
        <v>737.49678845720143</v>
      </c>
      <c r="C1785" t="str">
        <f t="shared" si="515"/>
        <v>-1.85390334966706-54.2879960786365i</v>
      </c>
      <c r="D1785" t="str">
        <f t="shared" si="516"/>
        <v>3.97499466546498-21.585030102932i</v>
      </c>
      <c r="E1785" t="str">
        <f t="shared" si="517"/>
        <v>162.329265075055+0.0987492074192574i</v>
      </c>
      <c r="F1785" t="str">
        <f t="shared" si="518"/>
        <v>2.4249245916841-202.519904580117i</v>
      </c>
      <c r="G1785" t="str">
        <f t="shared" si="519"/>
        <v>0.999999862576844-0.000370706267882482i</v>
      </c>
      <c r="H1785" t="str">
        <f t="shared" si="520"/>
        <v>387.22988610592+78.0851761909335i</v>
      </c>
      <c r="I1785" t="str">
        <f t="shared" si="521"/>
        <v>47.2603629267068-220.696885249138i</v>
      </c>
      <c r="K1785" t="str">
        <f t="shared" si="522"/>
        <v>0.0297784619219272-0.0065609070618078i</v>
      </c>
      <c r="L1785" t="str">
        <f t="shared" si="523"/>
        <v>0.00005-0.382631653219108i</v>
      </c>
      <c r="M1785" t="str">
        <f t="shared" si="524"/>
        <v>0.00133333333333333-0.225077443070064i</v>
      </c>
      <c r="N1785">
        <f t="shared" si="525"/>
        <v>88.044142662572597</v>
      </c>
      <c r="O1785">
        <f t="shared" si="526"/>
        <v>34.699137934418268</v>
      </c>
      <c r="P1785" s="3">
        <f t="shared" si="527"/>
        <v>34.699137934418268</v>
      </c>
      <c r="Q1785" s="3">
        <f t="shared" si="528"/>
        <v>-91.955857337427403</v>
      </c>
      <c r="R1785">
        <f t="shared" si="529"/>
        <v>88.044142662572597</v>
      </c>
      <c r="S1785">
        <f t="shared" si="530"/>
        <v>0.73749678845720146</v>
      </c>
      <c r="T1785">
        <f t="shared" si="513"/>
        <v>34.699137934418268</v>
      </c>
    </row>
    <row r="1786" spans="1:20" x14ac:dyDescent="0.25">
      <c r="A1786">
        <f t="shared" si="514"/>
        <v>4651.4375354706599</v>
      </c>
      <c r="B1786">
        <f t="shared" si="531"/>
        <v>740.2992762533388</v>
      </c>
      <c r="C1786" t="str">
        <f t="shared" si="515"/>
        <v>-1.85307226584118-54.0789129953265i</v>
      </c>
      <c r="D1786" t="str">
        <f t="shared" si="516"/>
        <v>3.97499462484552-21.5033524271023i</v>
      </c>
      <c r="E1786" t="str">
        <f t="shared" si="517"/>
        <v>162.328259201515+0.0993935232896361i</v>
      </c>
      <c r="F1786" t="str">
        <f t="shared" si="518"/>
        <v>2.42492458914664-201.753249078504i</v>
      </c>
      <c r="G1786" t="str">
        <f t="shared" si="519"/>
        <v>0.999999861530444-0.000372114951311054i</v>
      </c>
      <c r="H1786" t="str">
        <f t="shared" si="520"/>
        <v>387.25461925119+78.3837485880539i</v>
      </c>
      <c r="I1786" t="str">
        <f t="shared" si="521"/>
        <v>47.2615858378668-219.871431684959i</v>
      </c>
      <c r="K1786" t="str">
        <f t="shared" si="522"/>
        <v>0.0297677977139611-0.00658343716486388i</v>
      </c>
      <c r="L1786" t="str">
        <f t="shared" si="523"/>
        <v>0.00005-0.381183157221666i</v>
      </c>
      <c r="M1786" t="str">
        <f t="shared" si="524"/>
        <v>0.00133333333333333-0.22422538660098i</v>
      </c>
      <c r="N1786">
        <f t="shared" si="525"/>
        <v>88.037466206153425</v>
      </c>
      <c r="O1786">
        <f t="shared" si="526"/>
        <v>34.665655409669533</v>
      </c>
      <c r="P1786" s="3">
        <f t="shared" si="527"/>
        <v>34.665655409669533</v>
      </c>
      <c r="Q1786" s="3">
        <f t="shared" si="528"/>
        <v>-91.962533793846575</v>
      </c>
      <c r="R1786">
        <f t="shared" si="529"/>
        <v>88.037466206153425</v>
      </c>
      <c r="S1786">
        <f t="shared" si="530"/>
        <v>0.7402992762533388</v>
      </c>
      <c r="T1786">
        <f t="shared" si="513"/>
        <v>34.665655409669533</v>
      </c>
    </row>
    <row r="1787" spans="1:20" x14ac:dyDescent="0.25">
      <c r="A1787">
        <f t="shared" si="514"/>
        <v>4669.1129981054482</v>
      </c>
      <c r="B1787">
        <f t="shared" si="531"/>
        <v>743.11241350310149</v>
      </c>
      <c r="C1787" t="str">
        <f t="shared" si="515"/>
        <v>-1.85223549164065-53.8706106191439i</v>
      </c>
      <c r="D1787" t="str">
        <f t="shared" si="516"/>
        <v>3.9749945839168-21.4219840842157i</v>
      </c>
      <c r="E1787" t="str">
        <f t="shared" si="517"/>
        <v>162.327246571831+0.100043158186358i</v>
      </c>
      <c r="F1787" t="str">
        <f t="shared" si="518"/>
        <v>2.42492458658988-200.989495865112i</v>
      </c>
      <c r="G1787" t="str">
        <f t="shared" si="519"/>
        <v>0.999999860476076-0.000373528987732199i</v>
      </c>
      <c r="H1787" t="str">
        <f t="shared" si="520"/>
        <v>387.279542866191+78.6834767835171i</v>
      </c>
      <c r="I1787" t="str">
        <f t="shared" si="521"/>
        <v>47.2628181138273-219.049142066813i</v>
      </c>
      <c r="K1787" t="str">
        <f t="shared" si="522"/>
        <v>0.0297570601682972-0.0066060271804274i</v>
      </c>
      <c r="L1787" t="str">
        <f t="shared" si="523"/>
        <v>0.00005-0.379740144671913i</v>
      </c>
      <c r="M1787" t="str">
        <f t="shared" si="524"/>
        <v>0.00133333333333333-0.223376555689361i</v>
      </c>
      <c r="N1787">
        <f t="shared" si="525"/>
        <v>88.030772539106962</v>
      </c>
      <c r="O1787">
        <f t="shared" si="526"/>
        <v>34.632169134539062</v>
      </c>
      <c r="P1787" s="3">
        <f t="shared" si="527"/>
        <v>34.632169134539062</v>
      </c>
      <c r="Q1787" s="3">
        <f t="shared" si="528"/>
        <v>-91.969227460893038</v>
      </c>
      <c r="R1787">
        <f t="shared" si="529"/>
        <v>88.030772539106962</v>
      </c>
      <c r="S1787">
        <f t="shared" si="530"/>
        <v>0.74311241350310153</v>
      </c>
      <c r="T1787">
        <f t="shared" si="513"/>
        <v>34.632169134539062</v>
      </c>
    </row>
    <row r="1788" spans="1:20" x14ac:dyDescent="0.25">
      <c r="A1788">
        <f t="shared" si="514"/>
        <v>4686.8556274982493</v>
      </c>
      <c r="B1788">
        <f t="shared" si="531"/>
        <v>745.93624067441328</v>
      </c>
      <c r="C1788" t="str">
        <f t="shared" si="515"/>
        <v>-1.85139299274523-53.6630859820118i</v>
      </c>
      <c r="D1788" t="str">
        <f t="shared" si="516"/>
        <v>3.97499454267641-21.3409239037612i</v>
      </c>
      <c r="E1788" t="str">
        <f t="shared" si="517"/>
        <v>162.32622714731+0.100698161424805i</v>
      </c>
      <c r="F1788" t="str">
        <f t="shared" si="518"/>
        <v>2.42492458401365-200.228633953094i</v>
      </c>
      <c r="G1788" t="str">
        <f t="shared" si="519"/>
        <v>0.999999859413679-0.000374948397487237i</v>
      </c>
      <c r="H1788" t="str">
        <f t="shared" si="520"/>
        <v>387.304658434199+78.9843654135169i</v>
      </c>
      <c r="I1788" t="str">
        <f t="shared" si="521"/>
        <v>47.2640598267087-218.230004577599i</v>
      </c>
      <c r="K1788" t="str">
        <f t="shared" si="522"/>
        <v>0.0297462488379345-0.00662867707408592i</v>
      </c>
      <c r="L1788" t="str">
        <f t="shared" si="523"/>
        <v>0.00005-0.378302594811629i</v>
      </c>
      <c r="M1788" t="str">
        <f t="shared" si="524"/>
        <v>0.00133333333333333-0.222530938124487i</v>
      </c>
      <c r="N1788">
        <f t="shared" si="525"/>
        <v>88.024061680533023</v>
      </c>
      <c r="O1788">
        <f t="shared" si="526"/>
        <v>34.598679085497579</v>
      </c>
      <c r="P1788" s="3">
        <f t="shared" si="527"/>
        <v>34.598679085497579</v>
      </c>
      <c r="Q1788" s="3">
        <f t="shared" si="528"/>
        <v>-91.975938319466977</v>
      </c>
      <c r="R1788">
        <f t="shared" si="529"/>
        <v>88.024061680533023</v>
      </c>
      <c r="S1788">
        <f t="shared" si="530"/>
        <v>0.74593624067441333</v>
      </c>
      <c r="T1788">
        <f t="shared" si="513"/>
        <v>34.598679085497579</v>
      </c>
    </row>
    <row r="1789" spans="1:20" x14ac:dyDescent="0.25">
      <c r="A1789">
        <f t="shared" si="514"/>
        <v>4704.6656788827431</v>
      </c>
      <c r="B1789">
        <f t="shared" si="531"/>
        <v>748.77079838897612</v>
      </c>
      <c r="C1789" t="str">
        <f t="shared" si="515"/>
        <v>-1.85054473469519-53.456336127313i</v>
      </c>
      <c r="D1789" t="str">
        <f t="shared" si="516"/>
        <v>3.97499450112201-21.2601707196611i</v>
      </c>
      <c r="E1789" t="str">
        <f t="shared" si="517"/>
        <v>162.325200889142+0.101358582774519i</v>
      </c>
      <c r="F1789" t="str">
        <f t="shared" si="518"/>
        <v>2.42492458141779-199.470652397198i</v>
      </c>
      <c r="G1789" t="str">
        <f t="shared" si="519"/>
        <v>0.999999858343194-0.000376373200994786i</v>
      </c>
      <c r="H1789" t="str">
        <f t="shared" si="520"/>
        <v>387.329967450296+79.2864191346826i</v>
      </c>
      <c r="I1789" t="str">
        <f t="shared" si="521"/>
        <v>47.2653110491931-217.414007445701i</v>
      </c>
      <c r="K1789" t="str">
        <f t="shared" si="522"/>
        <v>0.0297353632739825-0.00665138680885972i</v>
      </c>
      <c r="L1789" t="str">
        <f t="shared" si="523"/>
        <v>0.00005-0.376870486961176i</v>
      </c>
      <c r="M1789" t="str">
        <f t="shared" si="524"/>
        <v>0.00133333333333333-0.221688521741868i</v>
      </c>
      <c r="N1789">
        <f t="shared" si="525"/>
        <v>88.017333650413562</v>
      </c>
      <c r="O1789">
        <f t="shared" si="526"/>
        <v>34.565185238906501</v>
      </c>
      <c r="P1789" s="3">
        <f t="shared" si="527"/>
        <v>34.565185238906501</v>
      </c>
      <c r="Q1789" s="3">
        <f t="shared" si="528"/>
        <v>-91.982666349586438</v>
      </c>
      <c r="R1789">
        <f t="shared" si="529"/>
        <v>88.017333650413562</v>
      </c>
      <c r="S1789">
        <f t="shared" si="530"/>
        <v>0.74877079838897609</v>
      </c>
      <c r="T1789">
        <f t="shared" si="513"/>
        <v>34.565185238906501</v>
      </c>
    </row>
    <row r="1790" spans="1:20" x14ac:dyDescent="0.25">
      <c r="A1790">
        <f t="shared" si="514"/>
        <v>4722.5434084624976</v>
      </c>
      <c r="B1790">
        <f t="shared" si="531"/>
        <v>751.61612742285422</v>
      </c>
      <c r="C1790" t="str">
        <f t="shared" si="515"/>
        <v>-1.84969068289143-53.2503581098438i</v>
      </c>
      <c r="D1790" t="str">
        <f t="shared" si="516"/>
        <v>3.97499445925119-21.1797233702536i</v>
      </c>
      <c r="E1790" t="str">
        <f t="shared" si="517"/>
        <v>162.324167758392+0.102024472464345i</v>
      </c>
      <c r="F1790" t="str">
        <f t="shared" si="518"/>
        <v>2.42492457880218-198.715540293604i</v>
      </c>
      <c r="G1790" t="str">
        <f t="shared" si="519"/>
        <v>0.999999857264557-0.000377803418751054i</v>
      </c>
      <c r="H1790" t="str">
        <f t="shared" si="520"/>
        <v>387.355471421468+79.5896426241911i</v>
      </c>
      <c r="I1790" t="str">
        <f t="shared" si="521"/>
        <v>47.2665718545287-216.601138944818i</v>
      </c>
      <c r="K1790" t="str">
        <f t="shared" si="522"/>
        <v>0.0297244030256657-0.00667415634517374i</v>
      </c>
      <c r="L1790" t="str">
        <f t="shared" si="523"/>
        <v>0.00005-0.375443800519203i</v>
      </c>
      <c r="M1790" t="str">
        <f t="shared" si="524"/>
        <v>0.00133333333333333-0.220849294423061i</v>
      </c>
      <c r="N1790">
        <f t="shared" si="525"/>
        <v>88.010588469622576</v>
      </c>
      <c r="O1790">
        <f t="shared" si="526"/>
        <v>34.531687571017024</v>
      </c>
      <c r="P1790" s="3">
        <f t="shared" si="527"/>
        <v>34.531687571017024</v>
      </c>
      <c r="Q1790" s="3">
        <f t="shared" si="528"/>
        <v>-91.989411530377424</v>
      </c>
      <c r="R1790">
        <f t="shared" si="529"/>
        <v>88.010588469622576</v>
      </c>
      <c r="S1790">
        <f t="shared" si="530"/>
        <v>0.75161612742285422</v>
      </c>
      <c r="T1790">
        <f t="shared" si="513"/>
        <v>34.531687571017024</v>
      </c>
    </row>
    <row r="1791" spans="1:20" x14ac:dyDescent="0.25">
      <c r="A1791">
        <f t="shared" si="514"/>
        <v>4740.4890734146547</v>
      </c>
      <c r="B1791">
        <f t="shared" si="531"/>
        <v>754.47226870706106</v>
      </c>
      <c r="C1791" t="str">
        <f t="shared" si="515"/>
        <v>-1.8488308025968-53.0451489957779i</v>
      </c>
      <c r="D1791" t="str">
        <f t="shared" si="516"/>
        <v>3.97499441706155-21.0995806982766i</v>
      </c>
      <c r="E1791" t="str">
        <f t="shared" si="517"/>
        <v>162.323127716005+0.10269588118444i</v>
      </c>
      <c r="F1791" t="str">
        <f t="shared" si="518"/>
        <v>2.42492457616665-197.963286779771i</v>
      </c>
      <c r="G1791" t="str">
        <f t="shared" si="519"/>
        <v>0.999999856177706-0.000379239071330131i</v>
      </c>
      <c r="H1791" t="str">
        <f t="shared" si="520"/>
        <v>387.381171866698+79.8940405798779i</v>
      </c>
      <c r="I1791" t="str">
        <f t="shared" si="521"/>
        <v>47.2678423165348-215.791387393792i</v>
      </c>
      <c r="K1791" t="str">
        <f t="shared" si="522"/>
        <v>0.0297133676403291-0.00669698564082946i</v>
      </c>
      <c r="L1791" t="str">
        <f t="shared" si="523"/>
        <v>0.00005-0.374022514962345i</v>
      </c>
      <c r="M1791" t="str">
        <f t="shared" si="524"/>
        <v>0.00133333333333333-0.220013244095498i</v>
      </c>
      <c r="N1791">
        <f t="shared" si="525"/>
        <v>88.003826159935556</v>
      </c>
      <c r="O1791">
        <f t="shared" si="526"/>
        <v>34.498186057970862</v>
      </c>
      <c r="P1791" s="3">
        <f t="shared" si="527"/>
        <v>34.498186057970862</v>
      </c>
      <c r="Q1791" s="3">
        <f t="shared" si="528"/>
        <v>-91.996173840064444</v>
      </c>
      <c r="R1791">
        <f t="shared" si="529"/>
        <v>88.003826159935556</v>
      </c>
      <c r="S1791">
        <f t="shared" si="530"/>
        <v>0.75447226870706108</v>
      </c>
      <c r="T1791">
        <f t="shared" si="513"/>
        <v>34.498186057970862</v>
      </c>
    </row>
    <row r="1792" spans="1:20" x14ac:dyDescent="0.25">
      <c r="A1792">
        <f t="shared" si="514"/>
        <v>4758.5029318936304</v>
      </c>
      <c r="B1792">
        <f t="shared" si="531"/>
        <v>757.33926332814792</v>
      </c>
      <c r="C1792" t="str">
        <f t="shared" si="515"/>
        <v>-1.84796505893542-52.8407058626256i</v>
      </c>
      <c r="D1792" t="str">
        <f t="shared" si="516"/>
        <v>3.97499437455065-21.0197415508507i</v>
      </c>
      <c r="E1792" t="str">
        <f t="shared" si="517"/>
        <v>162.322080722811+0.103372860091916i</v>
      </c>
      <c r="F1792" t="str">
        <f t="shared" si="518"/>
        <v>2.42492457351105-197.213881034278i</v>
      </c>
      <c r="G1792" t="str">
        <f t="shared" si="519"/>
        <v>0.99999985508258-0.000380680179384293i</v>
      </c>
      <c r="H1792" t="str">
        <f t="shared" si="520"/>
        <v>387.407070317067+80.1996177203466i</v>
      </c>
      <c r="I1792" t="str">
        <f t="shared" si="521"/>
        <v>47.2691225096043-214.984741156447i</v>
      </c>
      <c r="K1792" t="str">
        <f t="shared" si="522"/>
        <v>0.0297022566634433-0.00671987465097612i</v>
      </c>
      <c r="L1792" t="str">
        <f t="shared" si="523"/>
        <v>0.00005-0.372606609844935i</v>
      </c>
      <c r="M1792" t="str">
        <f t="shared" si="524"/>
        <v>0.00133333333333333-0.219180358732315i</v>
      </c>
      <c r="N1792">
        <f t="shared" si="525"/>
        <v>87.99704674404056</v>
      </c>
      <c r="O1792">
        <f t="shared" si="526"/>
        <v>34.464680675800224</v>
      </c>
      <c r="P1792" s="3">
        <f t="shared" si="527"/>
        <v>34.464680675800224</v>
      </c>
      <c r="Q1792" s="3">
        <f t="shared" si="528"/>
        <v>-92.00295325595944</v>
      </c>
      <c r="R1792">
        <f t="shared" si="529"/>
        <v>87.99704674404056</v>
      </c>
      <c r="S1792">
        <f t="shared" si="530"/>
        <v>0.75733926332814794</v>
      </c>
      <c r="T1792">
        <f t="shared" si="513"/>
        <v>34.464680675800224</v>
      </c>
    </row>
    <row r="1793" spans="1:20" x14ac:dyDescent="0.25">
      <c r="A1793">
        <f t="shared" si="514"/>
        <v>4776.5852430348268</v>
      </c>
      <c r="B1793">
        <f t="shared" si="531"/>
        <v>760.21715252879494</v>
      </c>
      <c r="C1793" t="str">
        <f t="shared" si="515"/>
        <v>-1.84709341689428-52.6370257991935i</v>
      </c>
      <c r="D1793" t="str">
        <f t="shared" si="516"/>
        <v>3.97499433171607-20.9402047794632i</v>
      </c>
      <c r="E1793" t="str">
        <f t="shared" si="517"/>
        <v>162.32102673952+0.104055460813026i</v>
      </c>
      <c r="F1793" t="str">
        <f t="shared" si="518"/>
        <v>2.42492457083525-196.467312276674i</v>
      </c>
      <c r="G1793" t="str">
        <f t="shared" si="519"/>
        <v>0.999999853979115-0.00038212676364429i</v>
      </c>
      <c r="H1793" t="str">
        <f t="shared" si="520"/>
        <v>387.433168315861+80.5063787850845i</v>
      </c>
      <c r="I1793" t="str">
        <f t="shared" si="521"/>
        <v>47.2704125087116-214.181188641427i</v>
      </c>
      <c r="K1793" t="str">
        <f t="shared" si="522"/>
        <v>0.0296910696386099-0.0067428233280823i</v>
      </c>
      <c r="L1793" t="str">
        <f t="shared" si="523"/>
        <v>0.00005-0.371196064798701i</v>
      </c>
      <c r="M1793" t="str">
        <f t="shared" si="524"/>
        <v>0.00133333333333333-0.218350626352177i</v>
      </c>
      <c r="N1793">
        <f t="shared" si="525"/>
        <v>87.990250245547287</v>
      </c>
      <c r="O1793">
        <f t="shared" si="526"/>
        <v>34.431171400427878</v>
      </c>
      <c r="P1793" s="3">
        <f t="shared" si="527"/>
        <v>34.431171400427878</v>
      </c>
      <c r="Q1793" s="3">
        <f t="shared" si="528"/>
        <v>-92.009749754452713</v>
      </c>
      <c r="R1793">
        <f t="shared" si="529"/>
        <v>87.990250245547287</v>
      </c>
      <c r="S1793">
        <f t="shared" si="530"/>
        <v>0.76021715252879496</v>
      </c>
      <c r="T1793">
        <f t="shared" si="513"/>
        <v>34.431171400427878</v>
      </c>
    </row>
    <row r="1794" spans="1:20" x14ac:dyDescent="0.25">
      <c r="A1794">
        <f t="shared" si="514"/>
        <v>4794.736266958359</v>
      </c>
      <c r="B1794">
        <f t="shared" si="531"/>
        <v>763.10597770840434</v>
      </c>
      <c r="C1794" t="str">
        <f t="shared" si="515"/>
        <v>-1.84621584132352-52.4341059055449i</v>
      </c>
      <c r="D1794" t="str">
        <f t="shared" si="516"/>
        <v>3.97499428855532-20.8609692399508i</v>
      </c>
      <c r="E1794" t="str">
        <f t="shared" si="517"/>
        <v>162.319965726728+0.104743735447543i</v>
      </c>
      <c r="F1794" t="str">
        <f t="shared" si="518"/>
        <v>2.42492456813905-195.723569767316i</v>
      </c>
      <c r="G1794" t="str">
        <f t="shared" si="519"/>
        <v>0.999999852867248-0.00038357884491965i</v>
      </c>
      <c r="H1794" t="str">
        <f t="shared" si="520"/>
        <v>387.459467418663+80.8143285345768i</v>
      </c>
      <c r="I1794" t="str">
        <f t="shared" si="521"/>
        <v>47.2717123894151-213.380718302019i</v>
      </c>
      <c r="K1794" t="str">
        <f t="shared" si="522"/>
        <v>0.0296798061075676-0.00676583162190728i</v>
      </c>
      <c r="L1794" t="str">
        <f t="shared" si="523"/>
        <v>0.00005-0.369790859532477i</v>
      </c>
      <c r="M1794" t="str">
        <f t="shared" si="524"/>
        <v>0.00133333333333333-0.217524035019104i</v>
      </c>
      <c r="N1794">
        <f t="shared" si="525"/>
        <v>87.983436688997543</v>
      </c>
      <c r="O1794">
        <f t="shared" si="526"/>
        <v>34.39765820766722</v>
      </c>
      <c r="P1794" s="3">
        <f t="shared" si="527"/>
        <v>34.39765820766722</v>
      </c>
      <c r="Q1794" s="3">
        <f t="shared" si="528"/>
        <v>-92.016563311002457</v>
      </c>
      <c r="R1794">
        <f t="shared" si="529"/>
        <v>87.983436688997543</v>
      </c>
      <c r="S1794">
        <f t="shared" si="530"/>
        <v>0.76310597770840438</v>
      </c>
      <c r="T1794">
        <f t="shared" si="513"/>
        <v>34.39765820766722</v>
      </c>
    </row>
    <row r="1795" spans="1:20" x14ac:dyDescent="0.25">
      <c r="A1795">
        <f t="shared" si="514"/>
        <v>4812.9562647728008</v>
      </c>
      <c r="B1795">
        <f t="shared" si="531"/>
        <v>766.00578042369625</v>
      </c>
      <c r="C1795" t="str">
        <f t="shared" si="515"/>
        <v>-1.84533229693625-52.2319432929594i</v>
      </c>
      <c r="D1795" t="str">
        <f t="shared" si="516"/>
        <v>3.97499424506594-20.7820337924836i</v>
      </c>
      <c r="E1795" t="str">
        <f t="shared" si="517"/>
        <v>162.318897644915+0.105437736572822i</v>
      </c>
      <c r="F1795" t="str">
        <f t="shared" si="518"/>
        <v>2.42492456542232-194.982642807218i</v>
      </c>
      <c r="G1795" t="str">
        <f t="shared" si="519"/>
        <v>0.999999851746915-0.000385036444098975i</v>
      </c>
      <c r="H1795" t="str">
        <f t="shared" si="520"/>
        <v>387.48596919346+81.1234717504164i</v>
      </c>
      <c r="I1795" t="str">
        <f t="shared" si="521"/>
        <v>47.2730222278608-212.583318636i</v>
      </c>
      <c r="K1795" t="str">
        <f t="shared" si="522"/>
        <v>0.029668465610198-0.00678889947947164i</v>
      </c>
      <c r="L1795" t="str">
        <f t="shared" si="523"/>
        <v>0.00005-0.368390973831915i</v>
      </c>
      <c r="M1795" t="str">
        <f t="shared" si="524"/>
        <v>0.00133333333333333-0.216700572842303i</v>
      </c>
      <c r="N1795">
        <f t="shared" si="525"/>
        <v>87.976606099876292</v>
      </c>
      <c r="O1795">
        <f t="shared" si="526"/>
        <v>34.364141073222306</v>
      </c>
      <c r="P1795" s="3">
        <f t="shared" si="527"/>
        <v>34.364141073222306</v>
      </c>
      <c r="Q1795" s="3">
        <f t="shared" si="528"/>
        <v>-92.023393900123708</v>
      </c>
      <c r="R1795">
        <f t="shared" si="529"/>
        <v>87.976606099876292</v>
      </c>
      <c r="S1795">
        <f t="shared" si="530"/>
        <v>0.76600578042369627</v>
      </c>
      <c r="T1795">
        <f t="shared" si="513"/>
        <v>34.364141073222306</v>
      </c>
    </row>
    <row r="1796" spans="1:20" x14ac:dyDescent="0.25">
      <c r="A1796">
        <f t="shared" si="514"/>
        <v>4831.2454985789373</v>
      </c>
      <c r="B1796">
        <f t="shared" si="531"/>
        <v>768.91660238930626</v>
      </c>
      <c r="C1796" t="str">
        <f t="shared" si="515"/>
        <v>-1.84444274831034-52.0305350838948i</v>
      </c>
      <c r="D1796" t="str">
        <f t="shared" si="516"/>
        <v>3.97499420124541-20.7033973015488i</v>
      </c>
      <c r="E1796" t="str">
        <f t="shared" si="517"/>
        <v>162.317822454449+0.106137517246993i</v>
      </c>
      <c r="F1796" t="str">
        <f t="shared" si="518"/>
        <v>2.42492456268492-194.244520737898i</v>
      </c>
      <c r="G1796" t="str">
        <f t="shared" si="519"/>
        <v>0.999999850618051-0.000386499582150245i</v>
      </c>
      <c r="H1796" t="str">
        <f t="shared" si="520"/>
        <v>387.512675220752+81.433813235426i</v>
      </c>
      <c r="I1796" t="str">
        <f t="shared" si="521"/>
        <v>47.2743421007907-211.788978185471i</v>
      </c>
      <c r="K1796" t="str">
        <f t="shared" si="522"/>
        <v>0.0296570476845318-0.00681202684502854i</v>
      </c>
      <c r="L1796" t="str">
        <f t="shared" si="523"/>
        <v>0.00005-0.366996387559191i</v>
      </c>
      <c r="M1796" t="str">
        <f t="shared" si="524"/>
        <v>0.00133333333333333-0.215880227975994i</v>
      </c>
      <c r="N1796">
        <f t="shared" si="525"/>
        <v>87.969758504620629</v>
      </c>
      <c r="O1796">
        <f t="shared" si="526"/>
        <v>34.330619972688183</v>
      </c>
      <c r="P1796" s="3">
        <f t="shared" si="527"/>
        <v>34.330619972688183</v>
      </c>
      <c r="Q1796" s="3">
        <f t="shared" si="528"/>
        <v>-92.030241495379371</v>
      </c>
      <c r="R1796">
        <f t="shared" si="529"/>
        <v>87.969758504620629</v>
      </c>
      <c r="S1796">
        <f t="shared" si="530"/>
        <v>0.76891660238930626</v>
      </c>
      <c r="T1796">
        <f t="shared" si="513"/>
        <v>34.330619972688183</v>
      </c>
    </row>
    <row r="1797" spans="1:20" x14ac:dyDescent="0.25">
      <c r="A1797">
        <f t="shared" si="514"/>
        <v>4849.6042314735378</v>
      </c>
      <c r="B1797">
        <f t="shared" si="531"/>
        <v>771.83848547838568</v>
      </c>
      <c r="C1797" t="str">
        <f t="shared" si="515"/>
        <v>-1.84354715988823-51.8298784119484i</v>
      </c>
      <c r="D1797" t="str">
        <f t="shared" si="516"/>
        <v>3.9749941570912-20.6250586359339i</v>
      </c>
      <c r="E1797" t="str">
        <f t="shared" si="517"/>
        <v>162.316740115589+0.106843131012778i</v>
      </c>
      <c r="F1797" t="str">
        <f t="shared" si="518"/>
        <v>2.42492455992665-193.50919294122i</v>
      </c>
      <c r="G1797" t="str">
        <f t="shared" si="519"/>
        <v>0.999999849480591-0.000387968280121118i</v>
      </c>
      <c r="H1797" t="str">
        <f t="shared" si="520"/>
        <v>387.539587093638+81.7453578137672i</v>
      </c>
      <c r="I1797" t="str">
        <f t="shared" si="521"/>
        <v>47.2756720855425-210.997685536682i</v>
      </c>
      <c r="K1797" t="str">
        <f t="shared" si="522"/>
        <v>0.0296455518667563-0.00683521366003439i</v>
      </c>
      <c r="L1797" t="str">
        <f t="shared" si="523"/>
        <v>0.00005-0.365607080652711i</v>
      </c>
      <c r="M1797" t="str">
        <f t="shared" si="524"/>
        <v>0.00133333333333333-0.215062988619241i</v>
      </c>
      <c r="N1797">
        <f t="shared" si="525"/>
        <v>87.962893930631182</v>
      </c>
      <c r="O1797">
        <f t="shared" si="526"/>
        <v>34.297094881551111</v>
      </c>
      <c r="P1797" s="3">
        <f t="shared" si="527"/>
        <v>34.297094881551111</v>
      </c>
      <c r="Q1797" s="3">
        <f t="shared" si="528"/>
        <v>-92.037106069368818</v>
      </c>
      <c r="R1797">
        <f t="shared" si="529"/>
        <v>87.962893930631182</v>
      </c>
      <c r="S1797">
        <f t="shared" si="530"/>
        <v>0.77183848547838563</v>
      </c>
      <c r="T1797">
        <f t="shared" si="513"/>
        <v>34.297094881551111</v>
      </c>
    </row>
    <row r="1798" spans="1:20" x14ac:dyDescent="0.25">
      <c r="A1798">
        <f t="shared" si="514"/>
        <v>4868.0327275531372</v>
      </c>
      <c r="B1798">
        <f t="shared" si="531"/>
        <v>774.7714717232036</v>
      </c>
      <c r="C1798" t="str">
        <f t="shared" si="515"/>
        <v>-1.84264549597765-51.6299704218157i</v>
      </c>
      <c r="D1798" t="str">
        <f t="shared" si="516"/>
        <v>3.97499411260079-20.5470166687111i</v>
      </c>
      <c r="E1798" t="str">
        <f t="shared" si="517"/>
        <v>162.315650588479+0.107554631902704i</v>
      </c>
      <c r="F1798" t="str">
        <f t="shared" si="518"/>
        <v>2.42492455714741-192.776648839249i</v>
      </c>
      <c r="G1798" t="str">
        <f t="shared" si="519"/>
        <v>0.99999984833447-0.00038944255913923i</v>
      </c>
      <c r="H1798" t="str">
        <f t="shared" si="520"/>
        <v>387.566706417942+82.0581103310636i</v>
      </c>
      <c r="I1798" t="str">
        <f t="shared" si="521"/>
        <v>47.2770122600595-210.209429319892i</v>
      </c>
      <c r="K1798" t="str">
        <f t="shared" si="522"/>
        <v>0.0296339776912211-0.00685845986311932i</v>
      </c>
      <c r="L1798" t="str">
        <f t="shared" si="523"/>
        <v>0.00005-0.364223033126828i</v>
      </c>
      <c r="M1798" t="str">
        <f t="shared" si="524"/>
        <v>0.00133333333333333-0.214248843015781i</v>
      </c>
      <c r="N1798">
        <f t="shared" si="525"/>
        <v>87.956012406282341</v>
      </c>
      <c r="O1798">
        <f t="shared" si="526"/>
        <v>34.263565775188368</v>
      </c>
      <c r="P1798" s="3">
        <f t="shared" si="527"/>
        <v>34.263565775188368</v>
      </c>
      <c r="Q1798" s="3">
        <f t="shared" si="528"/>
        <v>-92.043987593717659</v>
      </c>
      <c r="R1798">
        <f t="shared" si="529"/>
        <v>87.956012406282341</v>
      </c>
      <c r="S1798">
        <f t="shared" si="530"/>
        <v>0.7747714717232036</v>
      </c>
      <c r="T1798">
        <f t="shared" si="513"/>
        <v>34.263565775188368</v>
      </c>
    </row>
    <row r="1799" spans="1:20" x14ac:dyDescent="0.25">
      <c r="A1799">
        <f t="shared" si="514"/>
        <v>4886.5312519178387</v>
      </c>
      <c r="B1799">
        <f t="shared" si="531"/>
        <v>777.71560331575176</v>
      </c>
      <c r="C1799" t="str">
        <f t="shared" si="515"/>
        <v>-1.84173772075262-51.430808269253i</v>
      </c>
      <c r="D1799" t="str">
        <f t="shared" si="516"/>
        <v>3.97499406777161-20.4692702772204i</v>
      </c>
      <c r="E1799" t="str">
        <f t="shared" si="517"/>
        <v>162.314553833159+0.108272074440662i</v>
      </c>
      <c r="F1799" t="str">
        <f t="shared" si="518"/>
        <v>2.42492455434698-192.046877894091i</v>
      </c>
      <c r="G1799" t="str">
        <f t="shared" si="519"/>
        <v>0.999999847179622-0.000390922440412503i</v>
      </c>
      <c r="H1799" t="str">
        <f t="shared" si="520"/>
        <v>387.594034812306+82.3720756545157i</v>
      </c>
      <c r="I1799" t="str">
        <f t="shared" si="521"/>
        <v>47.2783627028921-209.424198209187i</v>
      </c>
      <c r="K1799" t="str">
        <f t="shared" si="522"/>
        <v>0.0296223246904458-0.00688176539005758i</v>
      </c>
      <c r="L1799" t="str">
        <f t="shared" si="523"/>
        <v>0.00005-0.362844225071557i</v>
      </c>
      <c r="M1799" t="str">
        <f t="shared" si="524"/>
        <v>0.00133333333333333-0.213437779453857i</v>
      </c>
      <c r="N1799">
        <f t="shared" si="525"/>
        <v>87.94911396093238</v>
      </c>
      <c r="O1799">
        <f t="shared" si="526"/>
        <v>34.230032628868635</v>
      </c>
      <c r="P1799" s="3">
        <f t="shared" si="527"/>
        <v>34.230032628868635</v>
      </c>
      <c r="Q1799" s="3">
        <f t="shared" si="528"/>
        <v>-92.05088603906762</v>
      </c>
      <c r="R1799">
        <f t="shared" si="529"/>
        <v>87.94911396093238</v>
      </c>
      <c r="S1799">
        <f t="shared" si="530"/>
        <v>0.77771560331575174</v>
      </c>
      <c r="T1799">
        <f t="shared" si="513"/>
        <v>34.230032628868635</v>
      </c>
    </row>
    <row r="1800" spans="1:20" x14ac:dyDescent="0.25">
      <c r="A1800">
        <f t="shared" si="514"/>
        <v>4905.1000706751265</v>
      </c>
      <c r="B1800">
        <f t="shared" si="531"/>
        <v>780.67092260835159</v>
      </c>
      <c r="C1800" t="str">
        <f t="shared" si="515"/>
        <v>-1.84082379825382-51.2323891210394i</v>
      </c>
      <c r="D1800" t="str">
        <f t="shared" si="516"/>
        <v>3.97499402260107-20.3918183430538i</v>
      </c>
      <c r="E1800" t="str">
        <f t="shared" si="517"/>
        <v>162.313449809562+0.108995513647733i</v>
      </c>
      <c r="F1800" t="str">
        <f t="shared" si="518"/>
        <v>2.42492455152523-191.319869607747i</v>
      </c>
      <c r="G1800" t="str">
        <f t="shared" si="519"/>
        <v>0.999999846015981-0.000392407945229448i</v>
      </c>
      <c r="H1800" t="str">
        <f t="shared" si="520"/>
        <v>387.621573908301+82.6872586730197i</v>
      </c>
      <c r="I1800" t="str">
        <f t="shared" si="521"/>
        <v>47.2797234932036-208.641980922329i</v>
      </c>
      <c r="K1800" t="str">
        <f t="shared" si="522"/>
        <v>0.0296105923951277-0.00690513017373796i</v>
      </c>
      <c r="L1800" t="str">
        <f t="shared" si="523"/>
        <v>0.00005-0.361470636652278i</v>
      </c>
      <c r="M1800" t="str">
        <f t="shared" si="524"/>
        <v>0.00133333333333333-0.212629786266046i</v>
      </c>
      <c r="N1800">
        <f t="shared" si="525"/>
        <v>87.942198624934662</v>
      </c>
      <c r="O1800">
        <f t="shared" si="526"/>
        <v>34.196495417752317</v>
      </c>
      <c r="P1800" s="3">
        <f t="shared" si="527"/>
        <v>34.196495417752317</v>
      </c>
      <c r="Q1800" s="3">
        <f t="shared" si="528"/>
        <v>-92.057801375065338</v>
      </c>
      <c r="R1800">
        <f t="shared" si="529"/>
        <v>87.942198624934662</v>
      </c>
      <c r="S1800">
        <f t="shared" si="530"/>
        <v>0.78067092260835158</v>
      </c>
      <c r="T1800">
        <f t="shared" si="513"/>
        <v>34.196495417752317</v>
      </c>
    </row>
    <row r="1801" spans="1:20" x14ac:dyDescent="0.25">
      <c r="A1801">
        <f t="shared" si="514"/>
        <v>4923.7394509436917</v>
      </c>
      <c r="B1801">
        <f t="shared" si="531"/>
        <v>783.63747211426335</v>
      </c>
      <c r="C1801" t="str">
        <f t="shared" si="515"/>
        <v>-1.83990369238925-51.0347101549359i</v>
      </c>
      <c r="D1801" t="str">
        <f t="shared" si="516"/>
        <v>3.9749939770866-20.3146597520392i</v>
      </c>
      <c r="E1801" t="str">
        <f t="shared" si="517"/>
        <v>162.312338477514+0.10972500504504i</v>
      </c>
      <c r="F1801" t="str">
        <f t="shared" si="518"/>
        <v>2.42492454868201-190.595613521957i</v>
      </c>
      <c r="G1801" t="str">
        <f t="shared" si="519"/>
        <v>0.999999844843479-0.000393899094959472i</v>
      </c>
      <c r="H1801" t="str">
        <f t="shared" si="520"/>
        <v>387.649325350537+83.0036642972877i</v>
      </c>
      <c r="I1801" t="str">
        <f t="shared" si="521"/>
        <v>47.2810947107749-207.862766220593i</v>
      </c>
      <c r="K1801" t="str">
        <f t="shared" si="522"/>
        <v>0.0295987803341489-0.00692855414413364i</v>
      </c>
      <c r="L1801" t="str">
        <f t="shared" si="523"/>
        <v>0.00005-0.360102248109462i</v>
      </c>
      <c r="M1801" t="str">
        <f t="shared" si="524"/>
        <v>0.00133333333333333-0.211824851829095i</v>
      </c>
      <c r="N1801">
        <f t="shared" si="525"/>
        <v>87.935266429647939</v>
      </c>
      <c r="O1801">
        <f t="shared" si="526"/>
        <v>34.16295411689137</v>
      </c>
      <c r="P1801" s="3">
        <f t="shared" si="527"/>
        <v>34.16295411689137</v>
      </c>
      <c r="Q1801" s="3">
        <f t="shared" si="528"/>
        <v>-92.064733570352061</v>
      </c>
      <c r="R1801">
        <f t="shared" si="529"/>
        <v>87.935266429647939</v>
      </c>
      <c r="S1801">
        <f t="shared" si="530"/>
        <v>0.78363747211426338</v>
      </c>
      <c r="T1801">
        <f t="shared" si="513"/>
        <v>34.16295411689137</v>
      </c>
    </row>
    <row r="1802" spans="1:20" x14ac:dyDescent="0.25">
      <c r="A1802">
        <f t="shared" si="514"/>
        <v>4942.4496608572781</v>
      </c>
      <c r="B1802">
        <f t="shared" si="531"/>
        <v>786.61529450829755</v>
      </c>
      <c r="C1802" t="str">
        <f t="shared" si="515"/>
        <v>-1.83897736693533-50.8377685596498i</v>
      </c>
      <c r="D1802" t="str">
        <f t="shared" si="516"/>
        <v>3.97499393122555-20.2377933942245i</v>
      </c>
      <c r="E1802" t="str">
        <f t="shared" si="517"/>
        <v>162.311219796737+0.110460604658059i</v>
      </c>
      <c r="F1802" t="str">
        <f t="shared" si="518"/>
        <v>2.42492454581713-189.874099218056i</v>
      </c>
      <c r="G1802" t="str">
        <f t="shared" si="519"/>
        <v>0.999999843662049-0.000395395911053186i</v>
      </c>
      <c r="H1802" t="str">
        <f t="shared" si="520"/>
        <v>387.677290796762+83.3212974599672i</v>
      </c>
      <c r="I1802" t="str">
        <f t="shared" si="521"/>
        <v>47.2824764360096-207.086542908606i</v>
      </c>
      <c r="K1802" t="str">
        <f t="shared" si="522"/>
        <v>0.0295868880345852-0.00695203722827241i</v>
      </c>
      <c r="L1802" t="str">
        <f t="shared" si="523"/>
        <v>0.00005-0.358739039758381i</v>
      </c>
      <c r="M1802" t="str">
        <f t="shared" si="524"/>
        <v>0.00133333333333333-0.211022964563753i</v>
      </c>
      <c r="N1802">
        <f t="shared" si="525"/>
        <v>87.928317407447068</v>
      </c>
      <c r="O1802">
        <f t="shared" si="526"/>
        <v>34.12940870122992</v>
      </c>
      <c r="P1802" s="3">
        <f t="shared" si="527"/>
        <v>34.12940870122992</v>
      </c>
      <c r="Q1802" s="3">
        <f t="shared" si="528"/>
        <v>-92.071682592552932</v>
      </c>
      <c r="R1802">
        <f t="shared" si="529"/>
        <v>87.928317407447068</v>
      </c>
      <c r="S1802">
        <f t="shared" si="530"/>
        <v>0.78661529450829759</v>
      </c>
      <c r="T1802">
        <f t="shared" si="513"/>
        <v>34.12940870122992</v>
      </c>
    </row>
    <row r="1803" spans="1:20" x14ac:dyDescent="0.25">
      <c r="A1803">
        <f t="shared" si="514"/>
        <v>4961.2309695685362</v>
      </c>
      <c r="B1803">
        <f t="shared" si="531"/>
        <v>789.60443262742911</v>
      </c>
      <c r="C1803" t="str">
        <f t="shared" si="515"/>
        <v>-1.83804478553727-50.6415615347942i</v>
      </c>
      <c r="D1803" t="str">
        <f t="shared" si="516"/>
        <v>3.97499388501529-20.1612181638611i</v>
      </c>
      <c r="E1803" t="str">
        <f t="shared" si="517"/>
        <v>162.310093726854+0.111202369020324i</v>
      </c>
      <c r="F1803" t="str">
        <f t="shared" si="518"/>
        <v>2.42492454293045-189.155316316817i</v>
      </c>
      <c r="G1803" t="str">
        <f t="shared" si="519"/>
        <v>0.999999842471623-0.00039689841504271i</v>
      </c>
      <c r="H1803" t="str">
        <f t="shared" si="520"/>
        <v>387.705471917987+83.6401631157652i</v>
      </c>
      <c r="I1803" t="str">
        <f t="shared" si="521"/>
        <v>47.2838687499393-206.313299834192i</v>
      </c>
      <c r="K1803" t="str">
        <f t="shared" si="522"/>
        <v>0.0295749150217134-0.00697557935020627i</v>
      </c>
      <c r="L1803" t="str">
        <f t="shared" si="523"/>
        <v>0.00005-0.357380991988823i</v>
      </c>
      <c r="M1803" t="str">
        <f t="shared" si="524"/>
        <v>0.00133333333333333-0.210224112934602i</v>
      </c>
      <c r="N1803">
        <f t="shared" si="525"/>
        <v>87.921351591733895</v>
      </c>
      <c r="O1803">
        <f t="shared" si="526"/>
        <v>34.095859145604145</v>
      </c>
      <c r="P1803" s="3">
        <f t="shared" si="527"/>
        <v>34.095859145604145</v>
      </c>
      <c r="Q1803" s="3">
        <f t="shared" si="528"/>
        <v>-92.078648408266105</v>
      </c>
      <c r="R1803">
        <f t="shared" si="529"/>
        <v>87.921351591733895</v>
      </c>
      <c r="S1803">
        <f t="shared" si="530"/>
        <v>0.78960443262742908</v>
      </c>
      <c r="T1803">
        <f t="shared" si="513"/>
        <v>34.095859145604145</v>
      </c>
    </row>
    <row r="1804" spans="1:20" x14ac:dyDescent="0.25">
      <c r="A1804">
        <f t="shared" si="514"/>
        <v>4980.0836472528963</v>
      </c>
      <c r="B1804">
        <f t="shared" si="531"/>
        <v>792.60492947141336</v>
      </c>
      <c r="C1804" t="str">
        <f t="shared" si="515"/>
        <v>-1.8371059117101-50.446086290852i</v>
      </c>
      <c r="D1804" t="str">
        <f t="shared" si="516"/>
        <v>3.97499383845319-20.0849329593888i</v>
      </c>
      <c r="E1804" t="str">
        <f t="shared" si="517"/>
        <v>162.308960227387+0.111950355177504i</v>
      </c>
      <c r="F1804" t="str">
        <f t="shared" si="518"/>
        <v>2.42492454002175-188.439254478307i</v>
      </c>
      <c r="G1804" t="str">
        <f t="shared" si="519"/>
        <v>0.999999841272133-0.000398406628541988i</v>
      </c>
      <c r="H1804" t="str">
        <f t="shared" si="520"/>
        <v>387.733870398583+83.9602662415679i</v>
      </c>
      <c r="I1804" t="str">
        <f t="shared" si="521"/>
        <v>47.2852717342279-205.543025888206i</v>
      </c>
      <c r="K1804" t="str">
        <f t="shared" si="522"/>
        <v>0.0295628608190206-0.00699918043098117i</v>
      </c>
      <c r="L1804" t="str">
        <f t="shared" si="523"/>
        <v>0.00005-0.356028085264817i</v>
      </c>
      <c r="M1804" t="str">
        <f t="shared" si="524"/>
        <v>0.00133333333333333-0.209428285449892i</v>
      </c>
      <c r="N1804">
        <f t="shared" si="525"/>
        <v>87.914369016948115</v>
      </c>
      <c r="O1804">
        <f t="shared" si="526"/>
        <v>34.062305424742846</v>
      </c>
      <c r="P1804" s="3">
        <f t="shared" si="527"/>
        <v>34.062305424742846</v>
      </c>
      <c r="Q1804" s="3">
        <f t="shared" si="528"/>
        <v>-92.085630983051885</v>
      </c>
      <c r="R1804">
        <f t="shared" si="529"/>
        <v>87.914369016948115</v>
      </c>
      <c r="S1804">
        <f t="shared" si="530"/>
        <v>0.79260492947141337</v>
      </c>
      <c r="T1804">
        <f t="shared" si="513"/>
        <v>34.062305424742846</v>
      </c>
    </row>
    <row r="1805" spans="1:20" x14ac:dyDescent="0.25">
      <c r="A1805">
        <f t="shared" si="514"/>
        <v>4999.0079651124579</v>
      </c>
      <c r="B1805">
        <f t="shared" si="531"/>
        <v>795.61682820340479</v>
      </c>
      <c r="C1805" t="str">
        <f t="shared" si="515"/>
        <v>-1.83616070883937-50.2513400491356i</v>
      </c>
      <c r="D1805" t="str">
        <f t="shared" si="516"/>
        <v>3.97499379153653-20.0089366834193i</v>
      </c>
      <c r="E1805" t="str">
        <f t="shared" si="517"/>
        <v>162.307819257757+0.112704620691631i</v>
      </c>
      <c r="F1805" t="str">
        <f t="shared" si="518"/>
        <v>2.42492453709095-187.725903401737i</v>
      </c>
      <c r="G1805" t="str">
        <f t="shared" si="519"/>
        <v>0.99999984006351-0.000399920573247094i</v>
      </c>
      <c r="H1805" t="str">
        <f t="shared" si="520"/>
        <v>387.762487936402+84.2816118365657i</v>
      </c>
      <c r="I1805" t="str">
        <f t="shared" si="521"/>
        <v>47.2866854711782-204.775710004388i</v>
      </c>
      <c r="K1805" t="str">
        <f t="shared" si="522"/>
        <v>0.0295507249482129-0.00702284038860651i</v>
      </c>
      <c r="L1805" t="str">
        <f t="shared" si="523"/>
        <v>0.00005-0.354680300124343i</v>
      </c>
      <c r="M1805" t="str">
        <f t="shared" si="524"/>
        <v>0.00133333333333333-0.208635470661379i</v>
      </c>
      <c r="N1805">
        <f t="shared" si="525"/>
        <v>87.907369718578124</v>
      </c>
      <c r="O1805">
        <f t="shared" si="526"/>
        <v>34.028747513267284</v>
      </c>
      <c r="P1805" s="3">
        <f t="shared" si="527"/>
        <v>34.028747513267284</v>
      </c>
      <c r="Q1805" s="3">
        <f t="shared" si="528"/>
        <v>-92.092630281421876</v>
      </c>
      <c r="R1805">
        <f t="shared" si="529"/>
        <v>87.907369718578124</v>
      </c>
      <c r="S1805">
        <f t="shared" si="530"/>
        <v>0.79561682820340485</v>
      </c>
      <c r="T1805">
        <f t="shared" si="513"/>
        <v>34.028747513267284</v>
      </c>
    </row>
    <row r="1806" spans="1:20" x14ac:dyDescent="0.25">
      <c r="A1806">
        <f t="shared" si="514"/>
        <v>5018.0041953798855</v>
      </c>
      <c r="B1806">
        <f t="shared" si="531"/>
        <v>798.64017215057777</v>
      </c>
      <c r="C1806" t="str">
        <f t="shared" si="515"/>
        <v>-1.83520914018171-50.0573200417519i</v>
      </c>
      <c r="D1806" t="str">
        <f t="shared" si="516"/>
        <v>3.97499374426263-19.9332282427205i</v>
      </c>
      <c r="E1806" t="str">
        <f t="shared" si="517"/>
        <v>162.306670777294+0.113465223644376i</v>
      </c>
      <c r="F1806" t="str">
        <f t="shared" si="518"/>
        <v>2.4249245341378-187.015252825311i</v>
      </c>
      <c r="G1806" t="str">
        <f t="shared" si="519"/>
        <v>0.999999838845683-0.000401440270936548i</v>
      </c>
      <c r="H1806" t="str">
        <f t="shared" si="520"/>
        <v>387.791326242883+84.6042049223745i</v>
      </c>
      <c r="I1806" t="str">
        <f t="shared" si="521"/>
        <v>47.2881100437336-204.011341159191i</v>
      </c>
      <c r="K1806" t="str">
        <f t="shared" si="522"/>
        <v>0.0295385069292247-0.00704655913802431i</v>
      </c>
      <c r="L1806" t="str">
        <f t="shared" si="523"/>
        <v>0.00005-0.353337617179063i</v>
      </c>
      <c r="M1806" t="str">
        <f t="shared" si="524"/>
        <v>0.00133333333333333-0.207845657164155i</v>
      </c>
      <c r="N1806">
        <f t="shared" si="525"/>
        <v>87.900353733172409</v>
      </c>
      <c r="O1806">
        <f t="shared" si="526"/>
        <v>33.995185385691904</v>
      </c>
      <c r="P1806" s="3">
        <f t="shared" si="527"/>
        <v>33.995185385691904</v>
      </c>
      <c r="Q1806" s="3">
        <f t="shared" si="528"/>
        <v>-92.099646266827591</v>
      </c>
      <c r="R1806">
        <f t="shared" si="529"/>
        <v>87.900353733172409</v>
      </c>
      <c r="S1806">
        <f t="shared" si="530"/>
        <v>0.79864017215057781</v>
      </c>
      <c r="T1806">
        <f t="shared" si="513"/>
        <v>33.995185385691904</v>
      </c>
    </row>
    <row r="1807" spans="1:20" x14ac:dyDescent="0.25">
      <c r="A1807">
        <f t="shared" si="514"/>
        <v>5037.0726113223291</v>
      </c>
      <c r="B1807">
        <f t="shared" si="531"/>
        <v>801.67500480474996</v>
      </c>
      <c r="C1807" t="str">
        <f t="shared" si="515"/>
        <v>-1.83425116886621-49.864023511562i</v>
      </c>
      <c r="D1807" t="str">
        <f t="shared" si="516"/>
        <v>3.97499369662878-19.8578065482011i</v>
      </c>
      <c r="E1807" t="str">
        <f t="shared" si="517"/>
        <v>162.305514745228+0.114232222641587i</v>
      </c>
      <c r="F1807" t="str">
        <f t="shared" si="518"/>
        <v>2.42492453116218-186.307292526083i</v>
      </c>
      <c r="G1807" t="str">
        <f t="shared" si="519"/>
        <v>0.999999837618583-0.000402965743471627i</v>
      </c>
      <c r="H1807" t="str">
        <f t="shared" si="520"/>
        <v>387.820387043172+84.9280505431655i</v>
      </c>
      <c r="I1807" t="str">
        <f t="shared" si="521"/>
        <v>47.2895455354878-203.249908371638i</v>
      </c>
      <c r="K1807" t="str">
        <f t="shared" si="522"/>
        <v>0.029526206280228-0.00707033659107871i</v>
      </c>
      <c r="L1807" t="str">
        <f t="shared" si="523"/>
        <v>0.00005-0.35200001711403i</v>
      </c>
      <c r="M1807" t="str">
        <f t="shared" si="524"/>
        <v>0.00133333333333333-0.207058833596488i</v>
      </c>
      <c r="N1807">
        <f t="shared" si="525"/>
        <v>87.893321098349915</v>
      </c>
      <c r="O1807">
        <f t="shared" si="526"/>
        <v>33.961619016424152</v>
      </c>
      <c r="P1807" s="3">
        <f t="shared" si="527"/>
        <v>33.961619016424152</v>
      </c>
      <c r="Q1807" s="3">
        <f t="shared" si="528"/>
        <v>-92.106678901650085</v>
      </c>
      <c r="R1807">
        <f t="shared" si="529"/>
        <v>87.893321098349915</v>
      </c>
      <c r="S1807">
        <f t="shared" si="530"/>
        <v>0.80167500480474996</v>
      </c>
      <c r="T1807">
        <f t="shared" si="513"/>
        <v>33.961619016424152</v>
      </c>
    </row>
    <row r="1808" spans="1:20" x14ac:dyDescent="0.25">
      <c r="A1808">
        <f t="shared" si="514"/>
        <v>5056.2134872453535</v>
      </c>
      <c r="B1808">
        <f t="shared" si="531"/>
        <v>804.72136982300799</v>
      </c>
      <c r="C1808" t="str">
        <f t="shared" si="515"/>
        <v>-1.83328675789522-49.6714477121469i</v>
      </c>
      <c r="D1808" t="str">
        <f t="shared" si="516"/>
        <v>3.97499364863221-19.7826705148949i</v>
      </c>
      <c r="E1808" t="str">
        <f t="shared" si="517"/>
        <v>162.3043511207+0.11500567681726i</v>
      </c>
      <c r="F1808" t="str">
        <f t="shared" si="518"/>
        <v>2.4249245281639-185.602012319805i</v>
      </c>
      <c r="G1808" t="str">
        <f t="shared" si="519"/>
        <v>0.99999983638214-0.000404497012796682i</v>
      </c>
      <c r="H1808" t="str">
        <f t="shared" si="520"/>
        <v>387.849672076231+85.2531537657883i</v>
      </c>
      <c r="I1808" t="str">
        <f t="shared" si="521"/>
        <v>47.2909920306867-202.491400703155i</v>
      </c>
      <c r="K1808" t="str">
        <f t="shared" si="522"/>
        <v>0.0295138225176425-0.00709417265648487i</v>
      </c>
      <c r="L1808" t="str">
        <f t="shared" si="523"/>
        <v>0.00005-0.350667480687418i</v>
      </c>
      <c r="M1808" t="str">
        <f t="shared" si="524"/>
        <v>0.00133333333333333-0.206274988639657i</v>
      </c>
      <c r="N1808">
        <f t="shared" si="525"/>
        <v>87.886271852811376</v>
      </c>
      <c r="O1808">
        <f t="shared" si="526"/>
        <v>33.928048379765308</v>
      </c>
      <c r="P1808" s="3">
        <f t="shared" si="527"/>
        <v>33.928048379765308</v>
      </c>
      <c r="Q1808" s="3">
        <f t="shared" si="528"/>
        <v>-92.113728147188624</v>
      </c>
      <c r="R1808">
        <f t="shared" si="529"/>
        <v>87.886271852811376</v>
      </c>
      <c r="S1808">
        <f t="shared" si="530"/>
        <v>0.80472136982300801</v>
      </c>
      <c r="T1808">
        <f t="shared" si="513"/>
        <v>33.928048379765308</v>
      </c>
    </row>
    <row r="1809" spans="1:20" x14ac:dyDescent="0.25">
      <c r="A1809">
        <f t="shared" si="514"/>
        <v>5075.4270984968862</v>
      </c>
      <c r="B1809">
        <f t="shared" si="531"/>
        <v>807.77931102833543</v>
      </c>
      <c r="C1809" t="str">
        <f t="shared" si="515"/>
        <v>-1.83231587014449-49.4795899077668i</v>
      </c>
      <c r="D1809" t="str">
        <f t="shared" si="516"/>
        <v>3.97499360027017-19.7078190619445i</v>
      </c>
      <c r="E1809" t="str">
        <f t="shared" si="517"/>
        <v>162.303179862759+0.115785645837108i</v>
      </c>
      <c r="F1809" t="str">
        <f t="shared" si="518"/>
        <v>2.42492452514278-184.899402060786i</v>
      </c>
      <c r="G1809" t="str">
        <f t="shared" si="519"/>
        <v>0.999999835136282-0.000406034100939448i</v>
      </c>
      <c r="H1809" t="str">
        <f t="shared" si="520"/>
        <v>387.879183094958+85.5795196798958i</v>
      </c>
      <c r="I1809" t="str">
        <f t="shared" si="521"/>
        <v>47.2924496142339-201.735807257424i</v>
      </c>
      <c r="K1809" t="str">
        <f t="shared" si="522"/>
        <v>0.0295013551561458-0.00711806723979775i</v>
      </c>
      <c r="L1809" t="str">
        <f t="shared" si="523"/>
        <v>0.00005-0.349339988730243i</v>
      </c>
      <c r="M1809" t="str">
        <f t="shared" si="524"/>
        <v>0.00133333333333333-0.20549411101779i</v>
      </c>
      <c r="N1809">
        <f t="shared" si="525"/>
        <v>87.879206036351349</v>
      </c>
      <c r="O1809">
        <f t="shared" si="526"/>
        <v>33.894473449910173</v>
      </c>
      <c r="P1809" s="3">
        <f t="shared" si="527"/>
        <v>33.894473449910173</v>
      </c>
      <c r="Q1809" s="3">
        <f t="shared" si="528"/>
        <v>-92.120793963648651</v>
      </c>
      <c r="R1809">
        <f t="shared" si="529"/>
        <v>87.879206036351349</v>
      </c>
      <c r="S1809">
        <f t="shared" si="530"/>
        <v>0.80777931102833544</v>
      </c>
      <c r="T1809">
        <f t="shared" si="513"/>
        <v>33.894473449910173</v>
      </c>
    </row>
    <row r="1810" spans="1:20" x14ac:dyDescent="0.25">
      <c r="A1810">
        <f t="shared" si="514"/>
        <v>5094.7137214711738</v>
      </c>
      <c r="B1810">
        <f t="shared" si="531"/>
        <v>810.84887241024308</v>
      </c>
      <c r="C1810" t="str">
        <f t="shared" si="515"/>
        <v>-1.8313384683649-49.2884473733263i</v>
      </c>
      <c r="D1810" t="str">
        <f t="shared" si="516"/>
        <v>3.97499355153991-19.6332511125868i</v>
      </c>
      <c r="E1810" t="str">
        <f t="shared" si="517"/>
        <v>162.302000930364+0.116572189903732i</v>
      </c>
      <c r="F1810" t="str">
        <f t="shared" si="518"/>
        <v>2.42492452209866-184.199451641741i</v>
      </c>
      <c r="G1810" t="str">
        <f t="shared" si="519"/>
        <v>0.999999833880937-0.000407577030011369i</v>
      </c>
      <c r="H1810" t="str">
        <f t="shared" si="520"/>
        <v>387.908921866305+85.9071533980788i</v>
      </c>
      <c r="I1810" t="str">
        <f t="shared" si="521"/>
        <v>47.2939183716984-200.983117180227i</v>
      </c>
      <c r="K1810" t="str">
        <f t="shared" si="522"/>
        <v>0.0294888037086833-0.00714202024338111i</v>
      </c>
      <c r="L1810" t="str">
        <f t="shared" si="523"/>
        <v>0.00005-0.348017522146088i</v>
      </c>
      <c r="M1810" t="str">
        <f t="shared" si="524"/>
        <v>0.00133333333333333-0.204716189497699i</v>
      </c>
      <c r="N1810">
        <f t="shared" si="525"/>
        <v>87.872123689868403</v>
      </c>
      <c r="O1810">
        <f t="shared" si="526"/>
        <v>33.860894200947797</v>
      </c>
      <c r="P1810" s="3">
        <f t="shared" si="527"/>
        <v>33.860894200947797</v>
      </c>
      <c r="Q1810" s="3">
        <f t="shared" si="528"/>
        <v>-92.127876310131597</v>
      </c>
      <c r="R1810">
        <f t="shared" si="529"/>
        <v>87.872123689868403</v>
      </c>
      <c r="S1810">
        <f t="shared" si="530"/>
        <v>0.81084887241024306</v>
      </c>
      <c r="T1810">
        <f t="shared" si="513"/>
        <v>33.860894200947797</v>
      </c>
    </row>
    <row r="1811" spans="1:20" x14ac:dyDescent="0.25">
      <c r="A1811">
        <f t="shared" si="514"/>
        <v>5114.0736336127648</v>
      </c>
      <c r="B1811">
        <f t="shared" si="531"/>
        <v>813.93009812540197</v>
      </c>
      <c r="C1811" t="str">
        <f t="shared" si="515"/>
        <v>-1.83035451518363-49.0980173943381i</v>
      </c>
      <c r="D1811" t="str">
        <f t="shared" si="516"/>
        <v>3.97499350243858-19.5589655941368i</v>
      </c>
      <c r="E1811" t="str">
        <f t="shared" si="517"/>
        <v>162.30081428239+0.117365369758869i</v>
      </c>
      <c r="F1811" t="str">
        <f t="shared" si="518"/>
        <v>2.42492451903137-183.502150993648i</v>
      </c>
      <c r="G1811" t="str">
        <f t="shared" si="519"/>
        <v>0.999999832616034-0.000409125822207907i</v>
      </c>
      <c r="H1811" t="str">
        <f t="shared" si="520"/>
        <v>387.938890171387+86.2360600559885i</v>
      </c>
      <c r="I1811" t="str">
        <f t="shared" si="521"/>
        <v>47.295398389317-200.233319659283i</v>
      </c>
      <c r="K1811" t="str">
        <f t="shared" si="522"/>
        <v>0.02947616768648-0.00716603156637616i</v>
      </c>
      <c r="L1811" t="str">
        <f t="shared" si="523"/>
        <v>0.00005-0.346700061910826i</v>
      </c>
      <c r="M1811" t="str">
        <f t="shared" si="524"/>
        <v>0.00133333333333333-0.203941212888721i</v>
      </c>
      <c r="N1811">
        <f t="shared" si="525"/>
        <v>87.865024855376475</v>
      </c>
      <c r="O1811">
        <f t="shared" si="526"/>
        <v>33.827310606861943</v>
      </c>
      <c r="P1811" s="3">
        <f t="shared" si="527"/>
        <v>33.827310606861943</v>
      </c>
      <c r="Q1811" s="3">
        <f t="shared" si="528"/>
        <v>-92.134975144623525</v>
      </c>
      <c r="R1811">
        <f t="shared" si="529"/>
        <v>87.865024855376475</v>
      </c>
      <c r="S1811">
        <f t="shared" si="530"/>
        <v>0.81393009812540196</v>
      </c>
      <c r="T1811">
        <f t="shared" si="513"/>
        <v>33.827310606861943</v>
      </c>
    </row>
    <row r="1812" spans="1:20" x14ac:dyDescent="0.25">
      <c r="A1812">
        <f t="shared" si="514"/>
        <v>5133.5071134204936</v>
      </c>
      <c r="B1812">
        <f t="shared" si="531"/>
        <v>817.02303249827855</v>
      </c>
      <c r="C1812" t="str">
        <f t="shared" si="515"/>
        <v>-1.82936397310394-48.9082972668831i</v>
      </c>
      <c r="D1812" t="str">
        <f t="shared" si="516"/>
        <v>3.97499345296337-19.4849614379723i</v>
      </c>
      <c r="E1812" t="str">
        <f t="shared" si="517"/>
        <v>162.299619877625+0.118165246689291i</v>
      </c>
      <c r="F1812" t="str">
        <f t="shared" si="518"/>
        <v>2.42492451594072-182.807490085602i</v>
      </c>
      <c r="G1812" t="str">
        <f t="shared" si="519"/>
        <v>0.999999831341499-0.000410680499808871i</v>
      </c>
      <c r="H1812" t="str">
        <f t="shared" si="520"/>
        <v>387.969089805616+86.5662448124692i</v>
      </c>
      <c r="I1812" t="str">
        <f t="shared" si="521"/>
        <v>47.2968897540006-199.486403924107i</v>
      </c>
      <c r="K1812" t="str">
        <f t="shared" si="522"/>
        <v>0.0294634465990505-0.00719010110466968i</v>
      </c>
      <c r="L1812" t="str">
        <f t="shared" si="523"/>
        <v>0.00005-0.345387589072351i</v>
      </c>
      <c r="M1812" t="str">
        <f t="shared" si="524"/>
        <v>0.00133333333333333-0.20316917004256i</v>
      </c>
      <c r="N1812">
        <f t="shared" si="525"/>
        <v>87.857909576017335</v>
      </c>
      <c r="O1812">
        <f t="shared" si="526"/>
        <v>33.793722641530827</v>
      </c>
      <c r="P1812" s="3">
        <f t="shared" si="527"/>
        <v>33.793722641530827</v>
      </c>
      <c r="Q1812" s="3">
        <f t="shared" si="528"/>
        <v>-92.142090423982665</v>
      </c>
      <c r="R1812">
        <f t="shared" si="529"/>
        <v>87.857909576017335</v>
      </c>
      <c r="S1812">
        <f t="shared" si="530"/>
        <v>0.81702303249827857</v>
      </c>
      <c r="T1812">
        <f t="shared" si="513"/>
        <v>33.793722641530827</v>
      </c>
    </row>
    <row r="1813" spans="1:20" x14ac:dyDescent="0.25">
      <c r="A1813">
        <f t="shared" si="514"/>
        <v>5153.0144404514913</v>
      </c>
      <c r="B1813">
        <f t="shared" si="531"/>
        <v>820.12772002177201</v>
      </c>
      <c r="C1813" t="str">
        <f t="shared" si="515"/>
        <v>-1.82836680450741-48.7192842975775i</v>
      </c>
      <c r="D1813" t="str">
        <f t="shared" si="516"/>
        <v>3.97499340311143-19.4112375795187i</v>
      </c>
      <c r="E1813" t="str">
        <f t="shared" si="517"/>
        <v>162.298417674775+0.118971882529704i</v>
      </c>
      <c r="F1813" t="str">
        <f t="shared" si="518"/>
        <v>2.42492451282655-182.115458924675i</v>
      </c>
      <c r="G1813" t="str">
        <f t="shared" si="519"/>
        <v>0.999999830057259-0.000412241085178727i</v>
      </c>
      <c r="H1813" t="str">
        <f t="shared" si="520"/>
        <v>387.999522578802+86.8977128496888i</v>
      </c>
      <c r="I1813" t="str">
        <f t="shared" si="521"/>
        <v>47.298392553341-198.742359245851i</v>
      </c>
      <c r="K1813" t="str">
        <f t="shared" si="522"/>
        <v>0.0294506399542117-0.00721422875086292i</v>
      </c>
      <c r="L1813" t="str">
        <f t="shared" si="523"/>
        <v>0.00005-0.3440800847503i</v>
      </c>
      <c r="M1813" t="str">
        <f t="shared" si="524"/>
        <v>0.00133333333333333-0.202400049853118i</v>
      </c>
      <c r="N1813">
        <f t="shared" si="525"/>
        <v>87.850777896070852</v>
      </c>
      <c r="O1813">
        <f t="shared" si="526"/>
        <v>33.760130278728241</v>
      </c>
      <c r="P1813" s="3">
        <f t="shared" si="527"/>
        <v>33.760130278728241</v>
      </c>
      <c r="Q1813" s="3">
        <f t="shared" si="528"/>
        <v>-92.149222103929148</v>
      </c>
      <c r="R1813">
        <f t="shared" si="529"/>
        <v>87.850777896070852</v>
      </c>
      <c r="S1813">
        <f t="shared" si="530"/>
        <v>0.82012772002177203</v>
      </c>
      <c r="T1813">
        <f t="shared" si="513"/>
        <v>33.760130278728241</v>
      </c>
    </row>
    <row r="1814" spans="1:20" x14ac:dyDescent="0.25">
      <c r="A1814">
        <f t="shared" si="514"/>
        <v>5172.5958953252066</v>
      </c>
      <c r="B1814">
        <f t="shared" si="531"/>
        <v>823.24420535785475</v>
      </c>
      <c r="C1814" t="str">
        <f t="shared" si="515"/>
        <v>-1.82736297165438-48.5309758035338i</v>
      </c>
      <c r="D1814" t="str">
        <f t="shared" si="516"/>
        <v>3.97499335287989-19.3377929582335i</v>
      </c>
      <c r="E1814" t="str">
        <f t="shared" si="517"/>
        <v>162.297207632467+0.119785339667312i</v>
      </c>
      <c r="F1814" t="str">
        <f t="shared" si="518"/>
        <v>2.42492450968865-181.426047555764i</v>
      </c>
      <c r="G1814" t="str">
        <f t="shared" si="519"/>
        <v>0.99999982876324-0.000413807600766932i</v>
      </c>
      <c r="H1814" t="str">
        <f t="shared" si="520"/>
        <v>388.030190315296+87.2304693732726i</v>
      </c>
      <c r="I1814" t="str">
        <f t="shared" si="521"/>
        <v>47.2999068756145-198.00117493715i</v>
      </c>
      <c r="K1814" t="str">
        <f t="shared" si="522"/>
        <v>0.0294377472580933-0.00723841439423943i</v>
      </c>
      <c r="L1814" t="str">
        <f t="shared" si="523"/>
        <v>0.00005-0.342777530135784i</v>
      </c>
      <c r="M1814" t="str">
        <f t="shared" si="524"/>
        <v>0.00133333333333333-0.201633841256344i</v>
      </c>
      <c r="N1814">
        <f t="shared" si="525"/>
        <v>87.843629860967084</v>
      </c>
      <c r="O1814">
        <f t="shared" si="526"/>
        <v>33.726533492123366</v>
      </c>
      <c r="P1814" s="3">
        <f t="shared" si="527"/>
        <v>33.726533492123366</v>
      </c>
      <c r="Q1814" s="3">
        <f t="shared" si="528"/>
        <v>-92.156370139032916</v>
      </c>
      <c r="R1814">
        <f t="shared" si="529"/>
        <v>87.843629860967084</v>
      </c>
      <c r="S1814">
        <f t="shared" si="530"/>
        <v>0.82324420535785481</v>
      </c>
      <c r="T1814">
        <f t="shared" si="513"/>
        <v>33.726533492123366</v>
      </c>
    </row>
    <row r="1815" spans="1:20" x14ac:dyDescent="0.25">
      <c r="A1815">
        <f t="shared" si="514"/>
        <v>5192.2517597274427</v>
      </c>
      <c r="B1815">
        <f t="shared" si="531"/>
        <v>826.37253333821457</v>
      </c>
      <c r="C1815" t="str">
        <f t="shared" si="515"/>
        <v>-1.82635243668485-48.3433691123253i</v>
      </c>
      <c r="D1815" t="str">
        <f t="shared" si="516"/>
        <v>3.97499330226589-19.2646265175912i</v>
      </c>
      <c r="E1815" t="str">
        <f t="shared" si="517"/>
        <v>162.295989709247+0.120605681046027i</v>
      </c>
      <c r="F1815" t="str">
        <f t="shared" si="518"/>
        <v>2.42492450652685-180.739246061458i</v>
      </c>
      <c r="G1815" t="str">
        <f t="shared" si="519"/>
        <v>0.999999827459368-0.000415380069108243i</v>
      </c>
      <c r="H1815" t="str">
        <f t="shared" si="520"/>
        <v>388.061094854095+87.5645196124322i</v>
      </c>
      <c r="I1815" t="str">
        <f t="shared" si="521"/>
        <v>47.3014328097885-197.26284035198i</v>
      </c>
      <c r="K1815" t="str">
        <f t="shared" si="522"/>
        <v>0.029424768015151-0.00726265792073325i</v>
      </c>
      <c r="L1815" t="str">
        <f t="shared" si="523"/>
        <v>0.00005-0.341479906491118i</v>
      </c>
      <c r="M1815" t="str">
        <f t="shared" si="524"/>
        <v>0.00133333333333333-0.20087053323007i</v>
      </c>
      <c r="N1815">
        <f t="shared" si="525"/>
        <v>87.836465517298052</v>
      </c>
      <c r="O1815">
        <f t="shared" si="526"/>
        <v>33.692932255281406</v>
      </c>
      <c r="P1815" s="3">
        <f t="shared" si="527"/>
        <v>33.692932255281406</v>
      </c>
      <c r="Q1815" s="3">
        <f t="shared" si="528"/>
        <v>-92.163534482701948</v>
      </c>
      <c r="R1815">
        <f t="shared" si="529"/>
        <v>87.836465517298052</v>
      </c>
      <c r="S1815">
        <f t="shared" si="530"/>
        <v>0.82637253333821459</v>
      </c>
      <c r="T1815">
        <f t="shared" si="513"/>
        <v>33.692932255281406</v>
      </c>
    </row>
    <row r="1816" spans="1:20" x14ac:dyDescent="0.25">
      <c r="A1816">
        <f t="shared" si="514"/>
        <v>5211.9823164144073</v>
      </c>
      <c r="B1816">
        <f t="shared" si="531"/>
        <v>829.51274896489986</v>
      </c>
      <c r="C1816" t="str">
        <f t="shared" si="515"/>
        <v>-1.82533516162026-48.1564615619503i</v>
      </c>
      <c r="D1816" t="str">
        <f t="shared" si="516"/>
        <v>3.97499325126647-19.191737205068i</v>
      </c>
      <c r="E1816" t="str">
        <f t="shared" si="517"/>
        <v>162.294763863587+0.121432970170231i</v>
      </c>
      <c r="F1816" t="str">
        <f t="shared" si="518"/>
        <v>2.42492450334098-180.055044561884i</v>
      </c>
      <c r="G1816" t="str">
        <f t="shared" si="519"/>
        <v>0.999999826145568-0.000416958512823055i</v>
      </c>
      <c r="H1816" t="str">
        <f t="shared" si="520"/>
        <v>388.092238048972+87.8998688201038i</v>
      </c>
      <c r="I1816" t="str">
        <f t="shared" si="521"/>
        <v>47.3029704455261-196.52734488549i</v>
      </c>
      <c r="K1816" t="str">
        <f t="shared" si="522"/>
        <v>0.0294117017281784-0.00728695921289701i</v>
      </c>
      <c r="L1816" t="str">
        <f t="shared" si="523"/>
        <v>0.00005-0.340187195149549i</v>
      </c>
      <c r="M1816" t="str">
        <f t="shared" si="524"/>
        <v>0.00133333333333333-0.200110114793853i</v>
      </c>
      <c r="N1816">
        <f t="shared" si="525"/>
        <v>87.829284912828598</v>
      </c>
      <c r="O1816">
        <f t="shared" si="526"/>
        <v>33.659326541664008</v>
      </c>
      <c r="P1816" s="3">
        <f t="shared" si="527"/>
        <v>33.659326541664008</v>
      </c>
      <c r="Q1816" s="3">
        <f t="shared" si="528"/>
        <v>-92.170715087171402</v>
      </c>
      <c r="R1816">
        <f t="shared" si="529"/>
        <v>87.829284912828598</v>
      </c>
      <c r="S1816">
        <f t="shared" si="530"/>
        <v>0.8295127489648999</v>
      </c>
      <c r="T1816">
        <f t="shared" si="513"/>
        <v>33.659326541664008</v>
      </c>
    </row>
    <row r="1817" spans="1:20" x14ac:dyDescent="0.25">
      <c r="A1817">
        <f t="shared" si="514"/>
        <v>5231.7878492167829</v>
      </c>
      <c r="B1817">
        <f t="shared" si="531"/>
        <v>832.66489741096655</v>
      </c>
      <c r="C1817" t="str">
        <f t="shared" si="515"/>
        <v>-1.82431110836386-47.9702505007964i</v>
      </c>
      <c r="D1817" t="str">
        <f t="shared" si="516"/>
        <v>3.97499319987874-19.1191239721266i</v>
      </c>
      <c r="E1817" t="str">
        <f t="shared" si="517"/>
        <v>162.293530053886+0.122267271109042i</v>
      </c>
      <c r="F1817" t="str">
        <f t="shared" si="518"/>
        <v>2.42492450013085-179.373433214575i</v>
      </c>
      <c r="G1817" t="str">
        <f t="shared" si="519"/>
        <v>0.999999824821764-0.000418542954617714i</v>
      </c>
      <c r="H1817" t="str">
        <f t="shared" si="520"/>
        <v>388.123621768599+88.2365222730802i</v>
      </c>
      <c r="I1817" t="str">
        <f t="shared" si="521"/>
        <v>47.3045198731928-195.794677973867i</v>
      </c>
      <c r="K1817" t="str">
        <f t="shared" si="522"/>
        <v>0.0293985478983203-0.00731131814986967i</v>
      </c>
      <c r="L1817" t="str">
        <f t="shared" si="523"/>
        <v>0.00005-0.338899377514992i</v>
      </c>
      <c r="M1817" t="str">
        <f t="shared" si="524"/>
        <v>0.00133333333333333-0.199352575008819i</v>
      </c>
      <c r="N1817">
        <f t="shared" si="525"/>
        <v>87.822088096508992</v>
      </c>
      <c r="O1817">
        <f t="shared" si="526"/>
        <v>33.625716324629749</v>
      </c>
      <c r="P1817" s="3">
        <f t="shared" si="527"/>
        <v>33.625716324629749</v>
      </c>
      <c r="Q1817" s="3">
        <f t="shared" si="528"/>
        <v>-92.177911903491008</v>
      </c>
      <c r="R1817">
        <f t="shared" si="529"/>
        <v>87.822088096508992</v>
      </c>
      <c r="S1817">
        <f t="shared" si="530"/>
        <v>0.8326648974109665</v>
      </c>
      <c r="T1817">
        <f t="shared" si="513"/>
        <v>33.625716324629749</v>
      </c>
    </row>
    <row r="1818" spans="1:20" x14ac:dyDescent="0.25">
      <c r="A1818">
        <f t="shared" si="514"/>
        <v>5251.6686430438067</v>
      </c>
      <c r="B1818">
        <f t="shared" si="531"/>
        <v>835.82902402112825</v>
      </c>
      <c r="C1818" t="str">
        <f t="shared" si="515"/>
        <v>-1.82328023870219-47.7847332876024i</v>
      </c>
      <c r="D1818" t="str">
        <f t="shared" si="516"/>
        <v>3.97499314809971-19.0467857742012i</v>
      </c>
      <c r="E1818" t="str">
        <f t="shared" si="517"/>
        <v>162.292288238469+0.12310864850078i</v>
      </c>
      <c r="F1818" t="str">
        <f t="shared" si="518"/>
        <v>2.42492449689628-178.694402214322i</v>
      </c>
      <c r="G1818" t="str">
        <f t="shared" si="519"/>
        <v>0.999999823487881-0.000420133417284852i</v>
      </c>
      <c r="H1818" t="str">
        <f t="shared" si="520"/>
        <v>388.155247896679+88.5744852721482i</v>
      </c>
      <c r="I1818" t="str">
        <f t="shared" si="521"/>
        <v>47.3060811838612-195.064829094182i</v>
      </c>
      <c r="K1818" t="str">
        <f t="shared" si="522"/>
        <v>0.0293853060250852-0.00733573460734413i</v>
      </c>
      <c r="L1818" t="str">
        <f t="shared" si="523"/>
        <v>0.00005-0.337616435061758i</v>
      </c>
      <c r="M1818" t="str">
        <f t="shared" si="524"/>
        <v>0.00133333333333333-0.198597902977505i</v>
      </c>
      <c r="N1818">
        <f t="shared" si="525"/>
        <v>87.814875118486214</v>
      </c>
      <c r="O1818">
        <f t="shared" si="526"/>
        <v>33.592101577434207</v>
      </c>
      <c r="P1818" s="3">
        <f t="shared" si="527"/>
        <v>33.592101577434207</v>
      </c>
      <c r="Q1818" s="3">
        <f t="shared" si="528"/>
        <v>-92.185124881513786</v>
      </c>
      <c r="R1818">
        <f t="shared" si="529"/>
        <v>87.814875118486214</v>
      </c>
      <c r="S1818">
        <f t="shared" si="530"/>
        <v>0.83582902402112824</v>
      </c>
      <c r="T1818">
        <f t="shared" si="513"/>
        <v>33.592101577434207</v>
      </c>
    </row>
    <row r="1819" spans="1:20" x14ac:dyDescent="0.25">
      <c r="A1819">
        <f t="shared" si="514"/>
        <v>5271.6249838873737</v>
      </c>
      <c r="B1819">
        <f t="shared" si="531"/>
        <v>839.0051743124086</v>
      </c>
      <c r="C1819" t="str">
        <f t="shared" si="515"/>
        <v>-1.82224251430646-47.5999072914264i</v>
      </c>
      <c r="D1819" t="str">
        <f t="shared" si="516"/>
        <v>3.97499309592642-18.9747215706827i</v>
      </c>
      <c r="E1819" t="str">
        <f t="shared" si="517"/>
        <v>162.291038375595+0.12395716755677i</v>
      </c>
      <c r="F1819" t="str">
        <f t="shared" si="518"/>
        <v>2.4249244936371-178.017941793038i</v>
      </c>
      <c r="G1819" t="str">
        <f t="shared" si="519"/>
        <v>0.99999982214384-0.000421729923703712i</v>
      </c>
      <c r="H1819" t="str">
        <f t="shared" si="520"/>
        <v>388.187118332063+88.9137631422269i</v>
      </c>
      <c r="I1819" t="str">
        <f t="shared" si="521"/>
        <v>47.3076544693184-194.33778776424i</v>
      </c>
      <c r="K1819" t="str">
        <f t="shared" si="522"/>
        <v>0.0293719756063595-0.00736020845753507i</v>
      </c>
      <c r="L1819" t="str">
        <f t="shared" si="523"/>
        <v>0.00005-0.336338349334288i</v>
      </c>
      <c r="M1819" t="str">
        <f t="shared" si="524"/>
        <v>0.00133333333333333-0.197846087843699i</v>
      </c>
      <c r="N1819">
        <f t="shared" si="525"/>
        <v>87.807646030115706</v>
      </c>
      <c r="O1819">
        <f t="shared" si="526"/>
        <v>33.558482273231071</v>
      </c>
      <c r="P1819" s="3">
        <f t="shared" si="527"/>
        <v>33.558482273231071</v>
      </c>
      <c r="Q1819" s="3">
        <f t="shared" si="528"/>
        <v>-92.192353969884294</v>
      </c>
      <c r="R1819">
        <f t="shared" si="529"/>
        <v>87.807646030115706</v>
      </c>
      <c r="S1819">
        <f t="shared" si="530"/>
        <v>0.83900517431240862</v>
      </c>
      <c r="T1819">
        <f t="shared" si="513"/>
        <v>33.558482273231071</v>
      </c>
    </row>
    <row r="1820" spans="1:20" x14ac:dyDescent="0.25">
      <c r="A1820">
        <f t="shared" si="514"/>
        <v>5291.657158826145</v>
      </c>
      <c r="B1820">
        <f t="shared" si="531"/>
        <v>842.19339397479575</v>
      </c>
      <c r="C1820" t="str">
        <f t="shared" si="515"/>
        <v>-1.82119789673313-47.4157698916066i</v>
      </c>
      <c r="D1820" t="str">
        <f t="shared" si="516"/>
        <v>3.97499304335587-18.9029303249031i</v>
      </c>
      <c r="E1820" t="str">
        <f t="shared" si="517"/>
        <v>162.289780423453+0.124812894065742i</v>
      </c>
      <c r="F1820" t="str">
        <f t="shared" si="518"/>
        <v>2.42492449035308-177.344042219611i</v>
      </c>
      <c r="G1820" t="str">
        <f t="shared" si="519"/>
        <v>0.999999820789565-0.000423332496840477i</v>
      </c>
      <c r="H1820" t="str">
        <f t="shared" si="520"/>
        <v>388.219234988883+89.2543612325015i</v>
      </c>
      <c r="I1820" t="str">
        <f t="shared" si="521"/>
        <v>47.3092398220681-193.613543542428i</v>
      </c>
      <c r="K1820" t="str">
        <f t="shared" si="522"/>
        <v>0.0293585561384215-0.00738473956914628i</v>
      </c>
      <c r="L1820" t="str">
        <f t="shared" si="523"/>
        <v>0.00005-0.335065101946889i</v>
      </c>
      <c r="M1820" t="str">
        <f t="shared" si="524"/>
        <v>0.00133333333333333-0.197097118792288i</v>
      </c>
      <c r="N1820">
        <f t="shared" si="525"/>
        <v>87.800400883973737</v>
      </c>
      <c r="O1820">
        <f t="shared" si="526"/>
        <v>33.524858385071965</v>
      </c>
      <c r="P1820" s="3">
        <f t="shared" si="527"/>
        <v>33.524858385071965</v>
      </c>
      <c r="Q1820" s="3">
        <f t="shared" si="528"/>
        <v>-92.199599116026263</v>
      </c>
      <c r="R1820">
        <f t="shared" si="529"/>
        <v>87.800400883973737</v>
      </c>
      <c r="S1820">
        <f t="shared" si="530"/>
        <v>0.84219339397479576</v>
      </c>
      <c r="T1820">
        <f t="shared" si="513"/>
        <v>33.524858385071965</v>
      </c>
    </row>
    <row r="1821" spans="1:20" x14ac:dyDescent="0.25">
      <c r="A1821">
        <f t="shared" si="514"/>
        <v>5311.7654560296842</v>
      </c>
      <c r="B1821">
        <f t="shared" si="531"/>
        <v>845.39372887189995</v>
      </c>
      <c r="C1821" t="str">
        <f t="shared" si="515"/>
        <v>-1.820146347426-47.2323184777287i</v>
      </c>
      <c r="D1821" t="str">
        <f t="shared" si="516"/>
        <v>3.974992990385-18.8314110041214i</v>
      </c>
      <c r="E1821" t="str">
        <f t="shared" si="517"/>
        <v>162.288514340172+0.125675894397751i</v>
      </c>
      <c r="F1821" t="str">
        <f t="shared" si="518"/>
        <v>2.42492448704405-176.67269379977i</v>
      </c>
      <c r="G1821" t="str">
        <f t="shared" si="519"/>
        <v>0.999999819424978-0.000424941159748602i</v>
      </c>
      <c r="H1821" t="str">
        <f t="shared" si="520"/>
        <v>388.251599796684+89.5962849165685i</v>
      </c>
      <c r="I1821" t="str">
        <f t="shared" si="521"/>
        <v>47.3108373353409-192.892086027574i</v>
      </c>
      <c r="K1821" t="str">
        <f t="shared" si="522"/>
        <v>0.0293450471159548-0.00740932780733793i</v>
      </c>
      <c r="L1821" t="str">
        <f t="shared" si="523"/>
        <v>0.00005-0.333796674583473i</v>
      </c>
      <c r="M1821" t="str">
        <f t="shared" si="524"/>
        <v>0.00133333333333333-0.196350985049102i</v>
      </c>
      <c r="N1821">
        <f t="shared" si="525"/>
        <v>87.793139733868671</v>
      </c>
      <c r="O1821">
        <f t="shared" si="526"/>
        <v>33.491229885907451</v>
      </c>
      <c r="P1821" s="3">
        <f t="shared" si="527"/>
        <v>33.491229885907451</v>
      </c>
      <c r="Q1821" s="3">
        <f t="shared" si="528"/>
        <v>-92.206860266131329</v>
      </c>
      <c r="R1821">
        <f t="shared" si="529"/>
        <v>87.793139733868671</v>
      </c>
      <c r="S1821">
        <f t="shared" si="530"/>
        <v>0.84539372887190001</v>
      </c>
      <c r="T1821">
        <f t="shared" si="513"/>
        <v>33.491229885907451</v>
      </c>
    </row>
    <row r="1822" spans="1:20" x14ac:dyDescent="0.25">
      <c r="A1822">
        <f t="shared" si="514"/>
        <v>5331.9501647625975</v>
      </c>
      <c r="B1822">
        <f t="shared" si="531"/>
        <v>848.60622504161324</v>
      </c>
      <c r="C1822" t="str">
        <f t="shared" si="515"/>
        <v>-1.81908782771666-47.0495504495891i</v>
      </c>
      <c r="D1822" t="str">
        <f t="shared" si="516"/>
        <v>3.9749929370108-18.7601625795081i</v>
      </c>
      <c r="E1822" t="str">
        <f t="shared" si="517"/>
        <v>162.287240083816+0.126546235508844i</v>
      </c>
      <c r="F1822" t="str">
        <f t="shared" si="518"/>
        <v>2.42492448370984-176.003886875943i</v>
      </c>
      <c r="G1822" t="str">
        <f t="shared" si="519"/>
        <v>0.999999818050001-0.000426555935569142i</v>
      </c>
      <c r="H1822" t="str">
        <f t="shared" si="520"/>
        <v>388.284214700546+89.9395395925712i</v>
      </c>
      <c r="I1822" t="str">
        <f t="shared" si="521"/>
        <v>47.3124471030969-192.173404858795i</v>
      </c>
      <c r="K1822" t="str">
        <f t="shared" si="522"/>
        <v>0.0293314480320641-0.0074339730336941i</v>
      </c>
      <c r="L1822" t="str">
        <f t="shared" si="523"/>
        <v>0.00005-0.332533048997283i</v>
      </c>
      <c r="M1822" t="str">
        <f t="shared" si="524"/>
        <v>0.00133333333333333-0.195607675880755i</v>
      </c>
      <c r="N1822">
        <f t="shared" si="525"/>
        <v>87.785862634853686</v>
      </c>
      <c r="O1822">
        <f t="shared" si="526"/>
        <v>33.457596748587264</v>
      </c>
      <c r="P1822" s="3">
        <f t="shared" si="527"/>
        <v>33.457596748587264</v>
      </c>
      <c r="Q1822" s="3">
        <f t="shared" si="528"/>
        <v>-92.214137365146314</v>
      </c>
      <c r="R1822">
        <f t="shared" si="529"/>
        <v>87.785862634853686</v>
      </c>
      <c r="S1822">
        <f t="shared" si="530"/>
        <v>0.8486062250416132</v>
      </c>
      <c r="T1822">
        <f t="shared" si="513"/>
        <v>33.457596748587264</v>
      </c>
    </row>
    <row r="1823" spans="1:20" x14ac:dyDescent="0.25">
      <c r="A1823">
        <f t="shared" si="514"/>
        <v>5352.2115753886956</v>
      </c>
      <c r="B1823">
        <f t="shared" si="531"/>
        <v>851.83092869677137</v>
      </c>
      <c r="C1823" t="str">
        <f t="shared" si="515"/>
        <v>-1.8180222988262-46.8674632171599i</v>
      </c>
      <c r="D1823" t="str">
        <f t="shared" si="516"/>
        <v>3.97499288323019-18.6891840261306i</v>
      </c>
      <c r="E1823" t="str">
        <f t="shared" si="517"/>
        <v>162.285957612391+0.127423984944853i</v>
      </c>
      <c r="F1823" t="str">
        <f t="shared" si="518"/>
        <v>2.42492448035024-175.337611827117i</v>
      </c>
      <c r="G1823" t="str">
        <f t="shared" si="519"/>
        <v>0.999999816664554-0.000428176847531088i</v>
      </c>
      <c r="H1823" t="str">
        <f t="shared" si="520"/>
        <v>388.317081661226+90.284130683344i</v>
      </c>
      <c r="I1823" t="str">
        <f t="shared" si="521"/>
        <v>47.3140692200327-191.457489715351i</v>
      </c>
      <c r="K1823" t="str">
        <f t="shared" si="522"/>
        <v>0.0293177583782893-0.0074586751061896i</v>
      </c>
      <c r="L1823" t="str">
        <f t="shared" si="523"/>
        <v>0.00005-0.331274207010643i</v>
      </c>
      <c r="M1823" t="str">
        <f t="shared" si="524"/>
        <v>0.00133333333333333-0.194867180594496i</v>
      </c>
      <c r="N1823">
        <f t="shared" si="525"/>
        <v>87.77856964323847</v>
      </c>
      <c r="O1823">
        <f t="shared" si="526"/>
        <v>33.423958945860839</v>
      </c>
      <c r="P1823" s="3">
        <f t="shared" si="527"/>
        <v>33.423958945860839</v>
      </c>
      <c r="Q1823" s="3">
        <f t="shared" si="528"/>
        <v>-92.22143035676153</v>
      </c>
      <c r="R1823">
        <f t="shared" si="529"/>
        <v>87.77856964323847</v>
      </c>
      <c r="S1823">
        <f t="shared" si="530"/>
        <v>0.85183092869677135</v>
      </c>
      <c r="T1823">
        <f t="shared" si="513"/>
        <v>33.423958945860839</v>
      </c>
    </row>
    <row r="1824" spans="1:20" x14ac:dyDescent="0.25">
      <c r="A1824">
        <f t="shared" si="514"/>
        <v>5372.5499793751733</v>
      </c>
      <c r="B1824">
        <f t="shared" si="531"/>
        <v>855.06788622581917</v>
      </c>
      <c r="C1824" t="str">
        <f t="shared" si="515"/>
        <v>-1.81694972186648-46.6860542005556i</v>
      </c>
      <c r="D1824" t="str">
        <f t="shared" si="516"/>
        <v>3.97499282904008-18.6184743229388i</v>
      </c>
      <c r="E1824" t="str">
        <f t="shared" si="517"/>
        <v>162.284666883847+0.128309210845992i</v>
      </c>
      <c r="F1824" t="str">
        <f t="shared" si="518"/>
        <v>2.42492447696506-174.673859068703i</v>
      </c>
      <c r="G1824" t="str">
        <f t="shared" si="519"/>
        <v>0.999999815268557-0.000429803918951701i</v>
      </c>
      <c r="H1824" t="str">
        <f t="shared" si="520"/>
        <v>388.350202655281+90.6300636365524i</v>
      </c>
      <c r="I1824" t="str">
        <f t="shared" si="521"/>
        <v>47.3157037815873-190.744330316502i</v>
      </c>
      <c r="K1824" t="str">
        <f t="shared" si="522"/>
        <v>0.0293039776446216-0.00748343387915717i</v>
      </c>
      <c r="L1824" t="str">
        <f t="shared" si="523"/>
        <v>0.00005-0.330020130514686i</v>
      </c>
      <c r="M1824" t="str">
        <f t="shared" si="524"/>
        <v>0.00133333333333333-0.194129488538051i</v>
      </c>
      <c r="N1824">
        <f t="shared" si="525"/>
        <v>87.771260816601355</v>
      </c>
      <c r="O1824">
        <f t="shared" si="526"/>
        <v>33.390316450378165</v>
      </c>
      <c r="P1824" s="3">
        <f t="shared" si="527"/>
        <v>33.390316450378165</v>
      </c>
      <c r="Q1824" s="3">
        <f t="shared" si="528"/>
        <v>-92.228739183398645</v>
      </c>
      <c r="R1824">
        <f t="shared" si="529"/>
        <v>87.771260816601355</v>
      </c>
      <c r="S1824">
        <f t="shared" si="530"/>
        <v>0.8550678862258192</v>
      </c>
      <c r="T1824">
        <f t="shared" si="513"/>
        <v>33.390316450378165</v>
      </c>
    </row>
    <row r="1825" spans="1:20" x14ac:dyDescent="0.25">
      <c r="A1825">
        <f t="shared" si="514"/>
        <v>5392.9656692967983</v>
      </c>
      <c r="B1825">
        <f t="shared" si="531"/>
        <v>858.31714419347725</v>
      </c>
      <c r="C1825" t="str">
        <f t="shared" si="515"/>
        <v>-1.81587005784148-46.5053208299955i</v>
      </c>
      <c r="D1825" t="str">
        <f t="shared" si="516"/>
        <v>3.97499277443733-18.5480324527495i</v>
      </c>
      <c r="E1825" t="str">
        <f t="shared" si="517"/>
        <v>162.283367856082+0.129201981950403i</v>
      </c>
      <c r="F1825" t="str">
        <f t="shared" si="518"/>
        <v>2.42492447355408-174.012619052393i</v>
      </c>
      <c r="G1825" t="str">
        <f t="shared" si="519"/>
        <v>0.999999813861931-0.000431437173236847i</v>
      </c>
      <c r="H1825" t="str">
        <f t="shared" si="520"/>
        <v>388.383579675211+90.9773439248403i</v>
      </c>
      <c r="I1825" t="str">
        <f t="shared" si="521"/>
        <v>47.3173508839481-190.033916421356i</v>
      </c>
      <c r="K1825" t="str">
        <f t="shared" si="522"/>
        <v>0.0292901053195186-0.00750824920325436i</v>
      </c>
      <c r="L1825" t="str">
        <f t="shared" si="523"/>
        <v>0.00005-0.328770801469104i</v>
      </c>
      <c r="M1825" t="str">
        <f t="shared" si="524"/>
        <v>0.00133333333333333-0.193394589099473i</v>
      </c>
      <c r="N1825">
        <f t="shared" si="525"/>
        <v>87.763936213801571</v>
      </c>
      <c r="O1825">
        <f t="shared" si="526"/>
        <v>33.356669234689868</v>
      </c>
      <c r="P1825" s="3">
        <f t="shared" si="527"/>
        <v>33.356669234689868</v>
      </c>
      <c r="Q1825" s="3">
        <f t="shared" si="528"/>
        <v>-92.236063786198429</v>
      </c>
      <c r="R1825">
        <f t="shared" si="529"/>
        <v>87.763936213801571</v>
      </c>
      <c r="S1825">
        <f t="shared" si="530"/>
        <v>0.85831714419347727</v>
      </c>
      <c r="T1825">
        <f t="shared" si="513"/>
        <v>33.356669234689868</v>
      </c>
    </row>
    <row r="1826" spans="1:20" x14ac:dyDescent="0.25">
      <c r="A1826">
        <f t="shared" si="514"/>
        <v>5413.4589388401264</v>
      </c>
      <c r="B1826">
        <f t="shared" si="531"/>
        <v>861.5787493414125</v>
      </c>
      <c r="C1826" t="str">
        <f t="shared" si="515"/>
        <v>-1.81478326764855-46.3252605457713i</v>
      </c>
      <c r="D1826" t="str">
        <f t="shared" si="516"/>
        <v>3.97499271941881-18.477857402233i</v>
      </c>
      <c r="E1826" t="str">
        <f t="shared" si="517"/>
        <v>162.282060486938+0.130102367599677i</v>
      </c>
      <c r="F1826" t="str">
        <f t="shared" si="518"/>
        <v>2.42492447011714-173.353882266029i</v>
      </c>
      <c r="G1826" t="str">
        <f t="shared" si="519"/>
        <v>0.999999812444594-0.000433076633881331i</v>
      </c>
      <c r="H1826" t="str">
        <f t="shared" si="520"/>
        <v>388.417214729588+91.325977045971i</v>
      </c>
      <c r="I1826" t="str">
        <f t="shared" si="521"/>
        <v>47.3190106240573-189.326237828736i</v>
      </c>
      <c r="K1826" t="str">
        <f t="shared" si="522"/>
        <v>0.0292761408899211-0.00753312092543031i</v>
      </c>
      <c r="L1826" t="str">
        <f t="shared" si="523"/>
        <v>0.00005-0.327526201901877i</v>
      </c>
      <c r="M1826" t="str">
        <f t="shared" si="524"/>
        <v>0.00133333333333333-0.192662471706986i</v>
      </c>
      <c r="N1826">
        <f t="shared" si="525"/>
        <v>87.756595894991605</v>
      </c>
      <c r="O1826">
        <f t="shared" si="526"/>
        <v>33.323017271248133</v>
      </c>
      <c r="P1826" s="3">
        <f t="shared" si="527"/>
        <v>33.323017271248133</v>
      </c>
      <c r="Q1826" s="3">
        <f t="shared" si="528"/>
        <v>-92.243404105008395</v>
      </c>
      <c r="R1826">
        <f t="shared" si="529"/>
        <v>87.756595894991605</v>
      </c>
      <c r="S1826">
        <f t="shared" si="530"/>
        <v>0.86157874934141254</v>
      </c>
      <c r="T1826">
        <f t="shared" si="513"/>
        <v>33.323017271248133</v>
      </c>
    </row>
    <row r="1827" spans="1:20" x14ac:dyDescent="0.25">
      <c r="A1827">
        <f t="shared" si="514"/>
        <v>5434.0300828077188</v>
      </c>
      <c r="B1827">
        <f t="shared" si="531"/>
        <v>864.85274858890989</v>
      </c>
      <c r="C1827" t="str">
        <f t="shared" si="515"/>
        <v>-1.81368931208-46.1458707982128i</v>
      </c>
      <c r="D1827" t="str">
        <f t="shared" si="516"/>
        <v>3.97499266398137-18.4079481618976i</v>
      </c>
      <c r="E1827" t="str">
        <f t="shared" si="517"/>
        <v>162.280744734213+0.131010437741743i</v>
      </c>
      <c r="F1827" t="str">
        <f t="shared" si="518"/>
        <v>2.42492446665404-172.69763923346i</v>
      </c>
      <c r="G1827" t="str">
        <f t="shared" si="519"/>
        <v>0.999999811016465-0.000434722324469241i</v>
      </c>
      <c r="H1827" t="str">
        <f t="shared" si="520"/>
        <v>388.451109843192+91.6759685229744i</v>
      </c>
      <c r="I1827" t="str">
        <f t="shared" si="521"/>
        <v>47.3206830996162-188.621284377019i</v>
      </c>
      <c r="K1827" t="str">
        <f t="shared" si="522"/>
        <v>0.0292620838412696-0.00755804888889258i</v>
      </c>
      <c r="L1827" t="str">
        <f t="shared" si="523"/>
        <v>0.00005-0.326286313909023i</v>
      </c>
      <c r="M1827" t="str">
        <f t="shared" si="524"/>
        <v>0.00133333333333333-0.191933125828837i</v>
      </c>
      <c r="N1827">
        <f t="shared" si="525"/>
        <v>87.749239921629353</v>
      </c>
      <c r="O1827">
        <f t="shared" si="526"/>
        <v>33.289360532407407</v>
      </c>
      <c r="P1827" s="3">
        <f t="shared" si="527"/>
        <v>33.289360532407407</v>
      </c>
      <c r="Q1827" s="3">
        <f t="shared" si="528"/>
        <v>-92.250760078370647</v>
      </c>
      <c r="R1827">
        <f t="shared" si="529"/>
        <v>87.749239921629353</v>
      </c>
      <c r="S1827">
        <f t="shared" si="530"/>
        <v>0.86485274858890993</v>
      </c>
      <c r="T1827">
        <f t="shared" si="513"/>
        <v>33.289360532407407</v>
      </c>
    </row>
    <row r="1828" spans="1:20" x14ac:dyDescent="0.25">
      <c r="A1828">
        <f t="shared" si="514"/>
        <v>5454.6793971223888</v>
      </c>
      <c r="B1828">
        <f t="shared" si="531"/>
        <v>868.13918903354772</v>
      </c>
      <c r="C1828" t="str">
        <f t="shared" si="515"/>
        <v>-1.81258815182466-45.9671490476524i</v>
      </c>
      <c r="D1828" t="str">
        <f t="shared" si="516"/>
        <v>3.97499260812181-18.3383037260754i</v>
      </c>
      <c r="E1828" t="str">
        <f t="shared" si="517"/>
        <v>162.27942055566+0.131926262935882i</v>
      </c>
      <c r="F1828" t="str">
        <f t="shared" si="518"/>
        <v>2.42492446316455-172.04388051441i</v>
      </c>
      <c r="G1828" t="str">
        <f t="shared" si="519"/>
        <v>0.999999809577461-0.000436374268674279i</v>
      </c>
      <c r="H1828" t="str">
        <f t="shared" si="520"/>
        <v>388.485267057153+92.0273239042966i</v>
      </c>
      <c r="I1828" t="str">
        <f t="shared" si="521"/>
        <v>47.3223684090946-187.919045944008i</v>
      </c>
      <c r="K1828" t="str">
        <f t="shared" si="522"/>
        <v>0.0292479336575208-0.00758303293307369i</v>
      </c>
      <c r="L1828" t="str">
        <f t="shared" si="523"/>
        <v>0.00005-0.325051119654336i</v>
      </c>
      <c r="M1828" t="str">
        <f t="shared" si="524"/>
        <v>0.00133333333333333-0.191206540973139i</v>
      </c>
      <c r="N1828">
        <f t="shared" si="525"/>
        <v>87.741868356490301</v>
      </c>
      <c r="O1828">
        <f t="shared" si="526"/>
        <v>33.25569899042479</v>
      </c>
      <c r="P1828" s="3">
        <f t="shared" si="527"/>
        <v>33.25569899042479</v>
      </c>
      <c r="Q1828" s="3">
        <f t="shared" si="528"/>
        <v>-92.258131643509699</v>
      </c>
      <c r="R1828">
        <f t="shared" si="529"/>
        <v>87.741868356490301</v>
      </c>
      <c r="S1828">
        <f t="shared" si="530"/>
        <v>0.8681391890335477</v>
      </c>
      <c r="T1828">
        <f t="shared" si="513"/>
        <v>33.25569899042479</v>
      </c>
    </row>
    <row r="1829" spans="1:20" x14ac:dyDescent="0.25">
      <c r="A1829">
        <f t="shared" si="514"/>
        <v>5475.4071788314541</v>
      </c>
      <c r="B1829">
        <f t="shared" si="531"/>
        <v>871.43811795187526</v>
      </c>
      <c r="C1829" t="str">
        <f t="shared" si="515"/>
        <v>-1.81147974746874-45.7890927643893i</v>
      </c>
      <c r="D1829" t="str">
        <f t="shared" si="516"/>
        <v>3.97499255183689-18.2689230929077i</v>
      </c>
      <c r="E1829" t="str">
        <f t="shared" si="517"/>
        <v>162.278087908983+0.132849914357529i</v>
      </c>
      <c r="F1829" t="str">
        <f t="shared" si="518"/>
        <v>2.42492445964851-171.392596704341i</v>
      </c>
      <c r="G1829" t="str">
        <f t="shared" si="519"/>
        <v>0.999999808127501-0.000438032490260111i</v>
      </c>
      <c r="H1829" t="str">
        <f t="shared" si="520"/>
        <v>388.519688429089+92.3800487639445i</v>
      </c>
      <c r="I1829" t="str">
        <f t="shared" si="521"/>
        <v>47.3240666517341-187.219512446782i</v>
      </c>
      <c r="K1829" t="str">
        <f t="shared" si="522"/>
        <v>0.0292336898211653-0.00760807289359755i</v>
      </c>
      <c r="L1829" t="str">
        <f t="shared" si="523"/>
        <v>0.00005-0.323820601369133i</v>
      </c>
      <c r="M1829" t="str">
        <f t="shared" si="524"/>
        <v>0.00133333333333333-0.190482706687725i</v>
      </c>
      <c r="N1829">
        <f t="shared" si="525"/>
        <v>87.734481263680621</v>
      </c>
      <c r="O1829">
        <f t="shared" si="526"/>
        <v>33.222032617460371</v>
      </c>
      <c r="P1829" s="3">
        <f t="shared" si="527"/>
        <v>33.222032617460371</v>
      </c>
      <c r="Q1829" s="3">
        <f t="shared" si="528"/>
        <v>-92.265518736319379</v>
      </c>
      <c r="R1829">
        <f t="shared" si="529"/>
        <v>87.734481263680621</v>
      </c>
      <c r="S1829">
        <f t="shared" si="530"/>
        <v>0.8714381179518752</v>
      </c>
      <c r="T1829">
        <f t="shared" si="513"/>
        <v>33.222032617460371</v>
      </c>
    </row>
    <row r="1830" spans="1:20" x14ac:dyDescent="0.25">
      <c r="A1830">
        <f t="shared" si="514"/>
        <v>5496.2137261110138</v>
      </c>
      <c r="B1830">
        <f t="shared" si="531"/>
        <v>874.74958280009241</v>
      </c>
      <c r="C1830" t="str">
        <f t="shared" si="515"/>
        <v>-1.81036405949814-45.6116994286611i</v>
      </c>
      <c r="D1830" t="str">
        <f t="shared" si="516"/>
        <v>3.97499249512342-18.1998052643308i</v>
      </c>
      <c r="E1830" t="str">
        <f t="shared" si="517"/>
        <v>162.276746751857+0.133781463800555i</v>
      </c>
      <c r="F1830" t="str">
        <f t="shared" si="518"/>
        <v>2.4249244561057-170.743778434316i</v>
      </c>
      <c r="G1830" t="str">
        <f t="shared" si="519"/>
        <v>0.999999806666499-0.000439697013080702i</v>
      </c>
      <c r="H1830" t="str">
        <f t="shared" si="520"/>
        <v>388.554376033243+92.7341487016353i</v>
      </c>
      <c r="I1830" t="str">
        <f t="shared" si="521"/>
        <v>47.3257779275547-186.52267384155i</v>
      </c>
      <c r="K1830" t="str">
        <f t="shared" si="522"/>
        <v>0.0292193518132456-0.00763316860224602i</v>
      </c>
      <c r="L1830" t="str">
        <f t="shared" si="523"/>
        <v>0.00005-0.322594741351996i</v>
      </c>
      <c r="M1830" t="str">
        <f t="shared" si="524"/>
        <v>0.00133333333333333-0.189761612559997i</v>
      </c>
      <c r="N1830">
        <f t="shared" si="525"/>
        <v>87.727078708648918</v>
      </c>
      <c r="O1830">
        <f t="shared" si="526"/>
        <v>33.188361385578922</v>
      </c>
      <c r="P1830" s="3">
        <f t="shared" si="527"/>
        <v>33.188361385578922</v>
      </c>
      <c r="Q1830" s="3">
        <f t="shared" si="528"/>
        <v>-92.272921291351082</v>
      </c>
      <c r="R1830">
        <f t="shared" si="529"/>
        <v>87.727078708648918</v>
      </c>
      <c r="S1830">
        <f t="shared" si="530"/>
        <v>0.87474958280009241</v>
      </c>
      <c r="T1830">
        <f t="shared" si="513"/>
        <v>33.188361385578922</v>
      </c>
    </row>
    <row r="1831" spans="1:20" x14ac:dyDescent="0.25">
      <c r="A1831">
        <f t="shared" si="514"/>
        <v>5517.0993382702354</v>
      </c>
      <c r="B1831">
        <f t="shared" si="531"/>
        <v>878.07363121473281</v>
      </c>
      <c r="C1831" t="str">
        <f t="shared" si="515"/>
        <v>-1.80924104829936-45.4349665306027i</v>
      </c>
      <c r="D1831" t="str">
        <f t="shared" si="516"/>
        <v>3.97499243797808-18.1309492460616i</v>
      </c>
      <c r="E1831" t="str">
        <f t="shared" si="517"/>
        <v>162.275397041908+0.134720983684714i</v>
      </c>
      <c r="F1831" t="str">
        <f t="shared" si="518"/>
        <v>2.42492445253591-170.097416370867i</v>
      </c>
      <c r="G1831" t="str">
        <f t="shared" si="519"/>
        <v>0.999999805194373-0.000441367861080659i</v>
      </c>
      <c r="H1831" t="str">
        <f t="shared" si="520"/>
        <v>388.589331960627+93.0896293429498i</v>
      </c>
      <c r="I1831" t="str">
        <f t="shared" si="521"/>
        <v>47.3275023373623-185.828520123519i</v>
      </c>
      <c r="K1831" t="str">
        <f t="shared" si="522"/>
        <v>0.0292049191133739-0.00765831988692525i</v>
      </c>
      <c r="L1831" t="str">
        <f t="shared" si="523"/>
        <v>0.00005-0.321373521968516i</v>
      </c>
      <c r="M1831" t="str">
        <f t="shared" si="524"/>
        <v>0.00133333333333333-0.189043248216774i</v>
      </c>
      <c r="N1831">
        <f t="shared" si="525"/>
        <v>87.719660758199183</v>
      </c>
      <c r="O1831">
        <f t="shared" si="526"/>
        <v>33.154685266749276</v>
      </c>
      <c r="P1831" s="3">
        <f t="shared" si="527"/>
        <v>33.154685266749276</v>
      </c>
      <c r="Q1831" s="3">
        <f t="shared" si="528"/>
        <v>-92.280339241800817</v>
      </c>
      <c r="R1831">
        <f t="shared" si="529"/>
        <v>87.719660758199183</v>
      </c>
      <c r="S1831">
        <f t="shared" si="530"/>
        <v>0.87807363121473281</v>
      </c>
      <c r="T1831">
        <f t="shared" si="513"/>
        <v>33.154685266749276</v>
      </c>
    </row>
    <row r="1832" spans="1:20" x14ac:dyDescent="0.25">
      <c r="A1832">
        <f t="shared" si="514"/>
        <v>5538.0643157556633</v>
      </c>
      <c r="B1832">
        <f t="shared" si="531"/>
        <v>881.41031101334886</v>
      </c>
      <c r="C1832" t="str">
        <f t="shared" si="515"/>
        <v>-1.80811067416159-45.2588915702189i</v>
      </c>
      <c r="D1832" t="str">
        <f t="shared" si="516"/>
        <v>3.97499238039764-18.0623540475831i</v>
      </c>
      <c r="E1832" t="str">
        <f t="shared" si="517"/>
        <v>162.274038736739+0.135668547056814i</v>
      </c>
      <c r="F1832" t="str">
        <f t="shared" si="518"/>
        <v>2.42492444893894-169.453501215858i</v>
      </c>
      <c r="G1832" t="str">
        <f t="shared" si="519"/>
        <v>0.999999803711038-0.000443045058295581i</v>
      </c>
      <c r="H1832" t="str">
        <f t="shared" si="520"/>
        <v>388.624558319169+93.4464963394844i</v>
      </c>
      <c r="I1832" t="str">
        <f t="shared" si="521"/>
        <v>47.3292399827553-185.137041326743i</v>
      </c>
      <c r="K1832" t="str">
        <f t="shared" si="522"/>
        <v>0.0291903911997507-0.00768352657163195i</v>
      </c>
      <c r="L1832" t="str">
        <f t="shared" si="523"/>
        <v>0.00005-0.320156925651042i</v>
      </c>
      <c r="M1832" t="str">
        <f t="shared" si="524"/>
        <v>0.00133333333333333-0.188327603324142i</v>
      </c>
      <c r="N1832">
        <f t="shared" si="525"/>
        <v>87.712227480503145</v>
      </c>
      <c r="O1832">
        <f t="shared" si="526"/>
        <v>33.12100423284619</v>
      </c>
      <c r="P1832" s="3">
        <f t="shared" si="527"/>
        <v>33.12100423284619</v>
      </c>
      <c r="Q1832" s="3">
        <f t="shared" si="528"/>
        <v>-92.287772519496855</v>
      </c>
      <c r="R1832">
        <f t="shared" si="529"/>
        <v>87.712227480503145</v>
      </c>
      <c r="S1832">
        <f t="shared" si="530"/>
        <v>0.88141031101334888</v>
      </c>
      <c r="T1832">
        <f t="shared" si="513"/>
        <v>33.12100423284619</v>
      </c>
    </row>
    <row r="1833" spans="1:20" x14ac:dyDescent="0.25">
      <c r="A1833">
        <f t="shared" si="514"/>
        <v>5559.108960155535</v>
      </c>
      <c r="B1833">
        <f t="shared" si="531"/>
        <v>884.75967019519965</v>
      </c>
      <c r="C1833" t="str">
        <f t="shared" si="515"/>
        <v>-1.80697289727799-45.0834720573467i</v>
      </c>
      <c r="D1833" t="str">
        <f t="shared" si="516"/>
        <v>3.97499232237874-17.9940186821303i</v>
      </c>
      <c r="E1833" t="str">
        <f t="shared" si="517"/>
        <v>162.272671793917+0.136624227596839i</v>
      </c>
      <c r="F1833" t="str">
        <f t="shared" si="518"/>
        <v>2.42492444531456-168.812023706353i</v>
      </c>
      <c r="G1833" t="str">
        <f t="shared" si="519"/>
        <v>0.999999802216408-0.0004447286288524i</v>
      </c>
      <c r="H1833" t="str">
        <f t="shared" si="520"/>
        <v>388.660057233846+93.8047553689994i</v>
      </c>
      <c r="I1833" t="str">
        <f t="shared" si="521"/>
        <v>47.3309909661284-184.448227523985i</v>
      </c>
      <c r="K1833" t="str">
        <f t="shared" si="522"/>
        <v>0.0291757675491843-0.00770878847641949i</v>
      </c>
      <c r="L1833" t="str">
        <f t="shared" si="523"/>
        <v>0.00005-0.318944934898427i</v>
      </c>
      <c r="M1833" t="str">
        <f t="shared" si="524"/>
        <v>0.00133333333333333-0.18761466758731i</v>
      </c>
      <c r="N1833">
        <f t="shared" si="525"/>
        <v>87.704778945112963</v>
      </c>
      <c r="O1833">
        <f t="shared" si="526"/>
        <v>33.087318255650302</v>
      </c>
      <c r="P1833" s="3">
        <f t="shared" si="527"/>
        <v>33.087318255650302</v>
      </c>
      <c r="Q1833" s="3">
        <f t="shared" si="528"/>
        <v>-92.295221054887037</v>
      </c>
      <c r="R1833">
        <f t="shared" si="529"/>
        <v>87.704778945112963</v>
      </c>
      <c r="S1833">
        <f t="shared" si="530"/>
        <v>0.88475967019519963</v>
      </c>
      <c r="T1833">
        <f t="shared" si="513"/>
        <v>33.087318255650302</v>
      </c>
    </row>
    <row r="1834" spans="1:20" x14ac:dyDescent="0.25">
      <c r="A1834">
        <f t="shared" si="514"/>
        <v>5580.2335742041259</v>
      </c>
      <c r="B1834">
        <f t="shared" si="531"/>
        <v>888.12175694194138</v>
      </c>
      <c r="C1834" t="str">
        <f t="shared" si="515"/>
        <v>-1.80582767774709-44.9087055116225i</v>
      </c>
      <c r="D1834" t="str">
        <f t="shared" si="516"/>
        <v>3.97499226391806-17.925942166676i</v>
      </c>
      <c r="E1834" t="str">
        <f t="shared" si="517"/>
        <v>162.27129617098+0.137588099622605i</v>
      </c>
      <c r="F1834" t="str">
        <f t="shared" si="518"/>
        <v>2.42492444166259-168.172974614484i</v>
      </c>
      <c r="G1834" t="str">
        <f t="shared" si="519"/>
        <v>0.999999800710397-0.000446418596969727i</v>
      </c>
      <c r="H1834" t="str">
        <f t="shared" si="520"/>
        <v>388.695830846841+94.1644121355777i</v>
      </c>
      <c r="I1834" t="str">
        <f t="shared" si="521"/>
        <v>47.3327553906821-183.762068826585i</v>
      </c>
      <c r="K1834" t="str">
        <f t="shared" si="522"/>
        <v>0.0291610476371096-0.00773410541736404i</v>
      </c>
      <c r="L1834" t="str">
        <f t="shared" si="523"/>
        <v>0.00005-0.317737532275779i</v>
      </c>
      <c r="M1834" t="str">
        <f t="shared" si="524"/>
        <v>0.00133333333333333-0.186904430750458i</v>
      </c>
      <c r="N1834">
        <f t="shared" si="525"/>
        <v>87.697315222974396</v>
      </c>
      <c r="O1834">
        <f t="shared" si="526"/>
        <v>33.053627306849002</v>
      </c>
      <c r="P1834" s="3">
        <f t="shared" si="527"/>
        <v>33.053627306849002</v>
      </c>
      <c r="Q1834" s="3">
        <f t="shared" si="528"/>
        <v>-92.302684777025604</v>
      </c>
      <c r="R1834">
        <f t="shared" si="529"/>
        <v>87.697315222974396</v>
      </c>
      <c r="S1834">
        <f t="shared" si="530"/>
        <v>0.8881217569419414</v>
      </c>
      <c r="T1834">
        <f t="shared" si="513"/>
        <v>33.053627306849002</v>
      </c>
    </row>
    <row r="1835" spans="1:20" x14ac:dyDescent="0.25">
      <c r="A1835">
        <f t="shared" si="514"/>
        <v>5601.4384617861015</v>
      </c>
      <c r="B1835">
        <f t="shared" si="531"/>
        <v>891.49661961832078</v>
      </c>
      <c r="C1835" t="str">
        <f t="shared" si="515"/>
        <v>-1.80467497557524-44.7345894624507i</v>
      </c>
      <c r="D1835" t="str">
        <f t="shared" si="516"/>
        <v>3.97499220501225-17.8581235219168i</v>
      </c>
      <c r="E1835" t="str">
        <f t="shared" si="517"/>
        <v>162.269911825445+0.13856023809207i</v>
      </c>
      <c r="F1835" t="str">
        <f t="shared" si="518"/>
        <v>2.42492443798284-167.536344747314i</v>
      </c>
      <c r="G1835" t="str">
        <f t="shared" si="519"/>
        <v>0.999999799192918-0.000448114986958207i</v>
      </c>
      <c r="H1835" t="str">
        <f t="shared" si="520"/>
        <v>388.731881317687+94.5254723697791i</v>
      </c>
      <c r="I1835" t="str">
        <f t="shared" si="521"/>
        <v>47.3345333604276-183.078555384308i</v>
      </c>
      <c r="K1835" t="str">
        <f t="shared" si="522"/>
        <v>0.0291462309376083-0.00775947720653057i</v>
      </c>
      <c r="L1835" t="str">
        <f t="shared" si="523"/>
        <v>0.00005-0.316534700414205i</v>
      </c>
      <c r="M1835" t="str">
        <f t="shared" si="524"/>
        <v>0.00133333333333333-0.186196882596592i</v>
      </c>
      <c r="N1835">
        <f t="shared" si="525"/>
        <v>87.6898363864385</v>
      </c>
      <c r="O1835">
        <f t="shared" si="526"/>
        <v>33.01993135803756</v>
      </c>
      <c r="P1835" s="3">
        <f t="shared" si="527"/>
        <v>33.01993135803756</v>
      </c>
      <c r="Q1835" s="3">
        <f t="shared" si="528"/>
        <v>-92.3101636135615</v>
      </c>
      <c r="R1835">
        <f t="shared" si="529"/>
        <v>87.6898363864385</v>
      </c>
      <c r="S1835">
        <f t="shared" si="530"/>
        <v>0.89149661961832083</v>
      </c>
      <c r="T1835">
        <f t="shared" si="513"/>
        <v>33.01993135803756</v>
      </c>
    </row>
    <row r="1836" spans="1:20" x14ac:dyDescent="0.25">
      <c r="A1836">
        <f t="shared" si="514"/>
        <v>5622.7239279408886</v>
      </c>
      <c r="B1836">
        <f t="shared" si="531"/>
        <v>894.88430677287045</v>
      </c>
      <c r="C1836" t="str">
        <f t="shared" si="515"/>
        <v>-1.80351475067765-44.5611214489689i</v>
      </c>
      <c r="D1836" t="str">
        <f t="shared" si="516"/>
        <v>3.97499214565791-17.7905617722586i</v>
      </c>
      <c r="E1836" t="str">
        <f t="shared" si="517"/>
        <v>162.268518714808+0.139540718610094i</v>
      </c>
      <c r="F1836" t="str">
        <f t="shared" si="518"/>
        <v>2.42492443427503-166.90212494671i</v>
      </c>
      <c r="G1836" t="str">
        <f t="shared" si="519"/>
        <v>0.999999797663885-0.000449817823220862i</v>
      </c>
      <c r="H1836" t="str">
        <f t="shared" si="520"/>
        <v>388.768210823408+94.8879418287968i</v>
      </c>
      <c r="I1836" t="str">
        <f t="shared" si="521"/>
        <v>47.3363249801939-182.397677385213i</v>
      </c>
      <c r="K1836" t="str">
        <f t="shared" si="522"/>
        <v>0.0291313169234293-0.00778490365193902i</v>
      </c>
      <c r="L1836" t="str">
        <f t="shared" si="523"/>
        <v>0.00005-0.315336422010565i</v>
      </c>
      <c r="M1836" t="str">
        <f t="shared" si="524"/>
        <v>0.00133333333333333-0.185492012947391i</v>
      </c>
      <c r="N1836">
        <f t="shared" si="525"/>
        <v>87.682342509275415</v>
      </c>
      <c r="O1836">
        <f t="shared" si="526"/>
        <v>32.986230380719604</v>
      </c>
      <c r="P1836" s="3">
        <f t="shared" si="527"/>
        <v>32.986230380719604</v>
      </c>
      <c r="Q1836" s="3">
        <f t="shared" si="528"/>
        <v>-92.317657490724585</v>
      </c>
      <c r="R1836">
        <f t="shared" si="529"/>
        <v>87.682342509275415</v>
      </c>
      <c r="S1836">
        <f t="shared" si="530"/>
        <v>0.89488430677287045</v>
      </c>
      <c r="T1836">
        <f t="shared" ref="T1836:T1899" si="532">P1836</f>
        <v>32.986230380719604</v>
      </c>
    </row>
    <row r="1837" spans="1:20" x14ac:dyDescent="0.25">
      <c r="A1837">
        <f t="shared" ref="A1837:A1900" si="533">2*PI()*B1837</f>
        <v>5644.0902788670646</v>
      </c>
      <c r="B1837">
        <f t="shared" si="531"/>
        <v>898.28486713860741</v>
      </c>
      <c r="C1837" t="str">
        <f t="shared" ref="C1837:C1900" si="534">IMPRODUCT(D1837,E1837,$C$40,,K1837,$C$41)</f>
        <v>-1.80234696288017-44.3882990200144i</v>
      </c>
      <c r="D1837" t="str">
        <f t="shared" ref="D1837:D1900" si="535">IMDIV(IMPRODUCT($C$37,$C$38,COMPLEX(1,A1837/$C$38)),IMSUM(-1*A1837*A1837/$C$39,COMPLEX(0,1*A1837)))</f>
        <v>3.97499208585162-17.7232559458029i</v>
      </c>
      <c r="E1837" t="str">
        <f t="shared" ref="E1837:E1900" si="536">IMDIV(IMPRODUCT(IMSUM(F1837,G1837),$C$29,H1837),IMSUM(1,I1837))</f>
        <v>162.267116796545+0.140529617431013i</v>
      </c>
      <c r="F1837" t="str">
        <f t="shared" ref="F1837:F1900" si="537">IMDIV(IMPRODUCT($C$14,$C$15,COMPLEX(1,A1837/$C$15)),IMSUM(-1*A1837*A1837/$C$16,COMPLEX(0,A1837)))</f>
        <v>2.42492443053902-166.270306089206i</v>
      </c>
      <c r="G1837" t="str">
        <f t="shared" ref="G1837:G1900" si="538">IMDIV(1,COMPLEX(1,A1837*$C$9*$C$10))</f>
        <v>0.999999796123209-0.000451527130253444i</v>
      </c>
      <c r="H1837" t="str">
        <f t="shared" ref="H1837:H1900" si="539">IMDIV($C$3,IMSUM(K1837,COMPLEX(0,$C$28*A1837)))</f>
        <v>388.804821558684+95.2518262966143i</v>
      </c>
      <c r="I1837" t="str">
        <f t="shared" ref="I1837:I1900" si="540">IMPRODUCT(F1837,$C$29,H1837,$C$31)</f>
        <v>47.3381303556334-181.719425055513i</v>
      </c>
      <c r="K1837" t="str">
        <f t="shared" ref="K1837:K1900" si="541">IF($C$26&lt;=0,IMDIV(1,IMSUM(IMDIV(1,L1837),1/$C$18)),IMDIV(1,IMSUM(IMDIV(1,L1837),1/$C$18,IMDIV(1,M1837))))</f>
        <v>0.029116305066009-0.00781038455752972i</v>
      </c>
      <c r="L1837" t="str">
        <f t="shared" ref="L1837:L1900" si="542">IMSUM($C$21/$C$22,IMDIV(1,COMPLEX(0,$C$20*$C$22*A1837)))</f>
        <v>0.00005-0.314142679827222i</v>
      </c>
      <c r="M1837" t="str">
        <f t="shared" ref="M1837:M1900" si="543">IMSUM($C$25/$C$26,IMDIV(1,COMPLEX(0,$C$24*$C$26*A1837)))</f>
        <v>0.00133333333333333-0.184789811663072i</v>
      </c>
      <c r="N1837">
        <f t="shared" ref="N1837:N1900" si="544">ABS(R1837)</f>
        <v>87.674833666686951</v>
      </c>
      <c r="O1837">
        <f t="shared" ref="O1837:O1900" si="545">ABS(P1837)</f>
        <v>32.952524346307833</v>
      </c>
      <c r="P1837" s="3">
        <f t="shared" ref="P1837:P1900" si="546">20*LOG10(IMABS(C1837))</f>
        <v>32.952524346307833</v>
      </c>
      <c r="Q1837" s="3">
        <f t="shared" ref="Q1837:Q1900" si="547">IMARGUMENT(C1837)*180/PI()</f>
        <v>-92.325166333313049</v>
      </c>
      <c r="R1837">
        <f t="shared" ref="R1837:R1900" si="548">IF(Q1837&lt;0,Q1837+180,Q1837-180)</f>
        <v>87.674833666686951</v>
      </c>
      <c r="S1837">
        <f t="shared" ref="S1837:S1900" si="549">B1837/1000</f>
        <v>0.89828486713860745</v>
      </c>
      <c r="T1837">
        <f t="shared" si="532"/>
        <v>32.952524346307833</v>
      </c>
    </row>
    <row r="1838" spans="1:20" x14ac:dyDescent="0.25">
      <c r="A1838">
        <f t="shared" si="533"/>
        <v>5665.5378219267595</v>
      </c>
      <c r="B1838">
        <f t="shared" ref="B1838:B1901" si="550">B1837*(1+B$42)</f>
        <v>901.6983496337341</v>
      </c>
      <c r="C1838" t="str">
        <f t="shared" si="534"/>
        <v>-1.80117157192169-44.2161197340929i</v>
      </c>
      <c r="D1838" t="str">
        <f t="shared" si="535"/>
        <v>3.97499202558991-17.6562050743328i</v>
      </c>
      <c r="E1838" t="str">
        <f t="shared" si="536"/>
        <v>162.265706028119+0.14152701146399i</v>
      </c>
      <c r="F1838" t="str">
        <f t="shared" si="537"/>
        <v>2.42492442677454-165.640879085876i</v>
      </c>
      <c r="G1838" t="str">
        <f t="shared" si="538"/>
        <v>0.999999794570802-0.00045324293264479i</v>
      </c>
      <c r="H1838" t="str">
        <f t="shared" si="539"/>
        <v>388.841715735982+95.6171315841673i</v>
      </c>
      <c r="I1838" t="str">
        <f t="shared" si="540"/>
        <v>47.3399495932305-181.043788659436i</v>
      </c>
      <c r="K1838" t="str">
        <f t="shared" si="541"/>
        <v>0.0291011948354931-0.00783591972312989i</v>
      </c>
      <c r="L1838" t="str">
        <f t="shared" si="542"/>
        <v>0.00005-0.312953456691793i</v>
      </c>
      <c r="M1838" t="str">
        <f t="shared" si="543"/>
        <v>0.00133333333333333-0.184090268642231i</v>
      </c>
      <c r="N1838">
        <f t="shared" si="544"/>
        <v>87.667309935318784</v>
      </c>
      <c r="O1838">
        <f t="shared" si="545"/>
        <v>32.918813226125145</v>
      </c>
      <c r="P1838" s="3">
        <f t="shared" si="546"/>
        <v>32.918813226125145</v>
      </c>
      <c r="Q1838" s="3">
        <f t="shared" si="547"/>
        <v>-92.332690064681216</v>
      </c>
      <c r="R1838">
        <f t="shared" si="548"/>
        <v>87.667309935318784</v>
      </c>
      <c r="S1838">
        <f t="shared" si="549"/>
        <v>0.90169834963373408</v>
      </c>
      <c r="T1838">
        <f t="shared" si="532"/>
        <v>32.918813226125145</v>
      </c>
    </row>
    <row r="1839" spans="1:20" x14ac:dyDescent="0.25">
      <c r="A1839">
        <f t="shared" si="533"/>
        <v>5687.0668656500811</v>
      </c>
      <c r="B1839">
        <f t="shared" si="550"/>
        <v>905.12480336234228</v>
      </c>
      <c r="C1839" t="str">
        <f t="shared" si="534"/>
        <v>-1.79998853745496-44.0445811593445i</v>
      </c>
      <c r="D1839" t="str">
        <f t="shared" si="535"/>
        <v>3.97499196486937-17.5894081932991i</v>
      </c>
      <c r="E1839" t="str">
        <f t="shared" si="536"/>
        <v>162.26428636698+0.142532978277003i</v>
      </c>
      <c r="F1839" t="str">
        <f t="shared" si="537"/>
        <v>2.42492442298141-165.013834882201i</v>
      </c>
      <c r="G1839" t="str">
        <f t="shared" si="538"/>
        <v>0.999999793006574-0.000454965255077171i</v>
      </c>
      <c r="H1839" t="str">
        <f t="shared" si="539"/>
        <v>388.878895585727+95.9838635295004i</v>
      </c>
      <c r="I1839" t="str">
        <f t="shared" si="540"/>
        <v>47.341782800306-180.370758499089i</v>
      </c>
      <c r="K1839" t="str">
        <f t="shared" si="541"/>
        <v>0.0290859857007576-0.00786150894441871i</v>
      </c>
      <c r="L1839" t="str">
        <f t="shared" si="542"/>
        <v>0.00005-0.311768735496904i</v>
      </c>
      <c r="M1839" t="str">
        <f t="shared" si="543"/>
        <v>0.00133333333333333-0.183393373821709i</v>
      </c>
      <c r="N1839">
        <f t="shared" si="544"/>
        <v>87.659771393274724</v>
      </c>
      <c r="O1839">
        <f t="shared" si="545"/>
        <v>32.885096991405263</v>
      </c>
      <c r="P1839" s="3">
        <f t="shared" si="546"/>
        <v>32.885096991405263</v>
      </c>
      <c r="Q1839" s="3">
        <f t="shared" si="547"/>
        <v>-92.340228606725276</v>
      </c>
      <c r="R1839">
        <f t="shared" si="548"/>
        <v>87.659771393274724</v>
      </c>
      <c r="S1839">
        <f t="shared" si="549"/>
        <v>0.90512480336234225</v>
      </c>
      <c r="T1839">
        <f t="shared" si="532"/>
        <v>32.885096991405263</v>
      </c>
    </row>
    <row r="1840" spans="1:20" x14ac:dyDescent="0.25">
      <c r="A1840">
        <f t="shared" si="533"/>
        <v>5708.6777197395513</v>
      </c>
      <c r="B1840">
        <f t="shared" si="550"/>
        <v>908.56427761511918</v>
      </c>
      <c r="C1840" t="str">
        <f t="shared" si="534"/>
        <v>-1.79879781904921-43.8736808735116i</v>
      </c>
      <c r="D1840" t="str">
        <f t="shared" si="535"/>
        <v>3.97499190368648-17.5228643418061i</v>
      </c>
      <c r="E1840" t="str">
        <f t="shared" si="536"/>
        <v>162.262857770573+0.143547596101386i</v>
      </c>
      <c r="F1840" t="str">
        <f t="shared" si="537"/>
        <v>2.42492441915939-164.38916445794i</v>
      </c>
      <c r="G1840" t="str">
        <f t="shared" si="538"/>
        <v>0.999999791430435-0.00045669412232665i</v>
      </c>
      <c r="H1840" t="str">
        <f t="shared" si="539"/>
        <v>388.916363356444+96.3520279979321i</v>
      </c>
      <c r="I1840" t="str">
        <f t="shared" si="540"/>
        <v>47.3436300850259-179.700324914323i</v>
      </c>
      <c r="K1840" t="str">
        <f t="shared" si="541"/>
        <v>0.0290706771294313-0.00788715201289356i</v>
      </c>
      <c r="L1840" t="str">
        <f t="shared" si="542"/>
        <v>0.00005-0.310588499199945i</v>
      </c>
      <c r="M1840" t="str">
        <f t="shared" si="543"/>
        <v>0.00133333333333333-0.182699117176438i</v>
      </c>
      <c r="N1840">
        <f t="shared" si="544"/>
        <v>87.652218120128666</v>
      </c>
      <c r="O1840">
        <f t="shared" si="545"/>
        <v>32.85137561329369</v>
      </c>
      <c r="P1840" s="3">
        <f t="shared" si="546"/>
        <v>32.85137561329369</v>
      </c>
      <c r="Q1840" s="3">
        <f t="shared" si="547"/>
        <v>-92.347781879871334</v>
      </c>
      <c r="R1840">
        <f t="shared" si="548"/>
        <v>87.652218120128666</v>
      </c>
      <c r="S1840">
        <f t="shared" si="549"/>
        <v>0.90856427761511915</v>
      </c>
      <c r="T1840">
        <f t="shared" si="532"/>
        <v>32.85137561329369</v>
      </c>
    </row>
    <row r="1841" spans="1:20" x14ac:dyDescent="0.25">
      <c r="A1841">
        <f t="shared" si="533"/>
        <v>5730.3706950745618</v>
      </c>
      <c r="B1841">
        <f t="shared" si="550"/>
        <v>912.01682187005667</v>
      </c>
      <c r="C1841" t="str">
        <f t="shared" si="534"/>
        <v>-1.79759937619201-43.7034164639063i</v>
      </c>
      <c r="D1841" t="str">
        <f t="shared" si="535"/>
        <v>3.9749918420377-17.4565725625981i</v>
      </c>
      <c r="E1841" t="str">
        <f t="shared" si="536"/>
        <v>162.261420196339+0.144570943835791i</v>
      </c>
      <c r="F1841" t="str">
        <f t="shared" si="537"/>
        <v>2.42492441530827-163.766858826999i</v>
      </c>
      <c r="G1841" t="str">
        <f t="shared" si="538"/>
        <v>0.999999789842295-0.000458429559263441i</v>
      </c>
      <c r="H1841" t="str">
        <f t="shared" si="539"/>
        <v>388.954121314919+96.7216308822178i</v>
      </c>
      <c r="I1841" t="str">
        <f t="shared" si="540"/>
        <v>47.3454915564075-179.032478282592i</v>
      </c>
      <c r="K1841" t="str">
        <f t="shared" si="541"/>
        <v>0.029055268587918-0.00791284871583551i</v>
      </c>
      <c r="L1841" t="str">
        <f t="shared" si="542"/>
        <v>0.00005-0.309412730822818i</v>
      </c>
      <c r="M1841" t="str">
        <f t="shared" si="543"/>
        <v>0.00133333333333333-0.182007488719305i</v>
      </c>
      <c r="N1841">
        <f t="shared" si="544"/>
        <v>87.644650196937604</v>
      </c>
      <c r="O1841">
        <f t="shared" si="545"/>
        <v>32.817649062848602</v>
      </c>
      <c r="P1841" s="3">
        <f t="shared" si="546"/>
        <v>32.817649062848602</v>
      </c>
      <c r="Q1841" s="3">
        <f t="shared" si="547"/>
        <v>-92.355349803062396</v>
      </c>
      <c r="R1841">
        <f t="shared" si="548"/>
        <v>87.644650196937604</v>
      </c>
      <c r="S1841">
        <f t="shared" si="549"/>
        <v>0.91201682187005673</v>
      </c>
      <c r="T1841">
        <f t="shared" si="532"/>
        <v>32.817649062848602</v>
      </c>
    </row>
    <row r="1842" spans="1:20" x14ac:dyDescent="0.25">
      <c r="A1842">
        <f t="shared" si="533"/>
        <v>5752.146103715846</v>
      </c>
      <c r="B1842">
        <f t="shared" si="550"/>
        <v>915.48248579316294</v>
      </c>
      <c r="C1842" t="str">
        <f t="shared" si="534"/>
        <v>-1.79639316829052-43.5337855273776i</v>
      </c>
      <c r="D1842" t="str">
        <f t="shared" si="535"/>
        <v>3.97499177991953-17.3905319020458i</v>
      </c>
      <c r="E1842" t="str">
        <f t="shared" si="536"/>
        <v>162.259973601714+0.145603101051318i</v>
      </c>
      <c r="F1842" t="str">
        <f t="shared" si="537"/>
        <v>2.42492441142782-163.146909037303i</v>
      </c>
      <c r="G1842" t="str">
        <f t="shared" si="538"/>
        <v>0.999999788242062-0.00046017159085226i</v>
      </c>
      <c r="H1842" t="str">
        <f t="shared" si="539"/>
        <v>388.992171746354+97.0926781027107i</v>
      </c>
      <c r="I1842" t="str">
        <f t="shared" si="540"/>
        <v>47.3473673243255-178.367209018825i</v>
      </c>
      <c r="K1842" t="str">
        <f t="shared" si="541"/>
        <v>0.0290397595414197-0.00793859883627475i</v>
      </c>
      <c r="L1842" t="str">
        <f t="shared" si="542"/>
        <v>0.00005-0.308241413451701i</v>
      </c>
      <c r="M1842" t="str">
        <f t="shared" si="543"/>
        <v>0.00133333333333333-0.181318478501001i</v>
      </c>
      <c r="N1842">
        <f t="shared" si="544"/>
        <v>87.637067706255635</v>
      </c>
      <c r="O1842">
        <f t="shared" si="545"/>
        <v>32.783917311041648</v>
      </c>
      <c r="P1842" s="3">
        <f t="shared" si="546"/>
        <v>32.783917311041648</v>
      </c>
      <c r="Q1842" s="3">
        <f t="shared" si="547"/>
        <v>-92.362932293744365</v>
      </c>
      <c r="R1842">
        <f t="shared" si="548"/>
        <v>87.637067706255635</v>
      </c>
      <c r="S1842">
        <f t="shared" si="549"/>
        <v>0.91548248579316294</v>
      </c>
      <c r="T1842">
        <f t="shared" si="532"/>
        <v>32.783917311041648</v>
      </c>
    </row>
    <row r="1843" spans="1:20" x14ac:dyDescent="0.25">
      <c r="A1843">
        <f t="shared" si="533"/>
        <v>5774.0042589099658</v>
      </c>
      <c r="B1843">
        <f t="shared" si="550"/>
        <v>918.96131923917699</v>
      </c>
      <c r="C1843" t="str">
        <f t="shared" si="534"/>
        <v>-1.79517915467437-43.3647856702795i</v>
      </c>
      <c r="D1843" t="str">
        <f t="shared" si="535"/>
        <v>3.97499171732835-17.3247414101319i</v>
      </c>
      <c r="E1843" t="str">
        <f t="shared" si="536"/>
        <v>162.258517944141+0.146644147995115i</v>
      </c>
      <c r="F1843" t="str">
        <f t="shared" si="537"/>
        <v>2.42492440751784-162.529306170666i</v>
      </c>
      <c r="G1843" t="str">
        <f t="shared" si="538"/>
        <v>0.999999786629644-0.00046192024215269i</v>
      </c>
      <c r="H1843" t="str">
        <f t="shared" si="539"/>
        <v>389.030516954528+97.4651756075336i</v>
      </c>
      <c r="I1843" t="str">
        <f t="shared" si="540"/>
        <v>47.349257499521-177.704507575285i</v>
      </c>
      <c r="K1843" t="str">
        <f t="shared" si="541"/>
        <v>0.0290241494539598-0.0079644021529566i</v>
      </c>
      <c r="L1843" t="str">
        <f t="shared" si="542"/>
        <v>0.00005-0.307074530236802i</v>
      </c>
      <c r="M1843" t="str">
        <f t="shared" si="543"/>
        <v>0.00133333333333333-0.180632076609883i</v>
      </c>
      <c r="N1843">
        <f t="shared" si="544"/>
        <v>87.629470732145862</v>
      </c>
      <c r="O1843">
        <f t="shared" si="545"/>
        <v>32.750180328758965</v>
      </c>
      <c r="P1843" s="3">
        <f t="shared" si="546"/>
        <v>32.750180328758965</v>
      </c>
      <c r="Q1843" s="3">
        <f t="shared" si="547"/>
        <v>-92.370529267854138</v>
      </c>
      <c r="R1843">
        <f t="shared" si="548"/>
        <v>87.629470732145862</v>
      </c>
      <c r="S1843">
        <f t="shared" si="549"/>
        <v>0.91896131923917701</v>
      </c>
      <c r="T1843">
        <f t="shared" si="532"/>
        <v>32.750180328758965</v>
      </c>
    </row>
    <row r="1844" spans="1:20" x14ac:dyDescent="0.25">
      <c r="A1844">
        <f t="shared" si="533"/>
        <v>5795.9454750938248</v>
      </c>
      <c r="B1844">
        <f t="shared" si="550"/>
        <v>922.45337225228593</v>
      </c>
      <c r="C1844" t="str">
        <f t="shared" si="534"/>
        <v>-1.79395729459688-43.1964145084394i</v>
      </c>
      <c r="D1844" t="str">
        <f t="shared" si="535"/>
        <v>3.97499165426058-17.2592001404381i</v>
      </c>
      <c r="E1844" t="str">
        <f t="shared" si="536"/>
        <v>162.25705318107+0.147694165595219i</v>
      </c>
      <c r="F1844" t="str">
        <f t="shared" si="537"/>
        <v>2.42492440357808-161.914041342663i</v>
      </c>
      <c r="G1844" t="str">
        <f t="shared" si="538"/>
        <v>0.999999785004949-0.000463675538319539i</v>
      </c>
      <c r="H1844" t="str">
        <f t="shared" si="539"/>
        <v>389.069159261952+97.8391293727401i</v>
      </c>
      <c r="I1844" t="str">
        <f t="shared" si="540"/>
        <v>47.3511621936061-177.044364441436i</v>
      </c>
      <c r="K1844" t="str">
        <f t="shared" si="541"/>
        <v>0.0290084377884072-0.00799025844030659i</v>
      </c>
      <c r="L1844" t="str">
        <f t="shared" si="542"/>
        <v>0.00005-0.305912064392111i</v>
      </c>
      <c r="M1844" t="str">
        <f t="shared" si="543"/>
        <v>0.00133333333333333-0.17994827317183i</v>
      </c>
      <c r="N1844">
        <f t="shared" si="544"/>
        <v>87.621859360194591</v>
      </c>
      <c r="O1844">
        <f t="shared" si="545"/>
        <v>32.716438086802235</v>
      </c>
      <c r="P1844" s="3">
        <f t="shared" si="546"/>
        <v>32.716438086802235</v>
      </c>
      <c r="Q1844" s="3">
        <f t="shared" si="547"/>
        <v>-92.378140639805409</v>
      </c>
      <c r="R1844">
        <f t="shared" si="548"/>
        <v>87.621859360194591</v>
      </c>
      <c r="S1844">
        <f t="shared" si="549"/>
        <v>0.92245337225228596</v>
      </c>
      <c r="T1844">
        <f t="shared" si="532"/>
        <v>32.716438086802235</v>
      </c>
    </row>
    <row r="1845" spans="1:20" x14ac:dyDescent="0.25">
      <c r="A1845">
        <f t="shared" si="533"/>
        <v>5817.9700678991812</v>
      </c>
      <c r="B1845">
        <f t="shared" si="550"/>
        <v>925.9586950668446</v>
      </c>
      <c r="C1845" t="str">
        <f t="shared" si="534"/>
        <v>-1.79272754723758-43.0286696671258i</v>
      </c>
      <c r="D1845" t="str">
        <f t="shared" si="535"/>
        <v>3.97499159071257-17.1939071501313i</v>
      </c>
      <c r="E1845" t="str">
        <f t="shared" si="536"/>
        <v>162.25557926996+0.148753235464841i</v>
      </c>
      <c r="F1845" t="str">
        <f t="shared" si="537"/>
        <v>2.42492439960829-161.301105702504i</v>
      </c>
      <c r="G1845" t="str">
        <f t="shared" si="538"/>
        <v>0.999999783367882-0.0004654375046032i</v>
      </c>
      <c r="H1845" t="str">
        <f t="shared" si="539"/>
        <v>389.108101010032+98.2145454024857i</v>
      </c>
      <c r="I1845" t="str">
        <f t="shared" si="540"/>
        <v>47.3530815190725-176.386770143812i</v>
      </c>
      <c r="K1845" t="str">
        <f t="shared" si="541"/>
        <v>0.0289926240065007-0.00801616746839629i</v>
      </c>
      <c r="L1845" t="str">
        <f t="shared" si="542"/>
        <v>0.00005-0.30475399919517i</v>
      </c>
      <c r="M1845" t="str">
        <f t="shared" si="543"/>
        <v>0.00133333333333333-0.1792670583501i</v>
      </c>
      <c r="N1845">
        <f t="shared" si="544"/>
        <v>87.614233677523885</v>
      </c>
      <c r="O1845">
        <f t="shared" si="545"/>
        <v>32.6826905558896</v>
      </c>
      <c r="P1845" s="3">
        <f t="shared" si="546"/>
        <v>32.6826905558896</v>
      </c>
      <c r="Q1845" s="3">
        <f t="shared" si="547"/>
        <v>-92.385766322476115</v>
      </c>
      <c r="R1845">
        <f t="shared" si="548"/>
        <v>87.614233677523885</v>
      </c>
      <c r="S1845">
        <f t="shared" si="549"/>
        <v>0.92595869506684458</v>
      </c>
      <c r="T1845">
        <f t="shared" si="532"/>
        <v>32.6826905558896</v>
      </c>
    </row>
    <row r="1846" spans="1:20" x14ac:dyDescent="0.25">
      <c r="A1846">
        <f t="shared" si="533"/>
        <v>5840.0783541571973</v>
      </c>
      <c r="B1846">
        <f t="shared" si="550"/>
        <v>929.47733810809859</v>
      </c>
      <c r="C1846" t="str">
        <f t="shared" si="534"/>
        <v>-1.79148987170399-42.8615487810155i</v>
      </c>
      <c r="D1846" t="str">
        <f t="shared" si="535"/>
        <v>3.9749915266807-17.1288614999499i</v>
      </c>
      <c r="E1846" t="str">
        <f t="shared" si="536"/>
        <v>162.254096168283+0.149821439906793i</v>
      </c>
      <c r="F1846" t="str">
        <f t="shared" si="537"/>
        <v>2.42492439560831-160.690490432902i</v>
      </c>
      <c r="G1846" t="str">
        <f t="shared" si="538"/>
        <v>0.99999978171835-0.000467206166350021i</v>
      </c>
      <c r="H1846" t="str">
        <f t="shared" si="539"/>
        <v>389.147344559235+98.5914297291991i</v>
      </c>
      <c r="I1846" t="str">
        <f t="shared" si="540"/>
        <v>47.3550155892982-175.731715245879i</v>
      </c>
      <c r="K1846" t="str">
        <f t="shared" si="541"/>
        <v>0.0289767075688735-0.00804212900290868i</v>
      </c>
      <c r="L1846" t="str">
        <f t="shared" si="542"/>
        <v>0.00005-0.30360031798682i</v>
      </c>
      <c r="M1846" t="str">
        <f t="shared" si="543"/>
        <v>0.00133333333333333-0.178588422345188i</v>
      </c>
      <c r="N1846">
        <f t="shared" si="544"/>
        <v>87.606593772805155</v>
      </c>
      <c r="O1846">
        <f t="shared" si="545"/>
        <v>32.648937706656461</v>
      </c>
      <c r="P1846" s="3">
        <f t="shared" si="546"/>
        <v>32.648937706656461</v>
      </c>
      <c r="Q1846" s="3">
        <f t="shared" si="547"/>
        <v>-92.393406227194845</v>
      </c>
      <c r="R1846">
        <f t="shared" si="548"/>
        <v>87.606593772805155</v>
      </c>
      <c r="S1846">
        <f t="shared" si="549"/>
        <v>0.92947733810809863</v>
      </c>
      <c r="T1846">
        <f t="shared" si="532"/>
        <v>32.648937706656461</v>
      </c>
    </row>
    <row r="1847" spans="1:20" x14ac:dyDescent="0.25">
      <c r="A1847">
        <f t="shared" si="533"/>
        <v>5862.2706519029953</v>
      </c>
      <c r="B1847">
        <f t="shared" si="550"/>
        <v>933.00935199290939</v>
      </c>
      <c r="C1847" t="str">
        <f t="shared" si="534"/>
        <v>-1.79024422703382-42.6950494941638i</v>
      </c>
      <c r="D1847" t="str">
        <f t="shared" si="535"/>
        <v>3.97499146216125-17.0640622541903i</v>
      </c>
      <c r="E1847" t="str">
        <f t="shared" si="536"/>
        <v>162.252603833534+0.15089886191793i</v>
      </c>
      <c r="F1847" t="str">
        <f t="shared" si="537"/>
        <v>2.42492439157786-160.082186749953i</v>
      </c>
      <c r="G1847" t="str">
        <f t="shared" si="538"/>
        <v>0.999999780056258-0.000468981549002661i</v>
      </c>
      <c r="H1847" t="str">
        <f t="shared" si="539"/>
        <v>389.18689228925+98.9697884137501i</v>
      </c>
      <c r="I1847" t="str">
        <f t="shared" si="540"/>
        <v>47.3569645185549-175.07919034791i</v>
      </c>
      <c r="K1847" t="str">
        <f t="shared" si="541"/>
        <v>0.0289606879350789-0.00806814280510353i</v>
      </c>
      <c r="L1847" t="str">
        <f t="shared" si="542"/>
        <v>0.00005-0.30245100417097i</v>
      </c>
      <c r="M1847" t="str">
        <f t="shared" si="543"/>
        <v>0.00133333333333333-0.177912355394689i</v>
      </c>
      <c r="N1847">
        <f t="shared" si="544"/>
        <v>87.598939736272428</v>
      </c>
      <c r="O1847">
        <f t="shared" si="545"/>
        <v>32.615179509656897</v>
      </c>
      <c r="P1847" s="3">
        <f t="shared" si="546"/>
        <v>32.615179509656897</v>
      </c>
      <c r="Q1847" s="3">
        <f t="shared" si="547"/>
        <v>-92.401060263727572</v>
      </c>
      <c r="R1847">
        <f t="shared" si="548"/>
        <v>87.598939736272428</v>
      </c>
      <c r="S1847">
        <f t="shared" si="549"/>
        <v>0.93300935199290935</v>
      </c>
      <c r="T1847">
        <f t="shared" si="532"/>
        <v>32.615179509656897</v>
      </c>
    </row>
    <row r="1848" spans="1:20" x14ac:dyDescent="0.25">
      <c r="A1848">
        <f t="shared" si="533"/>
        <v>5884.5472803802268</v>
      </c>
      <c r="B1848">
        <f t="shared" si="550"/>
        <v>936.55478753048249</v>
      </c>
      <c r="C1848" t="str">
        <f t="shared" si="534"/>
        <v>-1.78899057219723-42.5291694599705i</v>
      </c>
      <c r="D1848" t="str">
        <f t="shared" si="535"/>
        <v>3.97499139715053-16.9995084806936i</v>
      </c>
      <c r="E1848" t="str">
        <f t="shared" si="536"/>
        <v>162.251102223224+0.15198558519322i</v>
      </c>
      <c r="F1848" t="str">
        <f t="shared" si="537"/>
        <v>2.42492438751671-159.476185903004i</v>
      </c>
      <c r="G1848" t="str">
        <f t="shared" si="538"/>
        <v>0.99999977838151-0.00047076367810046i</v>
      </c>
      <c r="H1848" t="str">
        <f t="shared" si="539"/>
        <v>389.226746599157+99.3496275456261i</v>
      </c>
      <c r="I1848" t="str">
        <f t="shared" si="540"/>
        <v>47.3589284220156-174.429186086846i</v>
      </c>
      <c r="K1848" t="str">
        <f t="shared" si="541"/>
        <v>0.0289445645636158-0.00809420863178302i</v>
      </c>
      <c r="L1848" t="str">
        <f t="shared" si="542"/>
        <v>0.00005-0.301306041214356i</v>
      </c>
      <c r="M1848" t="str">
        <f t="shared" si="543"/>
        <v>0.00133333333333333-0.177238847773151i</v>
      </c>
      <c r="N1848">
        <f t="shared" si="544"/>
        <v>87.591271659735312</v>
      </c>
      <c r="O1848">
        <f t="shared" si="545"/>
        <v>32.581415935364227</v>
      </c>
      <c r="P1848" s="3">
        <f t="shared" si="546"/>
        <v>32.581415935364227</v>
      </c>
      <c r="Q1848" s="3">
        <f t="shared" si="547"/>
        <v>-92.408728340264688</v>
      </c>
      <c r="R1848">
        <f t="shared" si="548"/>
        <v>87.591271659735312</v>
      </c>
      <c r="S1848">
        <f t="shared" si="549"/>
        <v>0.93655478753048249</v>
      </c>
      <c r="T1848">
        <f t="shared" si="532"/>
        <v>32.581415935364227</v>
      </c>
    </row>
    <row r="1849" spans="1:20" x14ac:dyDescent="0.25">
      <c r="A1849">
        <f t="shared" si="533"/>
        <v>5906.9085600456719</v>
      </c>
      <c r="B1849">
        <f t="shared" si="550"/>
        <v>940.11369572309832</v>
      </c>
      <c r="C1849" t="str">
        <f t="shared" si="534"/>
        <v>-1.78772886609874-42.3639063411509i</v>
      </c>
      <c r="D1849" t="str">
        <f t="shared" si="535"/>
        <v>3.9749913316448-16.9351992508321i</v>
      </c>
      <c r="E1849" t="str">
        <f t="shared" si="536"/>
        <v>162.249591294894+0.153081694130815i</v>
      </c>
      <c r="F1849" t="str">
        <f t="shared" si="537"/>
        <v>2.42492438342467-158.872479174529i</v>
      </c>
      <c r="G1849" t="str">
        <f t="shared" si="538"/>
        <v>0.99999977669401-0.000472552579279809i</v>
      </c>
      <c r="H1849" t="str">
        <f t="shared" si="539"/>
        <v>389.266909907588+99.7309532431027i</v>
      </c>
      <c r="I1849" t="str">
        <f t="shared" si="540"/>
        <v>47.3609074157608-173.781693136167i</v>
      </c>
      <c r="K1849" t="str">
        <f t="shared" si="541"/>
        <v>0.0289283369119552-0.00812032623525698i</v>
      </c>
      <c r="L1849" t="str">
        <f t="shared" si="542"/>
        <v>0.00005-0.3001654126463i</v>
      </c>
      <c r="M1849" t="str">
        <f t="shared" si="543"/>
        <v>0.00133333333333333-0.176567889791941i</v>
      </c>
      <c r="N1849">
        <f t="shared" si="544"/>
        <v>87.583589636593004</v>
      </c>
      <c r="O1849">
        <f t="shared" si="545"/>
        <v>32.547646954172578</v>
      </c>
      <c r="P1849" s="3">
        <f t="shared" si="546"/>
        <v>32.547646954172578</v>
      </c>
      <c r="Q1849" s="3">
        <f t="shared" si="547"/>
        <v>-92.416410363406996</v>
      </c>
      <c r="R1849">
        <f t="shared" si="548"/>
        <v>87.583589636593004</v>
      </c>
      <c r="S1849">
        <f t="shared" si="549"/>
        <v>0.94011369572309833</v>
      </c>
      <c r="T1849">
        <f t="shared" si="532"/>
        <v>32.547646954172578</v>
      </c>
    </row>
    <row r="1850" spans="1:20" x14ac:dyDescent="0.25">
      <c r="A1850">
        <f t="shared" si="533"/>
        <v>5929.3548125738453</v>
      </c>
      <c r="B1850">
        <f t="shared" si="550"/>
        <v>943.68612776684608</v>
      </c>
      <c r="C1850" t="str">
        <f t="shared" si="534"/>
        <v>-1.78645906757978-42.1992578097032i</v>
      </c>
      <c r="D1850" t="str">
        <f t="shared" si="535"/>
        <v>3.97499126564027-16.8711336394959i</v>
      </c>
      <c r="E1850" t="str">
        <f t="shared" si="536"/>
        <v>162.248071006115+0.1541872738355i</v>
      </c>
      <c r="F1850" t="str">
        <f t="shared" si="537"/>
        <v>2.42492437930144-158.271057880004i</v>
      </c>
      <c r="G1850" t="str">
        <f t="shared" si="538"/>
        <v>0.99999977499366-0.000474348278274514i</v>
      </c>
      <c r="H1850" t="str">
        <f t="shared" si="539"/>
        <v>389.307384652907+100.113771653421i</v>
      </c>
      <c r="I1850" t="str">
        <f t="shared" si="540"/>
        <v>47.3629016167867-173.136702205762i</v>
      </c>
      <c r="K1850" t="str">
        <f t="shared" si="541"/>
        <v>0.0289120044365668-0.00814649536330837i</v>
      </c>
      <c r="L1850" t="str">
        <f t="shared" si="542"/>
        <v>0.00005-0.299029102058478i</v>
      </c>
      <c r="M1850" t="str">
        <f t="shared" si="543"/>
        <v>0.00133333333333333-0.175899471799105i</v>
      </c>
      <c r="N1850">
        <f t="shared" si="544"/>
        <v>87.575893761847027</v>
      </c>
      <c r="O1850">
        <f t="shared" si="545"/>
        <v>32.513872536397713</v>
      </c>
      <c r="P1850" s="3">
        <f t="shared" si="546"/>
        <v>32.513872536397713</v>
      </c>
      <c r="Q1850" s="3">
        <f t="shared" si="547"/>
        <v>-92.424106238152973</v>
      </c>
      <c r="R1850">
        <f t="shared" si="548"/>
        <v>87.575893761847027</v>
      </c>
      <c r="S1850">
        <f t="shared" si="549"/>
        <v>0.94368612776684613</v>
      </c>
      <c r="T1850">
        <f t="shared" si="532"/>
        <v>32.513872536397713</v>
      </c>
    </row>
    <row r="1851" spans="1:20" x14ac:dyDescent="0.25">
      <c r="A1851">
        <f t="shared" si="533"/>
        <v>5951.8863608616257</v>
      </c>
      <c r="B1851">
        <f t="shared" si="550"/>
        <v>947.27213505236011</v>
      </c>
      <c r="C1851" t="str">
        <f t="shared" si="534"/>
        <v>-1.78518113542069-42.0352215468771i</v>
      </c>
      <c r="D1851" t="str">
        <f t="shared" si="535"/>
        <v>3.97499119913316-16.8073107250796i</v>
      </c>
      <c r="E1851" t="str">
        <f t="shared" si="536"/>
        <v>162.246541314492+0.155302410123818i</v>
      </c>
      <c r="F1851" t="str">
        <f t="shared" si="537"/>
        <v>2.42492437514683-157.671913367782i</v>
      </c>
      <c r="G1851" t="str">
        <f t="shared" si="538"/>
        <v>0.999999773280363-0.000476150800916169i</v>
      </c>
      <c r="H1851" t="str">
        <f t="shared" si="539"/>
        <v>389.34817329337+100.498088952965i</v>
      </c>
      <c r="I1851" t="str">
        <f t="shared" si="540"/>
        <v>47.3649111430129-172.494204041798i</v>
      </c>
      <c r="K1851" t="str">
        <f t="shared" si="541"/>
        <v>0.0288955665929463-0.00817271575915874i</v>
      </c>
      <c r="L1851" t="str">
        <f t="shared" si="542"/>
        <v>0.00005-0.29789709310468i</v>
      </c>
      <c r="M1851" t="str">
        <f t="shared" si="543"/>
        <v>0.00133333333333333-0.175233584179223i</v>
      </c>
      <c r="N1851">
        <f t="shared" si="544"/>
        <v>87.568184132115093</v>
      </c>
      <c r="O1851">
        <f t="shared" si="545"/>
        <v>32.480092652278138</v>
      </c>
      <c r="P1851" s="3">
        <f t="shared" si="546"/>
        <v>32.480092652278138</v>
      </c>
      <c r="Q1851" s="3">
        <f t="shared" si="547"/>
        <v>-92.431815867884907</v>
      </c>
      <c r="R1851">
        <f t="shared" si="548"/>
        <v>87.568184132115093</v>
      </c>
      <c r="S1851">
        <f t="shared" si="549"/>
        <v>0.94727213505236008</v>
      </c>
      <c r="T1851">
        <f t="shared" si="532"/>
        <v>32.480092652278138</v>
      </c>
    </row>
    <row r="1852" spans="1:20" x14ac:dyDescent="0.25">
      <c r="A1852">
        <f t="shared" si="533"/>
        <v>5974.5035290329006</v>
      </c>
      <c r="B1852">
        <f t="shared" si="550"/>
        <v>950.87176916555916</v>
      </c>
      <c r="C1852" t="str">
        <f t="shared" si="534"/>
        <v>-1.78389502834309-41.8717952431431i</v>
      </c>
      <c r="D1852" t="str">
        <f t="shared" si="535"/>
        <v>3.97499113211964-16.7437295894693i</v>
      </c>
      <c r="E1852" t="str">
        <f t="shared" si="536"/>
        <v>162.245002177664+0.156427189528709i</v>
      </c>
      <c r="F1852" t="str">
        <f t="shared" si="537"/>
        <v>2.42492437096057-157.075037018969i</v>
      </c>
      <c r="G1852" t="str">
        <f t="shared" si="538"/>
        <v>0.999999771554021-0.000477960173134527i</v>
      </c>
      <c r="H1852" t="str">
        <f t="shared" si="539"/>
        <v>389.389278307301+100.883911347439i</v>
      </c>
      <c r="I1852" t="str">
        <f t="shared" si="540"/>
        <v>47.3669361132897-171.854189426591i</v>
      </c>
      <c r="K1852" t="str">
        <f t="shared" si="541"/>
        <v>0.0288790228356435-0.00819898716143364i</v>
      </c>
      <c r="L1852" t="str">
        <f t="shared" si="542"/>
        <v>0.00005-0.296769369500577i</v>
      </c>
      <c r="M1852" t="str">
        <f t="shared" si="543"/>
        <v>0.00133333333333333-0.174570217353281i</v>
      </c>
      <c r="N1852">
        <f t="shared" si="544"/>
        <v>87.560460845644442</v>
      </c>
      <c r="O1852">
        <f t="shared" si="545"/>
        <v>32.446307271976295</v>
      </c>
      <c r="P1852" s="3">
        <f t="shared" si="546"/>
        <v>32.446307271976295</v>
      </c>
      <c r="Q1852" s="3">
        <f t="shared" si="547"/>
        <v>-92.439539154355558</v>
      </c>
      <c r="R1852">
        <f t="shared" si="548"/>
        <v>87.560460845644442</v>
      </c>
      <c r="S1852">
        <f t="shared" si="549"/>
        <v>0.95087176916555916</v>
      </c>
      <c r="T1852">
        <f t="shared" si="532"/>
        <v>32.446307271976295</v>
      </c>
    </row>
    <row r="1853" spans="1:20" x14ac:dyDescent="0.25">
      <c r="A1853">
        <f t="shared" si="533"/>
        <v>5997.206642443226</v>
      </c>
      <c r="B1853">
        <f t="shared" si="550"/>
        <v>954.48508188838832</v>
      </c>
      <c r="C1853" t="str">
        <f t="shared" si="534"/>
        <v>-1.78260070501224-41.7089765981618i</v>
      </c>
      <c r="D1853" t="str">
        <f t="shared" si="535"/>
        <v>3.97499106459584-16.6803893180288i</v>
      </c>
      <c r="E1853" t="str">
        <f t="shared" si="536"/>
        <v>162.24345355332+0.157561699303002i</v>
      </c>
      <c r="F1853" t="str">
        <f t="shared" si="537"/>
        <v>2.42492436674245-156.480420247296i</v>
      </c>
      <c r="G1853" t="str">
        <f t="shared" si="538"/>
        <v>0.999999769814533-0.000479776420957873i</v>
      </c>
      <c r="H1853" t="str">
        <f t="shared" si="539"/>
        <v>389.430702193272+101.271245072048i</v>
      </c>
      <c r="I1853" t="str">
        <f t="shared" si="540"/>
        <v>47.3689766474046-171.216649178475i</v>
      </c>
      <c r="K1853" t="str">
        <f t="shared" si="541"/>
        <v>0.0288623726182897-0.00822530930412789i</v>
      </c>
      <c r="L1853" t="str">
        <f t="shared" si="542"/>
        <v>0.00005-0.295645915023488i</v>
      </c>
      <c r="M1853" t="str">
        <f t="shared" si="543"/>
        <v>0.00133333333333333-0.173909361778523i</v>
      </c>
      <c r="N1853">
        <f t="shared" si="544"/>
        <v>87.552724002325363</v>
      </c>
      <c r="O1853">
        <f t="shared" si="545"/>
        <v>32.412516365579791</v>
      </c>
      <c r="P1853" s="3">
        <f t="shared" si="546"/>
        <v>32.412516365579791</v>
      </c>
      <c r="Q1853" s="3">
        <f t="shared" si="547"/>
        <v>-92.447275997674637</v>
      </c>
      <c r="R1853">
        <f t="shared" si="548"/>
        <v>87.552724002325363</v>
      </c>
      <c r="S1853">
        <f t="shared" si="549"/>
        <v>0.95448508188838832</v>
      </c>
      <c r="T1853">
        <f t="shared" si="532"/>
        <v>32.412516365579791</v>
      </c>
    </row>
    <row r="1854" spans="1:20" x14ac:dyDescent="0.25">
      <c r="A1854">
        <f t="shared" si="533"/>
        <v>6019.9960276845104</v>
      </c>
      <c r="B1854">
        <f t="shared" si="550"/>
        <v>958.11212519956428</v>
      </c>
      <c r="C1854" t="str">
        <f t="shared" si="534"/>
        <v>-1.78129812403948-41.5467633207526i</v>
      </c>
      <c r="D1854" t="str">
        <f t="shared" si="535"/>
        <v>3.97499099655789-16.6172889995872i</v>
      </c>
      <c r="E1854" t="str">
        <f t="shared" si="536"/>
        <v>162.24189539919+0.158706027424512i</v>
      </c>
      <c r="F1854" t="str">
        <f t="shared" si="537"/>
        <v>2.42492436249219-155.888054499004i</v>
      </c>
      <c r="G1854" t="str">
        <f t="shared" si="538"/>
        <v>0.9999997680618-0.000481599570513398i</v>
      </c>
      <c r="H1854" t="str">
        <f t="shared" si="539"/>
        <v>389.472447470269+101.660096391681i</v>
      </c>
      <c r="I1854" t="str">
        <f t="shared" si="540"/>
        <v>47.3710328660932-170.581574151678i</v>
      </c>
      <c r="K1854" t="str">
        <f t="shared" si="541"/>
        <v>0.0288456153936274-0.00825168191657119i</v>
      </c>
      <c r="L1854" t="str">
        <f t="shared" si="542"/>
        <v>0.00005-0.294526713512143i</v>
      </c>
      <c r="M1854" t="str">
        <f t="shared" si="543"/>
        <v>0.00133333333333333-0.173251007948319i</v>
      </c>
      <c r="N1854">
        <f t="shared" si="544"/>
        <v>87.544973703704585</v>
      </c>
      <c r="O1854">
        <f t="shared" si="545"/>
        <v>32.378719903102521</v>
      </c>
      <c r="P1854" s="3">
        <f t="shared" si="546"/>
        <v>32.378719903102521</v>
      </c>
      <c r="Q1854" s="3">
        <f t="shared" si="547"/>
        <v>-92.455026296295415</v>
      </c>
      <c r="R1854">
        <f t="shared" si="548"/>
        <v>87.544973703704585</v>
      </c>
      <c r="S1854">
        <f t="shared" si="549"/>
        <v>0.95811212519956424</v>
      </c>
      <c r="T1854">
        <f t="shared" si="532"/>
        <v>32.378719903102521</v>
      </c>
    </row>
    <row r="1855" spans="1:20" x14ac:dyDescent="0.25">
      <c r="A1855">
        <f t="shared" si="533"/>
        <v>6042.8720125897116</v>
      </c>
      <c r="B1855">
        <f t="shared" si="550"/>
        <v>961.75295127532263</v>
      </c>
      <c r="C1855" t="str">
        <f t="shared" si="534"/>
        <v>-1.77998724398446-41.3851531288637i</v>
      </c>
      <c r="D1855" t="str">
        <f t="shared" si="535"/>
        <v>3.97499092800188-16.5544277264251i</v>
      </c>
      <c r="E1855" t="str">
        <f t="shared" si="536"/>
        <v>162.240327673059+0.159860262599776i</v>
      </c>
      <c r="F1855" t="str">
        <f t="shared" si="537"/>
        <v>2.4249243582096-155.29793125271i</v>
      </c>
      <c r="G1855" t="str">
        <f t="shared" si="538"/>
        <v>0.999999766295721-0.000483429648027573i</v>
      </c>
      <c r="H1855" t="str">
        <f t="shared" si="539"/>
        <v>389.514516677873+102.050471601087i</v>
      </c>
      <c r="I1855" t="str">
        <f t="shared" si="540"/>
        <v>47.3731048910409-169.948955236184i</v>
      </c>
      <c r="K1855" t="str">
        <f t="shared" si="541"/>
        <v>0.0288287506135393-0.00827810472339348i</v>
      </c>
      <c r="L1855" t="str">
        <f t="shared" si="542"/>
        <v>0.00005-0.29341174886645i</v>
      </c>
      <c r="M1855" t="str">
        <f t="shared" si="543"/>
        <v>0.00133333333333333-0.172595146392029i</v>
      </c>
      <c r="N1855">
        <f t="shared" si="544"/>
        <v>87.5372100529992</v>
      </c>
      <c r="O1855">
        <f t="shared" si="545"/>
        <v>32.344917854485985</v>
      </c>
      <c r="P1855" s="3">
        <f t="shared" si="546"/>
        <v>32.344917854485985</v>
      </c>
      <c r="Q1855" s="3">
        <f t="shared" si="547"/>
        <v>-92.4627899470008</v>
      </c>
      <c r="R1855">
        <f t="shared" si="548"/>
        <v>87.5372100529992</v>
      </c>
      <c r="S1855">
        <f t="shared" si="549"/>
        <v>0.96175295127532268</v>
      </c>
      <c r="T1855">
        <f t="shared" si="532"/>
        <v>32.344917854485985</v>
      </c>
    </row>
    <row r="1856" spans="1:20" x14ac:dyDescent="0.25">
      <c r="A1856">
        <f t="shared" si="533"/>
        <v>6065.8349262375523</v>
      </c>
      <c r="B1856">
        <f t="shared" si="550"/>
        <v>965.40761249016884</v>
      </c>
      <c r="C1856" t="str">
        <f t="shared" si="534"/>
        <v>-1.77866802335779-41.2241437495401i</v>
      </c>
      <c r="D1856" t="str">
        <f t="shared" si="535"/>
        <v>3.97499085892386-16.4918045942619i</v>
      </c>
      <c r="E1856" t="str">
        <f t="shared" si="536"/>
        <v>162.238750332766+0.161024494269025i</v>
      </c>
      <c r="F1856" t="str">
        <f t="shared" si="537"/>
        <v>2.42492435389436-154.710042019295i</v>
      </c>
      <c r="G1856" t="str">
        <f t="shared" si="538"/>
        <v>0.999999764516194-0.000485266679826532i</v>
      </c>
      <c r="H1856" t="str">
        <f t="shared" si="539"/>
        <v>389.556912376445+102.44237702507i</v>
      </c>
      <c r="I1856" t="str">
        <f t="shared" si="540"/>
        <v>47.3751928448981-169.318783357619i</v>
      </c>
      <c r="K1856" t="str">
        <f t="shared" si="541"/>
        <v>0.0288117777290776-0.00830457744449036i</v>
      </c>
      <c r="L1856" t="str">
        <f t="shared" si="542"/>
        <v>0.00005-0.29230100504727i</v>
      </c>
      <c r="M1856" t="str">
        <f t="shared" si="543"/>
        <v>0.00133333333333333-0.171941767674865i</v>
      </c>
      <c r="N1856">
        <f t="shared" si="544"/>
        <v>87.529433155109757</v>
      </c>
      <c r="O1856">
        <f t="shared" si="545"/>
        <v>32.311110189600299</v>
      </c>
      <c r="P1856" s="3">
        <f t="shared" si="546"/>
        <v>32.311110189600299</v>
      </c>
      <c r="Q1856" s="3">
        <f t="shared" si="547"/>
        <v>-92.470566844890243</v>
      </c>
      <c r="R1856">
        <f t="shared" si="548"/>
        <v>87.529433155109757</v>
      </c>
      <c r="S1856">
        <f t="shared" si="549"/>
        <v>0.96540761249016882</v>
      </c>
      <c r="T1856">
        <f t="shared" si="532"/>
        <v>32.311110189600299</v>
      </c>
    </row>
    <row r="1857" spans="1:20" x14ac:dyDescent="0.25">
      <c r="A1857">
        <f t="shared" si="533"/>
        <v>6088.8850989572557</v>
      </c>
      <c r="B1857">
        <f t="shared" si="550"/>
        <v>969.07616141763151</v>
      </c>
      <c r="C1857" t="str">
        <f t="shared" si="534"/>
        <v>-1.77734042062353-41.063732918895i</v>
      </c>
      <c r="D1857" t="str">
        <f t="shared" si="535"/>
        <v>3.97499078931984-16.429418702243i</v>
      </c>
      <c r="E1857" t="str">
        <f t="shared" si="536"/>
        <v>162.237163336209+0.162198812610855i</v>
      </c>
      <c r="F1857" t="str">
        <f t="shared" si="537"/>
        <v>2.42492434954629-154.124378341774i</v>
      </c>
      <c r="G1857" t="str">
        <f t="shared" si="538"/>
        <v>0.999999762723117-0.000487110692336446i</v>
      </c>
      <c r="H1857" t="str">
        <f t="shared" si="539"/>
        <v>389.599637147297+102.835819018668i</v>
      </c>
      <c r="I1857" t="str">
        <f t="shared" si="540"/>
        <v>47.377296851283-168.691049477114i</v>
      </c>
      <c r="K1857" t="str">
        <f t="shared" si="541"/>
        <v>0.028794696190495-0.00833109979498871i</v>
      </c>
      <c r="L1857" t="str">
        <f t="shared" si="542"/>
        <v>0.00005-0.291194466076181i</v>
      </c>
      <c r="M1857" t="str">
        <f t="shared" si="543"/>
        <v>0.00133333333333333-0.171290862397753i</v>
      </c>
      <c r="N1857">
        <f t="shared" si="544"/>
        <v>87.521643116634209</v>
      </c>
      <c r="O1857">
        <f t="shared" si="545"/>
        <v>32.277296878245835</v>
      </c>
      <c r="P1857" s="3">
        <f t="shared" si="546"/>
        <v>32.277296878245835</v>
      </c>
      <c r="Q1857" s="3">
        <f t="shared" si="547"/>
        <v>-92.478356883365791</v>
      </c>
      <c r="R1857">
        <f t="shared" si="548"/>
        <v>87.521643116634209</v>
      </c>
      <c r="S1857">
        <f t="shared" si="549"/>
        <v>0.96907616141763153</v>
      </c>
      <c r="T1857">
        <f t="shared" si="532"/>
        <v>32.277296878245835</v>
      </c>
    </row>
    <row r="1858" spans="1:20" x14ac:dyDescent="0.25">
      <c r="A1858">
        <f t="shared" si="533"/>
        <v>6112.0228623332923</v>
      </c>
      <c r="B1858">
        <f t="shared" si="550"/>
        <v>972.75865083101849</v>
      </c>
      <c r="C1858" t="str">
        <f t="shared" si="534"/>
        <v>-1.77600439420131-40.9039183820782i</v>
      </c>
      <c r="D1858" t="str">
        <f t="shared" si="535"/>
        <v>3.97499071918585-16.3672691529262i</v>
      </c>
      <c r="E1858" t="str">
        <f t="shared" si="536"/>
        <v>162.235566641353+0.16338330854579i</v>
      </c>
      <c r="F1858" t="str">
        <f t="shared" si="537"/>
        <v>2.42492434516511-153.540931795179i</v>
      </c>
      <c r="G1858" t="str">
        <f t="shared" si="538"/>
        <v>0.999999760916387-0.000488961712083902i</v>
      </c>
      <c r="H1858" t="str">
        <f t="shared" si="539"/>
        <v>389.642693592879+103.23080396734i</v>
      </c>
      <c r="I1858" t="str">
        <f t="shared" si="540"/>
        <v>47.3794170347901-168.065744591183i</v>
      </c>
      <c r="K1858" t="str">
        <f t="shared" si="541"/>
        <v>0.0287775054472753-0.00835767148521212i</v>
      </c>
      <c r="L1858" t="str">
        <f t="shared" si="542"/>
        <v>0.00005-0.290092116035247i</v>
      </c>
      <c r="M1858" t="str">
        <f t="shared" si="543"/>
        <v>0.00133333333333333-0.170642421197204i</v>
      </c>
      <c r="N1858">
        <f t="shared" si="544"/>
        <v>87.513840045881793</v>
      </c>
      <c r="O1858">
        <f t="shared" si="545"/>
        <v>32.243477890154196</v>
      </c>
      <c r="P1858" s="3">
        <f t="shared" si="546"/>
        <v>32.243477890154196</v>
      </c>
      <c r="Q1858" s="3">
        <f t="shared" si="547"/>
        <v>-92.486159954118207</v>
      </c>
      <c r="R1858">
        <f t="shared" si="548"/>
        <v>87.513840045881793</v>
      </c>
      <c r="S1858">
        <f t="shared" si="549"/>
        <v>0.97275865083101853</v>
      </c>
      <c r="T1858">
        <f t="shared" si="532"/>
        <v>32.243477890154196</v>
      </c>
    </row>
    <row r="1859" spans="1:20" x14ac:dyDescent="0.25">
      <c r="A1859">
        <f t="shared" si="533"/>
        <v>6135.2485492101596</v>
      </c>
      <c r="B1859">
        <f t="shared" si="550"/>
        <v>976.45513370417643</v>
      </c>
      <c r="C1859" t="str">
        <f t="shared" si="534"/>
        <v>-1.77465990246989-40.7446978932472i</v>
      </c>
      <c r="D1859" t="str">
        <f t="shared" si="535"/>
        <v>3.9749906485178-16.3053550522695i</v>
      </c>
      <c r="E1859" t="str">
        <f t="shared" si="536"/>
        <v>162.233960206234+0.164578073740564i</v>
      </c>
      <c r="F1859" t="str">
        <f t="shared" si="537"/>
        <v>2.42492434075057-152.959693986436i</v>
      </c>
      <c r="G1859" t="str">
        <f t="shared" si="538"/>
        <v>0.9999997590959-0.00049081976569629i</v>
      </c>
      <c r="H1859" t="str">
        <f t="shared" si="539"/>
        <v>389.686084336965+103.62733828716i</v>
      </c>
      <c r="I1859" t="str">
        <f t="shared" si="540"/>
        <v>47.3815535210005-167.442859731595i</v>
      </c>
      <c r="K1859" t="str">
        <f t="shared" si="541"/>
        <v>0.0287602049481645-0.00838429222064646i</v>
      </c>
      <c r="L1859" t="str">
        <f t="shared" si="542"/>
        <v>0.00005-0.288993939066793i</v>
      </c>
      <c r="M1859" t="str">
        <f t="shared" si="543"/>
        <v>0.00133333333333333-0.169996434745172i</v>
      </c>
      <c r="N1859">
        <f t="shared" si="544"/>
        <v>87.506024052885664</v>
      </c>
      <c r="O1859">
        <f t="shared" si="545"/>
        <v>32.209653194989926</v>
      </c>
      <c r="P1859" s="3">
        <f t="shared" si="546"/>
        <v>32.209653194989926</v>
      </c>
      <c r="Q1859" s="3">
        <f t="shared" si="547"/>
        <v>-92.493975947114336</v>
      </c>
      <c r="R1859">
        <f t="shared" si="548"/>
        <v>87.506024052885664</v>
      </c>
      <c r="S1859">
        <f t="shared" si="549"/>
        <v>0.97645513370417647</v>
      </c>
      <c r="T1859">
        <f t="shared" si="532"/>
        <v>32.209653194989926</v>
      </c>
    </row>
    <row r="1860" spans="1:20" x14ac:dyDescent="0.25">
      <c r="A1860">
        <f t="shared" si="533"/>
        <v>6158.5624936971581</v>
      </c>
      <c r="B1860">
        <f t="shared" si="550"/>
        <v>980.1656632122523</v>
      </c>
      <c r="C1860" t="str">
        <f t="shared" si="534"/>
        <v>-1.77330690376838-40.5860692155335i</v>
      </c>
      <c r="D1860" t="str">
        <f t="shared" si="535"/>
        <v>3.97499057731166-16.2436755096176i</v>
      </c>
      <c r="E1860" t="str">
        <f t="shared" si="536"/>
        <v>162.232343988956+0.165783200613796i</v>
      </c>
      <c r="F1860" t="str">
        <f t="shared" si="537"/>
        <v>2.42492433630241-152.380656554242i</v>
      </c>
      <c r="G1860" t="str">
        <f t="shared" si="538"/>
        <v>0.99999975726155-0.00049268487990218i</v>
      </c>
      <c r="H1860" t="str">
        <f t="shared" si="539"/>
        <v>389.72981202484+104.025428425005i</v>
      </c>
      <c r="I1860" t="str">
        <f t="shared" si="540"/>
        <v>47.3837064364875-166.822385965251i</v>
      </c>
      <c r="K1860" t="str">
        <f t="shared" si="541"/>
        <v>0.0287427941412028-0.00841096170190549i</v>
      </c>
      <c r="L1860" t="str">
        <f t="shared" si="542"/>
        <v>0.00005-0.287899919373175i</v>
      </c>
      <c r="M1860" t="str">
        <f t="shared" si="543"/>
        <v>0.00133333333333333-0.169352893748926i</v>
      </c>
      <c r="N1860">
        <f t="shared" si="544"/>
        <v>87.498195249418202</v>
      </c>
      <c r="O1860">
        <f t="shared" si="545"/>
        <v>32.175822762351018</v>
      </c>
      <c r="P1860" s="3">
        <f t="shared" si="546"/>
        <v>32.175822762351018</v>
      </c>
      <c r="Q1860" s="3">
        <f t="shared" si="547"/>
        <v>-92.501804750581798</v>
      </c>
      <c r="R1860">
        <f t="shared" si="548"/>
        <v>87.498195249418202</v>
      </c>
      <c r="S1860">
        <f t="shared" si="549"/>
        <v>0.98016566321225229</v>
      </c>
      <c r="T1860">
        <f t="shared" si="532"/>
        <v>32.175822762351018</v>
      </c>
    </row>
    <row r="1861" spans="1:20" x14ac:dyDescent="0.25">
      <c r="A1861">
        <f t="shared" si="533"/>
        <v>6181.9650311732075</v>
      </c>
      <c r="B1861">
        <f t="shared" si="550"/>
        <v>983.89029273245887</v>
      </c>
      <c r="C1861" t="str">
        <f t="shared" si="534"/>
        <v>-1.77194535640025-40.4280301210182i</v>
      </c>
      <c r="D1861" t="str">
        <f t="shared" si="535"/>
        <v>3.97499050556334-16.1822296376897i</v>
      </c>
      <c r="E1861" t="str">
        <f t="shared" si="536"/>
        <v>162.230717947707+0.166998782338871i</v>
      </c>
      <c r="F1861" t="str">
        <f t="shared" si="537"/>
        <v>2.42492433182037-151.803811168951i</v>
      </c>
      <c r="G1861" t="str">
        <f t="shared" si="538"/>
        <v>0.999999755413233-0.00049455708153171i</v>
      </c>
      <c r="H1861" t="str">
        <f t="shared" si="539"/>
        <v>389.77387932348+104.425080858745i</v>
      </c>
      <c r="I1861" t="str">
        <f t="shared" si="540"/>
        <v>47.3858759088257-166.204314394059i</v>
      </c>
      <c r="K1861" t="str">
        <f t="shared" si="541"/>
        <v>0.0287252724737574-0.00843767962469666i</v>
      </c>
      <c r="L1861" t="str">
        <f t="shared" si="542"/>
        <v>0.00005-0.286810041216552i</v>
      </c>
      <c r="M1861" t="str">
        <f t="shared" si="543"/>
        <v>0.00133333333333333-0.168711788950913i</v>
      </c>
      <c r="N1861">
        <f t="shared" si="544"/>
        <v>87.490353749003148</v>
      </c>
      <c r="O1861">
        <f t="shared" si="545"/>
        <v>32.141986561771517</v>
      </c>
      <c r="P1861" s="3">
        <f t="shared" si="546"/>
        <v>32.141986561771517</v>
      </c>
      <c r="Q1861" s="3">
        <f t="shared" si="547"/>
        <v>-92.509646250996852</v>
      </c>
      <c r="R1861">
        <f t="shared" si="548"/>
        <v>87.490353749003148</v>
      </c>
      <c r="S1861">
        <f t="shared" si="549"/>
        <v>0.98389029273245887</v>
      </c>
      <c r="T1861">
        <f t="shared" si="532"/>
        <v>32.141986561771517</v>
      </c>
    </row>
    <row r="1862" spans="1:20" x14ac:dyDescent="0.25">
      <c r="A1862">
        <f t="shared" si="533"/>
        <v>6205.4564982916654</v>
      </c>
      <c r="B1862">
        <f t="shared" si="550"/>
        <v>987.62907584484219</v>
      </c>
      <c r="C1862" t="str">
        <f t="shared" si="534"/>
        <v>-1.77057521863507-40.2705783906972i</v>
      </c>
      <c r="D1862" t="str">
        <f t="shared" si="535"/>
        <v>3.97499043326871-16.1210165525662i</v>
      </c>
      <c r="E1862" t="str">
        <f t="shared" si="536"/>
        <v>162.229082040756+0.168224912849148i</v>
      </c>
      <c r="F1862" t="str">
        <f t="shared" si="537"/>
        <v>2.42492432730422-151.229149532447i</v>
      </c>
      <c r="G1862" t="str">
        <f t="shared" si="538"/>
        <v>0.999999753550843-0.000496436397516971i</v>
      </c>
      <c r="H1862" t="str">
        <f t="shared" si="539"/>
        <v>389.81828892175+104.826302097443i</v>
      </c>
      <c r="I1862" t="str">
        <f t="shared" si="540"/>
        <v>47.3880620666-165.588636154807i</v>
      </c>
      <c r="K1862" t="str">
        <f t="shared" si="541"/>
        <v>0.0287076393925549-0.00846444567978658i</v>
      </c>
      <c r="L1862" t="str">
        <f t="shared" si="542"/>
        <v>0.00005-0.285724288918661i</v>
      </c>
      <c r="M1862" t="str">
        <f t="shared" si="543"/>
        <v>0.00133333333333333-0.168073111128624i</v>
      </c>
      <c r="N1862">
        <f t="shared" si="544"/>
        <v>87.482499666930408</v>
      </c>
      <c r="O1862">
        <f t="shared" si="545"/>
        <v>32.108144562721854</v>
      </c>
      <c r="P1862" s="3">
        <f t="shared" si="546"/>
        <v>32.108144562721854</v>
      </c>
      <c r="Q1862" s="3">
        <f t="shared" si="547"/>
        <v>-92.517500333069592</v>
      </c>
      <c r="R1862">
        <f t="shared" si="548"/>
        <v>87.482499666930408</v>
      </c>
      <c r="S1862">
        <f t="shared" si="549"/>
        <v>0.98762907584484216</v>
      </c>
      <c r="T1862">
        <f t="shared" si="532"/>
        <v>32.108144562721854</v>
      </c>
    </row>
    <row r="1863" spans="1:20" x14ac:dyDescent="0.25">
      <c r="A1863">
        <f t="shared" si="533"/>
        <v>6229.0372329851743</v>
      </c>
      <c r="B1863">
        <f t="shared" si="550"/>
        <v>991.38206633305265</v>
      </c>
      <c r="C1863" t="str">
        <f t="shared" si="534"/>
        <v>-1.76919644871195-40.1137118144546i</v>
      </c>
      <c r="D1863" t="str">
        <f t="shared" si="535"/>
        <v>3.97499036042358-16.0600353736763i</v>
      </c>
      <c r="E1863" t="str">
        <f t="shared" si="536"/>
        <v>162.227436226462+0.169461686841829i</v>
      </c>
      <c r="F1863" t="str">
        <f t="shared" si="537"/>
        <v>2.42492432275367-150.656663378031i</v>
      </c>
      <c r="G1863" t="str">
        <f t="shared" si="538"/>
        <v>0.999999751674271-0.000498322854892397i</v>
      </c>
      <c r="H1863" t="str">
        <f t="shared" si="539"/>
        <v>389.863043530589+105.229098681544i</v>
      </c>
      <c r="I1863" t="str">
        <f t="shared" si="540"/>
        <v>47.3902650394124-164.975342419043i</v>
      </c>
      <c r="K1863" t="str">
        <f t="shared" si="541"/>
        <v>0.0286898943437154-0.00849125955296709i</v>
      </c>
      <c r="L1863" t="str">
        <f t="shared" si="542"/>
        <v>0.00005-0.284642646860591i</v>
      </c>
      <c r="M1863" t="str">
        <f t="shared" si="543"/>
        <v>0.00133333333333333-0.167436851094465i</v>
      </c>
      <c r="N1863">
        <f t="shared" si="544"/>
        <v>87.474633120269019</v>
      </c>
      <c r="O1863">
        <f t="shared" si="545"/>
        <v>32.074296734610982</v>
      </c>
      <c r="P1863" s="3">
        <f t="shared" si="546"/>
        <v>32.074296734610982</v>
      </c>
      <c r="Q1863" s="3">
        <f t="shared" si="547"/>
        <v>-92.525366879730981</v>
      </c>
      <c r="R1863">
        <f t="shared" si="548"/>
        <v>87.474633120269019</v>
      </c>
      <c r="S1863">
        <f t="shared" si="549"/>
        <v>0.9913820663330527</v>
      </c>
      <c r="T1863">
        <f t="shared" si="532"/>
        <v>32.074296734610982</v>
      </c>
    </row>
    <row r="1864" spans="1:20" x14ac:dyDescent="0.25">
      <c r="A1864">
        <f t="shared" si="533"/>
        <v>6252.707574470518</v>
      </c>
      <c r="B1864">
        <f t="shared" si="550"/>
        <v>995.14931818511832</v>
      </c>
      <c r="C1864" t="str">
        <f t="shared" si="534"/>
        <v>-1.76780900484161-39.9574281910311i</v>
      </c>
      <c r="D1864" t="str">
        <f t="shared" si="535"/>
        <v>3.97499028702378-15.9992852237852i</v>
      </c>
      <c r="E1864" t="str">
        <f t="shared" si="536"/>
        <v>162.225780463277+0.17070919978308i</v>
      </c>
      <c r="F1864" t="str">
        <f t="shared" si="537"/>
        <v>2.42492431816848-150.086344470297i</v>
      </c>
      <c r="G1864" t="str">
        <f t="shared" si="538"/>
        <v>0.99999974978341-0.000500216480795147i</v>
      </c>
      <c r="H1864" t="str">
        <f t="shared" si="539"/>
        <v>389.908145883211+105.633477183078i</v>
      </c>
      <c r="I1864" t="str">
        <f t="shared" si="540"/>
        <v>47.3924849578916-164.364424392952i</v>
      </c>
      <c r="K1864" t="str">
        <f t="shared" si="541"/>
        <v>0.0286720367727858-0.00851812092502081i</v>
      </c>
      <c r="L1864" t="str">
        <f t="shared" si="542"/>
        <v>0.00005-0.283565099482557i</v>
      </c>
      <c r="M1864" t="str">
        <f t="shared" si="543"/>
        <v>0.00133333333333333-0.166802999695622i</v>
      </c>
      <c r="N1864">
        <f t="shared" si="544"/>
        <v>87.46675422788185</v>
      </c>
      <c r="O1864">
        <f t="shared" si="545"/>
        <v>32.040443046787381</v>
      </c>
      <c r="P1864" s="3">
        <f t="shared" si="546"/>
        <v>32.040443046787381</v>
      </c>
      <c r="Q1864" s="3">
        <f t="shared" si="547"/>
        <v>-92.53324577211815</v>
      </c>
      <c r="R1864">
        <f t="shared" si="548"/>
        <v>87.46675422788185</v>
      </c>
      <c r="S1864">
        <f t="shared" si="549"/>
        <v>0.99514931818511831</v>
      </c>
      <c r="T1864">
        <f t="shared" si="532"/>
        <v>32.040443046787381</v>
      </c>
    </row>
    <row r="1865" spans="1:20" x14ac:dyDescent="0.25">
      <c r="A1865">
        <f t="shared" si="533"/>
        <v>6276.467863253506</v>
      </c>
      <c r="B1865">
        <f t="shared" si="550"/>
        <v>998.93088559422176</v>
      </c>
      <c r="C1865" t="str">
        <f t="shared" si="534"/>
        <v>-1.76641284521018-39.8017253279967i</v>
      </c>
      <c r="D1865" t="str">
        <f t="shared" si="535"/>
        <v>3.97499021306508-15.9387652289818i</v>
      </c>
      <c r="E1865" t="str">
        <f t="shared" si="536"/>
        <v>162.224114709752+0.171967547910867i</v>
      </c>
      <c r="F1865" t="str">
        <f t="shared" si="537"/>
        <v>2.42492431354836-149.518184605015i</v>
      </c>
      <c r="G1865" t="str">
        <f t="shared" si="538"/>
        <v>0.999999747878151-0.000502117302465506i</v>
      </c>
      <c r="H1865" t="str">
        <f t="shared" si="539"/>
        <v>389.95359873529+106.039444205854i</v>
      </c>
      <c r="I1865" t="str">
        <f t="shared" si="540"/>
        <v>47.3947219536996-163.755873317226i</v>
      </c>
      <c r="K1865" t="str">
        <f t="shared" si="541"/>
        <v>0.0286540661247752-0.00854502947168739i</v>
      </c>
      <c r="L1865" t="str">
        <f t="shared" si="542"/>
        <v>0.00005-0.282491631283679i</v>
      </c>
      <c r="M1865" t="str">
        <f t="shared" si="543"/>
        <v>0.00133333333333333-0.166171547813929i</v>
      </c>
      <c r="N1865">
        <f t="shared" si="544"/>
        <v>87.458863110438017</v>
      </c>
      <c r="O1865">
        <f t="shared" si="545"/>
        <v>32.006583468541045</v>
      </c>
      <c r="P1865" s="3">
        <f t="shared" si="546"/>
        <v>32.006583468541045</v>
      </c>
      <c r="Q1865" s="3">
        <f t="shared" si="547"/>
        <v>-92.541136889561983</v>
      </c>
      <c r="R1865">
        <f t="shared" si="548"/>
        <v>87.458863110438017</v>
      </c>
      <c r="S1865">
        <f t="shared" si="549"/>
        <v>0.99893088559422172</v>
      </c>
      <c r="T1865">
        <f t="shared" si="532"/>
        <v>32.006583468541045</v>
      </c>
    </row>
    <row r="1866" spans="1:20" x14ac:dyDescent="0.25">
      <c r="A1866">
        <f t="shared" si="533"/>
        <v>6300.3184411338698</v>
      </c>
      <c r="B1866">
        <f t="shared" si="550"/>
        <v>1002.7268229594798</v>
      </c>
      <c r="C1866" t="str">
        <f t="shared" si="534"/>
        <v>-1.76500792798095-39.6466010417177i</v>
      </c>
      <c r="D1866" t="str">
        <f t="shared" si="535"/>
        <v>3.97499013854325-15.8784745186654i</v>
      </c>
      <c r="E1866" t="str">
        <f t="shared" si="536"/>
        <v>162.22243892454+0.173236828240775i</v>
      </c>
      <c r="F1866" t="str">
        <f t="shared" si="537"/>
        <v>2.42492430889307-148.952175609016i</v>
      </c>
      <c r="G1866" t="str">
        <f t="shared" si="538"/>
        <v>0.999999745958385-0.000504025347247264i</v>
      </c>
      <c r="H1866" t="str">
        <f t="shared" si="539"/>
        <v>389.999404865168+106.447006385667i</v>
      </c>
      <c r="I1866" t="str">
        <f t="shared" si="540"/>
        <v>47.3969761595439-163.149680466955i</v>
      </c>
      <c r="K1866" t="str">
        <f t="shared" si="541"/>
        <v>0.0286359818441894-0.0085719848636293i</v>
      </c>
      <c r="L1866" t="str">
        <f t="shared" si="542"/>
        <v>0.00005-0.281422226821757i</v>
      </c>
      <c r="M1866" t="str">
        <f t="shared" si="543"/>
        <v>0.00133333333333333-0.165542486365739i</v>
      </c>
      <c r="N1866">
        <f t="shared" si="544"/>
        <v>87.450959890428166</v>
      </c>
      <c r="O1866">
        <f t="shared" si="545"/>
        <v>31.972717969104249</v>
      </c>
      <c r="P1866" s="3">
        <f t="shared" si="546"/>
        <v>31.972717969104249</v>
      </c>
      <c r="Q1866" s="3">
        <f t="shared" si="547"/>
        <v>-92.549040109571834</v>
      </c>
      <c r="R1866">
        <f t="shared" si="548"/>
        <v>87.450959890428166</v>
      </c>
      <c r="S1866">
        <f t="shared" si="549"/>
        <v>1.0027268229594799</v>
      </c>
      <c r="T1866">
        <f t="shared" si="532"/>
        <v>31.972717969104249</v>
      </c>
    </row>
    <row r="1867" spans="1:20" x14ac:dyDescent="0.25">
      <c r="A1867">
        <f t="shared" si="533"/>
        <v>6324.2596512101791</v>
      </c>
      <c r="B1867">
        <f t="shared" si="550"/>
        <v>1006.5371848867259</v>
      </c>
      <c r="C1867" t="str">
        <f t="shared" si="534"/>
        <v>-1.76359421129812-39.492053157331i</v>
      </c>
      <c r="D1867" t="str">
        <f t="shared" si="535"/>
        <v>3.97499006345396-15.8184122255339i</v>
      </c>
      <c r="E1867" t="str">
        <f t="shared" si="536"/>
        <v>162.220753066404+0.174517138569885i</v>
      </c>
      <c r="F1867" t="str">
        <f t="shared" si="537"/>
        <v>2.42492430420234-148.38830934007i</v>
      </c>
      <c r="G1867" t="str">
        <f t="shared" si="538"/>
        <v>0.999999744024001-0.000505940642588119i</v>
      </c>
      <c r="H1867" t="str">
        <f t="shared" si="539"/>
        <v>390.045567074047+106.856170390492i</v>
      </c>
      <c r="I1867" t="str">
        <f t="shared" si="540"/>
        <v>47.3992477091811-162.545837151497i</v>
      </c>
      <c r="K1867" t="str">
        <f t="shared" si="541"/>
        <v>0.0286177833750669-0.00859898676639798i</v>
      </c>
      <c r="L1867" t="str">
        <f t="shared" si="542"/>
        <v>0.00005-0.280356870713047i</v>
      </c>
      <c r="M1867" t="str">
        <f t="shared" si="543"/>
        <v>0.00133333333333333-0.164915806301792i</v>
      </c>
      <c r="N1867">
        <f t="shared" si="544"/>
        <v>87.443044692177224</v>
      </c>
      <c r="O1867">
        <f t="shared" si="545"/>
        <v>31.938846517653804</v>
      </c>
      <c r="P1867" s="3">
        <f t="shared" si="546"/>
        <v>31.938846517653804</v>
      </c>
      <c r="Q1867" s="3">
        <f t="shared" si="547"/>
        <v>-92.556955307822776</v>
      </c>
      <c r="R1867">
        <f t="shared" si="548"/>
        <v>87.443044692177224</v>
      </c>
      <c r="S1867">
        <f t="shared" si="549"/>
        <v>1.0065371848867259</v>
      </c>
      <c r="T1867">
        <f t="shared" si="532"/>
        <v>31.938846517653804</v>
      </c>
    </row>
    <row r="1868" spans="1:20" x14ac:dyDescent="0.25">
      <c r="A1868">
        <f t="shared" si="533"/>
        <v>6348.2918378847771</v>
      </c>
      <c r="B1868">
        <f t="shared" si="550"/>
        <v>1010.3620261892954</v>
      </c>
      <c r="C1868" t="str">
        <f t="shared" si="534"/>
        <v>-1.76217165328937-39.3380795087131i</v>
      </c>
      <c r="D1868" t="str">
        <f t="shared" si="535"/>
        <v>3.97498998779292-15.7585774855711i</v>
      </c>
      <c r="E1868" t="str">
        <f t="shared" si="536"/>
        <v>162.21905709422+0.175808577480439i</v>
      </c>
      <c r="F1868" t="str">
        <f t="shared" si="537"/>
        <v>2.42492429947588-147.826577686771i</v>
      </c>
      <c r="G1868" t="str">
        <f t="shared" si="538"/>
        <v>0.999999742074887-0.000507863216040071i</v>
      </c>
      <c r="H1868" t="str">
        <f t="shared" si="539"/>
        <v>390.09208818619+107.266942920697i</v>
      </c>
      <c r="I1868" t="str">
        <f t="shared" si="540"/>
        <v>47.4015367374296-161.944334714355i</v>
      </c>
      <c r="K1868" t="str">
        <f t="shared" si="541"/>
        <v>0.0285994701610152-0.00862603484040004i</v>
      </c>
      <c r="L1868" t="str">
        <f t="shared" si="542"/>
        <v>0.00005-0.279295547632045i</v>
      </c>
      <c r="M1868" t="str">
        <f t="shared" si="543"/>
        <v>0.00133333333333333-0.164291498607085i</v>
      </c>
      <c r="N1868">
        <f t="shared" si="544"/>
        <v>87.435117641858682</v>
      </c>
      <c r="O1868">
        <f t="shared" si="545"/>
        <v>31.90496908331232</v>
      </c>
      <c r="P1868" s="3">
        <f t="shared" si="546"/>
        <v>31.90496908331232</v>
      </c>
      <c r="Q1868" s="3">
        <f t="shared" si="547"/>
        <v>-92.564882358141318</v>
      </c>
      <c r="R1868">
        <f t="shared" si="548"/>
        <v>87.435117641858682</v>
      </c>
      <c r="S1868">
        <f t="shared" si="549"/>
        <v>1.0103620261892954</v>
      </c>
      <c r="T1868">
        <f t="shared" si="532"/>
        <v>31.90496908331232</v>
      </c>
    </row>
    <row r="1869" spans="1:20" x14ac:dyDescent="0.25">
      <c r="A1869">
        <f t="shared" si="533"/>
        <v>6372.4153468687391</v>
      </c>
      <c r="B1869">
        <f t="shared" si="550"/>
        <v>1014.2014018888148</v>
      </c>
      <c r="C1869" t="str">
        <f t="shared" si="534"/>
        <v>-1.76074021206908-39.184677938452i</v>
      </c>
      <c r="D1869" t="str">
        <f t="shared" si="535"/>
        <v>3.97498991155577-15.6989694380342i</v>
      </c>
      <c r="E1869" t="str">
        <f t="shared" si="536"/>
        <v>162.217350966985+0.177111244344856i</v>
      </c>
      <c r="F1869" t="str">
        <f t="shared" si="537"/>
        <v>2.42492429471344-147.266972568422i</v>
      </c>
      <c r="G1869" t="str">
        <f t="shared" si="538"/>
        <v>0.999999740110932-0.000509793095259812i</v>
      </c>
      <c r="H1869" t="str">
        <f t="shared" si="539"/>
        <v>390.138971049128+107.67933070924i</v>
      </c>
      <c r="I1869" t="str">
        <f t="shared" si="540"/>
        <v>47.403843380176-161.345164533066i</v>
      </c>
      <c r="K1869" t="str">
        <f t="shared" si="541"/>
        <v>0.0285810416452476-0.00865312874086365i</v>
      </c>
      <c r="L1869" t="str">
        <f t="shared" si="542"/>
        <v>0.00005-0.278238242311262i</v>
      </c>
      <c r="M1869" t="str">
        <f t="shared" si="543"/>
        <v>0.00133333333333333-0.163669554300742i</v>
      </c>
      <c r="N1869">
        <f t="shared" si="544"/>
        <v>87.427178867508147</v>
      </c>
      <c r="O1869">
        <f t="shared" si="545"/>
        <v>31.871085635149971</v>
      </c>
      <c r="P1869" s="3">
        <f t="shared" si="546"/>
        <v>31.871085635149971</v>
      </c>
      <c r="Q1869" s="3">
        <f t="shared" si="547"/>
        <v>-92.572821132491853</v>
      </c>
      <c r="R1869">
        <f t="shared" si="548"/>
        <v>87.427178867508147</v>
      </c>
      <c r="S1869">
        <f t="shared" si="549"/>
        <v>1.0142014018888148</v>
      </c>
      <c r="T1869">
        <f t="shared" si="532"/>
        <v>31.871085635149971</v>
      </c>
    </row>
    <row r="1870" spans="1:20" x14ac:dyDescent="0.25">
      <c r="A1870">
        <f t="shared" si="533"/>
        <v>6396.6305251868407</v>
      </c>
      <c r="B1870">
        <f t="shared" si="550"/>
        <v>1018.0553672159923</v>
      </c>
      <c r="C1870" t="str">
        <f t="shared" si="534"/>
        <v>-1.75929984574112-39.0318462978163i</v>
      </c>
      <c r="D1870" t="str">
        <f t="shared" si="535"/>
        <v>3.97498983473811-15.6395872254413i</v>
      </c>
      <c r="E1870" t="str">
        <f t="shared" si="536"/>
        <v>162.215634643818+0.178425239329692i</v>
      </c>
      <c r="F1870" t="str">
        <f t="shared" si="537"/>
        <v>2.42492428991474-146.709485934913i</v>
      </c>
      <c r="G1870" t="str">
        <f t="shared" si="538"/>
        <v>0.999999738132023-0.000511730308009132i</v>
      </c>
      <c r="H1870" t="str">
        <f t="shared" si="539"/>
        <v>390.18621853386+108.093340521885i</v>
      </c>
      <c r="I1870" t="str">
        <f t="shared" si="540"/>
        <v>47.4061677743844-160.748318019069i</v>
      </c>
      <c r="K1870" t="str">
        <f t="shared" si="541"/>
        <v>0.0285624972706204-0.00868026811780484i</v>
      </c>
      <c r="L1870" t="str">
        <f t="shared" si="542"/>
        <v>0.00005-0.277184939541006i</v>
      </c>
      <c r="M1870" t="str">
        <f t="shared" si="543"/>
        <v>0.00133333333333333-0.163049964435886i</v>
      </c>
      <c r="N1870">
        <f t="shared" si="544"/>
        <v>87.419228499037445</v>
      </c>
      <c r="O1870">
        <f t="shared" si="545"/>
        <v>31.837196142185714</v>
      </c>
      <c r="P1870" s="3">
        <f t="shared" si="546"/>
        <v>31.837196142185714</v>
      </c>
      <c r="Q1870" s="3">
        <f t="shared" si="547"/>
        <v>-92.580771500962555</v>
      </c>
      <c r="R1870">
        <f t="shared" si="548"/>
        <v>87.419228499037445</v>
      </c>
      <c r="S1870">
        <f t="shared" si="549"/>
        <v>1.0180553672159922</v>
      </c>
      <c r="T1870">
        <f t="shared" si="532"/>
        <v>31.837196142185714</v>
      </c>
    </row>
    <row r="1871" spans="1:20" x14ac:dyDescent="0.25">
      <c r="A1871">
        <f t="shared" si="533"/>
        <v>6420.9377211825513</v>
      </c>
      <c r="B1871">
        <f t="shared" si="550"/>
        <v>1021.9239776114131</v>
      </c>
      <c r="C1871" t="str">
        <f t="shared" si="534"/>
        <v>-1.75785051240241-38.8795824467291i</v>
      </c>
      <c r="D1871" t="str">
        <f t="shared" si="535"/>
        <v>3.97498975733553-15.5804299935594i</v>
      </c>
      <c r="E1871" t="str">
        <f t="shared" si="536"/>
        <v>162.213908083971+0.179750663399554i</v>
      </c>
      <c r="F1871" t="str">
        <f t="shared" si="537"/>
        <v>2.4249242850795-146.154109766614i</v>
      </c>
      <c r="G1871" t="str">
        <f t="shared" si="538"/>
        <v>0.999999736138046-0.00051367488215531i</v>
      </c>
      <c r="H1871" t="str">
        <f t="shared" si="539"/>
        <v>390.233833535064+108.508979157408i</v>
      </c>
      <c r="I1871" t="str">
        <f t="shared" si="540"/>
        <v>47.4085100581077-160.1537866176i</v>
      </c>
      <c r="K1871" t="str">
        <f t="shared" si="541"/>
        <v>0.028543836479671-0.00870745261599415i</v>
      </c>
      <c r="L1871" t="str">
        <f t="shared" si="542"/>
        <v>0.00005-0.276135624169164i</v>
      </c>
      <c r="M1871" t="str">
        <f t="shared" si="543"/>
        <v>0.00133333333333333-0.162432720099508i</v>
      </c>
      <c r="N1871">
        <f t="shared" si="544"/>
        <v>87.411266668247848</v>
      </c>
      <c r="O1871">
        <f t="shared" si="545"/>
        <v>31.803300573389581</v>
      </c>
      <c r="P1871" s="3">
        <f t="shared" si="546"/>
        <v>31.803300573389581</v>
      </c>
      <c r="Q1871" s="3">
        <f t="shared" si="547"/>
        <v>-92.588733331752152</v>
      </c>
      <c r="R1871">
        <f t="shared" si="548"/>
        <v>87.411266668247848</v>
      </c>
      <c r="S1871">
        <f t="shared" si="549"/>
        <v>1.0219239776114131</v>
      </c>
      <c r="T1871">
        <f t="shared" si="532"/>
        <v>31.803300573389581</v>
      </c>
    </row>
    <row r="1872" spans="1:20" x14ac:dyDescent="0.25">
      <c r="A1872">
        <f t="shared" si="533"/>
        <v>6445.3372845230451</v>
      </c>
      <c r="B1872">
        <f t="shared" si="550"/>
        <v>1025.8072887263365</v>
      </c>
      <c r="C1872" t="str">
        <f t="shared" si="534"/>
        <v>-1.75639217014519-38.7278842537364i</v>
      </c>
      <c r="D1872" t="str">
        <f t="shared" si="535"/>
        <v>3.97498967934358-15.5214968913917i</v>
      </c>
      <c r="E1872" t="str">
        <f t="shared" si="536"/>
        <v>162.212171246828+0.181087618322549i</v>
      </c>
      <c r="F1872" t="str">
        <f t="shared" si="537"/>
        <v>2.42492428020743-145.600836074251i</v>
      </c>
      <c r="G1872" t="str">
        <f t="shared" si="538"/>
        <v>0.999999734128885-0.000515626845671523i</v>
      </c>
      <c r="H1872" t="str">
        <f t="shared" si="539"/>
        <v>390.281818971303+108.926253447805i</v>
      </c>
      <c r="I1872" t="str">
        <f t="shared" si="540"/>
        <v>47.4108703704917-159.561561807561i</v>
      </c>
      <c r="K1872" t="str">
        <f t="shared" si="541"/>
        <v>0.0285250587146567-0.00873468187492318i</v>
      </c>
      <c r="L1872" t="str">
        <f t="shared" si="542"/>
        <v>0.00005-0.27509028110098i</v>
      </c>
      <c r="M1872" t="str">
        <f t="shared" si="543"/>
        <v>0.00133333333333333-0.161817812412341i</v>
      </c>
      <c r="N1872">
        <f t="shared" si="544"/>
        <v>87.403293508845096</v>
      </c>
      <c r="O1872">
        <f t="shared" si="545"/>
        <v>31.769398897683701</v>
      </c>
      <c r="P1872" s="3">
        <f t="shared" si="546"/>
        <v>31.769398897683701</v>
      </c>
      <c r="Q1872" s="3">
        <f t="shared" si="547"/>
        <v>-92.596706491154904</v>
      </c>
      <c r="R1872">
        <f t="shared" si="548"/>
        <v>87.403293508845096</v>
      </c>
      <c r="S1872">
        <f t="shared" si="549"/>
        <v>1.0258072887263365</v>
      </c>
      <c r="T1872">
        <f t="shared" si="532"/>
        <v>31.769398897683701</v>
      </c>
    </row>
    <row r="1873" spans="1:20" x14ac:dyDescent="0.25">
      <c r="A1873">
        <f t="shared" si="533"/>
        <v>6469.8295662042328</v>
      </c>
      <c r="B1873">
        <f t="shared" si="550"/>
        <v>1029.7053564234966</v>
      </c>
      <c r="C1873" t="str">
        <f t="shared" si="534"/>
        <v>-1.75492477706132-38.5767495959815i</v>
      </c>
      <c r="D1873" t="str">
        <f t="shared" si="535"/>
        <v>3.97498960075776-15.4627870711659i</v>
      </c>
      <c r="E1873" t="str">
        <f t="shared" si="536"/>
        <v>162.210424091918+0.182436206672582i</v>
      </c>
      <c r="F1873" t="str">
        <f t="shared" si="537"/>
        <v>2.42492427529827-145.049656898797i</v>
      </c>
      <c r="G1873" t="str">
        <f t="shared" si="538"/>
        <v>0.999999732104426-0.000517586226637243i</v>
      </c>
      <c r="H1873" t="str">
        <f t="shared" si="539"/>
        <v>390.330177785237+109.345170258511i</v>
      </c>
      <c r="I1873" t="str">
        <f t="shared" si="540"/>
        <v>47.4132488517887-158.971635101407i</v>
      </c>
      <c r="K1873" t="str">
        <f t="shared" si="541"/>
        <v>0.0285061634175933-0.00876195552877136i</v>
      </c>
      <c r="L1873" t="str">
        <f t="shared" si="542"/>
        <v>0.00005-0.274048895298844i</v>
      </c>
      <c r="M1873" t="str">
        <f t="shared" si="543"/>
        <v>0.00133333333333333-0.161205232528732i</v>
      </c>
      <c r="N1873">
        <f t="shared" si="544"/>
        <v>87.395309156451631</v>
      </c>
      <c r="O1873">
        <f t="shared" si="545"/>
        <v>31.735491083944748</v>
      </c>
      <c r="P1873" s="3">
        <f t="shared" si="546"/>
        <v>31.735491083944748</v>
      </c>
      <c r="Q1873" s="3">
        <f t="shared" si="547"/>
        <v>-92.604690843548369</v>
      </c>
      <c r="R1873">
        <f t="shared" si="548"/>
        <v>87.395309156451631</v>
      </c>
      <c r="S1873">
        <f t="shared" si="549"/>
        <v>1.0297053564234966</v>
      </c>
      <c r="T1873">
        <f t="shared" si="532"/>
        <v>31.735491083944748</v>
      </c>
    </row>
    <row r="1874" spans="1:20" x14ac:dyDescent="0.25">
      <c r="A1874">
        <f t="shared" si="533"/>
        <v>6494.414918555809</v>
      </c>
      <c r="B1874">
        <f t="shared" si="550"/>
        <v>1033.6182367779058</v>
      </c>
      <c r="C1874" t="str">
        <f t="shared" si="534"/>
        <v>-1.75344829124468-38.426176359173i</v>
      </c>
      <c r="D1874" t="str">
        <f t="shared" si="535"/>
        <v>3.97498952157356-15.4042996883214i</v>
      </c>
      <c r="E1874" t="str">
        <f t="shared" si="536"/>
        <v>162.208666578913+0.183796531835161i</v>
      </c>
      <c r="F1874" t="str">
        <f t="shared" si="537"/>
        <v>2.42492427035173-144.500564311354i</v>
      </c>
      <c r="G1874" t="str">
        <f t="shared" si="538"/>
        <v>0.999999730064552-0.000519553053238641i</v>
      </c>
      <c r="H1874" t="str">
        <f t="shared" si="539"/>
        <v>390.378912943837+109.76573648861i</v>
      </c>
      <c r="I1874" t="str">
        <f t="shared" si="540"/>
        <v>47.4156456433636-158.383998045029i</v>
      </c>
      <c r="K1874" t="str">
        <f t="shared" si="541"/>
        <v>0.0284871500302951-0.00878927320637307i</v>
      </c>
      <c r="L1874" t="str">
        <f t="shared" si="542"/>
        <v>0.00005-0.273011451782072i</v>
      </c>
      <c r="M1874" t="str">
        <f t="shared" si="543"/>
        <v>0.00133333333333333-0.160594971636513i</v>
      </c>
      <c r="N1874">
        <f t="shared" si="544"/>
        <v>87.387313748621565</v>
      </c>
      <c r="O1874">
        <f t="shared" si="545"/>
        <v>31.701577101004883</v>
      </c>
      <c r="P1874" s="3">
        <f t="shared" si="546"/>
        <v>31.701577101004883</v>
      </c>
      <c r="Q1874" s="3">
        <f t="shared" si="547"/>
        <v>-92.612686251378435</v>
      </c>
      <c r="R1874">
        <f t="shared" si="548"/>
        <v>87.387313748621565</v>
      </c>
      <c r="S1874">
        <f t="shared" si="549"/>
        <v>1.0336182367779059</v>
      </c>
      <c r="T1874">
        <f t="shared" si="532"/>
        <v>31.701577101004883</v>
      </c>
    </row>
    <row r="1875" spans="1:20" x14ac:dyDescent="0.25">
      <c r="A1875">
        <f t="shared" si="533"/>
        <v>6519.0936952463207</v>
      </c>
      <c r="B1875">
        <f t="shared" si="550"/>
        <v>1037.5459860776618</v>
      </c>
      <c r="C1875" t="str">
        <f t="shared" si="534"/>
        <v>-1.75196267079444-38.2761624375595i</v>
      </c>
      <c r="D1875" t="str">
        <f t="shared" si="535"/>
        <v>3.97498944178643-15.3460339014975i</v>
      </c>
      <c r="E1875" t="str">
        <f t="shared" si="536"/>
        <v>162.206898667641+0.185168698011067i</v>
      </c>
      <c r="F1875" t="str">
        <f t="shared" si="537"/>
        <v>2.42492426536752-143.95355041304i</v>
      </c>
      <c r="G1875" t="str">
        <f t="shared" si="538"/>
        <v>0.999999728009145-0.000521527353768997i</v>
      </c>
      <c r="H1875" t="str">
        <f t="shared" si="539"/>
        <v>390.428027438599+110.187959071054i</v>
      </c>
      <c r="I1875" t="str">
        <f t="shared" si="540"/>
        <v>47.4180608877043-157.798642217636i</v>
      </c>
      <c r="K1875" t="str">
        <f t="shared" si="541"/>
        <v>0.0284680179944152-0.00881663453118434i</v>
      </c>
      <c r="L1875" t="str">
        <f t="shared" si="542"/>
        <v>0.00005-0.271977935626691i</v>
      </c>
      <c r="M1875" t="str">
        <f t="shared" si="543"/>
        <v>0.00133333333333333-0.159987020956877i</v>
      </c>
      <c r="N1875">
        <f t="shared" si="544"/>
        <v>87.37930742485446</v>
      </c>
      <c r="O1875">
        <f t="shared" si="545"/>
        <v>31.667656917654263</v>
      </c>
      <c r="P1875" s="3">
        <f t="shared" si="546"/>
        <v>31.667656917654263</v>
      </c>
      <c r="Q1875" s="3">
        <f t="shared" si="547"/>
        <v>-92.62069257514554</v>
      </c>
      <c r="R1875">
        <f t="shared" si="548"/>
        <v>87.37930742485446</v>
      </c>
      <c r="S1875">
        <f t="shared" si="549"/>
        <v>1.0375459860776619</v>
      </c>
      <c r="T1875">
        <f t="shared" si="532"/>
        <v>31.667656917654263</v>
      </c>
    </row>
    <row r="1876" spans="1:20" x14ac:dyDescent="0.25">
      <c r="A1876">
        <f t="shared" si="533"/>
        <v>6543.8662512882574</v>
      </c>
      <c r="B1876">
        <f t="shared" si="550"/>
        <v>1041.4886608247571</v>
      </c>
      <c r="C1876" t="str">
        <f t="shared" si="534"/>
        <v>-1.75046787381911-38.1267057338995i</v>
      </c>
      <c r="D1876" t="str">
        <f t="shared" si="535"/>
        <v>3.97498936139175-15.2879888725214i</v>
      </c>
      <c r="E1876" t="str">
        <f t="shared" si="536"/>
        <v>162.205120318086+0.186552810220825i</v>
      </c>
      <c r="F1876" t="str">
        <f t="shared" si="537"/>
        <v>2.42492426034536-143.408607334878i</v>
      </c>
      <c r="G1876" t="str">
        <f t="shared" si="538"/>
        <v>0.999999725938088-0.000523509156629101i</v>
      </c>
      <c r="H1876" t="str">
        <f t="shared" si="539"/>
        <v>390.477524285761+110.611844972884i</v>
      </c>
      <c r="I1876" t="str">
        <f t="shared" si="540"/>
        <v>47.4204947284323-157.21555923164i</v>
      </c>
      <c r="K1876" t="str">
        <f t="shared" si="541"/>
        <v>0.0284487667514862-0.0088440391212506i</v>
      </c>
      <c r="L1876" t="str">
        <f t="shared" si="542"/>
        <v>0.00005-0.270948331965223i</v>
      </c>
      <c r="M1876" t="str">
        <f t="shared" si="543"/>
        <v>0.00133333333333333-0.159381371744249i</v>
      </c>
      <c r="N1876">
        <f t="shared" si="544"/>
        <v>87.371290326608246</v>
      </c>
      <c r="O1876">
        <f t="shared" si="545"/>
        <v>31.633730502642447</v>
      </c>
      <c r="P1876" s="3">
        <f t="shared" si="546"/>
        <v>31.633730502642447</v>
      </c>
      <c r="Q1876" s="3">
        <f t="shared" si="547"/>
        <v>-92.628709673391754</v>
      </c>
      <c r="R1876">
        <f t="shared" si="548"/>
        <v>87.371290326608246</v>
      </c>
      <c r="S1876">
        <f t="shared" si="549"/>
        <v>1.0414886608247571</v>
      </c>
      <c r="T1876">
        <f t="shared" si="532"/>
        <v>31.633730502642447</v>
      </c>
    </row>
    <row r="1877" spans="1:20" x14ac:dyDescent="0.25">
      <c r="A1877">
        <f t="shared" si="533"/>
        <v>6568.7329430431528</v>
      </c>
      <c r="B1877">
        <f t="shared" si="550"/>
        <v>1045.4463177358912</v>
      </c>
      <c r="C1877" t="str">
        <f t="shared" si="534"/>
        <v>-1.74896385843918-37.9778041594327i</v>
      </c>
      <c r="D1877" t="str">
        <f t="shared" si="535"/>
        <v>3.97498928038493-15.2301637663957i</v>
      </c>
      <c r="E1877" t="str">
        <f t="shared" si="536"/>
        <v>162.203331490395+0.187948974307129i</v>
      </c>
      <c r="F1877" t="str">
        <f t="shared" si="537"/>
        <v>2.42492425528497-142.865727237679i</v>
      </c>
      <c r="G1877" t="str">
        <f t="shared" si="538"/>
        <v>0.99999972385126-0.000525498490327666i</v>
      </c>
      <c r="H1877" t="str">
        <f t="shared" si="539"/>
        <v>390.527406526523+111.037401195446i</v>
      </c>
      <c r="I1877" t="str">
        <f t="shared" si="540"/>
        <v>47.4229473103098-156.634740732535i</v>
      </c>
      <c r="K1877" t="str">
        <f t="shared" si="541"/>
        <v>0.0284293957429617-0.0088714865891736i</v>
      </c>
      <c r="L1877" t="str">
        <f t="shared" si="542"/>
        <v>0.00005-0.269922625986474i</v>
      </c>
      <c r="M1877" t="str">
        <f t="shared" si="543"/>
        <v>0.00133333333333333-0.158778015286161i</v>
      </c>
      <c r="N1877">
        <f t="shared" si="544"/>
        <v>87.363262597313764</v>
      </c>
      <c r="O1877">
        <f t="shared" si="545"/>
        <v>31.599797824680142</v>
      </c>
      <c r="P1877" s="3">
        <f t="shared" si="546"/>
        <v>31.599797824680142</v>
      </c>
      <c r="Q1877" s="3">
        <f t="shared" si="547"/>
        <v>-92.636737402686236</v>
      </c>
      <c r="R1877">
        <f t="shared" si="548"/>
        <v>87.363262597313764</v>
      </c>
      <c r="S1877">
        <f t="shared" si="549"/>
        <v>1.0454463177358913</v>
      </c>
      <c r="T1877">
        <f t="shared" si="532"/>
        <v>31.599797824680142</v>
      </c>
    </row>
    <row r="1878" spans="1:20" x14ac:dyDescent="0.25">
      <c r="A1878">
        <f t="shared" si="533"/>
        <v>6593.6941282267171</v>
      </c>
      <c r="B1878">
        <f t="shared" si="550"/>
        <v>1049.4190137432877</v>
      </c>
      <c r="C1878" t="str">
        <f t="shared" si="534"/>
        <v>-1.74745058279084-37.829455633855i</v>
      </c>
      <c r="D1878" t="str">
        <f t="shared" si="535"/>
        <v>3.97498919876129-15.172557751287i</v>
      </c>
      <c r="E1878" t="str">
        <f t="shared" si="536"/>
        <v>162.201532144892+0.189357296941668i</v>
      </c>
      <c r="F1878" t="str">
        <f t="shared" si="537"/>
        <v>2.42492425018603-142.324902311929i</v>
      </c>
      <c r="G1878" t="str">
        <f t="shared" si="538"/>
        <v>0.999999721748543-0.000527495383481737i</v>
      </c>
      <c r="H1878" t="str">
        <f t="shared" si="539"/>
        <v>390.577677227267+111.464634774617i</v>
      </c>
      <c r="I1878" t="str">
        <f t="shared" si="540"/>
        <v>47.4254187792495-156.056178398786i</v>
      </c>
      <c r="K1878" t="str">
        <f t="shared" si="541"/>
        <v>0.0284099044102585-0.00889897654207917i</v>
      </c>
      <c r="L1878" t="str">
        <f t="shared" si="542"/>
        <v>0.00005-0.26890080293532i</v>
      </c>
      <c r="M1878" t="str">
        <f t="shared" si="543"/>
        <v>0.00133333333333333-0.158176942903129i</v>
      </c>
      <c r="N1878">
        <f t="shared" si="544"/>
        <v>87.355224382388414</v>
      </c>
      <c r="O1878">
        <f t="shared" si="545"/>
        <v>31.565858852441782</v>
      </c>
      <c r="P1878" s="3">
        <f t="shared" si="546"/>
        <v>31.565858852441782</v>
      </c>
      <c r="Q1878" s="3">
        <f t="shared" si="547"/>
        <v>-92.644775617611586</v>
      </c>
      <c r="R1878">
        <f t="shared" si="548"/>
        <v>87.355224382388414</v>
      </c>
      <c r="S1878">
        <f t="shared" si="549"/>
        <v>1.0494190137432877</v>
      </c>
      <c r="T1878">
        <f t="shared" si="532"/>
        <v>31.565858852441782</v>
      </c>
    </row>
    <row r="1879" spans="1:20" x14ac:dyDescent="0.25">
      <c r="A1879">
        <f t="shared" si="533"/>
        <v>6618.7501659139798</v>
      </c>
      <c r="B1879">
        <f t="shared" si="550"/>
        <v>1053.4068059955123</v>
      </c>
      <c r="C1879" t="str">
        <f t="shared" si="534"/>
        <v>-1.74592800502903-37.6816580852852i</v>
      </c>
      <c r="D1879" t="str">
        <f t="shared" si="535"/>
        <v>3.97498911651613-15.1151699985132i</v>
      </c>
      <c r="E1879" t="str">
        <f t="shared" si="536"/>
        <v>162.199722242066+0.190777885627416i</v>
      </c>
      <c r="F1879" t="str">
        <f t="shared" si="537"/>
        <v>2.42492424504827-141.786124777681i</v>
      </c>
      <c r="G1879" t="str">
        <f t="shared" si="538"/>
        <v>0.999999719629814-0.000529499864817101i</v>
      </c>
      <c r="H1879" t="str">
        <f t="shared" si="539"/>
        <v>390.628339479783+111.893552781024i</v>
      </c>
      <c r="I1879" t="str">
        <f t="shared" si="540"/>
        <v>47.4279092823242-155.479863941715i</v>
      </c>
      <c r="K1879" t="str">
        <f t="shared" si="541"/>
        <v>0.0283902921947992-0.00892650858158494i</v>
      </c>
      <c r="L1879" t="str">
        <f t="shared" si="542"/>
        <v>0.00005-0.267882848112493i</v>
      </c>
      <c r="M1879" t="str">
        <f t="shared" si="543"/>
        <v>0.00133333333333333-0.157578145948525i</v>
      </c>
      <c r="N1879">
        <f t="shared" si="544"/>
        <v>87.347175829250205</v>
      </c>
      <c r="O1879">
        <f t="shared" si="545"/>
        <v>31.531913554566245</v>
      </c>
      <c r="P1879" s="3">
        <f t="shared" si="546"/>
        <v>31.531913554566245</v>
      </c>
      <c r="Q1879" s="3">
        <f t="shared" si="547"/>
        <v>-92.652824170749795</v>
      </c>
      <c r="R1879">
        <f t="shared" si="548"/>
        <v>87.347175829250205</v>
      </c>
      <c r="S1879">
        <f t="shared" si="549"/>
        <v>1.0534068059955124</v>
      </c>
      <c r="T1879">
        <f t="shared" si="532"/>
        <v>31.531913554566245</v>
      </c>
    </row>
    <row r="1880" spans="1:20" x14ac:dyDescent="0.25">
      <c r="A1880">
        <f t="shared" si="533"/>
        <v>6643.9014165444532</v>
      </c>
      <c r="B1880">
        <f t="shared" si="550"/>
        <v>1057.4097518582953</v>
      </c>
      <c r="C1880" t="str">
        <f t="shared" si="534"/>
        <v>-1.74439608333178-37.534409450242i</v>
      </c>
      <c r="D1880" t="str">
        <f t="shared" si="535"/>
        <v>3.97498903364472-15.0579996825323i</v>
      </c>
      <c r="E1880" t="str">
        <f t="shared" si="536"/>
        <v>162.197901742597+0.192210848703096i</v>
      </c>
      <c r="F1880" t="str">
        <f t="shared" si="537"/>
        <v>2.42492423987139-141.249386884438i</v>
      </c>
      <c r="G1880" t="str">
        <f t="shared" si="538"/>
        <v>0.999999717494953-0.000531511963168702i</v>
      </c>
      <c r="H1880" t="str">
        <f t="shared" si="539"/>
        <v>390.679396401494+112.324162320281i</v>
      </c>
      <c r="I1880" t="str">
        <f t="shared" si="540"/>
        <v>47.4304189677783-154.905789105381i</v>
      </c>
      <c r="K1880" t="str">
        <f t="shared" si="541"/>
        <v>0.028370558538055-0.00895408230376835i</v>
      </c>
      <c r="L1880" t="str">
        <f t="shared" si="542"/>
        <v>0.00005-0.26686874687437i</v>
      </c>
      <c r="M1880" t="str">
        <f t="shared" si="543"/>
        <v>0.00133333333333333-0.156981615808453i</v>
      </c>
      <c r="N1880">
        <f t="shared" si="544"/>
        <v>87.339117087330507</v>
      </c>
      <c r="O1880">
        <f t="shared" si="545"/>
        <v>31.497961899659916</v>
      </c>
      <c r="P1880" s="3">
        <f t="shared" si="546"/>
        <v>31.497961899659916</v>
      </c>
      <c r="Q1880" s="3">
        <f t="shared" si="547"/>
        <v>-92.660882912669493</v>
      </c>
      <c r="R1880">
        <f t="shared" si="548"/>
        <v>87.339117087330507</v>
      </c>
      <c r="S1880">
        <f t="shared" si="549"/>
        <v>1.0574097518582952</v>
      </c>
      <c r="T1880">
        <f t="shared" si="532"/>
        <v>31.497961899659916</v>
      </c>
    </row>
    <row r="1881" spans="1:20" x14ac:dyDescent="0.25">
      <c r="A1881">
        <f t="shared" si="533"/>
        <v>6669.1482419273216</v>
      </c>
      <c r="B1881">
        <f t="shared" si="550"/>
        <v>1061.4279089153567</v>
      </c>
      <c r="C1881" t="str">
        <f t="shared" si="534"/>
        <v>-1.74285477590303-37.387707673614i</v>
      </c>
      <c r="D1881" t="str">
        <f t="shared" si="535"/>
        <v>3.97498895014231-15.0010459809301i</v>
      </c>
      <c r="E1881" t="str">
        <f t="shared" si="536"/>
        <v>162.196070607351+0.193656295347585i</v>
      </c>
      <c r="F1881" t="str">
        <f t="shared" si="537"/>
        <v>2.4249242346551-140.714680911047i</v>
      </c>
      <c r="G1881" t="str">
        <f t="shared" si="538"/>
        <v>0.999999715343836-0.000533531707481054i</v>
      </c>
      <c r="H1881" t="str">
        <f t="shared" si="539"/>
        <v>390.730851135685+112.756470533209i</v>
      </c>
      <c r="I1881" t="str">
        <f t="shared" si="540"/>
        <v>47.4329479850362-154.333945666474i</v>
      </c>
      <c r="K1881" t="str">
        <f t="shared" si="541"/>
        <v>0.0283507028815901-0.00898169729913469i</v>
      </c>
      <c r="L1881" t="str">
        <f t="shared" si="542"/>
        <v>0.00005-0.265858484632766i</v>
      </c>
      <c r="M1881" t="str">
        <f t="shared" si="543"/>
        <v>0.00133333333333333-0.156387343901627i</v>
      </c>
      <c r="N1881">
        <f t="shared" si="544"/>
        <v>87.331048308088739</v>
      </c>
      <c r="O1881">
        <f t="shared" si="545"/>
        <v>31.464003856298163</v>
      </c>
      <c r="P1881" s="3">
        <f t="shared" si="546"/>
        <v>31.464003856298163</v>
      </c>
      <c r="Q1881" s="3">
        <f t="shared" si="547"/>
        <v>-92.668951691911261</v>
      </c>
      <c r="R1881">
        <f t="shared" si="548"/>
        <v>87.331048308088739</v>
      </c>
      <c r="S1881">
        <f t="shared" si="549"/>
        <v>1.0614279089153567</v>
      </c>
      <c r="T1881">
        <f t="shared" si="532"/>
        <v>31.464003856298163</v>
      </c>
    </row>
    <row r="1882" spans="1:20" x14ac:dyDescent="0.25">
      <c r="A1882">
        <f t="shared" si="533"/>
        <v>6694.4910052466457</v>
      </c>
      <c r="B1882">
        <f t="shared" si="550"/>
        <v>1065.4613349692352</v>
      </c>
      <c r="C1882" t="str">
        <f t="shared" si="534"/>
        <v>-1.74130404097631-37.2415507086315i</v>
      </c>
      <c r="D1882" t="str">
        <f t="shared" si="535"/>
        <v>3.97498886600406-14.9443080744084i</v>
      </c>
      <c r="E1882" t="str">
        <f t="shared" si="536"/>
        <v>162.194228797388+0.195114335583165i</v>
      </c>
      <c r="F1882" t="str">
        <f t="shared" si="537"/>
        <v>2.42492422939908-140.181999165582i</v>
      </c>
      <c r="G1882" t="str">
        <f t="shared" si="538"/>
        <v>0.99999971317634-0.000535559126808659i</v>
      </c>
      <c r="H1882" t="str">
        <f t="shared" si="539"/>
        <v>390.78270685173+113.190484596066i</v>
      </c>
      <c r="I1882" t="str">
        <f t="shared" si="540"/>
        <v>47.4354964847101-153.764325434195i</v>
      </c>
      <c r="K1882" t="str">
        <f t="shared" si="541"/>
        <v>0.0283307246671059-0.00900935315258519i</v>
      </c>
      <c r="L1882" t="str">
        <f t="shared" si="542"/>
        <v>0.00005-0.264852046854718i</v>
      </c>
      <c r="M1882" t="str">
        <f t="shared" si="543"/>
        <v>0.00133333333333333-0.155795321679246i</v>
      </c>
      <c r="N1882">
        <f t="shared" si="544"/>
        <v>87.322969645025964</v>
      </c>
      <c r="O1882">
        <f t="shared" si="545"/>
        <v>31.430039393027233</v>
      </c>
      <c r="P1882" s="3">
        <f t="shared" si="546"/>
        <v>31.430039393027233</v>
      </c>
      <c r="Q1882" s="3">
        <f t="shared" si="547"/>
        <v>-92.677030354974036</v>
      </c>
      <c r="R1882">
        <f t="shared" si="548"/>
        <v>87.322969645025964</v>
      </c>
      <c r="S1882">
        <f t="shared" si="549"/>
        <v>1.0654613349692352</v>
      </c>
      <c r="T1882">
        <f t="shared" si="532"/>
        <v>31.430039393027233</v>
      </c>
    </row>
    <row r="1883" spans="1:20" x14ac:dyDescent="0.25">
      <c r="A1883">
        <f t="shared" si="533"/>
        <v>6719.930071066583</v>
      </c>
      <c r="B1883">
        <f t="shared" si="550"/>
        <v>1069.5100880421182</v>
      </c>
      <c r="C1883" t="str">
        <f t="shared" si="534"/>
        <v>-1.73974383681865-37.0959365168395i</v>
      </c>
      <c r="D1883" t="str">
        <f t="shared" si="535"/>
        <v>3.97498878122515-14.8877851467734i</v>
      </c>
      <c r="E1883" t="str">
        <f t="shared" si="536"/>
        <v>162.192376273967+0.196585080280693i</v>
      </c>
      <c r="F1883" t="str">
        <f t="shared" si="537"/>
        <v>2.42492422410305-139.651333985238i</v>
      </c>
      <c r="G1883" t="str">
        <f t="shared" si="538"/>
        <v>0.999999710992338-0.000537594250316425i</v>
      </c>
      <c r="H1883" t="str">
        <f t="shared" si="539"/>
        <v>390.834966745329+113.626211720784i</v>
      </c>
      <c r="I1883" t="str">
        <f t="shared" si="540"/>
        <v>47.4380646186129-153.196920250146i</v>
      </c>
      <c r="K1883" t="str">
        <f t="shared" si="541"/>
        <v>0.0283106233364861-0.00903704944338609i</v>
      </c>
      <c r="L1883" t="str">
        <f t="shared" si="542"/>
        <v>0.00005-0.263849419062281i</v>
      </c>
      <c r="M1883" t="str">
        <f t="shared" si="543"/>
        <v>0.00133333333333333-0.155205540624871i</v>
      </c>
      <c r="N1883">
        <f t="shared" si="544"/>
        <v>87.314881253698076</v>
      </c>
      <c r="O1883">
        <f t="shared" si="545"/>
        <v>31.396068478366438</v>
      </c>
      <c r="P1883" s="3">
        <f t="shared" si="546"/>
        <v>31.396068478366438</v>
      </c>
      <c r="Q1883" s="3">
        <f t="shared" si="547"/>
        <v>-92.685118746301924</v>
      </c>
      <c r="R1883">
        <f t="shared" si="548"/>
        <v>87.314881253698076</v>
      </c>
      <c r="S1883">
        <f t="shared" si="549"/>
        <v>1.0695100880421182</v>
      </c>
      <c r="T1883">
        <f t="shared" si="532"/>
        <v>31.396068478366438</v>
      </c>
    </row>
    <row r="1884" spans="1:20" x14ac:dyDescent="0.25">
      <c r="A1884">
        <f t="shared" si="533"/>
        <v>6745.4658053366365</v>
      </c>
      <c r="B1884">
        <f t="shared" si="550"/>
        <v>1073.5742263766783</v>
      </c>
      <c r="C1884" t="str">
        <f t="shared" si="534"/>
        <v>-1.738174121734-36.950863068071i</v>
      </c>
      <c r="D1884" t="str">
        <f t="shared" si="535"/>
        <v>3.97498869580072-14.8314763849238i</v>
      </c>
      <c r="E1884" t="str">
        <f t="shared" si="536"/>
        <v>162.190512998559+0.198068641162298i</v>
      </c>
      <c r="F1884" t="str">
        <f t="shared" si="537"/>
        <v>2.42492421876668-139.122677736217i</v>
      </c>
      <c r="G1884" t="str">
        <f t="shared" si="538"/>
        <v>0.999999708791708-0.000539637107280085i</v>
      </c>
      <c r="H1884" t="str">
        <f t="shared" si="539"/>
        <v>390.88763403874+114.063659155202i</v>
      </c>
      <c r="I1884" t="str">
        <f t="shared" si="540"/>
        <v>47.4406525397664-152.631721988215i</v>
      </c>
      <c r="K1884" t="str">
        <f t="shared" si="541"/>
        <v>0.0282903983318423-0.00906478574513682i</v>
      </c>
      <c r="L1884" t="str">
        <f t="shared" si="542"/>
        <v>0.00005-0.262850586832318i</v>
      </c>
      <c r="M1884" t="str">
        <f t="shared" si="543"/>
        <v>0.00133333333333333-0.154617992254305i</v>
      </c>
      <c r="N1884">
        <f t="shared" si="544"/>
        <v>87.306783291730142</v>
      </c>
      <c r="O1884">
        <f t="shared" si="545"/>
        <v>31.362091080810416</v>
      </c>
      <c r="P1884" s="3">
        <f t="shared" si="546"/>
        <v>31.362091080810416</v>
      </c>
      <c r="Q1884" s="3">
        <f t="shared" si="547"/>
        <v>-92.693216708269858</v>
      </c>
      <c r="R1884">
        <f t="shared" si="548"/>
        <v>87.306783291730142</v>
      </c>
      <c r="S1884">
        <f t="shared" si="549"/>
        <v>1.0735742263766783</v>
      </c>
      <c r="T1884">
        <f t="shared" si="532"/>
        <v>31.362091080810416</v>
      </c>
    </row>
    <row r="1885" spans="1:20" x14ac:dyDescent="0.25">
      <c r="A1885">
        <f t="shared" si="533"/>
        <v>6771.0985753969153</v>
      </c>
      <c r="B1885">
        <f t="shared" si="550"/>
        <v>1077.6538084369097</v>
      </c>
      <c r="C1885" t="str">
        <f t="shared" si="534"/>
        <v>-1.73659485406715-36.8063283404172i</v>
      </c>
      <c r="D1885" t="str">
        <f t="shared" si="535"/>
        <v>3.97498860972581-14.775380978839i</v>
      </c>
      <c r="E1885" t="str">
        <f t="shared" si="536"/>
        <v>162.188638932845+0.199565130806147i</v>
      </c>
      <c r="F1885" t="str">
        <f t="shared" si="537"/>
        <v>2.42492421338968-138.596022813622i</v>
      </c>
      <c r="G1885" t="str">
        <f t="shared" si="538"/>
        <v>0.99999970657432-0.000541687727086617i</v>
      </c>
      <c r="H1885" t="str">
        <f t="shared" si="539"/>
        <v>390.940711981019+114.502834183301i</v>
      </c>
      <c r="I1885" t="str">
        <f t="shared" si="540"/>
        <v>47.4432604024118-152.06872255447i</v>
      </c>
      <c r="K1885" t="str">
        <f t="shared" si="541"/>
        <v>0.0282700490955601-0.00909256162573929i</v>
      </c>
      <c r="L1885" t="str">
        <f t="shared" si="542"/>
        <v>0.00005-0.261855535796292i</v>
      </c>
      <c r="M1885" t="str">
        <f t="shared" si="543"/>
        <v>0.00133333333333333-0.154032668115466i</v>
      </c>
      <c r="N1885">
        <f t="shared" si="544"/>
        <v>87.29867591882936</v>
      </c>
      <c r="O1885">
        <f t="shared" si="545"/>
        <v>31.328107168830705</v>
      </c>
      <c r="P1885" s="3">
        <f t="shared" si="546"/>
        <v>31.328107168830705</v>
      </c>
      <c r="Q1885" s="3">
        <f t="shared" si="547"/>
        <v>-92.70132408117064</v>
      </c>
      <c r="R1885">
        <f t="shared" si="548"/>
        <v>87.29867591882936</v>
      </c>
      <c r="S1885">
        <f t="shared" si="549"/>
        <v>1.0776538084369096</v>
      </c>
      <c r="T1885">
        <f t="shared" si="532"/>
        <v>31.328107168830705</v>
      </c>
    </row>
    <row r="1886" spans="1:20" x14ac:dyDescent="0.25">
      <c r="A1886">
        <f t="shared" si="533"/>
        <v>6796.8287499834241</v>
      </c>
      <c r="B1886">
        <f t="shared" si="550"/>
        <v>1081.74889290897</v>
      </c>
      <c r="C1886" t="str">
        <f t="shared" si="534"/>
        <v>-1.73500599220751-36.6623303202029i</v>
      </c>
      <c r="D1886" t="str">
        <f t="shared" si="535"/>
        <v>3.9749885229955-14.7194981215679i</v>
      </c>
      <c r="E1886" t="str">
        <f t="shared" si="536"/>
        <v>162.186754038727+0.201074662650284i</v>
      </c>
      <c r="F1886" t="str">
        <f t="shared" si="537"/>
        <v>2.42492420797173-138.071361641345i</v>
      </c>
      <c r="G1886" t="str">
        <f t="shared" si="538"/>
        <v>0.999999704340049-0.000543746139234669i</v>
      </c>
      <c r="H1886" t="str">
        <f t="shared" si="539"/>
        <v>390.994203848257+114.943744125445i</v>
      </c>
      <c r="I1886" t="str">
        <f t="shared" si="540"/>
        <v>47.4458883620203-151.507913887042i</v>
      </c>
      <c r="K1886" t="str">
        <f t="shared" si="541"/>
        <v>0.0282495750703464-0.00912037664736717i</v>
      </c>
      <c r="L1886" t="str">
        <f t="shared" si="542"/>
        <v>0.00005-0.26086425164006i</v>
      </c>
      <c r="M1886" t="str">
        <f t="shared" si="543"/>
        <v>0.00133333333333333-0.153449559788271i</v>
      </c>
      <c r="N1886">
        <f t="shared" si="544"/>
        <v>87.290559296799003</v>
      </c>
      <c r="O1886">
        <f t="shared" si="545"/>
        <v>31.294116710878491</v>
      </c>
      <c r="P1886" s="3">
        <f t="shared" si="546"/>
        <v>31.294116710878491</v>
      </c>
      <c r="Q1886" s="3">
        <f t="shared" si="547"/>
        <v>-92.709440703200997</v>
      </c>
      <c r="R1886">
        <f t="shared" si="548"/>
        <v>87.290559296799003</v>
      </c>
      <c r="S1886">
        <f t="shared" si="549"/>
        <v>1.08174889290897</v>
      </c>
      <c r="T1886">
        <f t="shared" si="532"/>
        <v>31.294116710878491</v>
      </c>
    </row>
    <row r="1887" spans="1:20" x14ac:dyDescent="0.25">
      <c r="A1887">
        <f t="shared" si="533"/>
        <v>6822.656699233361</v>
      </c>
      <c r="B1887">
        <f t="shared" si="550"/>
        <v>1085.8595387020241</v>
      </c>
      <c r="C1887" t="str">
        <f t="shared" si="534"/>
        <v>-1.73340749459253-36.5188670019564i</v>
      </c>
      <c r="D1887" t="str">
        <f t="shared" si="535"/>
        <v>3.97498843560479-14.6638270092167i</v>
      </c>
      <c r="E1887" t="str">
        <f t="shared" si="536"/>
        <v>162.184858278333+0.202597350996744i</v>
      </c>
      <c r="F1887" t="str">
        <f t="shared" si="537"/>
        <v>2.42492420251254-137.54868667196i</v>
      </c>
      <c r="G1887" t="str">
        <f t="shared" si="538"/>
        <v>0.999999702088764-0.000545812373334982i</v>
      </c>
      <c r="H1887" t="str">
        <f t="shared" si="539"/>
        <v>391.048112943825+115.38639633862i</v>
      </c>
      <c r="I1887" t="str">
        <f t="shared" si="540"/>
        <v>47.4485365753027-150.94928795602i</v>
      </c>
      <c r="K1887" t="str">
        <f t="shared" si="541"/>
        <v>0.0282289756992764-0.00914823036643504i</v>
      </c>
      <c r="L1887" t="str">
        <f t="shared" si="542"/>
        <v>0.00005-0.259876720103666i</v>
      </c>
      <c r="M1887" t="str">
        <f t="shared" si="543"/>
        <v>0.00133333333333333-0.152868658884509i</v>
      </c>
      <c r="N1887">
        <f t="shared" si="544"/>
        <v>87.282433589552298</v>
      </c>
      <c r="O1887">
        <f t="shared" si="545"/>
        <v>31.260119675386143</v>
      </c>
      <c r="P1887" s="3">
        <f t="shared" si="546"/>
        <v>31.260119675386143</v>
      </c>
      <c r="Q1887" s="3">
        <f t="shared" si="547"/>
        <v>-92.717566410447702</v>
      </c>
      <c r="R1887">
        <f t="shared" si="548"/>
        <v>87.282433589552298</v>
      </c>
      <c r="S1887">
        <f t="shared" si="549"/>
        <v>1.085859538702024</v>
      </c>
      <c r="T1887">
        <f t="shared" si="532"/>
        <v>31.260119675386143</v>
      </c>
    </row>
    <row r="1888" spans="1:20" x14ac:dyDescent="0.25">
      <c r="A1888">
        <f t="shared" si="533"/>
        <v>6848.5827946904474</v>
      </c>
      <c r="B1888">
        <f t="shared" si="550"/>
        <v>1089.9858049490917</v>
      </c>
      <c r="C1888" t="str">
        <f t="shared" si="534"/>
        <v>-1.7317993197124-36.3759363883856i</v>
      </c>
      <c r="D1888" t="str">
        <f t="shared" si="535"/>
        <v>3.97498834754866-14.6083668409377i</v>
      </c>
      <c r="E1888" t="str">
        <f t="shared" si="536"/>
        <v>162.18295161403+0.204133311013609i</v>
      </c>
      <c r="F1888" t="str">
        <f t="shared" si="537"/>
        <v>2.42492419701179-137.02799038661i</v>
      </c>
      <c r="G1888" t="str">
        <f t="shared" si="538"/>
        <v>0.999999699820338-0.000547886459110814i</v>
      </c>
      <c r="H1888" t="str">
        <f t="shared" si="539"/>
        <v>391.102442598615+115.830798216678i</v>
      </c>
      <c r="I1888" t="str">
        <f t="shared" si="540"/>
        <v>47.4512052002191-150.39283676333i</v>
      </c>
      <c r="K1888" t="str">
        <f t="shared" si="541"/>
        <v>0.0282082504258422-0.00917612233356845i</v>
      </c>
      <c r="L1888" t="str">
        <f t="shared" si="542"/>
        <v>0.00005-0.258892926981138i</v>
      </c>
      <c r="M1888" t="str">
        <f t="shared" si="543"/>
        <v>0.00133333333333333-0.152289957047728i</v>
      </c>
      <c r="N1888">
        <f t="shared" si="544"/>
        <v>87.27429896312502</v>
      </c>
      <c r="O1888">
        <f t="shared" si="545"/>
        <v>31.226116030770182</v>
      </c>
      <c r="P1888" s="3">
        <f t="shared" si="546"/>
        <v>31.226116030770182</v>
      </c>
      <c r="Q1888" s="3">
        <f t="shared" si="547"/>
        <v>-92.72570103687498</v>
      </c>
      <c r="R1888">
        <f t="shared" si="548"/>
        <v>87.27429896312502</v>
      </c>
      <c r="S1888">
        <f t="shared" si="549"/>
        <v>1.0899858049490918</v>
      </c>
      <c r="T1888">
        <f t="shared" si="532"/>
        <v>31.226116030770182</v>
      </c>
    </row>
    <row r="1889" spans="1:20" x14ac:dyDescent="0.25">
      <c r="A1889">
        <f t="shared" si="533"/>
        <v>6874.6074093102707</v>
      </c>
      <c r="B1889">
        <f t="shared" si="550"/>
        <v>1094.1277510078983</v>
      </c>
      <c r="C1889" t="str">
        <f t="shared" si="534"/>
        <v>-1.73018142611283-36.2335364903469i</v>
      </c>
      <c r="D1889" t="str">
        <f t="shared" si="535"/>
        <v>3.97498825882203-14.5531168189178i</v>
      </c>
      <c r="E1889" t="str">
        <f t="shared" si="536"/>
        <v>162.181034008417+0.20568265874264i</v>
      </c>
      <c r="F1889" t="str">
        <f t="shared" si="537"/>
        <v>2.42492419146913-136.509265294906i</v>
      </c>
      <c r="G1889" t="str">
        <f t="shared" si="538"/>
        <v>0.999999697534639-0.000549968426398373i</v>
      </c>
      <c r="H1889" t="str">
        <f t="shared" si="539"/>
        <v>391.157196171294+116.276957190583i</v>
      </c>
      <c r="I1889" t="str">
        <f t="shared" si="540"/>
        <v>47.4538943959915-149.838552342643i</v>
      </c>
      <c r="K1889" t="str">
        <f t="shared" si="541"/>
        <v>0.0281873986940009-0.00920405209357353i</v>
      </c>
      <c r="L1889" t="str">
        <f t="shared" si="542"/>
        <v>0.00005-0.257912858120281i</v>
      </c>
      <c r="M1889" t="str">
        <f t="shared" si="543"/>
        <v>0.00133333333333333-0.151713445953106i</v>
      </c>
      <c r="N1889">
        <f t="shared" si="544"/>
        <v>87.266155585690413</v>
      </c>
      <c r="O1889">
        <f t="shared" si="545"/>
        <v>31.192105745432546</v>
      </c>
      <c r="P1889" s="3">
        <f t="shared" si="546"/>
        <v>31.192105745432546</v>
      </c>
      <c r="Q1889" s="3">
        <f t="shared" si="547"/>
        <v>-92.733844414309587</v>
      </c>
      <c r="R1889">
        <f t="shared" si="548"/>
        <v>87.266155585690413</v>
      </c>
      <c r="S1889">
        <f t="shared" si="549"/>
        <v>1.0941277510078982</v>
      </c>
      <c r="T1889">
        <f t="shared" si="532"/>
        <v>31.192105745432546</v>
      </c>
    </row>
    <row r="1890" spans="1:20" x14ac:dyDescent="0.25">
      <c r="A1890">
        <f t="shared" si="533"/>
        <v>6900.7309174656502</v>
      </c>
      <c r="B1890">
        <f t="shared" si="550"/>
        <v>1098.2854364617283</v>
      </c>
      <c r="C1890" t="str">
        <f t="shared" si="534"/>
        <v>-1.7285537724005-36.0916653268219i</v>
      </c>
      <c r="D1890" t="str">
        <f t="shared" si="535"/>
        <v>3.9749881694198-14.4980761483669i</v>
      </c>
      <c r="E1890" t="str">
        <f t="shared" si="536"/>
        <v>162.179105424346+0.207245511098329i</v>
      </c>
      <c r="F1890" t="str">
        <f t="shared" si="537"/>
        <v>2.42492418588427-135.992503934813i</v>
      </c>
      <c r="G1890" t="str">
        <f t="shared" si="538"/>
        <v>0.999999695231535-0.000552058305147238i</v>
      </c>
      <c r="H1890" t="str">
        <f t="shared" si="539"/>
        <v>391.212377048542+116.724880728658i</v>
      </c>
      <c r="I1890" t="str">
        <f t="shared" si="540"/>
        <v>47.4566043231127-149.286426759247i</v>
      </c>
      <c r="K1890" t="str">
        <f t="shared" si="541"/>
        <v>0.0281664199482246-0.00923201918540775i</v>
      </c>
      <c r="L1890" t="str">
        <f t="shared" si="542"/>
        <v>0.00005-0.256936499422475i</v>
      </c>
      <c r="M1890" t="str">
        <f t="shared" si="543"/>
        <v>0.00133333333333333-0.151139117307338i</v>
      </c>
      <c r="N1890">
        <f t="shared" si="544"/>
        <v>87.25800362757056</v>
      </c>
      <c r="O1890">
        <f t="shared" si="545"/>
        <v>31.158088787763777</v>
      </c>
      <c r="P1890" s="3">
        <f t="shared" si="546"/>
        <v>31.158088787763777</v>
      </c>
      <c r="Q1890" s="3">
        <f t="shared" si="547"/>
        <v>-92.74199637242944</v>
      </c>
      <c r="R1890">
        <f t="shared" si="548"/>
        <v>87.25800362757056</v>
      </c>
      <c r="S1890">
        <f t="shared" si="549"/>
        <v>1.0982854364617283</v>
      </c>
      <c r="T1890">
        <f t="shared" si="532"/>
        <v>31.158088787763777</v>
      </c>
    </row>
    <row r="1891" spans="1:20" x14ac:dyDescent="0.25">
      <c r="A1891">
        <f t="shared" si="533"/>
        <v>6926.9536949520198</v>
      </c>
      <c r="B1891">
        <f t="shared" si="550"/>
        <v>1102.4589211202829</v>
      </c>
      <c r="C1891" t="str">
        <f t="shared" si="534"/>
        <v>-1.72691631724515-35.9503209248883i</v>
      </c>
      <c r="D1891" t="str">
        <f t="shared" si="535"/>
        <v>3.97498807933683-14.4432440375064i</v>
      </c>
      <c r="E1891" t="str">
        <f t="shared" si="536"/>
        <v>162.177165824921+0.208821985875918i</v>
      </c>
      <c r="F1891" t="str">
        <f t="shared" si="537"/>
        <v>2.42492418025691-135.477698872544i</v>
      </c>
      <c r="G1891" t="str">
        <f t="shared" si="538"/>
        <v>0.999999692910894-0.000554156125420801i</v>
      </c>
      <c r="H1891" t="str">
        <f t="shared" si="539"/>
        <v>391.267988645313+117.174576336828i</v>
      </c>
      <c r="I1891" t="str">
        <f t="shared" si="540"/>
        <v>47.4593351433541-148.736452109949i</v>
      </c>
      <c r="K1891" t="str">
        <f t="shared" si="541"/>
        <v>0.0281453136335502-0.0092600231421497i</v>
      </c>
      <c r="L1891" t="str">
        <f t="shared" si="542"/>
        <v>0.00005-0.255963836842474i</v>
      </c>
      <c r="M1891" t="str">
        <f t="shared" si="543"/>
        <v>0.00133333333333333-0.150566962848514i</v>
      </c>
      <c r="N1891">
        <f t="shared" si="544"/>
        <v>87.249843261252749</v>
      </c>
      <c r="O1891">
        <f t="shared" si="545"/>
        <v>31.124065126144764</v>
      </c>
      <c r="P1891" s="3">
        <f t="shared" si="546"/>
        <v>31.124065126144764</v>
      </c>
      <c r="Q1891" s="3">
        <f t="shared" si="547"/>
        <v>-92.750156738747251</v>
      </c>
      <c r="R1891">
        <f t="shared" si="548"/>
        <v>87.249843261252749</v>
      </c>
      <c r="S1891">
        <f t="shared" si="549"/>
        <v>1.1024589211202829</v>
      </c>
      <c r="T1891">
        <f t="shared" si="532"/>
        <v>31.124065126144764</v>
      </c>
    </row>
    <row r="1892" spans="1:20" x14ac:dyDescent="0.25">
      <c r="A1892">
        <f t="shared" si="533"/>
        <v>6953.2761189928378</v>
      </c>
      <c r="B1892">
        <f t="shared" si="550"/>
        <v>1106.6482650205401</v>
      </c>
      <c r="C1892" t="str">
        <f t="shared" si="534"/>
        <v>-1.72526901938572-35.8095013196928i</v>
      </c>
      <c r="D1892" t="str">
        <f t="shared" si="535"/>
        <v>3.97498798856793-14.388619697558i</v>
      </c>
      <c r="E1892" t="str">
        <f t="shared" si="536"/>
        <v>162.175215173506+0.210412201752521i</v>
      </c>
      <c r="F1892" t="str">
        <f t="shared" si="537"/>
        <v>2.42492417458667-134.964842702457i</v>
      </c>
      <c r="G1892" t="str">
        <f t="shared" si="538"/>
        <v>0.999999690572583-0.000556261917396686i</v>
      </c>
      <c r="H1892" t="str">
        <f t="shared" si="539"/>
        <v>391.324034405091+117.626051558887i</v>
      </c>
      <c r="I1892" t="str">
        <f t="shared" si="540"/>
        <v>47.462087019784-148.18862052297i</v>
      </c>
      <c r="K1892" t="str">
        <f t="shared" si="541"/>
        <v>0.0281240791956293-0.00928806349097084i</v>
      </c>
      <c r="L1892" t="str">
        <f t="shared" si="542"/>
        <v>0.00005-0.254994856388199i</v>
      </c>
      <c r="M1892" t="str">
        <f t="shared" si="543"/>
        <v>0.00133333333333333-0.149996974345999i</v>
      </c>
      <c r="N1892">
        <f t="shared" si="544"/>
        <v>87.241674661399429</v>
      </c>
      <c r="O1892">
        <f t="shared" si="545"/>
        <v>31.090034728949046</v>
      </c>
      <c r="P1892" s="3">
        <f t="shared" si="546"/>
        <v>31.090034728949046</v>
      </c>
      <c r="Q1892" s="3">
        <f t="shared" si="547"/>
        <v>-92.758325338600571</v>
      </c>
      <c r="R1892">
        <f t="shared" si="548"/>
        <v>87.241674661399429</v>
      </c>
      <c r="S1892">
        <f t="shared" si="549"/>
        <v>1.10664826502054</v>
      </c>
      <c r="T1892">
        <f t="shared" si="532"/>
        <v>31.090034728949046</v>
      </c>
    </row>
    <row r="1893" spans="1:20" x14ac:dyDescent="0.25">
      <c r="A1893">
        <f t="shared" si="533"/>
        <v>6979.6985682450113</v>
      </c>
      <c r="B1893">
        <f t="shared" si="550"/>
        <v>1110.8535284276181</v>
      </c>
      <c r="C1893" t="str">
        <f t="shared" si="534"/>
        <v>-1.72361183763294-35.6692045544268i</v>
      </c>
      <c r="D1893" t="str">
        <f t="shared" si="535"/>
        <v>3.97498789710788-14.3342023427321i</v>
      </c>
      <c r="E1893" t="str">
        <f t="shared" si="536"/>
        <v>162.173253433738+0.212016278291037i</v>
      </c>
      <c r="F1893" t="str">
        <f t="shared" si="537"/>
        <v>2.42492416887326-134.453928046944i</v>
      </c>
      <c r="G1893" t="str">
        <f t="shared" si="538"/>
        <v>0.999999688216468-0.000558375711367195i</v>
      </c>
      <c r="H1893" t="str">
        <f t="shared" si="539"/>
        <v>391.380517800137+118.079313976737i</v>
      </c>
      <c r="I1893" t="str">
        <f t="shared" si="540"/>
        <v>47.4648601167711-147.642924157825i</v>
      </c>
      <c r="K1893" t="str">
        <f t="shared" si="541"/>
        <v>0.0281027160807807-0.00931613975310588i</v>
      </c>
      <c r="L1893" t="str">
        <f t="shared" si="542"/>
        <v>0.00005-0.25402954412054i</v>
      </c>
      <c r="M1893" t="str">
        <f t="shared" si="543"/>
        <v>0.00133333333333333-0.149429143600318i</v>
      </c>
      <c r="N1893">
        <f t="shared" si="544"/>
        <v>87.233498004864217</v>
      </c>
      <c r="O1893">
        <f t="shared" si="545"/>
        <v>31.055997564545766</v>
      </c>
      <c r="P1893" s="3">
        <f t="shared" si="546"/>
        <v>31.055997564545766</v>
      </c>
      <c r="Q1893" s="3">
        <f t="shared" si="547"/>
        <v>-92.766501995135783</v>
      </c>
      <c r="R1893">
        <f t="shared" si="548"/>
        <v>87.233498004864217</v>
      </c>
      <c r="S1893">
        <f t="shared" si="549"/>
        <v>1.1108535284276182</v>
      </c>
      <c r="T1893">
        <f t="shared" si="532"/>
        <v>31.055997564545766</v>
      </c>
    </row>
    <row r="1894" spans="1:20" x14ac:dyDescent="0.25">
      <c r="A1894">
        <f t="shared" si="533"/>
        <v>7006.2214228043422</v>
      </c>
      <c r="B1894">
        <f t="shared" si="550"/>
        <v>1115.0747718356431</v>
      </c>
      <c r="C1894" t="str">
        <f t="shared" si="534"/>
        <v>-1.7219447308738-35.5294286802964i</v>
      </c>
      <c r="D1894" t="str">
        <f t="shared" si="535"/>
        <v>3.97498780495142-14.2799911902168i</v>
      </c>
      <c r="E1894" t="str">
        <f t="shared" si="536"/>
        <v>162.171280569525+0.213634335945195i</v>
      </c>
      <c r="F1894" t="str">
        <f t="shared" si="537"/>
        <v>2.42492416311636-133.944947556324i</v>
      </c>
      <c r="G1894" t="str">
        <f t="shared" si="538"/>
        <v>0.999999685842412-0.000560497537739737i</v>
      </c>
      <c r="H1894" t="str">
        <f t="shared" si="539"/>
        <v>391.437442331764+118.534371210648i</v>
      </c>
      <c r="I1894" t="str">
        <f t="shared" si="540"/>
        <v>47.4676545999962-147.099355205228i</v>
      </c>
      <c r="K1894" t="str">
        <f t="shared" si="541"/>
        <v>0.0280812237360409-0.00934425144382419i</v>
      </c>
      <c r="L1894" t="str">
        <f t="shared" si="542"/>
        <v>0.00005-0.253067886153159i</v>
      </c>
      <c r="M1894" t="str">
        <f t="shared" si="543"/>
        <v>0.00133333333333333-0.148863462443035i</v>
      </c>
      <c r="N1894">
        <f t="shared" si="544"/>
        <v>87.225313470704322</v>
      </c>
      <c r="O1894">
        <f t="shared" si="545"/>
        <v>31.021953601301263</v>
      </c>
      <c r="P1894" s="3">
        <f t="shared" si="546"/>
        <v>31.021953601301263</v>
      </c>
      <c r="Q1894" s="3">
        <f t="shared" si="547"/>
        <v>-92.774686529295678</v>
      </c>
      <c r="R1894">
        <f t="shared" si="548"/>
        <v>87.225313470704322</v>
      </c>
      <c r="S1894">
        <f t="shared" si="549"/>
        <v>1.1150747718356431</v>
      </c>
      <c r="T1894">
        <f t="shared" si="532"/>
        <v>31.021953601301263</v>
      </c>
    </row>
    <row r="1895" spans="1:20" x14ac:dyDescent="0.25">
      <c r="A1895">
        <f t="shared" si="533"/>
        <v>7032.8450642109983</v>
      </c>
      <c r="B1895">
        <f t="shared" si="550"/>
        <v>1119.3120559686186</v>
      </c>
      <c r="C1895" t="str">
        <f t="shared" si="534"/>
        <v>-1.72026765807662-35.3901717564976i</v>
      </c>
      <c r="D1895" t="str">
        <f t="shared" si="535"/>
        <v>3.97498771209323-14.2259854601664i</v>
      </c>
      <c r="E1895" t="str">
        <f t="shared" si="536"/>
        <v>162.169296545056+0.215266496062038i</v>
      </c>
      <c r="F1895" t="str">
        <f t="shared" si="537"/>
        <v>2.42492415731561-133.437893908744i</v>
      </c>
      <c r="G1895" t="str">
        <f t="shared" si="538"/>
        <v>0.999999683450278-0.000562627427037268i</v>
      </c>
      <c r="H1895" t="str">
        <f t="shared" si="539"/>
        <v>391.49481153058+118.991230919527i</v>
      </c>
      <c r="I1895" t="str">
        <f t="shared" si="540"/>
        <v>47.4704706364694-146.557905886979i</v>
      </c>
      <c r="K1895" t="str">
        <f t="shared" si="541"/>
        <v>0.0280596016092177-0.00937239807240255i</v>
      </c>
      <c r="L1895" t="str">
        <f t="shared" si="542"/>
        <v>0.00005-0.25210986865228i</v>
      </c>
      <c r="M1895" t="str">
        <f t="shared" si="543"/>
        <v>0.00133333333333333-0.148299922736635i</v>
      </c>
      <c r="N1895">
        <f t="shared" si="544"/>
        <v>87.217121240192569</v>
      </c>
      <c r="O1895">
        <f t="shared" si="545"/>
        <v>30.987902807581964</v>
      </c>
      <c r="P1895" s="3">
        <f t="shared" si="546"/>
        <v>30.987902807581964</v>
      </c>
      <c r="Q1895" s="3">
        <f t="shared" si="547"/>
        <v>-92.782878759807431</v>
      </c>
      <c r="R1895">
        <f t="shared" si="548"/>
        <v>87.217121240192569</v>
      </c>
      <c r="S1895">
        <f t="shared" si="549"/>
        <v>1.1193120559686185</v>
      </c>
      <c r="T1895">
        <f t="shared" si="532"/>
        <v>30.987902807581964</v>
      </c>
    </row>
    <row r="1896" spans="1:20" x14ac:dyDescent="0.25">
      <c r="A1896">
        <f t="shared" si="533"/>
        <v>7059.5698754550012</v>
      </c>
      <c r="B1896">
        <f t="shared" si="550"/>
        <v>1123.5654417812993</v>
      </c>
      <c r="C1896" t="str">
        <f t="shared" si="534"/>
        <v>-1.71858057829395-35.2514318501904i</v>
      </c>
      <c r="D1896" t="str">
        <f t="shared" si="535"/>
        <v>3.974987618528-14.1721843756904i</v>
      </c>
      <c r="E1896" t="str">
        <f t="shared" si="536"/>
        <v>162.167301324814+0.216912880885989i</v>
      </c>
      <c r="F1896" t="str">
        <f t="shared" si="537"/>
        <v>2.4249241514707-132.932759810066i</v>
      </c>
      <c r="G1896" t="str">
        <f t="shared" si="538"/>
        <v>0.99999968103993-0.000564765409898728i</v>
      </c>
      <c r="H1896" t="str">
        <f t="shared" si="539"/>
        <v>391.552628956771+119.449900801165i</v>
      </c>
      <c r="I1896" t="str">
        <f t="shared" si="540"/>
        <v>47.4733083945335-146.018568455861i</v>
      </c>
      <c r="K1896" t="str">
        <f t="shared" si="541"/>
        <v>0.0280378491489425-0.00940057914209584i</v>
      </c>
      <c r="L1896" t="str">
        <f t="shared" si="542"/>
        <v>0.00005-0.251155477836501i</v>
      </c>
      <c r="M1896" t="str">
        <f t="shared" si="543"/>
        <v>0.00133333333333333-0.147738516374412i</v>
      </c>
      <c r="N1896">
        <f t="shared" si="544"/>
        <v>87.208921496832673</v>
      </c>
      <c r="O1896">
        <f t="shared" si="545"/>
        <v>30.953845151756987</v>
      </c>
      <c r="P1896" s="3">
        <f t="shared" si="546"/>
        <v>30.953845151756987</v>
      </c>
      <c r="Q1896" s="3">
        <f t="shared" si="547"/>
        <v>-92.791078503167327</v>
      </c>
      <c r="R1896">
        <f t="shared" si="548"/>
        <v>87.208921496832673</v>
      </c>
      <c r="S1896">
        <f t="shared" si="549"/>
        <v>1.1235654417812992</v>
      </c>
      <c r="T1896">
        <f t="shared" si="532"/>
        <v>30.953845151756987</v>
      </c>
    </row>
    <row r="1897" spans="1:20" x14ac:dyDescent="0.25">
      <c r="A1897">
        <f t="shared" si="533"/>
        <v>7086.3962409817304</v>
      </c>
      <c r="B1897">
        <f t="shared" si="550"/>
        <v>1127.8349904600684</v>
      </c>
      <c r="C1897" t="str">
        <f t="shared" si="534"/>
        <v>-1.71688345066793-35.1132070364708i</v>
      </c>
      <c r="D1897" t="str">
        <f t="shared" si="535"/>
        <v>3.97498752425031-14.1185871628421i</v>
      </c>
      <c r="E1897" t="str">
        <f t="shared" si="536"/>
        <v>162.165294873577+0.218573613561655i</v>
      </c>
      <c r="F1897" t="str">
        <f t="shared" si="537"/>
        <v>2.42492414558128-132.429537993766i</v>
      </c>
      <c r="G1897" t="str">
        <f t="shared" si="538"/>
        <v>0.999999678611228-0.000566911517079483i</v>
      </c>
      <c r="H1897" t="str">
        <f t="shared" si="539"/>
        <v>391.610898200358+119.910388592505i</v>
      </c>
      <c r="I1897" t="str">
        <f t="shared" si="540"/>
        <v>47.4761680438779-145.481335195531i</v>
      </c>
      <c r="K1897" t="str">
        <f t="shared" si="541"/>
        <v>0.0280159658047246-0.00942879415011035i</v>
      </c>
      <c r="L1897" t="str">
        <f t="shared" si="542"/>
        <v>0.00005-0.25020469997659i</v>
      </c>
      <c r="M1897" t="str">
        <f t="shared" si="543"/>
        <v>0.00133333333333333-0.147179235280347i</v>
      </c>
      <c r="N1897">
        <f t="shared" si="544"/>
        <v>87.200714426370638</v>
      </c>
      <c r="O1897">
        <f t="shared" si="545"/>
        <v>30.919780602200291</v>
      </c>
      <c r="P1897" s="3">
        <f t="shared" si="546"/>
        <v>30.919780602200291</v>
      </c>
      <c r="Q1897" s="3">
        <f t="shared" si="547"/>
        <v>-92.799285573629362</v>
      </c>
      <c r="R1897">
        <f t="shared" si="548"/>
        <v>87.200714426370638</v>
      </c>
      <c r="S1897">
        <f t="shared" si="549"/>
        <v>1.1278349904600684</v>
      </c>
      <c r="T1897">
        <f t="shared" si="532"/>
        <v>30.919780602200291</v>
      </c>
    </row>
    <row r="1898" spans="1:20" x14ac:dyDescent="0.25">
      <c r="A1898">
        <f t="shared" si="533"/>
        <v>7113.3245466974613</v>
      </c>
      <c r="B1898">
        <f t="shared" si="550"/>
        <v>1132.1207634238167</v>
      </c>
      <c r="C1898" t="str">
        <f t="shared" si="534"/>
        <v>-1.71517623443427-34.9754953983452i</v>
      </c>
      <c r="D1898" t="str">
        <f t="shared" si="535"/>
        <v>3.97498742925476-14.0651930506076i</v>
      </c>
      <c r="E1898" t="str">
        <f t="shared" si="536"/>
        <v>162.163277156428+0.220248818138376i</v>
      </c>
      <c r="F1898" t="str">
        <f t="shared" si="537"/>
        <v>2.42492413964701-131.92822122083i</v>
      </c>
      <c r="G1898" t="str">
        <f t="shared" si="538"/>
        <v>0.999999676164034-0.000569065779451771i</v>
      </c>
      <c r="H1898" t="str">
        <f t="shared" si="539"/>
        <v>391.669622881474+120.372702069916i</v>
      </c>
      <c r="I1898" t="str">
        <f t="shared" si="540"/>
        <v>47.4790497555535-144.946198420421i</v>
      </c>
      <c r="K1898" t="str">
        <f t="shared" si="541"/>
        <v>0.027993951027005-0.00945704258757647i</v>
      </c>
      <c r="L1898" t="str">
        <f t="shared" si="542"/>
        <v>0.00005-0.249257521395288i</v>
      </c>
      <c r="M1898" t="str">
        <f t="shared" si="543"/>
        <v>0.00133333333333333-0.146622071408993i</v>
      </c>
      <c r="N1898">
        <f t="shared" si="544"/>
        <v>87.192500216808284</v>
      </c>
      <c r="O1898">
        <f t="shared" si="545"/>
        <v>30.885709127293385</v>
      </c>
      <c r="P1898" s="3">
        <f t="shared" si="546"/>
        <v>30.885709127293385</v>
      </c>
      <c r="Q1898" s="3">
        <f t="shared" si="547"/>
        <v>-92.807499783191716</v>
      </c>
      <c r="R1898">
        <f t="shared" si="548"/>
        <v>87.192500216808284</v>
      </c>
      <c r="S1898">
        <f t="shared" si="549"/>
        <v>1.1321207634238166</v>
      </c>
      <c r="T1898">
        <f t="shared" si="532"/>
        <v>30.885709127293385</v>
      </c>
    </row>
    <row r="1899" spans="1:20" x14ac:dyDescent="0.25">
      <c r="A1899">
        <f t="shared" si="533"/>
        <v>7140.3551799749112</v>
      </c>
      <c r="B1899">
        <f t="shared" si="550"/>
        <v>1136.4228223248272</v>
      </c>
      <c r="C1899" t="str">
        <f t="shared" si="534"/>
        <v>-1.71345888892625-34.8382950267041i</v>
      </c>
      <c r="D1899" t="str">
        <f t="shared" si="535"/>
        <v>3.97498733353588-14.0120012708945i</v>
      </c>
      <c r="E1899" t="str">
        <f t="shared" si="536"/>
        <v>162.161248138763+0.221938619573192i</v>
      </c>
      <c r="F1899" t="str">
        <f t="shared" si="537"/>
        <v>2.42492413366757-131.428802279648i</v>
      </c>
      <c r="G1899" t="str">
        <f t="shared" si="538"/>
        <v>0.999999673698205-0.000571228228005136i</v>
      </c>
      <c r="H1899" t="str">
        <f t="shared" si="539"/>
        <v>391.728806650629+120.836849049448i</v>
      </c>
      <c r="I1899" t="str">
        <f t="shared" si="540"/>
        <v>47.481953701978-144.413150475628i</v>
      </c>
      <c r="K1899" t="str">
        <f t="shared" si="541"/>
        <v>0.0279718042672121-0.00948532393952148i</v>
      </c>
      <c r="L1899" t="str">
        <f t="shared" si="542"/>
        <v>0.00005-0.248313928467113i</v>
      </c>
      <c r="M1899" t="str">
        <f t="shared" si="543"/>
        <v>0.00133333333333333-0.146067016745361i</v>
      </c>
      <c r="N1899">
        <f t="shared" si="544"/>
        <v>87.184279058416948</v>
      </c>
      <c r="O1899">
        <f t="shared" si="545"/>
        <v>30.851630695427922</v>
      </c>
      <c r="P1899" s="3">
        <f t="shared" si="546"/>
        <v>30.851630695427922</v>
      </c>
      <c r="Q1899" s="3">
        <f t="shared" si="547"/>
        <v>-92.815720941583052</v>
      </c>
      <c r="R1899">
        <f t="shared" si="548"/>
        <v>87.184279058416948</v>
      </c>
      <c r="S1899">
        <f t="shared" si="549"/>
        <v>1.1364228223248272</v>
      </c>
      <c r="T1899">
        <f t="shared" si="532"/>
        <v>30.851630695427922</v>
      </c>
    </row>
    <row r="1900" spans="1:20" x14ac:dyDescent="0.25">
      <c r="A1900">
        <f t="shared" si="533"/>
        <v>7167.4885296588163</v>
      </c>
      <c r="B1900">
        <f t="shared" si="550"/>
        <v>1140.7412290496616</v>
      </c>
      <c r="C1900" t="str">
        <f t="shared" si="534"/>
        <v>-1.71173137358001-34.7016040202957i</v>
      </c>
      <c r="D1900" t="str">
        <f t="shared" si="535"/>
        <v>3.97498723708817-13.9590110585213i</v>
      </c>
      <c r="E1900" t="str">
        <f t="shared" si="536"/>
        <v>162.159207786297+0.223643143733655i</v>
      </c>
      <c r="F1900" t="str">
        <f t="shared" si="537"/>
        <v>2.4249241276426-130.93127398591i</v>
      </c>
      <c r="G1900" t="str">
        <f t="shared" si="538"/>
        <v>0.999999671213601-0.000573398893846885i</v>
      </c>
      <c r="H1900" t="str">
        <f t="shared" si="539"/>
        <v>391.788453188996+121.302837387112i</v>
      </c>
      <c r="I1900" t="str">
        <f t="shared" si="540"/>
        <v>47.4848800569513-143.88218373681i</v>
      </c>
      <c r="K1900" t="str">
        <f t="shared" si="541"/>
        <v>0.0279495249778167-0.00951363768484333i</v>
      </c>
      <c r="L1900" t="str">
        <f t="shared" si="542"/>
        <v>0.00005-0.247373907618164i</v>
      </c>
      <c r="M1900" t="str">
        <f t="shared" si="543"/>
        <v>0.00133333333333333-0.145514063304802i</v>
      </c>
      <c r="N1900">
        <f t="shared" si="544"/>
        <v>87.176051143748879</v>
      </c>
      <c r="O1900">
        <f t="shared" si="545"/>
        <v>30.817545275008253</v>
      </c>
      <c r="P1900" s="3">
        <f t="shared" si="546"/>
        <v>30.817545275008253</v>
      </c>
      <c r="Q1900" s="3">
        <f t="shared" si="547"/>
        <v>-92.823948856251121</v>
      </c>
      <c r="R1900">
        <f t="shared" si="548"/>
        <v>87.176051143748879</v>
      </c>
      <c r="S1900">
        <f t="shared" si="549"/>
        <v>1.1407412290496615</v>
      </c>
      <c r="T1900">
        <f t="shared" ref="T1900:T1963" si="551">P1900</f>
        <v>30.817545275008253</v>
      </c>
    </row>
    <row r="1901" spans="1:20" x14ac:dyDescent="0.25">
      <c r="A1901">
        <f t="shared" ref="A1901:A1964" si="552">2*PI()*B1901</f>
        <v>7194.724986071521</v>
      </c>
      <c r="B1901">
        <f t="shared" si="550"/>
        <v>1145.0760457200504</v>
      </c>
      <c r="C1901" t="str">
        <f t="shared" ref="C1901:C1964" si="553">IMPRODUCT(D1901,E1901,$C$40,,K1901,$C$41)</f>
        <v>-1.70999364793832-34.5654204856993i</v>
      </c>
      <c r="D1901" t="str">
        <f t="shared" ref="D1901:D1964" si="554">IMDIV(IMPRODUCT($C$37,$C$38,COMPLEX(1,A1901/$C$38)),IMSUM(-1*A1901*A1901/$C$39,COMPLEX(0,1*A1901)))</f>
        <v>3.97498713990606-13.9062216512059i</v>
      </c>
      <c r="E1901" t="str">
        <f t="shared" ref="E1901:E1964" si="555">IMDIV(IMPRODUCT(IMSUM(F1901,G1901),$C$29,H1901),IMSUM(1,I1901))</f>
        <v>162.15715606507+0.225362517402563i</v>
      </c>
      <c r="F1901" t="str">
        <f t="shared" ref="F1901:F1964" si="556">IMDIV(IMPRODUCT($C$14,$C$15,COMPLEX(1,A1901/$C$15)),IMSUM(-1*A1901*A1901/$C$16,COMPLEX(0,A1901)))</f>
        <v>2.42492412157173-130.435629182506i</v>
      </c>
      <c r="G1901" t="str">
        <f t="shared" ref="G1901:G1964" si="557">IMDIV(1,COMPLEX(1,A1901*$C$9*$C$10))</f>
        <v>0.999999668710077-0.000575577808202531i</v>
      </c>
      <c r="H1901" t="str">
        <f t="shared" ref="H1901:H1964" si="558">IMDIV($C$3,IMSUM(K1901,COMPLEX(0,$C$28*A1901)))</f>
        <v>391.84856620868+121.77067497915i</v>
      </c>
      <c r="I1901" t="str">
        <f t="shared" ref="I1901:I1964" si="559">IMPRODUCT(F1901,$C$29,H1901,$C$31)</f>
        <v>47.4878289956666-143.353290610089i</v>
      </c>
      <c r="K1901" t="str">
        <f t="shared" ref="K1901:K1964" si="560">IF($C$26&lt;=0,IMDIV(1,IMSUM(IMDIV(1,L1901),1/$C$18)),IMDIV(1,IMSUM(IMDIV(1,L1901),1/$C$18,IMDIV(1,M1901))))</f>
        <v>0.0279271126123887-0.0095419832962845i</v>
      </c>
      <c r="L1901" t="str">
        <f t="shared" ref="L1901:L1964" si="561">IMSUM($C$21/$C$22,IMDIV(1,COMPLEX(0,$C$20*$C$22*A1901)))</f>
        <v>0.00005-0.246437445325925i</v>
      </c>
      <c r="M1901" t="str">
        <f t="shared" ref="M1901:M1964" si="562">IMSUM($C$25/$C$26,IMDIV(1,COMPLEX(0,$C$24*$C$26*A1901)))</f>
        <v>0.00133333333333333-0.144963203132897i</v>
      </c>
      <c r="N1901">
        <f t="shared" ref="N1901:N1964" si="563">ABS(R1901)</f>
        <v>87.167816667651351</v>
      </c>
      <c r="O1901">
        <f t="shared" ref="O1901:O1964" si="564">ABS(P1901)</f>
        <v>30.783452834453971</v>
      </c>
      <c r="P1901" s="3">
        <f t="shared" ref="P1901:P1964" si="565">20*LOG10(IMABS(C1901))</f>
        <v>30.783452834453971</v>
      </c>
      <c r="Q1901" s="3">
        <f t="shared" ref="Q1901:Q1964" si="566">IMARGUMENT(C1901)*180/PI()</f>
        <v>-92.832183332348649</v>
      </c>
      <c r="R1901">
        <f t="shared" ref="R1901:R1964" si="567">IF(Q1901&lt;0,Q1901+180,Q1901-180)</f>
        <v>87.167816667651351</v>
      </c>
      <c r="S1901">
        <f t="shared" ref="S1901:S1964" si="568">B1901/1000</f>
        <v>1.1450760457200504</v>
      </c>
      <c r="T1901">
        <f t="shared" si="551"/>
        <v>30.783452834453971</v>
      </c>
    </row>
    <row r="1902" spans="1:20" x14ac:dyDescent="0.25">
      <c r="A1902">
        <f t="shared" si="552"/>
        <v>7222.0649410185924</v>
      </c>
      <c r="B1902">
        <f t="shared" ref="B1902:B1965" si="569">B1901*(1+B$42)</f>
        <v>1149.4273346937866</v>
      </c>
      <c r="C1902" t="str">
        <f t="shared" si="553"/>
        <v>-1.70824567165545-34.4297425373009i</v>
      </c>
      <c r="D1902" t="str">
        <f t="shared" si="554"/>
        <v>3.97498704198397-13.853632289555i</v>
      </c>
      <c r="E1902" t="str">
        <f t="shared" si="555"/>
        <v>162.155092941463+0.227096868279941i</v>
      </c>
      <c r="F1902" t="str">
        <f t="shared" si="556"/>
        <v>2.42492411545464-129.941860739418i</v>
      </c>
      <c r="G1902" t="str">
        <f t="shared" si="557"/>
        <v>0.999999666187491-0.000577765002416237i</v>
      </c>
      <c r="H1902" t="str">
        <f t="shared" si="558"/>
        <v>391.909149453008+122.240369762311i</v>
      </c>
      <c r="I1902" t="str">
        <f t="shared" si="559"/>
        <v>47.4908006947207-142.82646353194i</v>
      </c>
      <c r="K1902" t="str">
        <f t="shared" si="560"/>
        <v>0.0279045666256537-0.00957036024040607i</v>
      </c>
      <c r="L1902" t="str">
        <f t="shared" si="561"/>
        <v>0.00005-0.245504528119073i</v>
      </c>
      <c r="M1902" t="str">
        <f t="shared" si="562"/>
        <v>0.00133333333333333-0.144414428305337i</v>
      </c>
      <c r="N1902">
        <f t="shared" si="563"/>
        <v>87.159575827278786</v>
      </c>
      <c r="O1902">
        <f t="shared" si="564"/>
        <v>30.749353342203012</v>
      </c>
      <c r="P1902" s="3">
        <f t="shared" si="565"/>
        <v>30.749353342203012</v>
      </c>
      <c r="Q1902" s="3">
        <f t="shared" si="566"/>
        <v>-92.840424172721214</v>
      </c>
      <c r="R1902">
        <f t="shared" si="567"/>
        <v>87.159575827278786</v>
      </c>
      <c r="S1902">
        <f t="shared" si="568"/>
        <v>1.1494273346937867</v>
      </c>
      <c r="T1902">
        <f t="shared" si="551"/>
        <v>30.749353342203012</v>
      </c>
    </row>
    <row r="1903" spans="1:20" x14ac:dyDescent="0.25">
      <c r="A1903">
        <f t="shared" si="552"/>
        <v>7249.5087877944634</v>
      </c>
      <c r="B1903">
        <f t="shared" si="569"/>
        <v>1153.7951585656231</v>
      </c>
      <c r="C1903" t="str">
        <f t="shared" si="553"/>
        <v>-1.70648740450156-34.2945682972644i</v>
      </c>
      <c r="D1903" t="str">
        <f t="shared" si="554"/>
        <v>3.97498694331626-13.8012422170528i</v>
      </c>
      <c r="E1903" t="str">
        <f t="shared" si="555"/>
        <v>162.153018382195+0.228846324987326i</v>
      </c>
      <c r="F1903" t="str">
        <f t="shared" si="556"/>
        <v>2.424924109291-129.449961553621i</v>
      </c>
      <c r="G1903" t="str">
        <f t="shared" si="557"/>
        <v>0.999999663645696-0.000579960507951279i</v>
      </c>
      <c r="H1903" t="str">
        <f t="shared" si="558"/>
        <v>391.97020669681+122.71192971413i</v>
      </c>
      <c r="I1903" t="str">
        <f t="shared" si="559"/>
        <v>47.4937953321274-142.301694969094i</v>
      </c>
      <c r="K1903" t="str">
        <f t="shared" si="560"/>
        <v>0.0278818864735507-0.00959876797756264i</v>
      </c>
      <c r="L1903" t="str">
        <f t="shared" si="561"/>
        <v>0.00005-0.244575142577279i</v>
      </c>
      <c r="M1903" t="str">
        <f t="shared" si="562"/>
        <v>0.00133333333333333-0.143867730927811i</v>
      </c>
      <c r="N1903">
        <f t="shared" si="563"/>
        <v>87.151328822105611</v>
      </c>
      <c r="O1903">
        <f t="shared" si="564"/>
        <v>30.715246766713665</v>
      </c>
      <c r="P1903" s="3">
        <f t="shared" si="565"/>
        <v>30.715246766713665</v>
      </c>
      <c r="Q1903" s="3">
        <f t="shared" si="566"/>
        <v>-92.848671177894389</v>
      </c>
      <c r="R1903">
        <f t="shared" si="567"/>
        <v>87.151328822105611</v>
      </c>
      <c r="S1903">
        <f t="shared" si="568"/>
        <v>1.153795158565623</v>
      </c>
      <c r="T1903">
        <f t="shared" si="551"/>
        <v>30.715246766713665</v>
      </c>
    </row>
    <row r="1904" spans="1:20" x14ac:dyDescent="0.25">
      <c r="A1904">
        <f t="shared" si="552"/>
        <v>7277.056921188082</v>
      </c>
      <c r="B1904">
        <f t="shared" si="569"/>
        <v>1158.1795801681724</v>
      </c>
      <c r="C1904" t="str">
        <f t="shared" si="553"/>
        <v>-1.70471880636762-34.1598958955085i</v>
      </c>
      <c r="D1904" t="str">
        <f t="shared" si="554"/>
        <v>3.97498684389724-13.7490506800506i</v>
      </c>
      <c r="E1904" t="str">
        <f t="shared" si="555"/>
        <v>162.150932354337+0.230611017069852i</v>
      </c>
      <c r="F1904" t="str">
        <f t="shared" si="556"/>
        <v>2.4249241030804-128.95992454898i</v>
      </c>
      <c r="G1904" t="str">
        <f t="shared" si="557"/>
        <v>0.999999661084547-0.000582164356390484i</v>
      </c>
      <c r="H1904" t="str">
        <f t="shared" si="558"/>
        <v>392.031741746702+123.185362853203i</v>
      </c>
      <c r="I1904" t="str">
        <f t="shared" si="559"/>
        <v>47.4968130873267-141.778977418433i</v>
      </c>
      <c r="K1904" t="str">
        <f t="shared" si="560"/>
        <v>0.0278590716132906-0.00962720596187723i</v>
      </c>
      <c r="L1904" t="str">
        <f t="shared" si="561"/>
        <v>0.00005-0.243649275331021i</v>
      </c>
      <c r="M1904" t="str">
        <f t="shared" si="562"/>
        <v>0.00133333333333333-0.143323103135895i</v>
      </c>
      <c r="N1904">
        <f t="shared" si="563"/>
        <v>87.143075853938655</v>
      </c>
      <c r="O1904">
        <f t="shared" si="564"/>
        <v>30.681133076468051</v>
      </c>
      <c r="P1904" s="3">
        <f t="shared" si="565"/>
        <v>30.681133076468051</v>
      </c>
      <c r="Q1904" s="3">
        <f t="shared" si="566"/>
        <v>-92.856924146061345</v>
      </c>
      <c r="R1904">
        <f t="shared" si="567"/>
        <v>87.143075853938655</v>
      </c>
      <c r="S1904">
        <f t="shared" si="568"/>
        <v>1.1581795801681725</v>
      </c>
      <c r="T1904">
        <f t="shared" si="551"/>
        <v>30.681133076468051</v>
      </c>
    </row>
    <row r="1905" spans="1:20" x14ac:dyDescent="0.25">
      <c r="A1905">
        <f t="shared" si="552"/>
        <v>7304.7097374885971</v>
      </c>
      <c r="B1905">
        <f t="shared" si="569"/>
        <v>1162.5806625728114</v>
      </c>
      <c r="C1905" t="str">
        <f t="shared" si="553"/>
        <v>-1.70293983726983-34.0257234696792i</v>
      </c>
      <c r="D1905" t="str">
        <f t="shared" si="554"/>
        <v>3.97498674372122-13.6970569277556i</v>
      </c>
      <c r="E1905" t="str">
        <f t="shared" si="555"/>
        <v>162.148834825322+0.232391075000878i</v>
      </c>
      <c r="F1905" t="str">
        <f t="shared" si="556"/>
        <v>2.42492409682251-128.471742676149i</v>
      </c>
      <c r="G1905" t="str">
        <f t="shared" si="557"/>
        <v>0.999999658503897-0.000584376579436695i</v>
      </c>
      <c r="H1905" t="str">
        <f t="shared" si="558"/>
        <v>392.09375844139+123.660677239484i</v>
      </c>
      <c r="I1905" t="str">
        <f t="shared" si="559"/>
        <v>47.4998541412024-141.258303406894i</v>
      </c>
      <c r="K1905" t="str">
        <f t="shared" si="560"/>
        <v>0.027836121503414-0.00965567364121683i</v>
      </c>
      <c r="L1905" t="str">
        <f t="shared" si="561"/>
        <v>0.00005-0.242726913061388i</v>
      </c>
      <c r="M1905" t="str">
        <f t="shared" si="562"/>
        <v>0.00133333333333333-0.142780537094934i</v>
      </c>
      <c r="N1905">
        <f t="shared" si="563"/>
        <v>87.134817126929732</v>
      </c>
      <c r="O1905">
        <f t="shared" si="564"/>
        <v>30.647012239974512</v>
      </c>
      <c r="P1905" s="3">
        <f t="shared" si="565"/>
        <v>30.647012239974512</v>
      </c>
      <c r="Q1905" s="3">
        <f t="shared" si="566"/>
        <v>-92.865182873070268</v>
      </c>
      <c r="R1905">
        <f t="shared" si="567"/>
        <v>87.134817126929732</v>
      </c>
      <c r="S1905">
        <f t="shared" si="568"/>
        <v>1.1625806625728115</v>
      </c>
      <c r="T1905">
        <f t="shared" si="551"/>
        <v>30.647012239974512</v>
      </c>
    </row>
    <row r="1906" spans="1:20" x14ac:dyDescent="0.25">
      <c r="A1906">
        <f t="shared" si="552"/>
        <v>7332.4676344910531</v>
      </c>
      <c r="B1906">
        <f t="shared" si="569"/>
        <v>1166.9984690905881</v>
      </c>
      <c r="C1906" t="str">
        <f t="shared" si="553"/>
        <v>-1.70115045735435-33.8920491651242i</v>
      </c>
      <c r="D1906" t="str">
        <f t="shared" si="554"/>
        <v>3.97498664278242-13.6452602122202i</v>
      </c>
      <c r="E1906" t="str">
        <f t="shared" si="555"/>
        <v>162.146725762946+0.234186630184334i</v>
      </c>
      <c r="F1906" t="str">
        <f t="shared" si="556"/>
        <v>2.42492409051699-127.985408912467i</v>
      </c>
      <c r="G1906" t="str">
        <f t="shared" si="557"/>
        <v>0.999999655903596-0.000586597208913224i</v>
      </c>
      <c r="H1906" t="str">
        <f t="shared" si="558"/>
        <v>392.156260651944+124.137880974553i</v>
      </c>
      <c r="I1906" t="str">
        <f t="shared" si="559"/>
        <v>47.5029186760865-140.73966549136i</v>
      </c>
      <c r="K1906" t="str">
        <f t="shared" si="560"/>
        <v>0.027813035603852-0.00968417045716843i</v>
      </c>
      <c r="L1906" t="str">
        <f t="shared" si="561"/>
        <v>0.00005-0.241808042499889i</v>
      </c>
      <c r="M1906" t="str">
        <f t="shared" si="562"/>
        <v>0.00133333333333333-0.142240024999935i</v>
      </c>
      <c r="N1906">
        <f t="shared" si="563"/>
        <v>87.1265528475883</v>
      </c>
      <c r="O1906">
        <f t="shared" si="564"/>
        <v>30.612884225770447</v>
      </c>
      <c r="P1906" s="3">
        <f t="shared" si="565"/>
        <v>30.612884225770447</v>
      </c>
      <c r="Q1906" s="3">
        <f t="shared" si="566"/>
        <v>-92.8734471524117</v>
      </c>
      <c r="R1906">
        <f t="shared" si="567"/>
        <v>87.1265528475883</v>
      </c>
      <c r="S1906">
        <f t="shared" si="568"/>
        <v>1.1669984690905881</v>
      </c>
      <c r="T1906">
        <f t="shared" si="551"/>
        <v>30.612884225770447</v>
      </c>
    </row>
    <row r="1907" spans="1:20" x14ac:dyDescent="0.25">
      <c r="A1907">
        <f t="shared" si="552"/>
        <v>7360.3310115021195</v>
      </c>
      <c r="B1907">
        <f t="shared" si="569"/>
        <v>1171.4330632731323</v>
      </c>
      <c r="C1907" t="str">
        <f t="shared" si="553"/>
        <v>-1.69935062690238-33.7588711348674i</v>
      </c>
      <c r="D1907" t="str">
        <f t="shared" si="554"/>
        <v>3.97498654107504-13.5936597883311i</v>
      </c>
      <c r="E1907" t="str">
        <f t="shared" si="555"/>
        <v>162.144605135383+0.235997814957043i</v>
      </c>
      <c r="F1907" t="str">
        <f t="shared" si="556"/>
        <v>2.42492408416343-127.50091626186i</v>
      </c>
      <c r="G1907" t="str">
        <f t="shared" si="557"/>
        <v>0.999999653283496-0.000588826276764311i</v>
      </c>
      <c r="H1907" t="str">
        <f t="shared" si="558"/>
        <v>392.219252282108+124.61698220192i</v>
      </c>
      <c r="I1907" t="str">
        <f t="shared" si="559"/>
        <v>47.5060068757784-140.223056258565i</v>
      </c>
      <c r="K1907" t="str">
        <f t="shared" si="560"/>
        <v>0.0277898133759854-0.0097126958450154i</v>
      </c>
      <c r="L1907" t="str">
        <f t="shared" si="561"/>
        <v>0.00005-0.240892650428262i</v>
      </c>
      <c r="M1907" t="str">
        <f t="shared" si="562"/>
        <v>0.00133333333333333-0.141701559075448i</v>
      </c>
      <c r="N1907">
        <f t="shared" si="563"/>
        <v>87.118283224793089</v>
      </c>
      <c r="O1907">
        <f t="shared" si="564"/>
        <v>30.578749002425297</v>
      </c>
      <c r="P1907" s="3">
        <f t="shared" si="565"/>
        <v>30.578749002425297</v>
      </c>
      <c r="Q1907" s="3">
        <f t="shared" si="566"/>
        <v>-92.881716775206911</v>
      </c>
      <c r="R1907">
        <f t="shared" si="567"/>
        <v>87.118283224793089</v>
      </c>
      <c r="S1907">
        <f t="shared" si="568"/>
        <v>1.1714330632731325</v>
      </c>
      <c r="T1907">
        <f t="shared" si="551"/>
        <v>30.578749002425297</v>
      </c>
    </row>
    <row r="1908" spans="1:20" x14ac:dyDescent="0.25">
      <c r="A1908">
        <f t="shared" si="552"/>
        <v>7388.3002693458275</v>
      </c>
      <c r="B1908">
        <f t="shared" si="569"/>
        <v>1175.8845089135702</v>
      </c>
      <c r="C1908" t="str">
        <f t="shared" si="553"/>
        <v>-1.69754030633447-33.6261875395829i</v>
      </c>
      <c r="D1908" t="str">
        <f t="shared" si="554"/>
        <v>3.9749864385932-13.5422549137989i</v>
      </c>
      <c r="E1908" t="str">
        <f t="shared" si="555"/>
        <v>162.142472911189+0.237824762593282i</v>
      </c>
      <c r="F1908" t="str">
        <f t="shared" si="556"/>
        <v>2.42492407776151-127.018257754739i</v>
      </c>
      <c r="G1908" t="str">
        <f t="shared" si="557"/>
        <v>0.999999650643444-0.000591063815055575i</v>
      </c>
      <c r="H1908" t="str">
        <f t="shared" si="558"/>
        <v>392.282737268601+125.097989107306i</v>
      </c>
      <c r="I1908" t="str">
        <f t="shared" si="559"/>
        <v>47.5091189255527-139.708468324996i</v>
      </c>
      <c r="K1908" t="str">
        <f t="shared" si="560"/>
        <v>0.0277664542827056-0.00974124923371396i</v>
      </c>
      <c r="L1908" t="str">
        <f t="shared" si="561"/>
        <v>0.00005-0.239980723678284i</v>
      </c>
      <c r="M1908" t="str">
        <f t="shared" si="562"/>
        <v>0.00133333333333333-0.141165131575461i</v>
      </c>
      <c r="N1908">
        <f t="shared" si="563"/>
        <v>87.110008469805194</v>
      </c>
      <c r="O1908">
        <f t="shared" si="564"/>
        <v>30.544606538543313</v>
      </c>
      <c r="P1908" s="3">
        <f t="shared" si="565"/>
        <v>30.544606538543313</v>
      </c>
      <c r="Q1908" s="3">
        <f t="shared" si="566"/>
        <v>-92.889991530194806</v>
      </c>
      <c r="R1908">
        <f t="shared" si="567"/>
        <v>87.110008469805194</v>
      </c>
      <c r="S1908">
        <f t="shared" si="568"/>
        <v>1.1758845089135703</v>
      </c>
      <c r="T1908">
        <f t="shared" si="551"/>
        <v>30.544606538543313</v>
      </c>
    </row>
    <row r="1909" spans="1:20" x14ac:dyDescent="0.25">
      <c r="A1909">
        <f t="shared" si="552"/>
        <v>7416.3758103693426</v>
      </c>
      <c r="B1909">
        <f t="shared" si="569"/>
        <v>1180.3528700474419</v>
      </c>
      <c r="C1909" t="str">
        <f t="shared" si="553"/>
        <v>-1.69571945621618-33.4939965475704i</v>
      </c>
      <c r="D1909" t="str">
        <f t="shared" si="554"/>
        <v>3.97498633533105-13.4910448491473i</v>
      </c>
      <c r="E1909" t="str">
        <f t="shared" si="555"/>
        <v>162.140329059313+0.239667607306567i</v>
      </c>
      <c r="F1909" t="str">
        <f t="shared" si="556"/>
        <v>2.42492407131083-126.537426447899i</v>
      </c>
      <c r="G1909" t="str">
        <f t="shared" si="557"/>
        <v>0.999999647983291-0.00059330985597449i</v>
      </c>
      <c r="H1909" t="str">
        <f t="shared" si="558"/>
        <v>392.346719581411+125.580909918946i</v>
      </c>
      <c r="I1909" t="str">
        <f t="shared" si="559"/>
        <v>47.5122550121748-139.195894336788i</v>
      </c>
      <c r="K1909" t="str">
        <f t="shared" si="560"/>
        <v>0.0277429577884759-0.00976983004587117i</v>
      </c>
      <c r="L1909" t="str">
        <f t="shared" si="561"/>
        <v>0.00005-0.239072249131584i</v>
      </c>
      <c r="M1909" t="str">
        <f t="shared" si="562"/>
        <v>0.00133333333333333-0.140630734783284i</v>
      </c>
      <c r="N1909">
        <f t="shared" si="563"/>
        <v>87.101728796278991</v>
      </c>
      <c r="O1909">
        <f t="shared" si="564"/>
        <v>30.510456802766779</v>
      </c>
      <c r="P1909" s="3">
        <f t="shared" si="565"/>
        <v>30.510456802766779</v>
      </c>
      <c r="Q1909" s="3">
        <f t="shared" si="566"/>
        <v>-92.898271203721009</v>
      </c>
      <c r="R1909">
        <f t="shared" si="567"/>
        <v>87.101728796278991</v>
      </c>
      <c r="S1909">
        <f t="shared" si="568"/>
        <v>1.1803528700474419</v>
      </c>
      <c r="T1909">
        <f t="shared" si="551"/>
        <v>30.510456802766779</v>
      </c>
    </row>
    <row r="1910" spans="1:20" x14ac:dyDescent="0.25">
      <c r="A1910">
        <f t="shared" si="552"/>
        <v>7444.5580384487457</v>
      </c>
      <c r="B1910">
        <f t="shared" si="569"/>
        <v>1184.8382109536221</v>
      </c>
      <c r="C1910" t="str">
        <f t="shared" si="553"/>
        <v>-1.69388803726166-33.3622963347275i</v>
      </c>
      <c r="D1910" t="str">
        <f t="shared" si="554"/>
        <v>3.9749862312826-13.4400288577022i</v>
      </c>
      <c r="E1910" t="str">
        <f t="shared" si="555"/>
        <v>162.138173549101+0.241526484254262i</v>
      </c>
      <c r="F1910" t="str">
        <f t="shared" si="556"/>
        <v>2.42492406481105-126.05841542442i</v>
      </c>
      <c r="G1910" t="str">
        <f t="shared" si="557"/>
        <v>0.999999645302882-0.000595564431830837i</v>
      </c>
      <c r="H1910" t="str">
        <f t="shared" si="558"/>
        <v>392.411203224106+126.065752907872i</v>
      </c>
      <c r="I1910" t="str">
        <f t="shared" si="559"/>
        <v>47.5154153239088-138.685326969631i</v>
      </c>
      <c r="K1910" t="str">
        <f t="shared" si="560"/>
        <v>0.0277193233593939-0.00979843769772186i</v>
      </c>
      <c r="L1910" t="str">
        <f t="shared" si="561"/>
        <v>0.00005-0.23816721371945i</v>
      </c>
      <c r="M1910" t="str">
        <f t="shared" si="562"/>
        <v>0.00133333333333333-0.140098361011441i</v>
      </c>
      <c r="N1910">
        <f t="shared" si="563"/>
        <v>87.093444420276114</v>
      </c>
      <c r="O1910">
        <f t="shared" si="564"/>
        <v>30.476299763778407</v>
      </c>
      <c r="P1910" s="3">
        <f t="shared" si="565"/>
        <v>30.476299763778407</v>
      </c>
      <c r="Q1910" s="3">
        <f t="shared" si="566"/>
        <v>-92.906555579723886</v>
      </c>
      <c r="R1910">
        <f t="shared" si="567"/>
        <v>87.093444420276114</v>
      </c>
      <c r="S1910">
        <f t="shared" si="568"/>
        <v>1.1848382109536222</v>
      </c>
      <c r="T1910">
        <f t="shared" si="551"/>
        <v>30.476299763778407</v>
      </c>
    </row>
    <row r="1911" spans="1:20" x14ac:dyDescent="0.25">
      <c r="A1911">
        <f t="shared" si="552"/>
        <v>7472.8473589948517</v>
      </c>
      <c r="B1911">
        <f t="shared" si="569"/>
        <v>1189.340596155246</v>
      </c>
      <c r="C1911" t="str">
        <f t="shared" si="553"/>
        <v>-1.69204601034051-33.231085084527i</v>
      </c>
      <c r="D1911" t="str">
        <f t="shared" si="554"/>
        <v>3.9749861264419-13.3892062055814i</v>
      </c>
      <c r="E1911" t="str">
        <f t="shared" si="555"/>
        <v>162.136006350314+0.243401529536575i</v>
      </c>
      <c r="F1911" t="str">
        <f t="shared" si="556"/>
        <v>2.42492405826176-125.581217793567i</v>
      </c>
      <c r="G1911" t="str">
        <f t="shared" si="557"/>
        <v>0.999999642602063-0.00059782757505717i</v>
      </c>
      <c r="H1911" t="str">
        <f t="shared" si="558"/>
        <v>392.47619223414+126.552526388231i</v>
      </c>
      <c r="I1911" t="str">
        <f t="shared" si="559"/>
        <v>47.5186000505369-138.176758928664i</v>
      </c>
      <c r="K1911" t="str">
        <f t="shared" si="560"/>
        <v>0.0276955504632535-0.00982707159910779i</v>
      </c>
      <c r="L1911" t="str">
        <f t="shared" si="561"/>
        <v>0.00005-0.237265604422644i</v>
      </c>
      <c r="M1911" t="str">
        <f t="shared" si="562"/>
        <v>0.00133333333333333-0.139568002601555i</v>
      </c>
      <c r="N1911">
        <f t="shared" si="563"/>
        <v>87.085155560274501</v>
      </c>
      <c r="O1911">
        <f t="shared" si="564"/>
        <v>30.44213539030509</v>
      </c>
      <c r="P1911" s="3">
        <f t="shared" si="565"/>
        <v>30.44213539030509</v>
      </c>
      <c r="Q1911" s="3">
        <f t="shared" si="566"/>
        <v>-92.914844439725499</v>
      </c>
      <c r="R1911">
        <f t="shared" si="567"/>
        <v>87.085155560274501</v>
      </c>
      <c r="S1911">
        <f t="shared" si="568"/>
        <v>1.1893405961552459</v>
      </c>
      <c r="T1911">
        <f t="shared" si="551"/>
        <v>30.44213539030509</v>
      </c>
    </row>
    <row r="1912" spans="1:20" x14ac:dyDescent="0.25">
      <c r="A1912">
        <f t="shared" si="552"/>
        <v>7501.2441789590321</v>
      </c>
      <c r="B1912">
        <f t="shared" si="569"/>
        <v>1193.860090420636</v>
      </c>
      <c r="C1912" t="str">
        <f t="shared" si="553"/>
        <v>-1.69019333648067-33.1003609879887i</v>
      </c>
      <c r="D1912" t="str">
        <f t="shared" si="554"/>
        <v>3.97498602080289-13.3385761616839i</v>
      </c>
      <c r="E1912" t="str">
        <f t="shared" si="555"/>
        <v>162.133827433122+0.245292880205096i</v>
      </c>
      <c r="F1912" t="str">
        <f t="shared" si="556"/>
        <v>2.42492405166261-125.105826690693i</v>
      </c>
      <c r="G1912" t="str">
        <f t="shared" si="557"/>
        <v>0.999999639880679-0.000600099318209286i</v>
      </c>
      <c r="H1912" t="str">
        <f t="shared" si="558"/>
        <v>392.541690683169+127.041238717569i</v>
      </c>
      <c r="I1912" t="str">
        <f t="shared" si="559"/>
        <v>47.5218093833659-137.670182948389i</v>
      </c>
      <c r="K1912" t="str">
        <f t="shared" si="560"/>
        <v>0.0276716385696088-0.00985573115345563i</v>
      </c>
      <c r="L1912" t="str">
        <f t="shared" si="561"/>
        <v>0.00005-0.236367408271213i</v>
      </c>
      <c r="M1912" t="str">
        <f t="shared" si="562"/>
        <v>0.00133333333333333-0.139039651924243i</v>
      </c>
      <c r="N1912">
        <f t="shared" si="563"/>
        <v>87.076862437183479</v>
      </c>
      <c r="O1912">
        <f t="shared" si="564"/>
        <v>30.407963651120227</v>
      </c>
      <c r="P1912" s="3">
        <f t="shared" si="565"/>
        <v>30.407963651120227</v>
      </c>
      <c r="Q1912" s="3">
        <f t="shared" si="566"/>
        <v>-92.923137562816521</v>
      </c>
      <c r="R1912">
        <f t="shared" si="567"/>
        <v>87.076862437183479</v>
      </c>
      <c r="S1912">
        <f t="shared" si="568"/>
        <v>1.193860090420636</v>
      </c>
      <c r="T1912">
        <f t="shared" si="551"/>
        <v>30.407963651120227</v>
      </c>
    </row>
    <row r="1913" spans="1:20" x14ac:dyDescent="0.25">
      <c r="A1913">
        <f t="shared" si="552"/>
        <v>7529.7489068390769</v>
      </c>
      <c r="B1913">
        <f t="shared" si="569"/>
        <v>1198.3967587642344</v>
      </c>
      <c r="C1913" t="str">
        <f t="shared" si="553"/>
        <v>-1.68832997687548-32.9701222436565i</v>
      </c>
      <c r="D1913" t="str">
        <f t="shared" si="554"/>
        <v>3.97498591435951-13.2881379976796i</v>
      </c>
      <c r="E1913" t="str">
        <f t="shared" si="555"/>
        <v>162.131636768127+0.247200674260011i</v>
      </c>
      <c r="F1913" t="str">
        <f t="shared" si="556"/>
        <v>2.42492404501321-124.632235277137i</v>
      </c>
      <c r="G1913" t="str">
        <f t="shared" si="557"/>
        <v>0.999999637138573-0.000602379693966691i</v>
      </c>
      <c r="H1913" t="str">
        <f t="shared" si="558"/>
        <v>392.607702677362+127.53189829715i</v>
      </c>
      <c r="I1913" t="str">
        <f t="shared" si="559"/>
        <v>47.5250435152445-137.165591792562i</v>
      </c>
      <c r="K1913" t="str">
        <f t="shared" si="560"/>
        <v>0.0276475871498374-0.00988441575775682i</v>
      </c>
      <c r="L1913" t="str">
        <f t="shared" si="561"/>
        <v>0.00005-0.235472612344305i</v>
      </c>
      <c r="M1913" t="str">
        <f t="shared" si="562"/>
        <v>0.00133333333333333-0.138513301379003i</v>
      </c>
      <c r="N1913">
        <f t="shared" si="563"/>
        <v>87.068565274352224</v>
      </c>
      <c r="O1913">
        <f t="shared" si="564"/>
        <v>30.37378451504744</v>
      </c>
      <c r="P1913" s="3">
        <f t="shared" si="565"/>
        <v>30.37378451504744</v>
      </c>
      <c r="Q1913" s="3">
        <f t="shared" si="566"/>
        <v>-92.931434725647776</v>
      </c>
      <c r="R1913">
        <f t="shared" si="567"/>
        <v>87.068565274352224</v>
      </c>
      <c r="S1913">
        <f t="shared" si="568"/>
        <v>1.1983967587642343</v>
      </c>
      <c r="T1913">
        <f t="shared" si="551"/>
        <v>30.37378451504744</v>
      </c>
    </row>
    <row r="1914" spans="1:20" x14ac:dyDescent="0.25">
      <c r="A1914">
        <f t="shared" si="552"/>
        <v>7558.3619526850644</v>
      </c>
      <c r="B1914">
        <f t="shared" si="569"/>
        <v>1202.9506664475384</v>
      </c>
      <c r="C1914" t="str">
        <f t="shared" si="553"/>
        <v>-1.68645589288738-32.8403670575713i</v>
      </c>
      <c r="D1914" t="str">
        <f t="shared" si="554"/>
        <v>3.97498580710564-13.2378909879985i</v>
      </c>
      <c r="E1914" t="str">
        <f t="shared" si="555"/>
        <v>162.129434326363+0.249125050656459i</v>
      </c>
      <c r="F1914" t="str">
        <f t="shared" si="556"/>
        <v>2.42492403831317-124.160436740127i</v>
      </c>
      <c r="G1914" t="str">
        <f t="shared" si="557"/>
        <v>0.999999634375587-0.000604668735133073i</v>
      </c>
      <c r="H1914" t="str">
        <f t="shared" si="558"/>
        <v>392.674232357725+128.024513572257i</v>
      </c>
      <c r="I1914" t="str">
        <f t="shared" si="559"/>
        <v>47.5283026405737-136.662978254104i</v>
      </c>
      <c r="K1914" t="str">
        <f t="shared" si="560"/>
        <v>0.0276233956772053-0.00991312480254708i</v>
      </c>
      <c r="L1914" t="str">
        <f t="shared" si="561"/>
        <v>0.00005-0.234581203769979i</v>
      </c>
      <c r="M1914" t="str">
        <f t="shared" si="562"/>
        <v>0.00133333333333333-0.137988943394105i</v>
      </c>
      <c r="N1914">
        <f t="shared" si="563"/>
        <v>87.060264297583586</v>
      </c>
      <c r="O1914">
        <f t="shared" si="564"/>
        <v>30.339597950963245</v>
      </c>
      <c r="P1914" s="3">
        <f t="shared" si="565"/>
        <v>30.339597950963245</v>
      </c>
      <c r="Q1914" s="3">
        <f t="shared" si="566"/>
        <v>-92.939735702416414</v>
      </c>
      <c r="R1914">
        <f t="shared" si="567"/>
        <v>87.060264297583586</v>
      </c>
      <c r="S1914">
        <f t="shared" si="568"/>
        <v>1.2029506664475385</v>
      </c>
      <c r="T1914">
        <f t="shared" si="551"/>
        <v>30.339597950963245</v>
      </c>
    </row>
    <row r="1915" spans="1:20" x14ac:dyDescent="0.25">
      <c r="A1915">
        <f t="shared" si="552"/>
        <v>7587.0837281052673</v>
      </c>
      <c r="B1915">
        <f t="shared" si="569"/>
        <v>1207.521878980039</v>
      </c>
      <c r="C1915" t="str">
        <f t="shared" si="553"/>
        <v>-1.68457104605355-32.7110936432467i</v>
      </c>
      <c r="D1915" t="str">
        <f t="shared" si="554"/>
        <v>3.97498569903508-13.1878344098205i</v>
      </c>
      <c r="E1915" t="str">
        <f t="shared" si="555"/>
        <v>162.127220079308+0.251066149305372i</v>
      </c>
      <c r="F1915" t="str">
        <f t="shared" si="556"/>
        <v>2.42492403156211-123.690424292684i</v>
      </c>
      <c r="G1915" t="str">
        <f t="shared" si="557"/>
        <v>0.999999631591563-0.000606966474636768i</v>
      </c>
      <c r="H1915" t="str">
        <f t="shared" si="558"/>
        <v>392.741283900418+128.519093032503i</v>
      </c>
      <c r="I1915" t="str">
        <f t="shared" si="559"/>
        <v>47.5315869553214-136.162335155002i</v>
      </c>
      <c r="K1915" t="str">
        <f t="shared" si="560"/>
        <v>0.0275990636269321-0.00994185767188661i</v>
      </c>
      <c r="L1915" t="str">
        <f t="shared" si="561"/>
        <v>0.00005-0.233693169725024i</v>
      </c>
      <c r="M1915" t="str">
        <f t="shared" si="562"/>
        <v>0.00133333333333333-0.137466570426485i</v>
      </c>
      <c r="N1915">
        <f t="shared" si="563"/>
        <v>87.051959735144749</v>
      </c>
      <c r="O1915">
        <f t="shared" si="564"/>
        <v>30.305403927800437</v>
      </c>
      <c r="P1915" s="3">
        <f t="shared" si="565"/>
        <v>30.305403927800437</v>
      </c>
      <c r="Q1915" s="3">
        <f t="shared" si="566"/>
        <v>-92.948040264855251</v>
      </c>
      <c r="R1915">
        <f t="shared" si="567"/>
        <v>87.051959735144749</v>
      </c>
      <c r="S1915">
        <f t="shared" si="568"/>
        <v>1.207521878980039</v>
      </c>
      <c r="T1915">
        <f t="shared" si="551"/>
        <v>30.305403927800437</v>
      </c>
    </row>
    <row r="1916" spans="1:20" x14ac:dyDescent="0.25">
      <c r="A1916">
        <f t="shared" si="552"/>
        <v>7615.9146462720682</v>
      </c>
      <c r="B1916">
        <f t="shared" si="569"/>
        <v>1212.1104621201632</v>
      </c>
      <c r="C1916" t="str">
        <f t="shared" si="553"/>
        <v>-1.68267539809129-32.5823002216426i</v>
      </c>
      <c r="D1916" t="str">
        <f t="shared" si="554"/>
        <v>3.97498559014163-13.1379675430648i</v>
      </c>
      <c r="E1916" t="str">
        <f t="shared" si="555"/>
        <v>162.12499399889+0.253024111076712i</v>
      </c>
      <c r="F1916" t="str">
        <f t="shared" si="556"/>
        <v>2.42492402475967-123.22219117352i</v>
      </c>
      <c r="G1916" t="str">
        <f t="shared" si="557"/>
        <v>0.99999962878634-0.000609272945531241i</v>
      </c>
      <c r="H1916" t="str">
        <f t="shared" si="558"/>
        <v>392.808861517084+129.015645212148i</v>
      </c>
      <c r="I1916" t="str">
        <f t="shared" si="559"/>
        <v>47.5348966570348-135.663655346212i</v>
      </c>
      <c r="K1916" t="str">
        <f t="shared" si="560"/>
        <v>0.0275745904762562-0.00997061374334146i</v>
      </c>
      <c r="L1916" t="str">
        <f t="shared" si="561"/>
        <v>0.00005-0.232808497434771i</v>
      </c>
      <c r="M1916" t="str">
        <f t="shared" si="562"/>
        <v>0.00133333333333333-0.13694617496163i</v>
      </c>
      <c r="N1916">
        <f t="shared" si="563"/>
        <v>87.043651817778198</v>
      </c>
      <c r="O1916">
        <f t="shared" si="564"/>
        <v>30.271202414550991</v>
      </c>
      <c r="P1916" s="3">
        <f t="shared" si="565"/>
        <v>30.271202414550991</v>
      </c>
      <c r="Q1916" s="3">
        <f t="shared" si="566"/>
        <v>-92.956348182221802</v>
      </c>
      <c r="R1916">
        <f t="shared" si="567"/>
        <v>87.043651817778198</v>
      </c>
      <c r="S1916">
        <f t="shared" si="568"/>
        <v>1.2121104621201633</v>
      </c>
      <c r="T1916">
        <f t="shared" si="551"/>
        <v>30.271202414550991</v>
      </c>
    </row>
    <row r="1917" spans="1:20" x14ac:dyDescent="0.25">
      <c r="A1917">
        <f t="shared" si="552"/>
        <v>7644.8551219279016</v>
      </c>
      <c r="B1917">
        <f t="shared" si="569"/>
        <v>1216.7164818762199</v>
      </c>
      <c r="C1917" t="str">
        <f t="shared" si="553"/>
        <v>-1.68076891090263-32.4539850211422i</v>
      </c>
      <c r="D1917" t="str">
        <f t="shared" si="554"/>
        <v>3.97498548041903-13.0882896703798i</v>
      </c>
      <c r="E1917" t="str">
        <f t="shared" si="555"/>
        <v>162.122756057501+0.254999077801637i</v>
      </c>
      <c r="F1917" t="str">
        <f t="shared" si="556"/>
        <v>2.42492401790541-122.755730646944i</v>
      </c>
      <c r="G1917" t="str">
        <f t="shared" si="557"/>
        <v>0.999999625959757-0.000611588180995555i</v>
      </c>
      <c r="H1917" t="str">
        <f t="shared" si="558"/>
        <v>392.876969455172+129.514178690407i</v>
      </c>
      <c r="I1917" t="str">
        <f t="shared" si="559"/>
        <v>47.538231944852-135.166931707565i</v>
      </c>
      <c r="K1917" t="str">
        <f t="shared" si="560"/>
        <v>0.0275499757045024-0.00999939238796429i</v>
      </c>
      <c r="L1917" t="str">
        <f t="shared" si="561"/>
        <v>0.00005-0.231927174172914i</v>
      </c>
      <c r="M1917" t="str">
        <f t="shared" si="562"/>
        <v>0.00133333333333333-0.136427749513479i</v>
      </c>
      <c r="N1917">
        <f t="shared" si="563"/>
        <v>87.035340778714087</v>
      </c>
      <c r="O1917">
        <f t="shared" si="564"/>
        <v>30.236993380269858</v>
      </c>
      <c r="P1917" s="3">
        <f t="shared" si="565"/>
        <v>30.236993380269858</v>
      </c>
      <c r="Q1917" s="3">
        <f t="shared" si="566"/>
        <v>-92.964659221285913</v>
      </c>
      <c r="R1917">
        <f t="shared" si="567"/>
        <v>87.035340778714087</v>
      </c>
      <c r="S1917">
        <f t="shared" si="568"/>
        <v>1.2167164818762199</v>
      </c>
      <c r="T1917">
        <f t="shared" si="551"/>
        <v>30.236993380269858</v>
      </c>
    </row>
    <row r="1918" spans="1:20" x14ac:dyDescent="0.25">
      <c r="A1918">
        <f t="shared" si="552"/>
        <v>7673.9055713912276</v>
      </c>
      <c r="B1918">
        <f t="shared" si="569"/>
        <v>1221.3400045073495</v>
      </c>
      <c r="C1918" t="str">
        <f t="shared" si="553"/>
        <v>-1.67885154658056-32.3261462775248i</v>
      </c>
      <c r="D1918" t="str">
        <f t="shared" si="554"/>
        <v>3.97498536986096-13.0388000771325i</v>
      </c>
      <c r="E1918" t="str">
        <f t="shared" si="555"/>
        <v>162.120506228002+0.256991192275148i</v>
      </c>
      <c r="F1918" t="str">
        <f t="shared" si="556"/>
        <v>2.42492401099896-122.291036002766i</v>
      </c>
      <c r="G1918" t="str">
        <f t="shared" si="557"/>
        <v>0.999999623111651-0.00061391221433485i</v>
      </c>
      <c r="H1918" t="str">
        <f t="shared" si="558"/>
        <v>392.945611998279+130.014702091786i</v>
      </c>
      <c r="I1918" t="str">
        <f t="shared" si="559"/>
        <v>47.5415930195216-134.672157147676i</v>
      </c>
      <c r="K1918" t="str">
        <f t="shared" si="560"/>
        <v>0.0275252187931475-0.0100281929702771i</v>
      </c>
      <c r="L1918" t="str">
        <f t="shared" si="561"/>
        <v>0.00005-0.231049187261322i</v>
      </c>
      <c r="M1918" t="str">
        <f t="shared" si="562"/>
        <v>0.00133333333333333-0.135911286624307i</v>
      </c>
      <c r="N1918">
        <f t="shared" si="563"/>
        <v>87.027026853679473</v>
      </c>
      <c r="O1918">
        <f t="shared" si="564"/>
        <v>30.202776794077678</v>
      </c>
      <c r="P1918" s="3">
        <f t="shared" si="565"/>
        <v>30.202776794077678</v>
      </c>
      <c r="Q1918" s="3">
        <f t="shared" si="566"/>
        <v>-92.972973146320527</v>
      </c>
      <c r="R1918">
        <f t="shared" si="567"/>
        <v>87.027026853679473</v>
      </c>
      <c r="S1918">
        <f t="shared" si="568"/>
        <v>1.2213400045073495</v>
      </c>
      <c r="T1918">
        <f t="shared" si="551"/>
        <v>30.202776794077678</v>
      </c>
    </row>
    <row r="1919" spans="1:20" x14ac:dyDescent="0.25">
      <c r="A1919">
        <f t="shared" si="552"/>
        <v>7703.0664125625144</v>
      </c>
      <c r="B1919">
        <f t="shared" si="569"/>
        <v>1225.9810965244774</v>
      </c>
      <c r="C1919" t="str">
        <f t="shared" si="553"/>
        <v>-1.67692326741366-32.1987822339414i</v>
      </c>
      <c r="D1919" t="str">
        <f t="shared" si="554"/>
        <v>3.97498525846106-12.9894980513986i</v>
      </c>
      <c r="E1919" t="str">
        <f t="shared" si="555"/>
        <v>162.118244483731+0.259000598259044i</v>
      </c>
      <c r="F1919" t="str">
        <f t="shared" si="556"/>
        <v>2.42492400403993-121.828100556196i</v>
      </c>
      <c r="G1919" t="str">
        <f t="shared" si="557"/>
        <v>0.999999620241859-0.000616245078980826i</v>
      </c>
      <c r="H1919" t="str">
        <f t="shared" si="558"/>
        <v>393.014793466479+130.51722408639i</v>
      </c>
      <c r="I1919" t="str">
        <f t="shared" si="559"/>
        <v>47.5449800834095-134.179324603844i</v>
      </c>
      <c r="K1919" t="str">
        <f t="shared" si="560"/>
        <v>0.0275003192258886-0.0100570148482533i</v>
      </c>
      <c r="L1919" t="str">
        <f t="shared" si="561"/>
        <v>0.00005-0.230174524069856i</v>
      </c>
      <c r="M1919" t="str">
        <f t="shared" si="562"/>
        <v>0.00133333333333333-0.135396778864621i</v>
      </c>
      <c r="N1919">
        <f t="shared" si="563"/>
        <v>87.018710280910597</v>
      </c>
      <c r="O1919">
        <f t="shared" si="564"/>
        <v>30.168552625164278</v>
      </c>
      <c r="P1919" s="3">
        <f t="shared" si="565"/>
        <v>30.168552625164278</v>
      </c>
      <c r="Q1919" s="3">
        <f t="shared" si="566"/>
        <v>-92.981289719089403</v>
      </c>
      <c r="R1919">
        <f t="shared" si="567"/>
        <v>87.018710280910597</v>
      </c>
      <c r="S1919">
        <f t="shared" si="568"/>
        <v>1.2259810965244773</v>
      </c>
      <c r="T1919">
        <f t="shared" si="551"/>
        <v>30.168552625164278</v>
      </c>
    </row>
    <row r="1920" spans="1:20" x14ac:dyDescent="0.25">
      <c r="A1920">
        <f t="shared" si="552"/>
        <v>7732.3380649302517</v>
      </c>
      <c r="B1920">
        <f t="shared" si="569"/>
        <v>1230.6398246912704</v>
      </c>
      <c r="C1920" t="str">
        <f t="shared" si="553"/>
        <v>-1.67498403589143-32.0718911408903i</v>
      </c>
      <c r="D1920" t="str">
        <f t="shared" si="554"/>
        <v>3.97498514621291-12.9403828839518i</v>
      </c>
      <c r="E1920" t="str">
        <f t="shared" si="555"/>
        <v>162.115970798516+0.261027440482707i</v>
      </c>
      <c r="F1920" t="str">
        <f t="shared" si="556"/>
        <v>2.42492399702792-121.366917647754i</v>
      </c>
      <c r="G1920" t="str">
        <f t="shared" si="557"/>
        <v>0.999999617350214-0.00061858680849222i</v>
      </c>
      <c r="H1920" t="str">
        <f t="shared" si="558"/>
        <v>393.084518216663+131.021753390251i</v>
      </c>
      <c r="I1920" t="str">
        <f t="shared" si="559"/>
        <v>47.5483933405157-133.688427041963i</v>
      </c>
      <c r="K1920" t="str">
        <f t="shared" si="560"/>
        <v>0.0274752764887119-0.0100858573733009i</v>
      </c>
      <c r="L1920" t="str">
        <f t="shared" si="561"/>
        <v>0.00005-0.229303172016195i</v>
      </c>
      <c r="M1920" t="str">
        <f t="shared" si="562"/>
        <v>0.00133333333333333-0.134884218833056i</v>
      </c>
      <c r="N1920">
        <f t="shared" si="563"/>
        <v>87.010391301163722</v>
      </c>
      <c r="O1920">
        <f t="shared" si="564"/>
        <v>30.134320842792128</v>
      </c>
      <c r="P1920" s="3">
        <f t="shared" si="565"/>
        <v>30.134320842792128</v>
      </c>
      <c r="Q1920" s="3">
        <f t="shared" si="566"/>
        <v>-92.989608698836278</v>
      </c>
      <c r="R1920">
        <f t="shared" si="567"/>
        <v>87.010391301163722</v>
      </c>
      <c r="S1920">
        <f t="shared" si="568"/>
        <v>1.2306398246912704</v>
      </c>
      <c r="T1920">
        <f t="shared" si="551"/>
        <v>30.134320842792128</v>
      </c>
    </row>
    <row r="1921" spans="1:20" x14ac:dyDescent="0.25">
      <c r="A1921">
        <f t="shared" si="552"/>
        <v>7761.7209495769876</v>
      </c>
      <c r="B1921">
        <f t="shared" si="569"/>
        <v>1235.3162560250973</v>
      </c>
      <c r="C1921" t="str">
        <f t="shared" si="553"/>
        <v>-1.67303381471066-31.9454712561921i</v>
      </c>
      <c r="D1921" t="str">
        <f t="shared" si="554"/>
        <v>3.97498503311007-12.8914538682538i</v>
      </c>
      <c r="E1921" t="str">
        <f t="shared" si="555"/>
        <v>162.113685146686+0.263071864645973i</v>
      </c>
      <c r="F1921" t="str">
        <f t="shared" si="556"/>
        <v>2.42492398996251-120.907480643168i</v>
      </c>
      <c r="G1921" t="str">
        <f t="shared" si="557"/>
        <v>0.999999614436551-0.000620937436555287i</v>
      </c>
      <c r="H1921" t="str">
        <f t="shared" si="558"/>
        <v>393.154790642879+131.528298765669i</v>
      </c>
      <c r="I1921" t="str">
        <f t="shared" si="559"/>
        <v>47.5518329964902-133.199457456423i</v>
      </c>
      <c r="K1921" t="str">
        <f t="shared" si="560"/>
        <v>0.0274500900699606-0.010114719890247i</v>
      </c>
      <c r="L1921" t="str">
        <f t="shared" si="561"/>
        <v>0.00005-0.228435118565645i</v>
      </c>
      <c r="M1921" t="str">
        <f t="shared" si="562"/>
        <v>0.00133333333333333-0.134373599156262i</v>
      </c>
      <c r="N1921">
        <f t="shared" si="563"/>
        <v>87.002070157724077</v>
      </c>
      <c r="O1921">
        <f t="shared" si="564"/>
        <v>30.100081416299783</v>
      </c>
      <c r="P1921" s="3">
        <f t="shared" si="565"/>
        <v>30.100081416299783</v>
      </c>
      <c r="Q1921" s="3">
        <f t="shared" si="566"/>
        <v>-92.997929842275923</v>
      </c>
      <c r="R1921">
        <f t="shared" si="567"/>
        <v>87.002070157724077</v>
      </c>
      <c r="S1921">
        <f t="shared" si="568"/>
        <v>1.2353162560250974</v>
      </c>
      <c r="T1921">
        <f t="shared" si="551"/>
        <v>30.100081416299783</v>
      </c>
    </row>
    <row r="1922" spans="1:20" x14ac:dyDescent="0.25">
      <c r="A1922">
        <f t="shared" si="552"/>
        <v>7791.2154891853806</v>
      </c>
      <c r="B1922">
        <f t="shared" si="569"/>
        <v>1240.0104577979928</v>
      </c>
      <c r="C1922" t="str">
        <f t="shared" si="553"/>
        <v>-1.67107256677947-31.8195208449628i</v>
      </c>
      <c r="D1922" t="str">
        <f t="shared" si="554"/>
        <v>3.97498491914601-12.8427103004444i</v>
      </c>
      <c r="E1922" t="str">
        <f t="shared" si="555"/>
        <v>162.111387503068+0.265134017422555i</v>
      </c>
      <c r="F1922" t="str">
        <f t="shared" si="556"/>
        <v>2.4249239828433-120.449782933282i</v>
      </c>
      <c r="G1922" t="str">
        <f t="shared" si="557"/>
        <v>0.999999611500702-0.000623296996984291i</v>
      </c>
      <c r="H1922" t="str">
        <f t="shared" si="558"/>
        <v>393.225615176691+132.036869021524i</v>
      </c>
      <c r="I1922" t="str">
        <f t="shared" si="559"/>
        <v>47.5552992586413-132.712408870026i</v>
      </c>
      <c r="K1922" t="str">
        <f t="shared" si="560"/>
        <v>0.027424759460405-0.010143601737321i</v>
      </c>
      <c r="L1922" t="str">
        <f t="shared" si="561"/>
        <v>0.00005-0.227570351230968i</v>
      </c>
      <c r="M1922" t="str">
        <f t="shared" si="562"/>
        <v>0.00133333333333333-0.133864912488804i</v>
      </c>
      <c r="N1922">
        <f t="shared" si="563"/>
        <v>86.99374709641873</v>
      </c>
      <c r="O1922">
        <f t="shared" si="564"/>
        <v>30.065834315104713</v>
      </c>
      <c r="P1922" s="3">
        <f t="shared" si="565"/>
        <v>30.065834315104713</v>
      </c>
      <c r="Q1922" s="3">
        <f t="shared" si="566"/>
        <v>-93.00625290358127</v>
      </c>
      <c r="R1922">
        <f t="shared" si="567"/>
        <v>86.99374709641873</v>
      </c>
      <c r="S1922">
        <f t="shared" si="568"/>
        <v>1.2400104577979927</v>
      </c>
      <c r="T1922">
        <f t="shared" si="551"/>
        <v>30.065834315104713</v>
      </c>
    </row>
    <row r="1923" spans="1:20" x14ac:dyDescent="0.25">
      <c r="A1923">
        <f t="shared" si="552"/>
        <v>7820.8221080442854</v>
      </c>
      <c r="B1923">
        <f t="shared" si="569"/>
        <v>1244.7224975376253</v>
      </c>
      <c r="C1923" t="str">
        <f t="shared" si="553"/>
        <v>-1.66910025522383-31.6940381795926i</v>
      </c>
      <c r="D1923" t="str">
        <f t="shared" si="554"/>
        <v>3.97498480431419-12.7941514793309i</v>
      </c>
      <c r="E1923" t="str">
        <f t="shared" si="555"/>
        <v>162.109077843015+0.267214046459816i</v>
      </c>
      <c r="F1923" t="str">
        <f t="shared" si="556"/>
        <v>2.42492397566987-119.993817933962i</v>
      </c>
      <c r="G1923" t="str">
        <f t="shared" si="557"/>
        <v>0.999999608542499-0.000625665523721985i</v>
      </c>
      <c r="H1923" t="str">
        <f t="shared" si="558"/>
        <v>393.296996287512+132.547473013627i</v>
      </c>
      <c r="I1923" t="str">
        <f t="shared" si="559"/>
        <v>47.5587923359555-132.227274333886i</v>
      </c>
      <c r="K1923" t="str">
        <f t="shared" si="560"/>
        <v>0.0273992841533126-0.0101725022461405i</v>
      </c>
      <c r="L1923" t="str">
        <f t="shared" si="561"/>
        <v>0.00005-0.226708857572193i</v>
      </c>
      <c r="M1923" t="str">
        <f t="shared" si="562"/>
        <v>0.00133333333333333-0.133358151513055i</v>
      </c>
      <c r="N1923">
        <f t="shared" si="563"/>
        <v>86.985422365625482</v>
      </c>
      <c r="O1923">
        <f t="shared" si="564"/>
        <v>30.031579508707761</v>
      </c>
      <c r="P1923" s="3">
        <f t="shared" si="565"/>
        <v>30.031579508707761</v>
      </c>
      <c r="Q1923" s="3">
        <f t="shared" si="566"/>
        <v>-93.014577634374518</v>
      </c>
      <c r="R1923">
        <f t="shared" si="567"/>
        <v>86.985422365625482</v>
      </c>
      <c r="S1923">
        <f t="shared" si="568"/>
        <v>1.2447224975376252</v>
      </c>
      <c r="T1923">
        <f t="shared" si="551"/>
        <v>30.031579508707761</v>
      </c>
    </row>
    <row r="1924" spans="1:20" x14ac:dyDescent="0.25">
      <c r="A1924">
        <f t="shared" si="552"/>
        <v>7850.5412320548548</v>
      </c>
      <c r="B1924">
        <f t="shared" si="569"/>
        <v>1249.4524430282684</v>
      </c>
      <c r="C1924" t="str">
        <f t="shared" si="553"/>
        <v>-1.66711684339302-31.569021539717i</v>
      </c>
      <c r="D1924" t="str">
        <f t="shared" si="554"/>
        <v>3.974984688608-12.7457767063783i</v>
      </c>
      <c r="E1924" t="str">
        <f t="shared" si="555"/>
        <v>162.106756142397+0.269312100383313i</v>
      </c>
      <c r="F1924" t="str">
        <f t="shared" si="556"/>
        <v>2.42492396844183-119.539579085998i</v>
      </c>
      <c r="G1924" t="str">
        <f t="shared" si="557"/>
        <v>0.999999605561771-0.000628043050840101i</v>
      </c>
      <c r="H1924" t="str">
        <f t="shared" si="558"/>
        <v>393.36893848297+133.060119645055i</v>
      </c>
      <c r="I1924" t="str">
        <f t="shared" si="559"/>
        <v>47.5623124391097-131.744046927343i</v>
      </c>
      <c r="K1924" t="str">
        <f t="shared" si="560"/>
        <v>0.0273736636445185-0.0102014207416971i</v>
      </c>
      <c r="L1924" t="str">
        <f t="shared" si="561"/>
        <v>0.00005-0.225850625196446i</v>
      </c>
      <c r="M1924" t="str">
        <f t="shared" si="562"/>
        <v>0.00133333333333333-0.132853308939086i</v>
      </c>
      <c r="N1924">
        <f t="shared" si="563"/>
        <v>86.977096216282746</v>
      </c>
      <c r="O1924">
        <f t="shared" si="564"/>
        <v>29.997316966695561</v>
      </c>
      <c r="P1924" s="3">
        <f t="shared" si="565"/>
        <v>29.997316966695561</v>
      </c>
      <c r="Q1924" s="3">
        <f t="shared" si="566"/>
        <v>-93.022903783717254</v>
      </c>
      <c r="R1924">
        <f t="shared" si="567"/>
        <v>86.977096216282746</v>
      </c>
      <c r="S1924">
        <f t="shared" si="568"/>
        <v>1.2494524430282683</v>
      </c>
      <c r="T1924">
        <f t="shared" si="551"/>
        <v>29.997316966695561</v>
      </c>
    </row>
    <row r="1925" spans="1:20" x14ac:dyDescent="0.25">
      <c r="A1925">
        <f t="shared" si="552"/>
        <v>7880.3732887366632</v>
      </c>
      <c r="B1925">
        <f t="shared" si="569"/>
        <v>1254.2003623117757</v>
      </c>
      <c r="C1925" t="str">
        <f t="shared" si="553"/>
        <v>-1.66512229486458-31.4444692121951i</v>
      </c>
      <c r="D1925" t="str">
        <f t="shared" si="554"/>
        <v>3.97498457202079-12.6975852856992i</v>
      </c>
      <c r="E1925" t="str">
        <f t="shared" si="555"/>
        <v>162.104422377624+0.27142832879658i</v>
      </c>
      <c r="F1925" t="str">
        <f t="shared" si="556"/>
        <v>2.42492396115876-119.087059855011i</v>
      </c>
      <c r="G1925" t="str">
        <f t="shared" si="557"/>
        <v>0.999999602558346-0.000630429612539845i</v>
      </c>
      <c r="H1925" t="str">
        <f t="shared" si="558"/>
        <v>393.441446309263+133.574817866484i</v>
      </c>
      <c r="I1925" t="str">
        <f t="shared" si="559"/>
        <v>47.5658597804828-131.262719757868i</v>
      </c>
      <c r="K1925" t="str">
        <f t="shared" si="560"/>
        <v>0.0273478974324971-0.0102303565423418i</v>
      </c>
      <c r="L1925" t="str">
        <f t="shared" si="561"/>
        <v>0.00005-0.224995641757767i</v>
      </c>
      <c r="M1925" t="str">
        <f t="shared" si="562"/>
        <v>0.00133333333333333-0.132350377504569i</v>
      </c>
      <c r="N1925">
        <f t="shared" si="563"/>
        <v>86.968768901901086</v>
      </c>
      <c r="O1925">
        <f t="shared" si="564"/>
        <v>29.963046658744862</v>
      </c>
      <c r="P1925" s="3">
        <f t="shared" si="565"/>
        <v>29.963046658744862</v>
      </c>
      <c r="Q1925" s="3">
        <f t="shared" si="566"/>
        <v>-93.031231098098914</v>
      </c>
      <c r="R1925">
        <f t="shared" si="567"/>
        <v>86.968768901901086</v>
      </c>
      <c r="S1925">
        <f t="shared" si="568"/>
        <v>1.2542003623117757</v>
      </c>
      <c r="T1925">
        <f t="shared" si="551"/>
        <v>29.963046658744862</v>
      </c>
    </row>
    <row r="1926" spans="1:20" x14ac:dyDescent="0.25">
      <c r="A1926">
        <f t="shared" si="552"/>
        <v>7910.3187072338633</v>
      </c>
      <c r="B1926">
        <f t="shared" si="569"/>
        <v>1258.9663236885606</v>
      </c>
      <c r="C1926" t="str">
        <f t="shared" si="553"/>
        <v>-1.663116573451-31.3203794910841i</v>
      </c>
      <c r="D1926" t="str">
        <f t="shared" si="554"/>
        <v>3.97498445454583-12.6495765240438i</v>
      </c>
      <c r="E1926" t="str">
        <f t="shared" si="555"/>
        <v>162.102076525651+0.273562882283696i</v>
      </c>
      <c r="F1926" t="str">
        <f t="shared" si="556"/>
        <v>2.42492395382021-118.63625373136i</v>
      </c>
      <c r="G1926" t="str">
        <f t="shared" si="557"/>
        <v>0.999999599532051-0.00063282524315238i</v>
      </c>
      <c r="H1926" t="str">
        <f t="shared" si="558"/>
        <v>393.514524351517+134.091576676548i</v>
      </c>
      <c r="I1926" t="str">
        <f t="shared" si="559"/>
        <v>47.5694345741757-130.783285960973i</v>
      </c>
      <c r="K1926" t="str">
        <f t="shared" si="560"/>
        <v>0.0273219850184338-0.010259308959773i</v>
      </c>
      <c r="L1926" t="str">
        <f t="shared" si="561"/>
        <v>0.00005-0.224143894956931i</v>
      </c>
      <c r="M1926" t="str">
        <f t="shared" si="562"/>
        <v>0.00133333333333333-0.131849349974665i</v>
      </c>
      <c r="N1926">
        <f t="shared" si="563"/>
        <v>86.960440678571047</v>
      </c>
      <c r="O1926">
        <f t="shared" si="564"/>
        <v>29.928768554625936</v>
      </c>
      <c r="P1926" s="3">
        <f t="shared" si="565"/>
        <v>29.928768554625936</v>
      </c>
      <c r="Q1926" s="3">
        <f t="shared" si="566"/>
        <v>-93.039559321428953</v>
      </c>
      <c r="R1926">
        <f t="shared" si="567"/>
        <v>86.960440678571047</v>
      </c>
      <c r="S1926">
        <f t="shared" si="568"/>
        <v>1.2589663236885607</v>
      </c>
      <c r="T1926">
        <f t="shared" si="551"/>
        <v>29.928768554625936</v>
      </c>
    </row>
    <row r="1927" spans="1:20" x14ac:dyDescent="0.25">
      <c r="A1927">
        <f t="shared" si="552"/>
        <v>7940.3779183213528</v>
      </c>
      <c r="B1927">
        <f t="shared" si="569"/>
        <v>1263.7503957185772</v>
      </c>
      <c r="C1927" t="str">
        <f t="shared" si="553"/>
        <v>-1.66109964320494-31.1967506776136i</v>
      </c>
      <c r="D1927" t="str">
        <f t="shared" si="554"/>
        <v>3.97498433617636-12.60174973079i</v>
      </c>
      <c r="E1927" t="str">
        <f t="shared" si="555"/>
        <v>162.099718563986+0.275715912411758i</v>
      </c>
      <c r="F1927" t="str">
        <f t="shared" si="556"/>
        <v>2.4249239464258-118.187154230048i</v>
      </c>
      <c r="G1927" t="str">
        <f t="shared" si="557"/>
        <v>0.999999596482713-0.000635229977139328i</v>
      </c>
      <c r="H1927" t="str">
        <f t="shared" si="558"/>
        <v>393.588177234154+134.610405122179i</v>
      </c>
      <c r="I1927" t="str">
        <f t="shared" si="559"/>
        <v>47.5730370360229-130.305738700125i</v>
      </c>
      <c r="K1927" t="str">
        <f t="shared" si="560"/>
        <v>0.0272959259062973-0.0102882772990239i</v>
      </c>
      <c r="L1927" t="str">
        <f t="shared" si="561"/>
        <v>0.00005-0.223295372541274i</v>
      </c>
      <c r="M1927" t="str">
        <f t="shared" si="562"/>
        <v>0.00133333333333333-0.131350219141926i</v>
      </c>
      <c r="N1927">
        <f t="shared" si="563"/>
        <v>86.952111804973683</v>
      </c>
      <c r="O1927">
        <f t="shared" si="564"/>
        <v>29.894482624205882</v>
      </c>
      <c r="P1927" s="3">
        <f t="shared" si="565"/>
        <v>29.894482624205882</v>
      </c>
      <c r="Q1927" s="3">
        <f t="shared" si="566"/>
        <v>-93.047888195026317</v>
      </c>
      <c r="R1927">
        <f t="shared" si="567"/>
        <v>86.952111804973683</v>
      </c>
      <c r="S1927">
        <f t="shared" si="568"/>
        <v>1.2637503957185772</v>
      </c>
      <c r="T1927">
        <f t="shared" si="551"/>
        <v>29.894482624205882</v>
      </c>
    </row>
    <row r="1928" spans="1:20" x14ac:dyDescent="0.25">
      <c r="A1928">
        <f t="shared" si="552"/>
        <v>7970.5513544109735</v>
      </c>
      <c r="B1928">
        <f t="shared" si="569"/>
        <v>1268.5526472223078</v>
      </c>
      <c r="C1928" t="str">
        <f t="shared" si="553"/>
        <v>-1.65907146842382-31.0735810801615i</v>
      </c>
      <c r="D1928" t="str">
        <f t="shared" si="554"/>
        <v>3.97498421690559-12.5541042179332i</v>
      </c>
      <c r="E1928" t="str">
        <f t="shared" si="555"/>
        <v>162.097348470699+0.277887571732115i</v>
      </c>
      <c r="F1928" t="str">
        <f t="shared" si="556"/>
        <v>2.42492393897508-117.739754890628i</v>
      </c>
      <c r="G1928" t="str">
        <f t="shared" si="557"/>
        <v>0.999999593410156-0.00063764384909326i</v>
      </c>
      <c r="H1928" t="str">
        <f t="shared" si="558"/>
        <v>393.662409621268+135.131312298952i</v>
      </c>
      <c r="I1928" t="str">
        <f t="shared" si="559"/>
        <v>47.5766673836052-129.830071166655i</v>
      </c>
      <c r="K1928" t="str">
        <f t="shared" si="560"/>
        <v>0.0272697196029133-0.01031726085845i</v>
      </c>
      <c r="L1928" t="str">
        <f t="shared" si="561"/>
        <v>0.00005-0.222450062304517i</v>
      </c>
      <c r="M1928" t="str">
        <f t="shared" si="562"/>
        <v>0.00133333333333333-0.130852977826186i</v>
      </c>
      <c r="N1928">
        <f t="shared" si="563"/>
        <v>86.943782542392</v>
      </c>
      <c r="O1928">
        <f t="shared" si="564"/>
        <v>29.860188837452437</v>
      </c>
      <c r="P1928" s="3">
        <f t="shared" si="565"/>
        <v>29.860188837452437</v>
      </c>
      <c r="Q1928" s="3">
        <f t="shared" si="566"/>
        <v>-93.056217457608</v>
      </c>
      <c r="R1928">
        <f t="shared" si="567"/>
        <v>86.943782542392</v>
      </c>
      <c r="S1928">
        <f t="shared" si="568"/>
        <v>1.2685526472223079</v>
      </c>
      <c r="T1928">
        <f t="shared" si="551"/>
        <v>29.860188837452437</v>
      </c>
    </row>
    <row r="1929" spans="1:20" x14ac:dyDescent="0.25">
      <c r="A1929">
        <f t="shared" si="552"/>
        <v>8000.839449557735</v>
      </c>
      <c r="B1929">
        <f t="shared" si="569"/>
        <v>1273.3731472817526</v>
      </c>
      <c r="C1929" t="str">
        <f t="shared" si="553"/>
        <v>-1.65703201365793-30.9508690142303i</v>
      </c>
      <c r="D1929" t="str">
        <f t="shared" si="554"/>
        <v>3.97498409672664-12.5066393000767i</v>
      </c>
      <c r="E1929" t="str">
        <f t="shared" si="555"/>
        <v>162.094966224438+0.280078013781066i</v>
      </c>
      <c r="F1929" t="str">
        <f t="shared" si="556"/>
        <v>2.42492393146762-117.29404927711i</v>
      </c>
      <c r="G1929" t="str">
        <f t="shared" si="557"/>
        <v>0.999999590314204-0.000640066893738197i</v>
      </c>
      <c r="H1929" t="str">
        <f t="shared" si="558"/>
        <v>393.737226216979+135.654307351455i</v>
      </c>
      <c r="I1929" t="str">
        <f t="shared" si="559"/>
        <v>47.580325836269-129.356276579661i</v>
      </c>
      <c r="K1929" t="str">
        <f t="shared" si="560"/>
        <v>0.0272433656180379-0.0103462589297198i</v>
      </c>
      <c r="L1929" t="str">
        <f t="shared" si="561"/>
        <v>0.00005-0.221607952086588i</v>
      </c>
      <c r="M1929" t="str">
        <f t="shared" si="562"/>
        <v>0.00133333333333333-0.130357618874463i</v>
      </c>
      <c r="N1929">
        <f t="shared" si="563"/>
        <v>86.935453154716342</v>
      </c>
      <c r="O1929">
        <f t="shared" si="564"/>
        <v>29.825887164437923</v>
      </c>
      <c r="P1929" s="3">
        <f t="shared" si="565"/>
        <v>29.825887164437923</v>
      </c>
      <c r="Q1929" s="3">
        <f t="shared" si="566"/>
        <v>-93.064546845283658</v>
      </c>
      <c r="R1929">
        <f t="shared" si="567"/>
        <v>86.935453154716342</v>
      </c>
      <c r="S1929">
        <f t="shared" si="568"/>
        <v>1.2733731472817527</v>
      </c>
      <c r="T1929">
        <f t="shared" si="551"/>
        <v>29.825887164437923</v>
      </c>
    </row>
    <row r="1930" spans="1:20" x14ac:dyDescent="0.25">
      <c r="A1930">
        <f t="shared" si="552"/>
        <v>8031.2426394660552</v>
      </c>
      <c r="B1930">
        <f t="shared" si="569"/>
        <v>1278.2119652414233</v>
      </c>
      <c r="C1930" t="str">
        <f t="shared" si="553"/>
        <v>-1.65498124371408-30.828612802421i</v>
      </c>
      <c r="D1930" t="str">
        <f t="shared" si="554"/>
        <v>3.9749839756326-12.4593542944216i</v>
      </c>
      <c r="E1930" t="str">
        <f t="shared" si="555"/>
        <v>162.092571804433+0.282287393082674i</v>
      </c>
      <c r="F1930" t="str">
        <f t="shared" si="556"/>
        <v>2.42492392390301-116.85003097787i</v>
      </c>
      <c r="G1930" t="str">
        <f t="shared" si="557"/>
        <v>0.999999587194677-0.000642499145930107i</v>
      </c>
      <c r="H1930" t="str">
        <f t="shared" si="558"/>
        <v>393.812631765834+136.179399473636i</v>
      </c>
      <c r="I1930" t="str">
        <f t="shared" si="559"/>
        <v>47.5840126151392-128.884348185933i</v>
      </c>
      <c r="K1930" t="str">
        <f t="shared" si="560"/>
        <v>0.0272168634644316-0.010375270797803i</v>
      </c>
      <c r="L1930" t="str">
        <f t="shared" si="561"/>
        <v>0.00005-0.220769029773449i</v>
      </c>
      <c r="M1930" t="str">
        <f t="shared" si="562"/>
        <v>0.00133333333333333-0.129864135160852i</v>
      </c>
      <c r="N1930">
        <f t="shared" si="563"/>
        <v>86.927123908457162</v>
      </c>
      <c r="O1930">
        <f t="shared" si="564"/>
        <v>29.791577575342508</v>
      </c>
      <c r="P1930" s="3">
        <f t="shared" si="565"/>
        <v>29.791577575342508</v>
      </c>
      <c r="Q1930" s="3">
        <f t="shared" si="566"/>
        <v>-93.072876091542838</v>
      </c>
      <c r="R1930">
        <f t="shared" si="567"/>
        <v>86.927123908457162</v>
      </c>
      <c r="S1930">
        <f t="shared" si="568"/>
        <v>1.2782119652414232</v>
      </c>
      <c r="T1930">
        <f t="shared" si="551"/>
        <v>29.791577575342508</v>
      </c>
    </row>
    <row r="1931" spans="1:20" x14ac:dyDescent="0.25">
      <c r="A1931">
        <f t="shared" si="552"/>
        <v>8061.7613614960264</v>
      </c>
      <c r="B1931">
        <f t="shared" si="569"/>
        <v>1283.0691707093408</v>
      </c>
      <c r="C1931" t="str">
        <f t="shared" si="553"/>
        <v>-1.65291912366278-30.7068107744097i</v>
      </c>
      <c r="D1931" t="str">
        <f t="shared" si="554"/>
        <v>3.97498385361652-12.4122485207572i</v>
      </c>
      <c r="E1931" t="str">
        <f t="shared" si="555"/>
        <v>162.090165190508+0.284515865150114i</v>
      </c>
      <c r="F1931" t="str">
        <f t="shared" si="556"/>
        <v>2.42492391628079-116.407693605554i</v>
      </c>
      <c r="G1931" t="str">
        <f t="shared" si="557"/>
        <v>0.999999584051397-0.000644940640657412i</v>
      </c>
      <c r="H1931" t="str">
        <f t="shared" si="558"/>
        <v>393.888631053171+136.70659790917i</v>
      </c>
      <c r="I1931" t="str">
        <f t="shared" si="559"/>
        <v>47.5877279431336-128.414279259853i</v>
      </c>
      <c r="K1931" t="str">
        <f t="shared" si="560"/>
        <v>0.0271902126579346-0.0104042957409622i</v>
      </c>
      <c r="L1931" t="str">
        <f t="shared" si="561"/>
        <v>0.00005-0.21993328329692i</v>
      </c>
      <c r="M1931" t="str">
        <f t="shared" si="562"/>
        <v>0.00133333333333333-0.129372519586424i</v>
      </c>
      <c r="N1931">
        <f t="shared" si="563"/>
        <v>86.918795072751749</v>
      </c>
      <c r="O1931">
        <f t="shared" si="564"/>
        <v>29.757260040458355</v>
      </c>
      <c r="P1931" s="3">
        <f t="shared" si="565"/>
        <v>29.757260040458355</v>
      </c>
      <c r="Q1931" s="3">
        <f t="shared" si="566"/>
        <v>-93.081204927248251</v>
      </c>
      <c r="R1931">
        <f t="shared" si="567"/>
        <v>86.918795072751749</v>
      </c>
      <c r="S1931">
        <f t="shared" si="568"/>
        <v>1.2830691707093409</v>
      </c>
      <c r="T1931">
        <f t="shared" si="551"/>
        <v>29.757260040458355</v>
      </c>
    </row>
    <row r="1932" spans="1:20" x14ac:dyDescent="0.25">
      <c r="A1932">
        <f t="shared" si="552"/>
        <v>8092.3960546697117</v>
      </c>
      <c r="B1932">
        <f t="shared" si="569"/>
        <v>1287.9448335580364</v>
      </c>
      <c r="C1932" t="str">
        <f t="shared" si="553"/>
        <v>-1.65084561884368-30.5854612669225i</v>
      </c>
      <c r="D1932" t="str">
        <f t="shared" si="554"/>
        <v>3.97498373067136-12.3653213014512i</v>
      </c>
      <c r="E1932" t="str">
        <f t="shared" si="555"/>
        <v>162.08774636309+0.286763586486237i</v>
      </c>
      <c r="F1932" t="str">
        <f t="shared" si="556"/>
        <v>2.42492390860054-115.967030796992i</v>
      </c>
      <c r="G1932" t="str">
        <f t="shared" si="557"/>
        <v>0.999999580884183-0.000647391413041482i</v>
      </c>
      <c r="H1932" t="str">
        <f t="shared" si="558"/>
        <v>393.965228905514+137.235911951824i</v>
      </c>
      <c r="I1932" t="str">
        <f t="shared" si="559"/>
        <v>47.5914720449813-127.946063103318i</v>
      </c>
      <c r="K1932" t="str">
        <f t="shared" si="560"/>
        <v>0.027163412717542-0.0104333330307434i</v>
      </c>
      <c r="L1932" t="str">
        <f t="shared" si="561"/>
        <v>0.00005-0.219100700634509i</v>
      </c>
      <c r="M1932" t="str">
        <f t="shared" si="562"/>
        <v>0.00133333333333333-0.128882765079123i</v>
      </c>
      <c r="N1932">
        <f t="shared" si="563"/>
        <v>86.910466919373718</v>
      </c>
      <c r="O1932">
        <f t="shared" si="564"/>
        <v>29.722934530193193</v>
      </c>
      <c r="P1932" s="3">
        <f t="shared" si="565"/>
        <v>29.722934530193193</v>
      </c>
      <c r="Q1932" s="3">
        <f t="shared" si="566"/>
        <v>-93.089533080626282</v>
      </c>
      <c r="R1932">
        <f t="shared" si="567"/>
        <v>86.910466919373718</v>
      </c>
      <c r="S1932">
        <f t="shared" si="568"/>
        <v>1.2879448335580364</v>
      </c>
      <c r="T1932">
        <f t="shared" si="551"/>
        <v>29.722934530193193</v>
      </c>
    </row>
    <row r="1933" spans="1:20" x14ac:dyDescent="0.25">
      <c r="A1933">
        <f t="shared" si="552"/>
        <v>8123.1471596774572</v>
      </c>
      <c r="B1933">
        <f t="shared" si="569"/>
        <v>1292.8390239255571</v>
      </c>
      <c r="C1933" t="str">
        <f t="shared" si="553"/>
        <v>-1.64876069487109-30.464562623711i</v>
      </c>
      <c r="D1933" t="str">
        <f t="shared" si="554"/>
        <v>3.97498360679003-12.3185719614396i</v>
      </c>
      <c r="E1933" t="str">
        <f t="shared" si="555"/>
        <v>162.08531530322+0.289030714585414i</v>
      </c>
      <c r="F1933" t="str">
        <f t="shared" si="556"/>
        <v>2.4249239008618-115.5280362131i</v>
      </c>
      <c r="G1933" t="str">
        <f t="shared" si="557"/>
        <v>0.999999577692852-0.000649851498337148i</v>
      </c>
      <c r="H1933" t="str">
        <f t="shared" si="558"/>
        <v>394.042430190956+137.767350945817i</v>
      </c>
      <c r="I1933" t="str">
        <f t="shared" si="559"/>
        <v>47.5952451472326-127.479693045642i</v>
      </c>
      <c r="K1933" t="str">
        <f t="shared" si="560"/>
        <v>0.0271364631654802-0.0104623819319682i</v>
      </c>
      <c r="L1933" t="str">
        <f t="shared" si="561"/>
        <v>0.00005-0.218271269809234i</v>
      </c>
      <c r="M1933" t="str">
        <f t="shared" si="562"/>
        <v>0.00133333333333333-0.128394864593667i</v>
      </c>
      <c r="N1933">
        <f t="shared" si="563"/>
        <v>86.902139722742461</v>
      </c>
      <c r="O1933">
        <f t="shared" si="564"/>
        <v>29.688601015074173</v>
      </c>
      <c r="P1933" s="3">
        <f t="shared" si="565"/>
        <v>29.688601015074173</v>
      </c>
      <c r="Q1933" s="3">
        <f t="shared" si="566"/>
        <v>-93.097860277257539</v>
      </c>
      <c r="R1933">
        <f t="shared" si="567"/>
        <v>86.902139722742461</v>
      </c>
      <c r="S1933">
        <f t="shared" si="568"/>
        <v>1.2928390239255572</v>
      </c>
      <c r="T1933">
        <f t="shared" si="551"/>
        <v>29.688601015074173</v>
      </c>
    </row>
    <row r="1934" spans="1:20" x14ac:dyDescent="0.25">
      <c r="A1934">
        <f t="shared" si="552"/>
        <v>8154.0151188842328</v>
      </c>
      <c r="B1934">
        <f t="shared" si="569"/>
        <v>1297.7518122164743</v>
      </c>
      <c r="C1934" t="str">
        <f t="shared" si="553"/>
        <v>-1.64666431764085-30.3441131955287i</v>
      </c>
      <c r="D1934" t="str">
        <f t="shared" si="554"/>
        <v>3.97498348196544-12.2719998282175i</v>
      </c>
      <c r="E1934" t="str">
        <f t="shared" si="555"/>
        <v>162.082871992565+0.291317407934765i</v>
      </c>
      <c r="F1934" t="str">
        <f t="shared" si="556"/>
        <v>2.42492389306413-115.090703538795i</v>
      </c>
      <c r="G1934" t="str">
        <f t="shared" si="557"/>
        <v>0.999999574477221-0.000652320931933205i</v>
      </c>
      <c r="H1934" t="str">
        <f t="shared" si="558"/>
        <v>394.120239819557+138.300924286207i</v>
      </c>
      <c r="I1934" t="str">
        <f t="shared" si="559"/>
        <v>47.5990474782815-127.015162443482i</v>
      </c>
      <c r="K1934" t="str">
        <f t="shared" si="560"/>
        <v>0.0271093635272828-0.0104914417027269i</v>
      </c>
      <c r="L1934" t="str">
        <f t="shared" si="561"/>
        <v>0.00005-0.217444978889454i</v>
      </c>
      <c r="M1934" t="str">
        <f t="shared" si="562"/>
        <v>0.00133333333333333-0.127908811111444i</v>
      </c>
      <c r="N1934">
        <f t="shared" si="563"/>
        <v>86.893813759929841</v>
      </c>
      <c r="O1934">
        <f t="shared" si="564"/>
        <v>29.654259465751981</v>
      </c>
      <c r="P1934" s="3">
        <f t="shared" si="565"/>
        <v>29.654259465751981</v>
      </c>
      <c r="Q1934" s="3">
        <f t="shared" si="566"/>
        <v>-93.106186240070159</v>
      </c>
      <c r="R1934">
        <f t="shared" si="567"/>
        <v>86.893813759929841</v>
      </c>
      <c r="S1934">
        <f t="shared" si="568"/>
        <v>1.2977518122164742</v>
      </c>
      <c r="T1934">
        <f t="shared" si="551"/>
        <v>29.654259465751981</v>
      </c>
    </row>
    <row r="1935" spans="1:20" x14ac:dyDescent="0.25">
      <c r="A1935">
        <f t="shared" si="552"/>
        <v>8185.0003763359928</v>
      </c>
      <c r="B1935">
        <f t="shared" si="569"/>
        <v>1302.6832691028969</v>
      </c>
      <c r="C1935" t="str">
        <f t="shared" si="553"/>
        <v>-1.64455645333583-30.2241113401051i</v>
      </c>
      <c r="D1935" t="str">
        <f t="shared" si="554"/>
        <v>3.97498335619039-12.2256042318291i</v>
      </c>
      <c r="E1935" t="str">
        <f t="shared" si="555"/>
        <v>162.080416413424+0.293623826015041i</v>
      </c>
      <c r="F1935" t="str">
        <f t="shared" si="556"/>
        <v>2.4249238852071-114.655026482899i</v>
      </c>
      <c r="G1935" t="str">
        <f t="shared" si="557"/>
        <v>0.999999571237104-0.000654799749352922i</v>
      </c>
      <c r="H1935" t="str">
        <f t="shared" si="558"/>
        <v>394.198662743742+138.83664141926i</v>
      </c>
      <c r="I1935" t="str">
        <f t="shared" si="559"/>
        <v>47.6028792683778-126.55246468074i</v>
      </c>
      <c r="K1935" t="str">
        <f t="shared" si="560"/>
        <v>0.0270821133318683-0.0105205115943718i</v>
      </c>
      <c r="L1935" t="str">
        <f t="shared" si="561"/>
        <v>0.00005-0.216621815988697i</v>
      </c>
      <c r="M1935" t="str">
        <f t="shared" si="562"/>
        <v>0.00133333333333333-0.12742459764041i</v>
      </c>
      <c r="N1935">
        <f t="shared" si="563"/>
        <v>86.885489310669215</v>
      </c>
      <c r="O1935">
        <f t="shared" si="564"/>
        <v>29.61990985300433</v>
      </c>
      <c r="P1935" s="3">
        <f t="shared" si="565"/>
        <v>29.61990985300433</v>
      </c>
      <c r="Q1935" s="3">
        <f t="shared" si="566"/>
        <v>-93.114510689330785</v>
      </c>
      <c r="R1935">
        <f t="shared" si="567"/>
        <v>86.885489310669215</v>
      </c>
      <c r="S1935">
        <f t="shared" si="568"/>
        <v>1.3026832691028969</v>
      </c>
      <c r="T1935">
        <f t="shared" si="551"/>
        <v>29.61990985300433</v>
      </c>
    </row>
    <row r="1936" spans="1:20" x14ac:dyDescent="0.25">
      <c r="A1936">
        <f t="shared" si="552"/>
        <v>8216.1033777660705</v>
      </c>
      <c r="B1936">
        <f t="shared" si="569"/>
        <v>1307.633465525488</v>
      </c>
      <c r="C1936" t="str">
        <f t="shared" si="553"/>
        <v>-1.6424370684319-30.1045554221227i</v>
      </c>
      <c r="D1936" t="str">
        <f t="shared" si="554"/>
        <v>3.97498322945763-12.1793845048581i</v>
      </c>
      <c r="E1936" t="str">
        <f t="shared" si="555"/>
        <v>162.077948548743+0.295950129301287i</v>
      </c>
      <c r="F1936" t="str">
        <f t="shared" si="556"/>
        <v>2.42492387729023-114.220998778052i</v>
      </c>
      <c r="G1936" t="str">
        <f t="shared" si="557"/>
        <v>0.999999567972316-0.000657287986254557i</v>
      </c>
      <c r="H1936" t="str">
        <f t="shared" si="558"/>
        <v>394.277703958699+139.374511842824i</v>
      </c>
      <c r="I1936" t="str">
        <f t="shared" si="559"/>
        <v>47.606740749642-126.091593168486i</v>
      </c>
      <c r="K1936" t="str">
        <f t="shared" si="560"/>
        <v>0.0270547121116177-0.0105495908515114i</v>
      </c>
      <c r="L1936" t="str">
        <f t="shared" si="561"/>
        <v>0.00005-0.215801769265488i</v>
      </c>
      <c r="M1936" t="str">
        <f t="shared" si="562"/>
        <v>0.00133333333333333-0.126942217214993i</v>
      </c>
      <c r="N1936">
        <f t="shared" si="563"/>
        <v>86.87716665736373</v>
      </c>
      <c r="O1936">
        <f t="shared" si="564"/>
        <v>29.585552147740295</v>
      </c>
      <c r="P1936" s="3">
        <f t="shared" si="565"/>
        <v>29.585552147740295</v>
      </c>
      <c r="Q1936" s="3">
        <f t="shared" si="566"/>
        <v>-93.12283334263627</v>
      </c>
      <c r="R1936">
        <f t="shared" si="567"/>
        <v>86.87716665736373</v>
      </c>
      <c r="S1936">
        <f t="shared" si="568"/>
        <v>1.307633465525488</v>
      </c>
      <c r="T1936">
        <f t="shared" si="551"/>
        <v>29.585552147740295</v>
      </c>
    </row>
    <row r="1937" spans="1:20" x14ac:dyDescent="0.25">
      <c r="A1937">
        <f t="shared" si="552"/>
        <v>8247.3245706015823</v>
      </c>
      <c r="B1937">
        <f t="shared" si="569"/>
        <v>1312.602472694485</v>
      </c>
      <c r="C1937" t="str">
        <f t="shared" si="553"/>
        <v>-1.64030612970411-29.9854438131915i</v>
      </c>
      <c r="D1937" t="str">
        <f t="shared" si="554"/>
        <v>3.97498310175988-12.1333399824181i</v>
      </c>
      <c r="E1937" t="str">
        <f t="shared" si="555"/>
        <v>162.07546838212+0.298296479264969i</v>
      </c>
      <c r="F1937" t="str">
        <f t="shared" si="556"/>
        <v>2.42492386931307-113.788614180618i</v>
      </c>
      <c r="G1937" t="str">
        <f t="shared" si="557"/>
        <v>0.999999564682669-0.000659785678431861i</v>
      </c>
      <c r="H1937" t="str">
        <f t="shared" si="558"/>
        <v>394.357368502792+139.914545106723i</v>
      </c>
      <c r="I1937" t="str">
        <f t="shared" si="559"/>
        <v>47.6106321560836-125.632541344869i</v>
      </c>
      <c r="K1937" t="str">
        <f t="shared" si="560"/>
        <v>0.0270271594024526-0.0105786787120059i</v>
      </c>
      <c r="L1937" t="str">
        <f t="shared" si="561"/>
        <v>0.00005-0.21498482692318i</v>
      </c>
      <c r="M1937" t="str">
        <f t="shared" si="562"/>
        <v>0.00133333333333333-0.126461662895988i</v>
      </c>
      <c r="N1937">
        <f t="shared" si="563"/>
        <v>86.868846085093764</v>
      </c>
      <c r="O1937">
        <f t="shared" si="564"/>
        <v>29.551186321003968</v>
      </c>
      <c r="P1937" s="3">
        <f t="shared" si="565"/>
        <v>29.551186321003968</v>
      </c>
      <c r="Q1937" s="3">
        <f t="shared" si="566"/>
        <v>-93.131153914906236</v>
      </c>
      <c r="R1937">
        <f t="shared" si="567"/>
        <v>86.868846085093764</v>
      </c>
      <c r="S1937">
        <f t="shared" si="568"/>
        <v>1.3126024726944849</v>
      </c>
      <c r="T1937">
        <f t="shared" si="551"/>
        <v>29.551186321003968</v>
      </c>
    </row>
    <row r="1938" spans="1:20" x14ac:dyDescent="0.25">
      <c r="A1938">
        <f t="shared" si="552"/>
        <v>8278.6644039698676</v>
      </c>
      <c r="B1938">
        <f t="shared" si="569"/>
        <v>1317.5903620907241</v>
      </c>
      <c r="C1938" t="str">
        <f t="shared" si="553"/>
        <v>-1.63816360423308-29.8667748918261i</v>
      </c>
      <c r="D1938" t="str">
        <f t="shared" si="554"/>
        <v>3.9749829730898-12.0874700021432i</v>
      </c>
      <c r="E1938" t="str">
        <f t="shared" si="555"/>
        <v>162.072975897822+0.300663038373962i</v>
      </c>
      <c r="F1938" t="str">
        <f t="shared" si="556"/>
        <v>2.42492386127518-113.357866470601i</v>
      </c>
      <c r="G1938" t="str">
        <f t="shared" si="557"/>
        <v>0.999999561367973-0.000662292861814601i</v>
      </c>
      <c r="H1938" t="str">
        <f t="shared" si="558"/>
        <v>394.437661457967+140.456750813138i</v>
      </c>
      <c r="I1938" t="str">
        <f t="shared" si="559"/>
        <v>47.6145537236178-125.175302675036i</v>
      </c>
      <c r="K1938" t="str">
        <f t="shared" si="560"/>
        <v>0.0269994547439141-0.0106077744069631i</v>
      </c>
      <c r="L1938" t="str">
        <f t="shared" si="561"/>
        <v>0.00005-0.214170977209783i</v>
      </c>
      <c r="M1938" t="str">
        <f t="shared" si="562"/>
        <v>0.00133333333333333-0.12598292777046i</v>
      </c>
      <c r="N1938">
        <f t="shared" si="563"/>
        <v>86.860527881624122</v>
      </c>
      <c r="O1938">
        <f t="shared" si="564"/>
        <v>29.516812343978927</v>
      </c>
      <c r="P1938" s="3">
        <f t="shared" si="565"/>
        <v>29.516812343978927</v>
      </c>
      <c r="Q1938" s="3">
        <f t="shared" si="566"/>
        <v>-93.139472118375878</v>
      </c>
      <c r="R1938">
        <f t="shared" si="567"/>
        <v>86.860527881624122</v>
      </c>
      <c r="S1938">
        <f t="shared" si="568"/>
        <v>1.3175903620907241</v>
      </c>
      <c r="T1938">
        <f t="shared" si="551"/>
        <v>29.516812343978927</v>
      </c>
    </row>
    <row r="1939" spans="1:20" x14ac:dyDescent="0.25">
      <c r="A1939">
        <f t="shared" si="552"/>
        <v>8310.1233287049545</v>
      </c>
      <c r="B1939">
        <f t="shared" si="569"/>
        <v>1322.5972054666688</v>
      </c>
      <c r="C1939" t="str">
        <f t="shared" si="553"/>
        <v>-1.63600945941101-29.748547043419i</v>
      </c>
      <c r="D1939" t="str">
        <f t="shared" si="554"/>
        <v>3.97498284343997-12.0417739041783i</v>
      </c>
      <c r="E1939" t="str">
        <f t="shared" si="555"/>
        <v>162.070471080788+0.303049970092318i</v>
      </c>
      <c r="F1939" t="str">
        <f t="shared" si="556"/>
        <v>2.4249238531761-112.92874945155i</v>
      </c>
      <c r="G1939" t="str">
        <f t="shared" si="557"/>
        <v>0.999999558028037-0.000664809572469074i</v>
      </c>
      <c r="H1939" t="str">
        <f t="shared" si="558"/>
        <v>394.518587950173+141.001138616998i</v>
      </c>
      <c r="I1939" t="str">
        <f t="shared" si="559"/>
        <v>47.6185056900795-124.719870651044i</v>
      </c>
      <c r="K1939" t="str">
        <f t="shared" si="560"/>
        <v>0.0269715976792418-0.0106368771607349i</v>
      </c>
      <c r="L1939" t="str">
        <f t="shared" si="561"/>
        <v>0.00005-0.213360208417795i</v>
      </c>
      <c r="M1939" t="str">
        <f t="shared" si="562"/>
        <v>0.00133333333333333-0.125506004951644i</v>
      </c>
      <c r="N1939">
        <f t="shared" si="563"/>
        <v>86.852212337411416</v>
      </c>
      <c r="O1939">
        <f t="shared" si="564"/>
        <v>29.482430187991572</v>
      </c>
      <c r="P1939" s="3">
        <f t="shared" si="565"/>
        <v>29.482430187991572</v>
      </c>
      <c r="Q1939" s="3">
        <f t="shared" si="566"/>
        <v>-93.147787662588584</v>
      </c>
      <c r="R1939">
        <f t="shared" si="567"/>
        <v>86.852212337411416</v>
      </c>
      <c r="S1939">
        <f t="shared" si="568"/>
        <v>1.3225972054666688</v>
      </c>
      <c r="T1939">
        <f t="shared" si="551"/>
        <v>29.482430187991572</v>
      </c>
    </row>
    <row r="1940" spans="1:20" x14ac:dyDescent="0.25">
      <c r="A1940">
        <f t="shared" si="552"/>
        <v>8341.7017973540333</v>
      </c>
      <c r="B1940">
        <f t="shared" si="569"/>
        <v>1327.6230748474422</v>
      </c>
      <c r="C1940" t="str">
        <f t="shared" si="553"/>
        <v>-1.63384366294748-29.6307586602198i</v>
      </c>
      <c r="D1940" t="str">
        <f t="shared" si="554"/>
        <v>3.97498271280294-11.9962510311696i</v>
      </c>
      <c r="E1940" t="str">
        <f t="shared" si="555"/>
        <v>162.067953916649+0.305457438883365i</v>
      </c>
      <c r="F1940" t="str">
        <f t="shared" si="556"/>
        <v>2.42492384501532-112.501256950473i</v>
      </c>
      <c r="G1940" t="str">
        <f t="shared" si="557"/>
        <v>0.999999554662669-0.000667335846598626i</v>
      </c>
      <c r="H1940" t="str">
        <f t="shared" si="558"/>
        <v>394.600153149775+141.547718226375i</v>
      </c>
      <c r="I1940" t="str">
        <f t="shared" si="559"/>
        <v>47.622488295241-124.266238791782i</v>
      </c>
      <c r="K1940" t="str">
        <f t="shared" si="560"/>
        <v>0.0269435877554545-0.0106659861909153i</v>
      </c>
      <c r="L1940" t="str">
        <f t="shared" si="561"/>
        <v>0.00005-0.212552508884036i</v>
      </c>
      <c r="M1940" t="str">
        <f t="shared" si="562"/>
        <v>0.00133333333333333-0.125030887578845i</v>
      </c>
      <c r="N1940">
        <f t="shared" si="563"/>
        <v>86.843899745612333</v>
      </c>
      <c r="O1940">
        <f t="shared" si="564"/>
        <v>29.448039824516236</v>
      </c>
      <c r="P1940" s="3">
        <f t="shared" si="565"/>
        <v>29.448039824516236</v>
      </c>
      <c r="Q1940" s="3">
        <f t="shared" si="566"/>
        <v>-93.156100254387667</v>
      </c>
      <c r="R1940">
        <f t="shared" si="567"/>
        <v>86.843899745612333</v>
      </c>
      <c r="S1940">
        <f t="shared" si="568"/>
        <v>1.3276230748474422</v>
      </c>
      <c r="T1940">
        <f t="shared" si="551"/>
        <v>29.448039824516236</v>
      </c>
    </row>
    <row r="1941" spans="1:20" x14ac:dyDescent="0.25">
      <c r="A1941">
        <f t="shared" si="552"/>
        <v>8373.4002641839779</v>
      </c>
      <c r="B1941">
        <f t="shared" si="569"/>
        <v>1332.6680425318625</v>
      </c>
      <c r="C1941" t="str">
        <f t="shared" si="553"/>
        <v>-1.63166618287653-29.5134081413071i</v>
      </c>
      <c r="D1941" t="str">
        <f t="shared" si="554"/>
        <v>3.97498258117119-11.9509007282553i</v>
      </c>
      <c r="E1941" t="str">
        <f t="shared" si="555"/>
        <v>162.065424391726+0.30788561020819i</v>
      </c>
      <c r="F1941" t="str">
        <f t="shared" si="556"/>
        <v>2.42492383679242-112.075382817746i</v>
      </c>
      <c r="G1941" t="str">
        <f t="shared" si="557"/>
        <v>0.999999551271677-0.000669871720544169i</v>
      </c>
      <c r="H1941" t="str">
        <f t="shared" si="558"/>
        <v>394.682362271983+142.096499402887i</v>
      </c>
      <c r="I1941" t="str">
        <f t="shared" si="559"/>
        <v>47.62650178083-123.814400642881i</v>
      </c>
      <c r="K1941" t="str">
        <f t="shared" si="560"/>
        <v>0.0269154245234296-0.010695100708339i</v>
      </c>
      <c r="L1941" t="str">
        <f t="shared" si="561"/>
        <v>0.00005-0.211747866989476i</v>
      </c>
      <c r="M1941" t="str">
        <f t="shared" si="562"/>
        <v>0.00133333333333333-0.124557568817339i</v>
      </c>
      <c r="N1941">
        <f t="shared" si="563"/>
        <v>86.835590402088371</v>
      </c>
      <c r="O1941">
        <f t="shared" si="564"/>
        <v>29.413641225178221</v>
      </c>
      <c r="P1941" s="3">
        <f t="shared" si="565"/>
        <v>29.413641225178221</v>
      </c>
      <c r="Q1941" s="3">
        <f t="shared" si="566"/>
        <v>-93.164409597911629</v>
      </c>
      <c r="R1941">
        <f t="shared" si="567"/>
        <v>86.835590402088371</v>
      </c>
      <c r="S1941">
        <f t="shared" si="568"/>
        <v>1.3326680425318624</v>
      </c>
      <c r="T1941">
        <f t="shared" si="551"/>
        <v>29.413641225178221</v>
      </c>
    </row>
    <row r="1942" spans="1:20" x14ac:dyDescent="0.25">
      <c r="A1942">
        <f t="shared" si="552"/>
        <v>8405.2191851878779</v>
      </c>
      <c r="B1942">
        <f t="shared" si="569"/>
        <v>1337.7321810934836</v>
      </c>
      <c r="C1942" t="str">
        <f t="shared" si="553"/>
        <v>-1.62947698756215-29.3964938925667i</v>
      </c>
      <c r="D1942" t="str">
        <f t="shared" si="554"/>
        <v>3.97498244853715-11.9057223430559i</v>
      </c>
      <c r="E1942" t="str">
        <f t="shared" si="555"/>
        <v>162.062882493053+0.310334650526613i</v>
      </c>
      <c r="F1942" t="str">
        <f t="shared" si="556"/>
        <v>2.42492382850691-111.651120927028i</v>
      </c>
      <c r="G1942" t="str">
        <f t="shared" si="557"/>
        <v>0.999999547854863-0.000672417230784712i</v>
      </c>
      <c r="H1942" t="str">
        <f t="shared" si="558"/>
        <v>394.765220577283+142.647491962094i</v>
      </c>
      <c r="I1942" t="str">
        <f t="shared" si="559"/>
        <v>47.6305463905449-123.36434977664i</v>
      </c>
      <c r="K1942" t="str">
        <f t="shared" si="560"/>
        <v>0.0268871075379845-0.0107242199170804i</v>
      </c>
      <c r="L1942" t="str">
        <f t="shared" si="561"/>
        <v>0.00005-0.210946271159071i</v>
      </c>
      <c r="M1942" t="str">
        <f t="shared" si="562"/>
        <v>0.00133333333333333-0.124086041858277i</v>
      </c>
      <c r="N1942">
        <f t="shared" si="563"/>
        <v>86.827284605414391</v>
      </c>
      <c r="O1942">
        <f t="shared" si="564"/>
        <v>29.37923436175868</v>
      </c>
      <c r="P1942" s="3">
        <f t="shared" si="565"/>
        <v>29.37923436175868</v>
      </c>
      <c r="Q1942" s="3">
        <f t="shared" si="566"/>
        <v>-93.172715394585609</v>
      </c>
      <c r="R1942">
        <f t="shared" si="567"/>
        <v>86.827284605414391</v>
      </c>
      <c r="S1942">
        <f t="shared" si="568"/>
        <v>1.3377321810934837</v>
      </c>
      <c r="T1942">
        <f t="shared" si="551"/>
        <v>29.37923436175868</v>
      </c>
    </row>
    <row r="1943" spans="1:20" x14ac:dyDescent="0.25">
      <c r="A1943">
        <f t="shared" si="552"/>
        <v>8437.1590180915919</v>
      </c>
      <c r="B1943">
        <f t="shared" si="569"/>
        <v>1342.8155633816389</v>
      </c>
      <c r="C1943" t="str">
        <f t="shared" si="553"/>
        <v>-1.62727604570536-29.2800143266679i</v>
      </c>
      <c r="D1943" t="str">
        <f t="shared" si="554"/>
        <v>3.97498231489319-11.8607152256653i</v>
      </c>
      <c r="E1943" t="str">
        <f t="shared" si="555"/>
        <v>162.060328208385+0.312804727297193i</v>
      </c>
      <c r="F1943" t="str">
        <f t="shared" si="556"/>
        <v>2.42492382015831-111.228465175167i</v>
      </c>
      <c r="G1943" t="str">
        <f t="shared" si="557"/>
        <v>0.999999544412033-0.000674972413937877i</v>
      </c>
      <c r="H1943" t="str">
        <f t="shared" si="558"/>
        <v>394.848733371869+143.20070577391i</v>
      </c>
      <c r="I1943" t="str">
        <f t="shared" si="559"/>
        <v>47.6346223700716-122.916079791935i</v>
      </c>
      <c r="K1943" t="str">
        <f t="shared" si="560"/>
        <v>0.0268586363579579-0.0107533430144541i</v>
      </c>
      <c r="L1943" t="str">
        <f t="shared" si="561"/>
        <v>0.00005-0.210147709861597i</v>
      </c>
      <c r="M1943" t="str">
        <f t="shared" si="562"/>
        <v>0.00133333333333333-0.123616299918587i</v>
      </c>
      <c r="N1943">
        <f t="shared" si="563"/>
        <v>86.818982656883421</v>
      </c>
      <c r="O1943">
        <f t="shared" si="564"/>
        <v>29.344819206198963</v>
      </c>
      <c r="P1943" s="3">
        <f t="shared" si="565"/>
        <v>29.344819206198963</v>
      </c>
      <c r="Q1943" s="3">
        <f t="shared" si="566"/>
        <v>-93.181017343116579</v>
      </c>
      <c r="R1943">
        <f t="shared" si="567"/>
        <v>86.818982656883421</v>
      </c>
      <c r="S1943">
        <f t="shared" si="568"/>
        <v>1.3428155633816388</v>
      </c>
      <c r="T1943">
        <f t="shared" si="551"/>
        <v>29.344819206198963</v>
      </c>
    </row>
    <row r="1944" spans="1:20" x14ac:dyDescent="0.25">
      <c r="A1944">
        <f t="shared" si="552"/>
        <v>8469.2202223603399</v>
      </c>
      <c r="B1944">
        <f t="shared" si="569"/>
        <v>1347.9182625224892</v>
      </c>
      <c r="C1944" t="str">
        <f t="shared" si="553"/>
        <v>-1.62506332634941-29.1639678630359i</v>
      </c>
      <c r="D1944" t="str">
        <f t="shared" si="554"/>
        <v>3.97498218023161-11.8158787286408i</v>
      </c>
      <c r="E1944" t="str">
        <f t="shared" si="555"/>
        <v>162.057761526198+0.315296008980001i</v>
      </c>
      <c r="F1944" t="str">
        <f t="shared" si="556"/>
        <v>2.42492381174613-110.807409482121i</v>
      </c>
      <c r="G1944" t="str">
        <f t="shared" si="557"/>
        <v>0.999999540942987-0.000677537306760432i</v>
      </c>
      <c r="H1944" t="str">
        <f t="shared" si="558"/>
        <v>394.93290600808+143.75615076301i</v>
      </c>
      <c r="I1944" t="str">
        <f t="shared" si="559"/>
        <v>47.6387299671032-122.469584314152i</v>
      </c>
      <c r="K1944" t="str">
        <f t="shared" si="560"/>
        <v>0.0268300105462918-0.0107824691910161i</v>
      </c>
      <c r="L1944" t="str">
        <f t="shared" si="561"/>
        <v>0.00005-0.209352171609481i</v>
      </c>
      <c r="M1944" t="str">
        <f t="shared" si="562"/>
        <v>0.00133333333333333-0.123148336240871i</v>
      </c>
      <c r="N1944">
        <f t="shared" si="563"/>
        <v>86.810684860514769</v>
      </c>
      <c r="O1944">
        <f t="shared" si="564"/>
        <v>29.310395730603865</v>
      </c>
      <c r="P1944" s="3">
        <f t="shared" si="565"/>
        <v>29.310395730603865</v>
      </c>
      <c r="Q1944" s="3">
        <f t="shared" si="566"/>
        <v>-93.189315139485231</v>
      </c>
      <c r="R1944">
        <f t="shared" si="567"/>
        <v>86.810684860514769</v>
      </c>
      <c r="S1944">
        <f t="shared" si="568"/>
        <v>1.3479182625224893</v>
      </c>
      <c r="T1944">
        <f t="shared" si="551"/>
        <v>29.310395730603865</v>
      </c>
    </row>
    <row r="1945" spans="1:20" x14ac:dyDescent="0.25">
      <c r="A1945">
        <f t="shared" si="552"/>
        <v>8501.40325920531</v>
      </c>
      <c r="B1945">
        <f t="shared" si="569"/>
        <v>1353.0403519200747</v>
      </c>
      <c r="C1945" t="str">
        <f t="shared" si="553"/>
        <v>-1.62283879888754-29.0483529278316i</v>
      </c>
      <c r="D1945" t="str">
        <f t="shared" si="554"/>
        <v>3.97498204454466-11.7712122069944i</v>
      </c>
      <c r="E1945" t="str">
        <f t="shared" si="555"/>
        <v>162.055182435715+0.317808665031995i</v>
      </c>
      <c r="F1945" t="str">
        <f t="shared" si="556"/>
        <v>2.42492380326991-110.38794779086i</v>
      </c>
      <c r="G1945" t="str">
        <f t="shared" si="557"/>
        <v>0.999999537447527-0.000680111946148817i</v>
      </c>
      <c r="H1945" t="str">
        <f t="shared" si="558"/>
        <v>395.017743884848+144.313836909246i</v>
      </c>
      <c r="I1945" t="str">
        <f t="shared" si="559"/>
        <v>47.6428694313533-122.024856995087i</v>
      </c>
      <c r="K1945" t="str">
        <f t="shared" si="560"/>
        <v>0.0268012296701138-0.0108115976305657i</v>
      </c>
      <c r="L1945" t="str">
        <f t="shared" si="561"/>
        <v>0.00005-0.208559644958639i</v>
      </c>
      <c r="M1945" t="str">
        <f t="shared" si="562"/>
        <v>0.00133333333333333-0.122682144093317i</v>
      </c>
      <c r="N1945">
        <f t="shared" si="563"/>
        <v>86.802391523057608</v>
      </c>
      <c r="O1945">
        <f t="shared" si="564"/>
        <v>29.275963907247103</v>
      </c>
      <c r="P1945" s="3">
        <f t="shared" si="565"/>
        <v>29.275963907247103</v>
      </c>
      <c r="Q1945" s="3">
        <f t="shared" si="566"/>
        <v>-93.197608476942392</v>
      </c>
      <c r="R1945">
        <f t="shared" si="567"/>
        <v>86.802391523057608</v>
      </c>
      <c r="S1945">
        <f t="shared" si="568"/>
        <v>1.3530403519200747</v>
      </c>
      <c r="T1945">
        <f t="shared" si="551"/>
        <v>29.275963907247103</v>
      </c>
    </row>
    <row r="1946" spans="1:20" x14ac:dyDescent="0.25">
      <c r="A1946">
        <f t="shared" si="552"/>
        <v>8533.7085915902899</v>
      </c>
      <c r="B1946">
        <f t="shared" si="569"/>
        <v>1358.181905257371</v>
      </c>
      <c r="C1946" t="str">
        <f t="shared" si="553"/>
        <v>-1.62060243306835-28.9331679539252i</v>
      </c>
      <c r="D1946" t="str">
        <f t="shared" si="554"/>
        <v>3.97498190782455-11.7267150181831i</v>
      </c>
      <c r="E1946" t="str">
        <f t="shared" si="555"/>
        <v>162.052590926911+0.320342865911344i</v>
      </c>
      <c r="F1946" t="str">
        <f t="shared" si="556"/>
        <v>2.42492379472913-109.970074067289i</v>
      </c>
      <c r="G1946" t="str">
        <f t="shared" si="557"/>
        <v>0.99999953392545-0.000682696369139672i</v>
      </c>
      <c r="H1946" t="str">
        <f t="shared" si="558"/>
        <v>395.103252448144+144.873774248065i</v>
      </c>
      <c r="I1946" t="str">
        <f t="shared" si="559"/>
        <v>47.6470410145775-121.581891512884i</v>
      </c>
      <c r="K1946" t="str">
        <f t="shared" si="560"/>
        <v>0.0267722933008198-0.0108407275101486i</v>
      </c>
      <c r="L1946" t="str">
        <f t="shared" si="561"/>
        <v>0.00005-0.207770118508307i</v>
      </c>
      <c r="M1946" t="str">
        <f t="shared" si="562"/>
        <v>0.00133333333333333-0.122217716769592i</v>
      </c>
      <c r="N1946">
        <f t="shared" si="563"/>
        <v>86.794102953998433</v>
      </c>
      <c r="O1946">
        <f t="shared" si="564"/>
        <v>29.241523708574956</v>
      </c>
      <c r="P1946" s="3">
        <f t="shared" si="565"/>
        <v>29.241523708574956</v>
      </c>
      <c r="Q1946" s="3">
        <f t="shared" si="566"/>
        <v>-93.205897046001567</v>
      </c>
      <c r="R1946">
        <f t="shared" si="567"/>
        <v>86.794102953998433</v>
      </c>
      <c r="S1946">
        <f t="shared" si="568"/>
        <v>1.3581819052573709</v>
      </c>
      <c r="T1946">
        <f t="shared" si="551"/>
        <v>29.241523708574956</v>
      </c>
    </row>
    <row r="1947" spans="1:20" x14ac:dyDescent="0.25">
      <c r="A1947">
        <f t="shared" si="552"/>
        <v>8566.1366842383341</v>
      </c>
      <c r="B1947">
        <f t="shared" si="569"/>
        <v>1363.3429964973491</v>
      </c>
      <c r="C1947" t="str">
        <f t="shared" si="553"/>
        <v>-1.61835419900276-28.818411380872i</v>
      </c>
      <c r="D1947" t="str">
        <f t="shared" si="554"/>
        <v>3.97498177006339-11.6823865220998i</v>
      </c>
      <c r="E1947" t="str">
        <f t="shared" si="555"/>
        <v>162.04998699052+0.322898783075964i</v>
      </c>
      <c r="F1947" t="str">
        <f t="shared" si="556"/>
        <v>2.42492378612333-109.553782300152i</v>
      </c>
      <c r="G1947" t="str">
        <f t="shared" si="557"/>
        <v>0.999999530376555-0.000685290612910378i</v>
      </c>
      <c r="H1947" t="str">
        <f t="shared" si="558"/>
        <v>395.189437191433+145.435972870936i</v>
      </c>
      <c r="I1947" t="str">
        <f t="shared" si="559"/>
        <v>47.6512449705887-121.140681571943i</v>
      </c>
      <c r="K1947" t="str">
        <f t="shared" si="560"/>
        <v>0.0267432010141576-0.010869858000061i</v>
      </c>
      <c r="L1947" t="str">
        <f t="shared" si="561"/>
        <v>0.00005-0.206983580900883i</v>
      </c>
      <c r="M1947" t="str">
        <f t="shared" si="562"/>
        <v>0.00133333333333333-0.121755047588755i</v>
      </c>
      <c r="N1947">
        <f t="shared" si="563"/>
        <v>86.78581946556541</v>
      </c>
      <c r="O1947">
        <f t="shared" si="564"/>
        <v>29.207075107210613</v>
      </c>
      <c r="P1947" s="3">
        <f t="shared" si="565"/>
        <v>29.207075107210613</v>
      </c>
      <c r="Q1947" s="3">
        <f t="shared" si="566"/>
        <v>-93.21418053443459</v>
      </c>
      <c r="R1947">
        <f t="shared" si="567"/>
        <v>86.78581946556541</v>
      </c>
      <c r="S1947">
        <f t="shared" si="568"/>
        <v>1.3633429964973491</v>
      </c>
      <c r="T1947">
        <f t="shared" si="551"/>
        <v>29.207075107210613</v>
      </c>
    </row>
    <row r="1948" spans="1:20" x14ac:dyDescent="0.25">
      <c r="A1948">
        <f t="shared" si="552"/>
        <v>8598.6880036384391</v>
      </c>
      <c r="B1948">
        <f t="shared" si="569"/>
        <v>1368.5236998840389</v>
      </c>
      <c r="C1948" t="str">
        <f t="shared" si="553"/>
        <v>-1.61609406717017-28.7040816548888i</v>
      </c>
      <c r="D1948" t="str">
        <f t="shared" si="554"/>
        <v>3.97498163125328-11.6382260810641i</v>
      </c>
      <c r="E1948" t="str">
        <f t="shared" si="555"/>
        <v>162.047370618049+0.325476588982304i</v>
      </c>
      <c r="F1948" t="str">
        <f t="shared" si="556"/>
        <v>2.424923777452-109.139066500953i</v>
      </c>
      <c r="G1948" t="str">
        <f t="shared" si="557"/>
        <v>0.999999526800638-0.00068789471477958i</v>
      </c>
      <c r="H1948" t="str">
        <f t="shared" si="558"/>
        <v>395.276303656128+146.00044292577i</v>
      </c>
      <c r="I1948" t="str">
        <f t="shared" si="559"/>
        <v>47.6554815552756-120.701220902847i</v>
      </c>
      <c r="K1948" t="str">
        <f t="shared" si="560"/>
        <v>0.026713952390311-0.0108989882638542i</v>
      </c>
      <c r="L1948" t="str">
        <f t="shared" si="561"/>
        <v>0.00005-0.206200020821761i</v>
      </c>
      <c r="M1948" t="str">
        <f t="shared" si="562"/>
        <v>0.00133333333333333-0.121294129895153i</v>
      </c>
      <c r="N1948">
        <f t="shared" si="563"/>
        <v>86.777541372734149</v>
      </c>
      <c r="O1948">
        <f t="shared" si="564"/>
        <v>29.172618075958702</v>
      </c>
      <c r="P1948" s="3">
        <f t="shared" si="565"/>
        <v>29.172618075958702</v>
      </c>
      <c r="Q1948" s="3">
        <f t="shared" si="566"/>
        <v>-93.222458627265851</v>
      </c>
      <c r="R1948">
        <f t="shared" si="567"/>
        <v>86.777541372734149</v>
      </c>
      <c r="S1948">
        <f t="shared" si="568"/>
        <v>1.3685236998840389</v>
      </c>
      <c r="T1948">
        <f t="shared" si="551"/>
        <v>29.172618075958702</v>
      </c>
    </row>
    <row r="1949" spans="1:20" x14ac:dyDescent="0.25">
      <c r="A1949">
        <f t="shared" si="552"/>
        <v>8631.363018052265</v>
      </c>
      <c r="B1949">
        <f t="shared" si="569"/>
        <v>1373.7240899435983</v>
      </c>
      <c r="C1949" t="str">
        <f t="shared" si="553"/>
        <v>-1.61382200842565-28.5901772288302i</v>
      </c>
      <c r="D1949" t="str">
        <f t="shared" si="554"/>
        <v>3.97498149138621-11.5942330598134i</v>
      </c>
      <c r="E1949" t="str">
        <f t="shared" si="555"/>
        <v>162.04474180179+0.328076457086699i</v>
      </c>
      <c r="F1949" t="str">
        <f t="shared" si="556"/>
        <v>2.42492376871463-108.725920703867i</v>
      </c>
      <c r="G1949" t="str">
        <f t="shared" si="557"/>
        <v>0.999999523197491-0.000690508712207738i</v>
      </c>
      <c r="H1949" t="str">
        <f t="shared" si="558"/>
        <v>395.36385743206+146.56719461736i</v>
      </c>
      <c r="I1949" t="str">
        <f t="shared" si="559"/>
        <v>47.6597510266225-120.263503262284i</v>
      </c>
      <c r="K1949" t="str">
        <f t="shared" si="560"/>
        <v>0.0266845470139833-0.0109281174583407i</v>
      </c>
      <c r="L1949" t="str">
        <f t="shared" si="561"/>
        <v>0.00005-0.205419426999164i</v>
      </c>
      <c r="M1949" t="str">
        <f t="shared" si="562"/>
        <v>0.00133333333333333-0.120834957058332i</v>
      </c>
      <c r="N1949">
        <f t="shared" si="563"/>
        <v>86.769268993231279</v>
      </c>
      <c r="O1949">
        <f t="shared" si="564"/>
        <v>29.138152587809873</v>
      </c>
      <c r="P1949" s="3">
        <f t="shared" si="565"/>
        <v>29.138152587809873</v>
      </c>
      <c r="Q1949" s="3">
        <f t="shared" si="566"/>
        <v>-93.230731006768721</v>
      </c>
      <c r="R1949">
        <f t="shared" si="567"/>
        <v>86.769268993231279</v>
      </c>
      <c r="S1949">
        <f t="shared" si="568"/>
        <v>1.3737240899435983</v>
      </c>
      <c r="T1949">
        <f t="shared" si="551"/>
        <v>29.138152587809873</v>
      </c>
    </row>
    <row r="1950" spans="1:20" x14ac:dyDescent="0.25">
      <c r="A1950">
        <f t="shared" si="552"/>
        <v>8664.1621975208636</v>
      </c>
      <c r="B1950">
        <f t="shared" si="569"/>
        <v>1378.9442414853841</v>
      </c>
      <c r="C1950" t="str">
        <f t="shared" si="553"/>
        <v>-1.61153799400529-28.476696562164i</v>
      </c>
      <c r="D1950" t="str">
        <f t="shared" si="554"/>
        <v>3.97498135045415-11.5504068254931i</v>
      </c>
      <c r="E1950" t="str">
        <f t="shared" si="555"/>
        <v>162.042100534836+0.330698561843019i</v>
      </c>
      <c r="F1950" t="str">
        <f t="shared" si="556"/>
        <v>2.42492375991075-108.314338965652i</v>
      </c>
      <c r="G1950" t="str">
        <f t="shared" si="557"/>
        <v>0.999999519566909-0.000693132642797651i</v>
      </c>
      <c r="H1950" t="str">
        <f t="shared" si="558"/>
        <v>395.452104157948+147.136238207805i</v>
      </c>
      <c r="I1950" t="str">
        <f t="shared" si="559"/>
        <v>47.6640536447228-119.827522432963i</v>
      </c>
      <c r="K1950" t="str">
        <f t="shared" si="560"/>
        <v>0.0266549844744827-0.0109572447336004i</v>
      </c>
      <c r="L1950" t="str">
        <f t="shared" si="561"/>
        <v>0.00005-0.204641788203989i</v>
      </c>
      <c r="M1950" t="str">
        <f t="shared" si="562"/>
        <v>0.00133333333333333-0.120377522472935i</v>
      </c>
      <c r="N1950">
        <f t="shared" si="563"/>
        <v>86.761002647541375</v>
      </c>
      <c r="O1950">
        <f t="shared" si="564"/>
        <v>29.103678615945107</v>
      </c>
      <c r="P1950" s="3">
        <f t="shared" si="565"/>
        <v>29.103678615945107</v>
      </c>
      <c r="Q1950" s="3">
        <f t="shared" si="566"/>
        <v>-93.238997352458625</v>
      </c>
      <c r="R1950">
        <f t="shared" si="567"/>
        <v>86.761002647541375</v>
      </c>
      <c r="S1950">
        <f t="shared" si="568"/>
        <v>1.3789442414853841</v>
      </c>
      <c r="T1950">
        <f t="shared" si="551"/>
        <v>29.103678615945107</v>
      </c>
    </row>
    <row r="1951" spans="1:20" x14ac:dyDescent="0.25">
      <c r="A1951">
        <f t="shared" si="552"/>
        <v>8697.0860138714434</v>
      </c>
      <c r="B1951">
        <f t="shared" si="569"/>
        <v>1384.1842296030286</v>
      </c>
      <c r="C1951" t="str">
        <f t="shared" si="553"/>
        <v>-1.60924199553405-28.3636381209459i</v>
      </c>
      <c r="D1951" t="str">
        <f t="shared" si="554"/>
        <v>3.97498120844897-11.5067467476481i</v>
      </c>
      <c r="E1951" t="str">
        <f t="shared" si="555"/>
        <v>162.039446811079+0.333343078705243i</v>
      </c>
      <c r="F1951" t="str">
        <f t="shared" si="556"/>
        <v>2.42492375103982-107.904315365566i</v>
      </c>
      <c r="G1951" t="str">
        <f t="shared" si="557"/>
        <v>0.999999515908682-0.000695766544295008i</v>
      </c>
      <c r="H1951" t="str">
        <f t="shared" si="558"/>
        <v>395.541049521862+147.707584016966i</v>
      </c>
      <c r="I1951" t="str">
        <f t="shared" si="559"/>
        <v>47.6683896718031-119.393272223542i</v>
      </c>
      <c r="K1951" t="str">
        <f t="shared" si="560"/>
        <v>0.0266252643658071-0.0109863692329896i</v>
      </c>
      <c r="L1951" t="str">
        <f t="shared" si="561"/>
        <v>0.00005-0.20386709324964i</v>
      </c>
      <c r="M1951" t="str">
        <f t="shared" si="562"/>
        <v>0.00133333333333333-0.119921819558612i</v>
      </c>
      <c r="N1951">
        <f t="shared" si="563"/>
        <v>86.752742658908446</v>
      </c>
      <c r="O1951">
        <f t="shared" si="564"/>
        <v>29.069196133739837</v>
      </c>
      <c r="P1951" s="3">
        <f t="shared" si="565"/>
        <v>29.069196133739837</v>
      </c>
      <c r="Q1951" s="3">
        <f t="shared" si="566"/>
        <v>-93.247257341091554</v>
      </c>
      <c r="R1951">
        <f t="shared" si="567"/>
        <v>86.752742658908446</v>
      </c>
      <c r="S1951">
        <f t="shared" si="568"/>
        <v>1.3841842296030287</v>
      </c>
      <c r="T1951">
        <f t="shared" si="551"/>
        <v>29.069196133739837</v>
      </c>
    </row>
    <row r="1952" spans="1:20" x14ac:dyDescent="0.25">
      <c r="A1952">
        <f t="shared" si="552"/>
        <v>8730.134940724156</v>
      </c>
      <c r="B1952">
        <f t="shared" si="569"/>
        <v>1389.4441296755201</v>
      </c>
      <c r="C1952" t="str">
        <f t="shared" si="553"/>
        <v>-1.60693398503136-28.2510003777978i</v>
      </c>
      <c r="D1952" t="str">
        <f t="shared" si="554"/>
        <v>3.97498106536251-11.4632521982134i</v>
      </c>
      <c r="E1952" t="str">
        <f t="shared" si="555"/>
        <v>162.036780625236+0.336010184123345i</v>
      </c>
      <c r="F1952" t="str">
        <f t="shared" si="556"/>
        <v>2.42492374210135-107.495844005283i</v>
      </c>
      <c r="G1952" t="str">
        <f t="shared" si="557"/>
        <v>0.999999512222599-0.00069841045458893i</v>
      </c>
      <c r="H1952" t="str">
        <f t="shared" si="558"/>
        <v>395.630699261717+148.281242422894i</v>
      </c>
      <c r="I1952" t="str">
        <f t="shared" si="559"/>
        <v>47.6727593722378-118.960746468551i</v>
      </c>
      <c r="K1952" t="str">
        <f t="shared" si="560"/>
        <v>0.02659538628673-0.0110154900931485i</v>
      </c>
      <c r="L1952" t="str">
        <f t="shared" si="561"/>
        <v>0.00005-0.203095330991871i</v>
      </c>
      <c r="M1952" t="str">
        <f t="shared" si="562"/>
        <v>0.00133333333333333-0.119467841759924i</v>
      </c>
      <c r="N1952">
        <f t="shared" si="563"/>
        <v>86.744489353342274</v>
      </c>
      <c r="O1952">
        <f t="shared" si="564"/>
        <v>29.034705114769203</v>
      </c>
      <c r="P1952" s="3">
        <f t="shared" si="565"/>
        <v>29.034705114769203</v>
      </c>
      <c r="Q1952" s="3">
        <f t="shared" si="566"/>
        <v>-93.255510646657726</v>
      </c>
      <c r="R1952">
        <f t="shared" si="567"/>
        <v>86.744489353342274</v>
      </c>
      <c r="S1952">
        <f t="shared" si="568"/>
        <v>1.3894441296755202</v>
      </c>
      <c r="T1952">
        <f t="shared" si="551"/>
        <v>29.034705114769203</v>
      </c>
    </row>
    <row r="1953" spans="1:20" x14ac:dyDescent="0.25">
      <c r="A1953">
        <f t="shared" si="552"/>
        <v>8763.3094534989086</v>
      </c>
      <c r="B1953">
        <f t="shared" si="569"/>
        <v>1394.7240173682872</v>
      </c>
      <c r="C1953" t="str">
        <f t="shared" si="553"/>
        <v>-1.60461393491818-28.1387818118811i</v>
      </c>
      <c r="D1953" t="str">
        <f t="shared" si="554"/>
        <v>3.97498092118654-11.4199225515053i</v>
      </c>
      <c r="E1953" t="str">
        <f t="shared" si="555"/>
        <v>162.034101972847+0.338700055545316i</v>
      </c>
      <c r="F1953" t="str">
        <f t="shared" si="556"/>
        <v>2.42492373309482-107.088919008805i</v>
      </c>
      <c r="G1953" t="str">
        <f t="shared" si="557"/>
        <v>0.999999508508449-0.000701064411712509i</v>
      </c>
      <c r="H1953" t="str">
        <f t="shared" si="558"/>
        <v>395.721059165745+148.85722386229i</v>
      </c>
      <c r="I1953" t="str">
        <f t="shared" si="559"/>
        <v>47.6771630125694-118.529939028312i</v>
      </c>
      <c r="K1953" t="str">
        <f t="shared" si="560"/>
        <v>0.0265653498408864-0.0110446064440118i</v>
      </c>
      <c r="L1953" t="str">
        <f t="shared" si="561"/>
        <v>0.00005-0.202326490328622i</v>
      </c>
      <c r="M1953" t="str">
        <f t="shared" si="562"/>
        <v>0.00133333333333333-0.119015582546248i</v>
      </c>
      <c r="N1953">
        <f t="shared" si="563"/>
        <v>86.736243059621046</v>
      </c>
      <c r="O1953">
        <f t="shared" si="564"/>
        <v>29.000205532811844</v>
      </c>
      <c r="P1953" s="3">
        <f t="shared" si="565"/>
        <v>29.000205532811844</v>
      </c>
      <c r="Q1953" s="3">
        <f t="shared" si="566"/>
        <v>-93.263756940378954</v>
      </c>
      <c r="R1953">
        <f t="shared" si="567"/>
        <v>86.736243059621046</v>
      </c>
      <c r="S1953">
        <f t="shared" si="568"/>
        <v>1.3947240173682871</v>
      </c>
      <c r="T1953">
        <f t="shared" si="551"/>
        <v>29.000205532811844</v>
      </c>
    </row>
    <row r="1954" spans="1:20" x14ac:dyDescent="0.25">
      <c r="A1954">
        <f t="shared" si="552"/>
        <v>8796.6100294222033</v>
      </c>
      <c r="B1954">
        <f t="shared" si="569"/>
        <v>1400.0239686342866</v>
      </c>
      <c r="C1954" t="str">
        <f t="shared" si="553"/>
        <v>-1.60228181802393-28.0269809088751i</v>
      </c>
      <c r="D1954" t="str">
        <f t="shared" si="554"/>
        <v>3.97498077591276-11.3767571842123i</v>
      </c>
      <c r="E1954" t="str">
        <f t="shared" si="555"/>
        <v>162.031410850299+0.341412871413848i</v>
      </c>
      <c r="F1954" t="str">
        <f t="shared" si="556"/>
        <v>2.42492372401971-106.683534522379i</v>
      </c>
      <c r="G1954" t="str">
        <f t="shared" si="557"/>
        <v>0.999999504766018-0.000703728453843359i</v>
      </c>
      <c r="H1954" t="str">
        <f t="shared" si="558"/>
        <v>395.812135072998+149.435538830955i</v>
      </c>
      <c r="I1954" t="str">
        <f t="shared" si="559"/>
        <v>47.6816008615272-118.100843788866i</v>
      </c>
      <c r="K1954" t="str">
        <f t="shared" si="560"/>
        <v>0.0265351546368589-0.0110737174088192i</v>
      </c>
      <c r="L1954" t="str">
        <f t="shared" si="561"/>
        <v>0.00005-0.201560560199863i</v>
      </c>
      <c r="M1954" t="str">
        <f t="shared" si="562"/>
        <v>0.00133333333333333-0.118565035411684i</v>
      </c>
      <c r="N1954">
        <f t="shared" si="563"/>
        <v>86.728004109294289</v>
      </c>
      <c r="O1954">
        <f t="shared" si="564"/>
        <v>28.965697361855245</v>
      </c>
      <c r="P1954" s="3">
        <f t="shared" si="565"/>
        <v>28.965697361855245</v>
      </c>
      <c r="Q1954" s="3">
        <f t="shared" si="566"/>
        <v>-93.271995890705711</v>
      </c>
      <c r="R1954">
        <f t="shared" si="567"/>
        <v>86.728004109294289</v>
      </c>
      <c r="S1954">
        <f t="shared" si="568"/>
        <v>1.4000239686342866</v>
      </c>
      <c r="T1954">
        <f t="shared" si="551"/>
        <v>28.965697361855245</v>
      </c>
    </row>
    <row r="1955" spans="1:20" x14ac:dyDescent="0.25">
      <c r="A1955">
        <f t="shared" si="552"/>
        <v>8830.0371475340071</v>
      </c>
      <c r="B1955">
        <f t="shared" si="569"/>
        <v>1405.3440597150968</v>
      </c>
      <c r="C1955" t="str">
        <f t="shared" si="553"/>
        <v>-1.59993760759252-27.915596160951i</v>
      </c>
      <c r="D1955" t="str">
        <f t="shared" si="554"/>
        <v>3.97498062953281-11.333755475386i</v>
      </c>
      <c r="E1955" t="str">
        <f t="shared" si="555"/>
        <v>162.028707254828+0.344148811168099i</v>
      </c>
      <c r="F1955" t="str">
        <f t="shared" si="556"/>
        <v>2.42492371487548-106.279684714414i</v>
      </c>
      <c r="G1955" t="str">
        <f t="shared" si="557"/>
        <v>0.99999950099509-0.00070640261930417i</v>
      </c>
      <c r="H1955" t="str">
        <f t="shared" si="558"/>
        <v>395.903932873826+150.016197884248i</v>
      </c>
      <c r="I1955" t="str">
        <f t="shared" si="559"/>
        <v>47.6860731900466-117.673454661895i</v>
      </c>
      <c r="K1955" t="str">
        <f t="shared" si="560"/>
        <v>0.0265048002882653-0.0111028221041276i</v>
      </c>
      <c r="L1955" t="str">
        <f t="shared" si="561"/>
        <v>0.00005-0.200797529587431i</v>
      </c>
      <c r="M1955" t="str">
        <f t="shared" si="562"/>
        <v>0.00133333333333333-0.118116193874959i</v>
      </c>
      <c r="N1955">
        <f t="shared" si="563"/>
        <v>86.719772836687298</v>
      </c>
      <c r="O1955">
        <f t="shared" si="564"/>
        <v>28.931180576099777</v>
      </c>
      <c r="P1955" s="3">
        <f t="shared" si="565"/>
        <v>28.931180576099777</v>
      </c>
      <c r="Q1955" s="3">
        <f t="shared" si="566"/>
        <v>-93.280227163312702</v>
      </c>
      <c r="R1955">
        <f t="shared" si="567"/>
        <v>86.719772836687298</v>
      </c>
      <c r="S1955">
        <f t="shared" si="568"/>
        <v>1.4053440597150968</v>
      </c>
      <c r="T1955">
        <f t="shared" si="551"/>
        <v>28.931180576099777</v>
      </c>
    </row>
    <row r="1956" spans="1:20" x14ac:dyDescent="0.25">
      <c r="A1956">
        <f t="shared" si="552"/>
        <v>8863.5912886946371</v>
      </c>
      <c r="B1956">
        <f t="shared" si="569"/>
        <v>1410.6843671420143</v>
      </c>
      <c r="C1956" t="str">
        <f t="shared" si="553"/>
        <v>-1.59758127728932-27.8046260667483i</v>
      </c>
      <c r="D1956" t="str">
        <f t="shared" si="554"/>
        <v>3.97498048203829-11.2909168064322i</v>
      </c>
      <c r="E1956" t="str">
        <f t="shared" si="555"/>
        <v>162.025991184537+0.346908055241095i</v>
      </c>
      <c r="F1956" t="str">
        <f t="shared" si="556"/>
        <v>2.42492370566164-105.877363775393i</v>
      </c>
      <c r="G1956" t="str">
        <f t="shared" si="557"/>
        <v>0.999999497195449-0.000709086946563248i</v>
      </c>
      <c r="H1956" t="str">
        <f t="shared" si="558"/>
        <v>395.9964585104+150.59921163755i</v>
      </c>
      <c r="I1956" t="str">
        <f t="shared" si="559"/>
        <v>47.6905802712876-117.247765584651i</v>
      </c>
      <c r="K1956" t="str">
        <f t="shared" si="560"/>
        <v>0.0264742864138449-0.0111319196398237i</v>
      </c>
      <c r="L1956" t="str">
        <f t="shared" si="561"/>
        <v>0.00005-0.200037387514874i</v>
      </c>
      <c r="M1956" t="str">
        <f t="shared" si="562"/>
        <v>0.00133333333333333-0.117669051479338i</v>
      </c>
      <c r="N1956">
        <f t="shared" si="563"/>
        <v>86.711549578903387</v>
      </c>
      <c r="O1956">
        <f t="shared" si="564"/>
        <v>28.896655149963493</v>
      </c>
      <c r="P1956" s="3">
        <f t="shared" si="565"/>
        <v>28.896655149963493</v>
      </c>
      <c r="Q1956" s="3">
        <f t="shared" si="566"/>
        <v>-93.288450421096613</v>
      </c>
      <c r="R1956">
        <f t="shared" si="567"/>
        <v>86.711549578903387</v>
      </c>
      <c r="S1956">
        <f t="shared" si="568"/>
        <v>1.4106843671420142</v>
      </c>
      <c r="T1956">
        <f t="shared" si="551"/>
        <v>28.896655149963493</v>
      </c>
    </row>
    <row r="1957" spans="1:20" x14ac:dyDescent="0.25">
      <c r="A1957">
        <f t="shared" si="552"/>
        <v>8897.2729355916763</v>
      </c>
      <c r="B1957">
        <f t="shared" si="569"/>
        <v>1416.0449677371539</v>
      </c>
      <c r="C1957" t="str">
        <f t="shared" si="553"/>
        <v>-1.59521280120839-27.6940691313508i</v>
      </c>
      <c r="D1957" t="str">
        <f t="shared" si="554"/>
        <v>3.97498033342067-11.2482405611024i</v>
      </c>
      <c r="E1957" t="str">
        <f t="shared" si="555"/>
        <v>162.023262638398+0.349690785057709i</v>
      </c>
      <c r="F1957" t="str">
        <f t="shared" si="556"/>
        <v>2.42492369637764-105.476565917796i</v>
      </c>
      <c r="G1957" t="str">
        <f t="shared" si="557"/>
        <v>0.999999493366876-0.00071178147423508i</v>
      </c>
      <c r="H1957" t="str">
        <f t="shared" si="558"/>
        <v>396.089717977201+151.184590766729i</v>
      </c>
      <c r="I1957" t="str">
        <f t="shared" si="559"/>
        <v>47.695122380656-116.823770519879i</v>
      </c>
      <c r="K1957" t="str">
        <f t="shared" si="560"/>
        <v>0.0264436126375468-0.0111610091191381i</v>
      </c>
      <c r="L1957" t="str">
        <f t="shared" si="561"/>
        <v>0.00005-0.199280123047294i</v>
      </c>
      <c r="M1957" t="str">
        <f t="shared" si="562"/>
        <v>0.00133333333333333-0.117223601792526i</v>
      </c>
      <c r="N1957">
        <f t="shared" si="563"/>
        <v>86.703334675825388</v>
      </c>
      <c r="O1957">
        <f t="shared" si="564"/>
        <v>28.862121058086917</v>
      </c>
      <c r="P1957" s="3">
        <f t="shared" si="565"/>
        <v>28.862121058086917</v>
      </c>
      <c r="Q1957" s="3">
        <f t="shared" si="566"/>
        <v>-93.296665324174612</v>
      </c>
      <c r="R1957">
        <f t="shared" si="567"/>
        <v>86.703334675825388</v>
      </c>
      <c r="S1957">
        <f t="shared" si="568"/>
        <v>1.4160449677371538</v>
      </c>
      <c r="T1957">
        <f t="shared" si="551"/>
        <v>28.862121058086917</v>
      </c>
    </row>
    <row r="1958" spans="1:20" x14ac:dyDescent="0.25">
      <c r="A1958">
        <f t="shared" si="552"/>
        <v>8931.0825727469255</v>
      </c>
      <c r="B1958">
        <f t="shared" si="569"/>
        <v>1421.4259386145552</v>
      </c>
      <c r="C1958" t="str">
        <f t="shared" si="553"/>
        <v>-1.59283215387818-27.5839238662633i</v>
      </c>
      <c r="D1958" t="str">
        <f t="shared" si="554"/>
        <v>3.97498018367143-11.2057261254843i</v>
      </c>
      <c r="E1958" t="str">
        <f t="shared" si="555"/>
        <v>162.020521616278+0.352497183035455i</v>
      </c>
      <c r="F1958" t="str">
        <f t="shared" si="556"/>
        <v>2.42492368702294-105.07728537601i</v>
      </c>
      <c r="G1958" t="str">
        <f t="shared" si="557"/>
        <v>0.999999489509151-0.00071448624108088i</v>
      </c>
      <c r="H1958" t="str">
        <f t="shared" si="558"/>
        <v>396.183717321539+151.772346008611i</v>
      </c>
      <c r="I1958" t="str">
        <f t="shared" si="559"/>
        <v>47.6996997958196-116.401463455741i</v>
      </c>
      <c r="K1958" t="str">
        <f t="shared" si="560"/>
        <v>0.0264127785886178-0.0111900896386604i</v>
      </c>
      <c r="L1958" t="str">
        <f t="shared" si="561"/>
        <v>0.00005-0.198525725291188i</v>
      </c>
      <c r="M1958" t="str">
        <f t="shared" si="562"/>
        <v>0.00133333333333333-0.116779838406581i</v>
      </c>
      <c r="N1958">
        <f t="shared" si="563"/>
        <v>86.695128470120125</v>
      </c>
      <c r="O1958">
        <f t="shared" si="564"/>
        <v>28.82757827533792</v>
      </c>
      <c r="P1958" s="3">
        <f t="shared" si="565"/>
        <v>28.82757827533792</v>
      </c>
      <c r="Q1958" s="3">
        <f t="shared" si="566"/>
        <v>-93.304871529879875</v>
      </c>
      <c r="R1958">
        <f t="shared" si="567"/>
        <v>86.695128470120125</v>
      </c>
      <c r="S1958">
        <f t="shared" si="568"/>
        <v>1.4214259386145551</v>
      </c>
      <c r="T1958">
        <f t="shared" si="551"/>
        <v>28.82757827533792</v>
      </c>
    </row>
    <row r="1959" spans="1:20" x14ac:dyDescent="0.25">
      <c r="A1959">
        <f t="shared" si="552"/>
        <v>8965.0206865233649</v>
      </c>
      <c r="B1959">
        <f t="shared" si="569"/>
        <v>1426.8273571812906</v>
      </c>
      <c r="C1959" t="str">
        <f t="shared" si="553"/>
        <v>-1.59043931026937-27.4741887893861i</v>
      </c>
      <c r="D1959" t="str">
        <f t="shared" si="554"/>
        <v>3.97498003278195-11.1633728879935i</v>
      </c>
      <c r="E1959" t="str">
        <f t="shared" si="555"/>
        <v>162.017768118939+0.355327432581269i</v>
      </c>
      <c r="F1959" t="str">
        <f t="shared" si="556"/>
        <v>2.42492367759701-104.679516406252i</v>
      </c>
      <c r="G1959" t="str">
        <f t="shared" si="557"/>
        <v>0.999999485622051-0.000717201286009153i</v>
      </c>
      <c r="H1959" t="str">
        <f t="shared" si="558"/>
        <v>396.278462644077+152.362488161465i</v>
      </c>
      <c r="I1959" t="str">
        <f t="shared" si="559"/>
        <v>47.7043127967336-115.98083840575i</v>
      </c>
      <c r="K1959" t="str">
        <f t="shared" si="560"/>
        <v>0.0263817839016901-0.0112191602883553i</v>
      </c>
      <c r="L1959" t="str">
        <f t="shared" si="561"/>
        <v>0.00005-0.197774183394289i</v>
      </c>
      <c r="M1959" t="str">
        <f t="shared" si="562"/>
        <v>0.00133333333333333-0.116337754937817i</v>
      </c>
      <c r="N1959">
        <f t="shared" si="563"/>
        <v>86.686931307237856</v>
      </c>
      <c r="O1959">
        <f t="shared" si="564"/>
        <v>28.793026776816127</v>
      </c>
      <c r="P1959" s="3">
        <f t="shared" si="565"/>
        <v>28.793026776816127</v>
      </c>
      <c r="Q1959" s="3">
        <f t="shared" si="566"/>
        <v>-93.313068692762144</v>
      </c>
      <c r="R1959">
        <f t="shared" si="567"/>
        <v>86.686931307237856</v>
      </c>
      <c r="S1959">
        <f t="shared" si="568"/>
        <v>1.4268273571812906</v>
      </c>
      <c r="T1959">
        <f t="shared" si="551"/>
        <v>28.793026776816127</v>
      </c>
    </row>
    <row r="1960" spans="1:20" x14ac:dyDescent="0.25">
      <c r="A1960">
        <f t="shared" si="552"/>
        <v>8999.0877651321534</v>
      </c>
      <c r="B1960">
        <f t="shared" si="569"/>
        <v>1432.2493011385795</v>
      </c>
      <c r="C1960" t="str">
        <f t="shared" si="553"/>
        <v>-1.58803424580078-27.3648624249913i</v>
      </c>
      <c r="D1960" t="str">
        <f t="shared" si="554"/>
        <v>3.97497988074353-11.1211802393644i</v>
      </c>
      <c r="E1960" t="str">
        <f t="shared" si="555"/>
        <v>162.015002148051+0.35818171809108i</v>
      </c>
      <c r="F1960" t="str">
        <f t="shared" si="556"/>
        <v>2.42492366809932-104.283253286481i</v>
      </c>
      <c r="G1960" t="str">
        <f t="shared" si="557"/>
        <v>0.999999481705353-0.000719926648076251i</v>
      </c>
      <c r="H1960" t="str">
        <f t="shared" si="558"/>
        <v>396.373960099349+152.955028085472i</v>
      </c>
      <c r="I1960" t="str">
        <f t="shared" si="559"/>
        <v>47.7089616656544-115.561889408691i</v>
      </c>
      <c r="K1960" t="str">
        <f t="shared" si="560"/>
        <v>0.0263506282168707-0.0112482201515797i</v>
      </c>
      <c r="L1960" t="str">
        <f t="shared" si="561"/>
        <v>0.00005-0.197025486545417i</v>
      </c>
      <c r="M1960" t="str">
        <f t="shared" si="562"/>
        <v>0.00133333333333333-0.115897345026716i</v>
      </c>
      <c r="N1960">
        <f t="shared" si="563"/>
        <v>86.678743535415805</v>
      </c>
      <c r="O1960">
        <f t="shared" si="564"/>
        <v>28.758466537857778</v>
      </c>
      <c r="P1960" s="3">
        <f t="shared" si="565"/>
        <v>28.758466537857778</v>
      </c>
      <c r="Q1960" s="3">
        <f t="shared" si="566"/>
        <v>-93.321256464584195</v>
      </c>
      <c r="R1960">
        <f t="shared" si="567"/>
        <v>86.678743535415805</v>
      </c>
      <c r="S1960">
        <f t="shared" si="568"/>
        <v>1.4322493011385795</v>
      </c>
      <c r="T1960">
        <f t="shared" si="551"/>
        <v>28.758466537857778</v>
      </c>
    </row>
    <row r="1961" spans="1:20" x14ac:dyDescent="0.25">
      <c r="A1961">
        <f t="shared" si="552"/>
        <v>9033.2842986396554</v>
      </c>
      <c r="B1961">
        <f t="shared" si="569"/>
        <v>1437.6918484829062</v>
      </c>
      <c r="C1961" t="str">
        <f t="shared" si="553"/>
        <v>-1.58561693634663-27.2559433036994i</v>
      </c>
      <c r="D1961" t="str">
        <f t="shared" si="554"/>
        <v>3.97497972754743-11.0791475726414i</v>
      </c>
      <c r="E1961" t="str">
        <f t="shared" si="555"/>
        <v>162.012223706211+0.361060224947217i</v>
      </c>
      <c r="F1961" t="str">
        <f t="shared" si="556"/>
        <v>2.42492365852929-103.888490316318i</v>
      </c>
      <c r="G1961" t="str">
        <f t="shared" si="557"/>
        <v>0.999999477758831-0.000722662366486936i</v>
      </c>
      <c r="H1961" t="str">
        <f t="shared" si="558"/>
        <v>396.470215896288+153.549976703223i</v>
      </c>
      <c r="I1961" t="str">
        <f t="shared" si="559"/>
        <v>47.7136466871637-115.144610528548i</v>
      </c>
      <c r="K1961" t="str">
        <f t="shared" si="560"/>
        <v>0.0263193111798302-0.0112772683051014i</v>
      </c>
      <c r="L1961" t="str">
        <f t="shared" si="561"/>
        <v>0.00005-0.196279623974315i</v>
      </c>
      <c r="M1961" t="str">
        <f t="shared" si="562"/>
        <v>0.00133333333333333-0.115458602337832i</v>
      </c>
      <c r="N1961">
        <f t="shared" si="563"/>
        <v>86.670565505678567</v>
      </c>
      <c r="O1961">
        <f t="shared" si="564"/>
        <v>28.723897534040788</v>
      </c>
      <c r="P1961" s="3">
        <f t="shared" si="565"/>
        <v>28.723897534040788</v>
      </c>
      <c r="Q1961" s="3">
        <f t="shared" si="566"/>
        <v>-93.329434494321433</v>
      </c>
      <c r="R1961">
        <f t="shared" si="567"/>
        <v>86.670565505678567</v>
      </c>
      <c r="S1961">
        <f t="shared" si="568"/>
        <v>1.4376918484829062</v>
      </c>
      <c r="T1961">
        <f t="shared" si="551"/>
        <v>28.723897534040788</v>
      </c>
    </row>
    <row r="1962" spans="1:20" x14ac:dyDescent="0.25">
      <c r="A1962">
        <f t="shared" si="552"/>
        <v>9067.6107789744856</v>
      </c>
      <c r="B1962">
        <f t="shared" si="569"/>
        <v>1443.1550775071412</v>
      </c>
      <c r="C1962" t="str">
        <f t="shared" si="553"/>
        <v>-1.58318735824373-27.147429962455i</v>
      </c>
      <c r="D1962" t="str">
        <f t="shared" si="554"/>
        <v>3.97497957318485-11.0372742831705i</v>
      </c>
      <c r="E1962" t="str">
        <f t="shared" si="555"/>
        <v>162.00943279695+0.363963139516939i</v>
      </c>
      <c r="F1962" t="str">
        <f t="shared" si="556"/>
        <v>2.42492364888641-103.495221816966i</v>
      </c>
      <c r="G1962" t="str">
        <f t="shared" si="557"/>
        <v>0.999999473782259-0.000725408480594946i</v>
      </c>
      <c r="H1962" t="str">
        <f t="shared" si="558"/>
        <v>396.567236298767+154.147345000208i</v>
      </c>
      <c r="I1962" t="str">
        <f t="shared" si="559"/>
        <v>47.7183681481897-114.728995854437i</v>
      </c>
      <c r="K1962" t="str">
        <f t="shared" si="560"/>
        <v>0.0262878324418917-0.0113063038191185i</v>
      </c>
      <c r="L1962" t="str">
        <f t="shared" si="561"/>
        <v>0.00005-0.195536584951499i</v>
      </c>
      <c r="M1962" t="str">
        <f t="shared" si="562"/>
        <v>0.00133333333333333-0.115021520559705i</v>
      </c>
      <c r="N1962">
        <f t="shared" si="563"/>
        <v>86.662397571838113</v>
      </c>
      <c r="O1962">
        <f t="shared" si="564"/>
        <v>28.689319741189546</v>
      </c>
      <c r="P1962" s="3">
        <f t="shared" si="565"/>
        <v>28.689319741189546</v>
      </c>
      <c r="Q1962" s="3">
        <f t="shared" si="566"/>
        <v>-93.337602428161887</v>
      </c>
      <c r="R1962">
        <f t="shared" si="567"/>
        <v>86.662397571838113</v>
      </c>
      <c r="S1962">
        <f t="shared" si="568"/>
        <v>1.4431550775071411</v>
      </c>
      <c r="T1962">
        <f t="shared" si="551"/>
        <v>28.689319741189546</v>
      </c>
    </row>
    <row r="1963" spans="1:20" x14ac:dyDescent="0.25">
      <c r="A1963">
        <f t="shared" si="552"/>
        <v>9102.0676999345906</v>
      </c>
      <c r="B1963">
        <f t="shared" si="569"/>
        <v>1448.6390668016684</v>
      </c>
      <c r="C1963" t="str">
        <f t="shared" si="553"/>
        <v>-1.58074548829747-27.0393209445015i</v>
      </c>
      <c r="D1963" t="str">
        <f t="shared" si="554"/>
        <v>3.97497941764691-10.9955597685904i</v>
      </c>
      <c r="E1963" t="str">
        <f t="shared" si="555"/>
        <v>162.006629424738+0.36689064915134i</v>
      </c>
      <c r="F1963" t="str">
        <f t="shared" si="556"/>
        <v>2.4249236391701-103.103442131126i</v>
      </c>
      <c r="G1963" t="str">
        <f t="shared" si="557"/>
        <v>0.999999469775408-0.000728165029903556i</v>
      </c>
      <c r="H1963" t="str">
        <f t="shared" si="558"/>
        <v>396.665027626144+154.747144025305i</v>
      </c>
      <c r="I1963" t="str">
        <f t="shared" si="559"/>
        <v>47.723126338024-114.315039500535i</v>
      </c>
      <c r="K1963" t="str">
        <f t="shared" si="560"/>
        <v>0.0262561916601211-0.0113353257572798i</v>
      </c>
      <c r="L1963" t="str">
        <f t="shared" si="561"/>
        <v>0.00005-0.194796358788104i</v>
      </c>
      <c r="M1963" t="str">
        <f t="shared" si="562"/>
        <v>0.00133333333333333-0.114586093404767i</v>
      </c>
      <c r="N1963">
        <f t="shared" si="563"/>
        <v>86.654240090496131</v>
      </c>
      <c r="O1963">
        <f t="shared" si="564"/>
        <v>28.654733135379416</v>
      </c>
      <c r="P1963" s="3">
        <f t="shared" si="565"/>
        <v>28.654733135379416</v>
      </c>
      <c r="Q1963" s="3">
        <f t="shared" si="566"/>
        <v>-93.345759909503869</v>
      </c>
      <c r="R1963">
        <f t="shared" si="567"/>
        <v>86.654240090496131</v>
      </c>
      <c r="S1963">
        <f t="shared" si="568"/>
        <v>1.4486390668016684</v>
      </c>
      <c r="T1963">
        <f t="shared" si="551"/>
        <v>28.654733135379416</v>
      </c>
    </row>
    <row r="1964" spans="1:20" x14ac:dyDescent="0.25">
      <c r="A1964">
        <f t="shared" si="552"/>
        <v>9136.6555571943409</v>
      </c>
      <c r="B1964">
        <f t="shared" si="569"/>
        <v>1454.1438952555147</v>
      </c>
      <c r="C1964" t="str">
        <f t="shared" si="553"/>
        <v>-1.57829130378884-26.9316147993579i</v>
      </c>
      <c r="D1964" t="str">
        <f t="shared" si="554"/>
        <v>3.97497926092463-10.9540034288236i</v>
      </c>
      <c r="E1964" t="str">
        <f t="shared" si="555"/>
        <v>162.003813595007+0.369842942183004i</v>
      </c>
      <c r="F1964" t="str">
        <f t="shared" si="556"/>
        <v>2.42492362937979-102.713145622915i</v>
      </c>
      <c r="G1964" t="str">
        <f t="shared" si="557"/>
        <v>0.999999465738047-0.000730932054066152i</v>
      </c>
      <c r="H1964" t="str">
        <f t="shared" si="558"/>
        <v>396.763596253802+155.349384891291i</v>
      </c>
      <c r="I1964" t="str">
        <f t="shared" si="559"/>
        <v>47.7279215483452-113.902735606005i</v>
      </c>
      <c r="K1964" t="str">
        <f t="shared" si="560"/>
        <v>0.0262243884974165-0.0113643331767065i</v>
      </c>
      <c r="L1964" t="str">
        <f t="shared" si="561"/>
        <v>0.00005-0.194058934835728i</v>
      </c>
      <c r="M1964" t="str">
        <f t="shared" si="562"/>
        <v>0.00133333333333333-0.114152314609252i</v>
      </c>
      <c r="N1964">
        <f t="shared" si="563"/>
        <v>86.646093421043986</v>
      </c>
      <c r="O1964">
        <f t="shared" si="564"/>
        <v>28.620137692941924</v>
      </c>
      <c r="P1964" s="3">
        <f t="shared" si="565"/>
        <v>28.620137692941924</v>
      </c>
      <c r="Q1964" s="3">
        <f t="shared" si="566"/>
        <v>-93.353906578956014</v>
      </c>
      <c r="R1964">
        <f t="shared" si="567"/>
        <v>86.646093421043986</v>
      </c>
      <c r="S1964">
        <f t="shared" si="568"/>
        <v>1.4541438952555148</v>
      </c>
      <c r="T1964">
        <f t="shared" ref="T1964:T2027" si="570">P1964</f>
        <v>28.620137692941924</v>
      </c>
    </row>
    <row r="1965" spans="1:20" x14ac:dyDescent="0.25">
      <c r="A1965">
        <f t="shared" ref="A1965:A2028" si="571">2*PI()*B1965</f>
        <v>9171.3748483116815</v>
      </c>
      <c r="B1965">
        <f t="shared" si="569"/>
        <v>1459.6696420574858</v>
      </c>
      <c r="C1965" t="str">
        <f t="shared" ref="C1965:C2028" si="572">IMPRODUCT(D1965,E1965,$C$40,,K1965,$C$41)</f>
        <v>-1.57582478248238-26.8243100827957i</v>
      </c>
      <c r="D1965" t="str">
        <f t="shared" ref="D1965:D2028" si="573">IMDIV(IMPRODUCT($C$37,$C$38,COMPLEX(1,A1965/$C$38)),IMSUM(-1*A1965*A1965/$C$39,COMPLEX(0,1*A1965)))</f>
        <v>3.97497910300901-10.9126046660682i</v>
      </c>
      <c r="E1965" t="str">
        <f t="shared" ref="E1965:E2028" si="574">IMDIV(IMPRODUCT(IMSUM(F1965,G1965),$C$29,H1965),IMSUM(1,I1965))</f>
        <v>162.000985314162+0.372820207921314i</v>
      </c>
      <c r="F1965" t="str">
        <f t="shared" ref="F1965:F2028" si="575">IMDIV(IMPRODUCT($C$14,$C$15,COMPLEX(1,A1965/$C$15)),IMSUM(-1*A1965*A1965/$C$16,COMPLEX(0,A1965)))</f>
        <v>2.42492361951495-102.324326677787i</v>
      </c>
      <c r="G1965" t="str">
        <f t="shared" ref="G1965:G2028" si="576">IMDIV(1,COMPLEX(1,A1965*$C$9*$C$10))</f>
        <v>0.999999461669943-0.000733709592886796i</v>
      </c>
      <c r="H1965" t="str">
        <f t="shared" ref="H1965:H2028" si="577">IMDIV($C$3,IMSUM(K1965,COMPLEX(0,$C$28*A1965)))</f>
        <v>396.862948613712+155.954078775346i</v>
      </c>
      <c r="I1965" t="str">
        <f t="shared" ref="I1965:I2028" si="578">IMPRODUCT(F1965,$C$29,H1965,$C$31)</f>
        <v>47.73275407324-113.492078334928i</v>
      </c>
      <c r="K1965" t="str">
        <f t="shared" ref="K1965:K2028" si="579">IF($C$26&lt;=0,IMDIV(1,IMSUM(IMDIV(1,L1965),1/$C$18)),IMDIV(1,IMSUM(IMDIV(1,L1965),1/$C$18,IMDIV(1,M1965))))</f>
        <v>0.0261924226225985-0.0113933251280157i</v>
      </c>
      <c r="L1965" t="str">
        <f t="shared" ref="L1965:L2028" si="580">IMSUM($C$21/$C$22,IMDIV(1,COMPLEX(0,$C$20*$C$22*A1965)))</f>
        <v>0.00005-0.19332430248628i</v>
      </c>
      <c r="M1965" t="str">
        <f t="shared" ref="M1965:M2028" si="581">IMSUM($C$25/$C$26,IMDIV(1,COMPLEX(0,$C$24*$C$26*A1965)))</f>
        <v>0.00133333333333333-0.113720177933106i</v>
      </c>
      <c r="N1965">
        <f t="shared" ref="N1965:N2028" si="582">ABS(R1965)</f>
        <v>86.637957925660501</v>
      </c>
      <c r="O1965">
        <f t="shared" ref="O1965:O2028" si="583">ABS(P1965)</f>
        <v>28.585533390470076</v>
      </c>
      <c r="P1965" s="3">
        <f t="shared" ref="P1965:P2028" si="584">20*LOG10(IMABS(C1965))</f>
        <v>28.585533390470076</v>
      </c>
      <c r="Q1965" s="3">
        <f t="shared" ref="Q1965:Q2028" si="585">IMARGUMENT(C1965)*180/PI()</f>
        <v>-93.362042074339499</v>
      </c>
      <c r="R1965">
        <f t="shared" ref="R1965:R2028" si="586">IF(Q1965&lt;0,Q1965+180,Q1965-180)</f>
        <v>86.637957925660501</v>
      </c>
      <c r="S1965">
        <f t="shared" ref="S1965:S2028" si="587">B1965/1000</f>
        <v>1.4596696420574857</v>
      </c>
      <c r="T1965">
        <f t="shared" si="570"/>
        <v>28.585533390470076</v>
      </c>
    </row>
    <row r="1966" spans="1:20" x14ac:dyDescent="0.25">
      <c r="A1966">
        <f t="shared" si="571"/>
        <v>9206.2260727352641</v>
      </c>
      <c r="B1966">
        <f t="shared" ref="B1966:B2029" si="588">B1965*(1+B$42)</f>
        <v>1465.2163866973042</v>
      </c>
      <c r="C1966" t="str">
        <f t="shared" si="572"/>
        <v>-1.57334590263129-26.7174053568121i</v>
      </c>
      <c r="D1966" t="str">
        <f t="shared" si="573"/>
        <v>3.97497894389098-10.871362884789i</v>
      </c>
      <c r="E1966" t="str">
        <f t="shared" si="574"/>
        <v>161.99814458958+0.375822636654878i</v>
      </c>
      <c r="F1966" t="str">
        <f t="shared" si="575"/>
        <v>2.42492360957499-101.936979702451i</v>
      </c>
      <c r="G1966" t="str">
        <f t="shared" si="576"/>
        <v>0.999999457570864-0.000736497686320801i</v>
      </c>
      <c r="H1966" t="str">
        <f t="shared" si="577"/>
        <v>396.963091194989+156.561236919563i</v>
      </c>
      <c r="I1966" t="str">
        <f t="shared" si="578"/>
        <v>47.7376242092231-113.083061876237i</v>
      </c>
      <c r="K1966" t="str">
        <f t="shared" si="579"/>
        <v>0.0261602937105009-0.0114223006553438i</v>
      </c>
      <c r="L1966" t="str">
        <f t="shared" si="580"/>
        <v>0.00005-0.192592451171827i</v>
      </c>
      <c r="M1966" t="str">
        <f t="shared" si="581"/>
        <v>0.00133333333333333-0.113289677159899i</v>
      </c>
      <c r="N1966">
        <f t="shared" si="582"/>
        <v>86.629833969314873</v>
      </c>
      <c r="O1966">
        <f t="shared" si="583"/>
        <v>28.550920204822408</v>
      </c>
      <c r="P1966" s="3">
        <f t="shared" si="584"/>
        <v>28.550920204822408</v>
      </c>
      <c r="Q1966" s="3">
        <f t="shared" si="585"/>
        <v>-93.370166030685127</v>
      </c>
      <c r="R1966">
        <f t="shared" si="586"/>
        <v>86.629833969314873</v>
      </c>
      <c r="S1966">
        <f t="shared" si="587"/>
        <v>1.4652163866973043</v>
      </c>
      <c r="T1966">
        <f t="shared" si="570"/>
        <v>28.550920204822408</v>
      </c>
    </row>
    <row r="1967" spans="1:20" x14ac:dyDescent="0.25">
      <c r="A1967">
        <f t="shared" si="571"/>
        <v>9241.2097318116594</v>
      </c>
      <c r="B1967">
        <f t="shared" si="588"/>
        <v>1470.784208966754</v>
      </c>
      <c r="C1967" t="str">
        <f t="shared" si="572"/>
        <v>-1.5708546429863-26.6108991896096i</v>
      </c>
      <c r="D1967" t="str">
        <f t="shared" si="573"/>
        <v>3.97497878356135-10.8302774917092i</v>
      </c>
      <c r="E1967" t="str">
        <f t="shared" si="574"/>
        <v>161.995291429645+0.378850419643551i</v>
      </c>
      <c r="F1967" t="str">
        <f t="shared" si="575"/>
        <v>2.42492359955935-101.551099124791i</v>
      </c>
      <c r="G1967" t="str">
        <f t="shared" si="576"/>
        <v>0.999999453440572-0.000739296374475309i</v>
      </c>
      <c r="H1967" t="str">
        <f t="shared" si="577"/>
        <v>397.064030544465+157.170870631465i</v>
      </c>
      <c r="I1967" t="str">
        <f t="shared" si="578"/>
        <v>47.7425322552588-112.675680443642i</v>
      </c>
      <c r="K1967" t="str">
        <f t="shared" si="579"/>
        <v>0.0261280014420611-0.0114512587963722i</v>
      </c>
      <c r="L1967" t="str">
        <f t="shared" si="580"/>
        <v>0.00005-0.191863370364442i</v>
      </c>
      <c r="M1967" t="str">
        <f t="shared" si="581"/>
        <v>0.00133333333333333-0.112860806096731i</v>
      </c>
      <c r="N1967">
        <f t="shared" si="582"/>
        <v>86.621721919762237</v>
      </c>
      <c r="O1967">
        <f t="shared" si="583"/>
        <v>28.516298113129274</v>
      </c>
      <c r="P1967" s="3">
        <f t="shared" si="584"/>
        <v>28.516298113129274</v>
      </c>
      <c r="Q1967" s="3">
        <f t="shared" si="585"/>
        <v>-93.378278080237763</v>
      </c>
      <c r="R1967">
        <f t="shared" si="586"/>
        <v>86.621721919762237</v>
      </c>
      <c r="S1967">
        <f t="shared" si="587"/>
        <v>1.470784208966754</v>
      </c>
      <c r="T1967">
        <f t="shared" si="570"/>
        <v>28.516298113129274</v>
      </c>
    </row>
    <row r="1968" spans="1:20" x14ac:dyDescent="0.25">
      <c r="A1968">
        <f t="shared" si="571"/>
        <v>9276.3263287925438</v>
      </c>
      <c r="B1968">
        <f t="shared" si="588"/>
        <v>1476.3731889608277</v>
      </c>
      <c r="C1968" t="str">
        <f t="shared" si="572"/>
        <v>-1.56835098280059-26.5047901555672i</v>
      </c>
      <c r="D1968" t="str">
        <f t="shared" si="573"/>
        <v>3.97497862201092-10.7893478958014i</v>
      </c>
      <c r="E1968" t="str">
        <f t="shared" si="574"/>
        <v>161.992425843733+0.381903749121872i</v>
      </c>
      <c r="F1968" t="str">
        <f t="shared" si="575"/>
        <v>2.42492358946743-101.166679393785i</v>
      </c>
      <c r="G1968" t="str">
        <f t="shared" si="576"/>
        <v>0.99999944927883-0.00074210569760986i</v>
      </c>
      <c r="H1968" t="str">
        <f t="shared" si="577"/>
        <v>397.165773267255+157.782991284534i</v>
      </c>
      <c r="I1968" t="str">
        <f t="shared" si="578"/>
        <v>47.7474785127844-112.269928275567i</v>
      </c>
      <c r="K1968" t="str">
        <f t="shared" si="579"/>
        <v>0.0260955455044113-0.0114801985823538i</v>
      </c>
      <c r="L1968" t="str">
        <f t="shared" si="580"/>
        <v>0.00005-0.191137049576054i</v>
      </c>
      <c r="M1968" t="str">
        <f t="shared" si="581"/>
        <v>0.00133333333333333-0.112433558574149i</v>
      </c>
      <c r="N1968">
        <f t="shared" si="582"/>
        <v>86.613622147546067</v>
      </c>
      <c r="O1968">
        <f t="shared" si="583"/>
        <v>28.481667092796307</v>
      </c>
      <c r="P1968" s="3">
        <f t="shared" si="584"/>
        <v>28.481667092796307</v>
      </c>
      <c r="Q1968" s="3">
        <f t="shared" si="585"/>
        <v>-93.386377852453933</v>
      </c>
      <c r="R1968">
        <f t="shared" si="586"/>
        <v>86.613622147546067</v>
      </c>
      <c r="S1968">
        <f t="shared" si="587"/>
        <v>1.4763731889608278</v>
      </c>
      <c r="T1968">
        <f t="shared" si="570"/>
        <v>28.481667092796307</v>
      </c>
    </row>
    <row r="1969" spans="1:20" x14ac:dyDescent="0.25">
      <c r="A1969">
        <f t="shared" si="571"/>
        <v>9311.5763688419556</v>
      </c>
      <c r="B1969">
        <f t="shared" si="588"/>
        <v>1481.9834070788788</v>
      </c>
      <c r="C1969" t="str">
        <f t="shared" si="572"/>
        <v>-1.56583490183824-26.3990768352196i</v>
      </c>
      <c r="D1969" t="str">
        <f t="shared" si="573"/>
        <v>3.97497845923038-10.7485735082796i</v>
      </c>
      <c r="E1969" t="str">
        <f t="shared" si="574"/>
        <v>161.989547842242+0.384982818290891i</v>
      </c>
      <c r="F1969" t="str">
        <f t="shared" si="575"/>
        <v>2.42492357929868-100.783714979425i</v>
      </c>
      <c r="G1969" t="str">
        <f t="shared" si="576"/>
        <v>0.999999445085399-0.000744925696136981i</v>
      </c>
      <c r="H1969" t="str">
        <f t="shared" si="577"/>
        <v>397.268326027349+158.39761031873i</v>
      </c>
      <c r="I1969" t="str">
        <f t="shared" si="578"/>
        <v>47.752463285729-111.865799635079i</v>
      </c>
      <c r="K1969" t="str">
        <f t="shared" si="579"/>
        <v>0.0260629255909694-0.0115091190381403i</v>
      </c>
      <c r="L1969" t="str">
        <f t="shared" si="580"/>
        <v>0.00005-0.190413478358292i</v>
      </c>
      <c r="M1969" t="str">
        <f t="shared" si="581"/>
        <v>0.00133333333333333-0.112007928446054i</v>
      </c>
      <c r="N1969">
        <f t="shared" si="582"/>
        <v>86.605535025993902</v>
      </c>
      <c r="O1969">
        <f t="shared" si="583"/>
        <v>28.447027121510612</v>
      </c>
      <c r="P1969" s="3">
        <f t="shared" si="584"/>
        <v>28.447027121510612</v>
      </c>
      <c r="Q1969" s="3">
        <f t="shared" si="585"/>
        <v>-93.394464974006098</v>
      </c>
      <c r="R1969">
        <f t="shared" si="586"/>
        <v>86.605535025993902</v>
      </c>
      <c r="S1969">
        <f t="shared" si="587"/>
        <v>1.4819834070788789</v>
      </c>
      <c r="T1969">
        <f t="shared" si="570"/>
        <v>28.447027121510612</v>
      </c>
    </row>
    <row r="1970" spans="1:20" x14ac:dyDescent="0.25">
      <c r="A1970">
        <f t="shared" si="571"/>
        <v>9346.9603590435545</v>
      </c>
      <c r="B1970">
        <f t="shared" si="588"/>
        <v>1487.6149440257786</v>
      </c>
      <c r="C1970" t="str">
        <f t="shared" si="572"/>
        <v>-1.56330638038052-26.2937578152329i</v>
      </c>
      <c r="D1970" t="str">
        <f t="shared" si="573"/>
        <v>3.97497829521038-10.7079537425905i</v>
      </c>
      <c r="E1970" t="str">
        <f t="shared" si="574"/>
        <v>161.986657436603+0.388087821318376i</v>
      </c>
      <c r="F1970" t="str">
        <f t="shared" si="575"/>
        <v>2.4249235690525-100.402200372641i</v>
      </c>
      <c r="G1970" t="str">
        <f t="shared" si="576"/>
        <v>0.999999440860038-0.000747756410622759i</v>
      </c>
      <c r="H1970" t="str">
        <f t="shared" si="577"/>
        <v>397.371695548186+159.014739241029i</v>
      </c>
      <c r="I1970" t="str">
        <f t="shared" si="578"/>
        <v>47.757486880539-111.463288809822i</v>
      </c>
      <c r="K1970" t="str">
        <f t="shared" si="579"/>
        <v>0.0260301414015309-0.0115380191822116i</v>
      </c>
      <c r="L1970" t="str">
        <f t="shared" si="580"/>
        <v>0.00005-0.189692646302343i</v>
      </c>
      <c r="M1970" t="str">
        <f t="shared" si="581"/>
        <v>0.00133333333333333-0.111583909589614i</v>
      </c>
      <c r="N1970">
        <f t="shared" si="582"/>
        <v>86.597460931216659</v>
      </c>
      <c r="O1970">
        <f t="shared" si="583"/>
        <v>28.412378177245795</v>
      </c>
      <c r="P1970" s="3">
        <f t="shared" si="584"/>
        <v>28.412378177245795</v>
      </c>
      <c r="Q1970" s="3">
        <f t="shared" si="585"/>
        <v>-93.402539068783341</v>
      </c>
      <c r="R1970">
        <f t="shared" si="586"/>
        <v>86.597460931216659</v>
      </c>
      <c r="S1970">
        <f t="shared" si="587"/>
        <v>1.4876149440257787</v>
      </c>
      <c r="T1970">
        <f t="shared" si="570"/>
        <v>28.412378177245795</v>
      </c>
    </row>
    <row r="1971" spans="1:20" x14ac:dyDescent="0.25">
      <c r="A1971">
        <f t="shared" si="571"/>
        <v>9382.478808407921</v>
      </c>
      <c r="B1971">
        <f t="shared" si="588"/>
        <v>1493.2678808130765</v>
      </c>
      <c r="C1971" t="str">
        <f t="shared" si="572"/>
        <v>-1.56076539923291-26.1888316883786i</v>
      </c>
      <c r="D1971" t="str">
        <f t="shared" si="573"/>
        <v>3.97497812994148-10.6674880144051i</v>
      </c>
      <c r="E1971" t="str">
        <f t="shared" si="574"/>
        <v>161.983754639285+0.391218953335392i</v>
      </c>
      <c r="F1971" t="str">
        <f t="shared" si="575"/>
        <v>2.42492355872829-100.022130085217i</v>
      </c>
      <c r="G1971" t="str">
        <f t="shared" si="576"/>
        <v>0.999999436602502-0.000750597881787427i</v>
      </c>
      <c r="H1971" t="str">
        <f t="shared" si="577"/>
        <v>397.475888613265+159.634389625965i</v>
      </c>
      <c r="I1971" t="str">
        <f t="shared" si="578"/>
        <v>47.7625496061984-111.062390111953i</v>
      </c>
      <c r="K1971" t="str">
        <f t="shared" si="579"/>
        <v>0.0259971926423597-0.0115668980267055i</v>
      </c>
      <c r="L1971" t="str">
        <f t="shared" si="580"/>
        <v>0.00005-0.188974543038796i</v>
      </c>
      <c r="M1971" t="str">
        <f t="shared" si="581"/>
        <v>0.00133333333333333-0.111161495905174i</v>
      </c>
      <c r="N1971">
        <f t="shared" si="582"/>
        <v>86.58940024210608</v>
      </c>
      <c r="O1971">
        <f t="shared" si="583"/>
        <v>28.377720238266505</v>
      </c>
      <c r="P1971" s="3">
        <f t="shared" si="584"/>
        <v>28.377720238266505</v>
      </c>
      <c r="Q1971" s="3">
        <f t="shared" si="585"/>
        <v>-93.41059975789392</v>
      </c>
      <c r="R1971">
        <f t="shared" si="586"/>
        <v>86.58940024210608</v>
      </c>
      <c r="S1971">
        <f t="shared" si="587"/>
        <v>1.4932678808130766</v>
      </c>
      <c r="T1971">
        <f t="shared" si="570"/>
        <v>28.377720238266505</v>
      </c>
    </row>
    <row r="1972" spans="1:20" x14ac:dyDescent="0.25">
      <c r="A1972">
        <f t="shared" si="571"/>
        <v>9418.1322278798707</v>
      </c>
      <c r="B1972">
        <f t="shared" si="588"/>
        <v>1498.9422987601663</v>
      </c>
      <c r="C1972" t="str">
        <f t="shared" si="572"/>
        <v>-1.55821193973207-26.0842970535103i</v>
      </c>
      <c r="D1972" t="str">
        <f t="shared" si="573"/>
        <v>3.97497796341415-10.6271757416102i</v>
      </c>
      <c r="E1972" t="str">
        <f t="shared" si="574"/>
        <v>161.98083946381+0.394376410432237i</v>
      </c>
      <c r="F1972" t="str">
        <f t="shared" si="575"/>
        <v>2.42492354832548-99.6434986497138i</v>
      </c>
      <c r="G1972" t="str">
        <f t="shared" si="576"/>
        <v>0.999999432312548-0.000753450150505951i</v>
      </c>
      <c r="H1972" t="str">
        <f t="shared" si="577"/>
        <v>397.580912066729+160.256573116171i</v>
      </c>
      <c r="I1972" t="str">
        <f t="shared" si="578"/>
        <v>47.7676517742518-110.663097878068i</v>
      </c>
      <c r="K1972" t="str">
        <f t="shared" si="579"/>
        <v>0.0259640790262805-0.0115957545774493i</v>
      </c>
      <c r="L1972" t="str">
        <f t="shared" si="580"/>
        <v>0.00005-0.188259158237493i</v>
      </c>
      <c r="M1972" t="str">
        <f t="shared" si="581"/>
        <v>0.00133333333333333-0.110740681316172i</v>
      </c>
      <c r="N1972">
        <f t="shared" si="582"/>
        <v>86.581353340332086</v>
      </c>
      <c r="O1972">
        <f t="shared" si="583"/>
        <v>28.343053283133845</v>
      </c>
      <c r="P1972" s="3">
        <f t="shared" si="584"/>
        <v>28.343053283133845</v>
      </c>
      <c r="Q1972" s="3">
        <f t="shared" si="585"/>
        <v>-93.418646659667914</v>
      </c>
      <c r="R1972">
        <f t="shared" si="586"/>
        <v>86.581353340332086</v>
      </c>
      <c r="S1972">
        <f t="shared" si="587"/>
        <v>1.4989422987601664</v>
      </c>
      <c r="T1972">
        <f t="shared" si="570"/>
        <v>28.343053283133845</v>
      </c>
    </row>
    <row r="1973" spans="1:20" x14ac:dyDescent="0.25">
      <c r="A1973">
        <f t="shared" si="571"/>
        <v>9453.9211303458142</v>
      </c>
      <c r="B1973">
        <f t="shared" si="588"/>
        <v>1504.638279495455</v>
      </c>
      <c r="C1973" t="str">
        <f t="shared" si="572"/>
        <v>-1.55564598375273-25.9801525155401i</v>
      </c>
      <c r="D1973" t="str">
        <f t="shared" si="573"/>
        <v>3.97497779561883-10.5870163443002i</v>
      </c>
      <c r="E1973" t="str">
        <f t="shared" si="574"/>
        <v>161.977911924768+0.397560389656867i</v>
      </c>
      <c r="F1973" t="str">
        <f t="shared" si="575"/>
        <v>2.42492353784345-99.2663006193913i</v>
      </c>
      <c r="G1973" t="str">
        <f t="shared" si="576"/>
        <v>0.999999427989929-0.000756313257808617i</v>
      </c>
      <c r="H1973" t="str">
        <f t="shared" si="577"/>
        <v>397.686772813984+160.881301422928i</v>
      </c>
      <c r="I1973" t="str">
        <f t="shared" si="578"/>
        <v>47.7727936988267-110.265406469147i</v>
      </c>
      <c r="K1973" t="str">
        <f t="shared" si="579"/>
        <v>0.0259308002727706-0.0116245878339925i</v>
      </c>
      <c r="L1973" t="str">
        <f t="shared" si="580"/>
        <v>0.00005-0.187546481607385i</v>
      </c>
      <c r="M1973" t="str">
        <f t="shared" si="581"/>
        <v>0.00133333333333333-0.11032145976905i</v>
      </c>
      <c r="N1973">
        <f t="shared" si="582"/>
        <v>86.573320610339877</v>
      </c>
      <c r="O1973">
        <f t="shared" si="583"/>
        <v>28.308377290710773</v>
      </c>
      <c r="P1973" s="3">
        <f t="shared" si="584"/>
        <v>28.308377290710773</v>
      </c>
      <c r="Q1973" s="3">
        <f t="shared" si="585"/>
        <v>-93.426679389660123</v>
      </c>
      <c r="R1973">
        <f t="shared" si="586"/>
        <v>86.573320610339877</v>
      </c>
      <c r="S1973">
        <f t="shared" si="587"/>
        <v>1.5046382794954549</v>
      </c>
      <c r="T1973">
        <f t="shared" si="570"/>
        <v>28.308377290710773</v>
      </c>
    </row>
    <row r="1974" spans="1:20" x14ac:dyDescent="0.25">
      <c r="A1974">
        <f t="shared" si="571"/>
        <v>9489.8460306411289</v>
      </c>
      <c r="B1974">
        <f t="shared" si="588"/>
        <v>1510.3559049575379</v>
      </c>
      <c r="C1974" t="str">
        <f t="shared" si="572"/>
        <v>-1.5530675137147-25.8763966854133i</v>
      </c>
      <c r="D1974" t="str">
        <f t="shared" si="573"/>
        <v>3.97497762654585-10.5470092447686i</v>
      </c>
      <c r="E1974" t="str">
        <f t="shared" si="574"/>
        <v>161.974972037826+0.400771089009324i</v>
      </c>
      <c r="F1974" t="str">
        <f t="shared" si="575"/>
        <v>2.42492352728161-98.8905305681291i</v>
      </c>
      <c r="G1974" t="str">
        <f t="shared" si="576"/>
        <v>0.999999423634395-0.000759187244881622i</v>
      </c>
      <c r="H1974" t="str">
        <f t="shared" si="577"/>
        <v>397.793477822313+161.508586326722i</v>
      </c>
      <c r="I1974" t="str">
        <f t="shared" si="578"/>
        <v>47.7779756966568-109.869310270481i</v>
      </c>
      <c r="K1974" t="str">
        <f t="shared" si="579"/>
        <v>0.0258973561080519-0.0116533967896403i</v>
      </c>
      <c r="L1974" t="str">
        <f t="shared" si="580"/>
        <v>0.00005-0.186836502896379i</v>
      </c>
      <c r="M1974" t="str">
        <f t="shared" si="581"/>
        <v>0.00133333333333333-0.109903825233164i</v>
      </c>
      <c r="N1974">
        <f t="shared" si="582"/>
        <v>86.565302439346439</v>
      </c>
      <c r="O1974">
        <f t="shared" si="583"/>
        <v>28.27369224016692</v>
      </c>
      <c r="P1974" s="3">
        <f t="shared" si="584"/>
        <v>28.27369224016692</v>
      </c>
      <c r="Q1974" s="3">
        <f t="shared" si="585"/>
        <v>-93.434697560653561</v>
      </c>
      <c r="R1974">
        <f t="shared" si="586"/>
        <v>86.565302439346439</v>
      </c>
      <c r="S1974">
        <f t="shared" si="587"/>
        <v>1.5103559049575379</v>
      </c>
      <c r="T1974">
        <f t="shared" si="570"/>
        <v>28.27369224016692</v>
      </c>
    </row>
    <row r="1975" spans="1:20" x14ac:dyDescent="0.25">
      <c r="A1975">
        <f t="shared" si="571"/>
        <v>9525.9074455575665</v>
      </c>
      <c r="B1975">
        <f t="shared" si="588"/>
        <v>1516.0952573963766</v>
      </c>
      <c r="C1975" t="str">
        <f t="shared" si="572"/>
        <v>-1.55047651258974-25.7730281800841i</v>
      </c>
      <c r="D1975" t="str">
        <f t="shared" si="573"/>
        <v>3.97497745618549-10.5071538674997i</v>
      </c>
      <c r="E1975" t="str">
        <f t="shared" si="574"/>
        <v>161.97201981974+0.404008707440338i</v>
      </c>
      <c r="F1975" t="str">
        <f t="shared" si="575"/>
        <v>2.42492351663935-98.516183090349i</v>
      </c>
      <c r="G1975" t="str">
        <f t="shared" si="576"/>
        <v>0.999999419245696-0.000762072153067665i</v>
      </c>
      <c r="H1975" t="str">
        <f t="shared" si="577"/>
        <v>397.901034121498+162.138439677808i</v>
      </c>
      <c r="I1975" t="str">
        <f t="shared" si="578"/>
        <v>47.7831980871055-109.474803691612i</v>
      </c>
      <c r="K1975" t="str">
        <f t="shared" si="579"/>
        <v>0.0258637462651828-0.0116821804314891i</v>
      </c>
      <c r="L1975" t="str">
        <f t="shared" si="580"/>
        <v>0.00005-0.186129211891192i</v>
      </c>
      <c r="M1975" t="str">
        <f t="shared" si="581"/>
        <v>0.00133333333333333-0.109487771700701i</v>
      </c>
      <c r="N1975">
        <f t="shared" si="582"/>
        <v>86.55729921733662</v>
      </c>
      <c r="O1975">
        <f t="shared" si="583"/>
        <v>28.238998110983815</v>
      </c>
      <c r="P1975" s="3">
        <f t="shared" si="584"/>
        <v>28.238998110983815</v>
      </c>
      <c r="Q1975" s="3">
        <f t="shared" si="585"/>
        <v>-93.44270078266338</v>
      </c>
      <c r="R1975">
        <f t="shared" si="586"/>
        <v>86.55729921733662</v>
      </c>
      <c r="S1975">
        <f t="shared" si="587"/>
        <v>1.5160952573963766</v>
      </c>
      <c r="T1975">
        <f t="shared" si="570"/>
        <v>28.238998110983815</v>
      </c>
    </row>
    <row r="1976" spans="1:20" x14ac:dyDescent="0.25">
      <c r="A1976">
        <f t="shared" si="571"/>
        <v>9562.1058938506849</v>
      </c>
      <c r="B1976">
        <f t="shared" si="588"/>
        <v>1521.8564193744828</v>
      </c>
      <c r="C1976" t="str">
        <f t="shared" si="572"/>
        <v>-1.54787296390877-25.6700456224928i</v>
      </c>
      <c r="D1976" t="str">
        <f t="shared" si="573"/>
        <v>3.97497728452795-10.4674496391606i</v>
      </c>
      <c r="E1976" t="str">
        <f t="shared" si="574"/>
        <v>161.96905528837+0.407273444845992i</v>
      </c>
      <c r="F1976" t="str">
        <f t="shared" si="575"/>
        <v>2.42492350591604-98.1432528009369i</v>
      </c>
      <c r="G1976" t="str">
        <f t="shared" si="576"/>
        <v>0.99999941482358-0.000764968023866543i</v>
      </c>
      <c r="H1976" t="str">
        <f t="shared" si="577"/>
        <v>398.009448804447+162.770873396776i</v>
      </c>
      <c r="I1976" t="str">
        <f t="shared" si="578"/>
        <v>47.7884611921891-109.081881166266i</v>
      </c>
      <c r="K1976" t="str">
        <f t="shared" si="579"/>
        <v>0.0258299704841512-0.0117109377404628i</v>
      </c>
      <c r="L1976" t="str">
        <f t="shared" si="580"/>
        <v>0.00005-0.185424598417207i</v>
      </c>
      <c r="M1976" t="str">
        <f t="shared" si="581"/>
        <v>0.00133333333333333-0.109073293186592i</v>
      </c>
      <c r="N1976">
        <f t="shared" si="582"/>
        <v>86.549311337058796</v>
      </c>
      <c r="O1976">
        <f t="shared" si="583"/>
        <v>28.204294882960603</v>
      </c>
      <c r="P1976" s="3">
        <f t="shared" si="584"/>
        <v>28.204294882960603</v>
      </c>
      <c r="Q1976" s="3">
        <f t="shared" si="585"/>
        <v>-93.450688662941204</v>
      </c>
      <c r="R1976">
        <f t="shared" si="586"/>
        <v>86.549311337058796</v>
      </c>
      <c r="S1976">
        <f t="shared" si="587"/>
        <v>1.5218564193744828</v>
      </c>
      <c r="T1976">
        <f t="shared" si="570"/>
        <v>28.204294882960603</v>
      </c>
    </row>
    <row r="1977" spans="1:20" x14ac:dyDescent="0.25">
      <c r="A1977">
        <f t="shared" si="571"/>
        <v>9598.4418962473192</v>
      </c>
      <c r="B1977">
        <f t="shared" si="588"/>
        <v>1527.639473768106</v>
      </c>
      <c r="C1977" t="str">
        <f t="shared" si="572"/>
        <v>-1.5452568517686-25.5674476415393i</v>
      </c>
      <c r="D1977" t="str">
        <f t="shared" si="573"/>
        <v>3.97497711156335-10.4278959885924i</v>
      </c>
      <c r="E1977" t="str">
        <f t="shared" si="574"/>
        <v>161.966078462689+0.410565502064992i</v>
      </c>
      <c r="F1977" t="str">
        <f t="shared" si="575"/>
        <v>2.42492349511109-97.7717343351652i</v>
      </c>
      <c r="G1977" t="str">
        <f t="shared" si="576"/>
        <v>0.999999410367792-0.000767874898935747i</v>
      </c>
      <c r="H1977" t="str">
        <f t="shared" si="577"/>
        <v>398.118729027831+163.405899475127i</v>
      </c>
      <c r="I1977" t="str">
        <f t="shared" si="578"/>
        <v>47.7937653366009-108.690537152292i</v>
      </c>
      <c r="K1977" t="str">
        <f t="shared" si="579"/>
        <v>0.0257960285119662-0.0117396676913507i</v>
      </c>
      <c r="L1977" t="str">
        <f t="shared" si="580"/>
        <v>0.00005-0.184722652338321i</v>
      </c>
      <c r="M1977" t="str">
        <f t="shared" si="581"/>
        <v>0.00133333333333333-0.108660383728424i</v>
      </c>
      <c r="N1977">
        <f t="shared" si="582"/>
        <v>86.541339194020296</v>
      </c>
      <c r="O1977">
        <f t="shared" si="583"/>
        <v>28.169582536218591</v>
      </c>
      <c r="P1977" s="3">
        <f t="shared" si="584"/>
        <v>28.169582536218591</v>
      </c>
      <c r="Q1977" s="3">
        <f t="shared" si="585"/>
        <v>-93.458660805979704</v>
      </c>
      <c r="R1977">
        <f t="shared" si="586"/>
        <v>86.541339194020296</v>
      </c>
      <c r="S1977">
        <f t="shared" si="587"/>
        <v>1.527639473768106</v>
      </c>
      <c r="T1977">
        <f t="shared" si="570"/>
        <v>28.169582536218591</v>
      </c>
    </row>
    <row r="1978" spans="1:20" x14ac:dyDescent="0.25">
      <c r="A1978">
        <f t="shared" si="571"/>
        <v>9634.9159754530574</v>
      </c>
      <c r="B1978">
        <f t="shared" si="588"/>
        <v>1533.4445037684247</v>
      </c>
      <c r="C1978" t="str">
        <f t="shared" si="572"/>
        <v>-1.54262816083901-25.4652328720609i</v>
      </c>
      <c r="D1978" t="str">
        <f t="shared" si="573"/>
        <v>3.97497693728173-10.3884923468026i</v>
      </c>
      <c r="E1978" t="str">
        <f t="shared" si="574"/>
        <v>161.963089362799+0.413885080873506i</v>
      </c>
      <c r="F1978" t="str">
        <f t="shared" si="575"/>
        <v>2.42492348422386-97.4016223486161i</v>
      </c>
      <c r="G1978" t="str">
        <f t="shared" si="576"/>
        <v>0.999999405878076-0.000770792820091059i</v>
      </c>
      <c r="H1978" t="str">
        <f t="shared" si="577"/>
        <v>398.228882012735+164.043529975845i</v>
      </c>
      <c r="I1978" t="str">
        <f t="shared" si="578"/>
        <v>47.7991108477334-108.300766131599i</v>
      </c>
      <c r="K1978" t="str">
        <f t="shared" si="579"/>
        <v>0.0257619201027512-0.0117683692528461i</v>
      </c>
      <c r="L1978" t="str">
        <f t="shared" si="580"/>
        <v>0.00005-0.184023363556806i</v>
      </c>
      <c r="M1978" t="str">
        <f t="shared" si="581"/>
        <v>0.00133333333333333-0.108249037386356i</v>
      </c>
      <c r="N1978">
        <f t="shared" si="582"/>
        <v>86.533383186482496</v>
      </c>
      <c r="O1978">
        <f t="shared" si="583"/>
        <v>28.134861051207235</v>
      </c>
      <c r="P1978" s="3">
        <f t="shared" si="584"/>
        <v>28.134861051207235</v>
      </c>
      <c r="Q1978" s="3">
        <f t="shared" si="585"/>
        <v>-93.466616813517504</v>
      </c>
      <c r="R1978">
        <f t="shared" si="586"/>
        <v>86.533383186482496</v>
      </c>
      <c r="S1978">
        <f t="shared" si="587"/>
        <v>1.5334445037684248</v>
      </c>
      <c r="T1978">
        <f t="shared" si="570"/>
        <v>28.134861051207235</v>
      </c>
    </row>
    <row r="1979" spans="1:20" x14ac:dyDescent="0.25">
      <c r="A1979">
        <f t="shared" si="571"/>
        <v>9671.5286561597786</v>
      </c>
      <c r="B1979">
        <f t="shared" si="588"/>
        <v>1539.2715928827447</v>
      </c>
      <c r="C1979" t="str">
        <f t="shared" si="572"/>
        <v>-1.53998687636948-25.3633999548059i</v>
      </c>
      <c r="D1979" t="str">
        <f t="shared" si="573"/>
        <v>3.97497676167307-10.3492381469565i</v>
      </c>
      <c r="E1979" t="str">
        <f t="shared" si="574"/>
        <v>161.960088009937+0.417232383983261i</v>
      </c>
      <c r="F1979" t="str">
        <f t="shared" si="575"/>
        <v>2.42492347325374-97.0329115171045i</v>
      </c>
      <c r="G1979" t="str">
        <f t="shared" si="576"/>
        <v>0.999999401354172-0.00077372182930716i</v>
      </c>
      <c r="H1979" t="str">
        <f t="shared" si="577"/>
        <v>398.339915045303+164.683777033992i</v>
      </c>
      <c r="I1979" t="str">
        <f t="shared" si="578"/>
        <v>47.8044980557046-107.912562610094i</v>
      </c>
      <c r="K1979" t="str">
        <f t="shared" si="579"/>
        <v>0.025727645017836-0.0117970413875871i</v>
      </c>
      <c r="L1979" t="str">
        <f t="shared" si="580"/>
        <v>0.00005-0.183326722013156i</v>
      </c>
      <c r="M1979" t="str">
        <f t="shared" si="581"/>
        <v>0.00133333333333333-0.107839248243033i</v>
      </c>
      <c r="N1979">
        <f t="shared" si="582"/>
        <v>86.525443715455481</v>
      </c>
      <c r="O1979">
        <f t="shared" si="583"/>
        <v>28.100130408708747</v>
      </c>
      <c r="P1979" s="3">
        <f t="shared" si="584"/>
        <v>28.100130408708747</v>
      </c>
      <c r="Q1979" s="3">
        <f t="shared" si="585"/>
        <v>-93.474556284544519</v>
      </c>
      <c r="R1979">
        <f t="shared" si="586"/>
        <v>86.525443715455481</v>
      </c>
      <c r="S1979">
        <f t="shared" si="587"/>
        <v>1.5392715928827447</v>
      </c>
      <c r="T1979">
        <f t="shared" si="570"/>
        <v>28.100130408708747</v>
      </c>
    </row>
    <row r="1980" spans="1:20" x14ac:dyDescent="0.25">
      <c r="A1980">
        <f t="shared" si="571"/>
        <v>9708.2804650531871</v>
      </c>
      <c r="B1980">
        <f t="shared" si="588"/>
        <v>1545.1208249356991</v>
      </c>
      <c r="C1980" t="str">
        <f t="shared" si="572"/>
        <v>-1.53733298419661-25.2619475364106i</v>
      </c>
      <c r="D1980" t="str">
        <f t="shared" si="573"/>
        <v>3.97497658472727-10.3101328243691i</v>
      </c>
      <c r="E1980" t="str">
        <f t="shared" si="574"/>
        <v>161.957074426495+0.420607615034728i</v>
      </c>
      <c r="F1980" t="str">
        <f t="shared" si="575"/>
        <v>2.42492346220008-96.6655965366012i</v>
      </c>
      <c r="G1980" t="str">
        <f t="shared" si="576"/>
        <v>0.999999396795822-0.000776661968718228i</v>
      </c>
      <c r="H1980" t="str">
        <f t="shared" si="577"/>
        <v>398.451835477402+165.326652857301i</v>
      </c>
      <c r="I1980" t="str">
        <f t="shared" si="578"/>
        <v>47.809927293383-107.525921117619i</v>
      </c>
      <c r="K1980" t="str">
        <f t="shared" si="579"/>
        <v>0.0256932030258494-0.0118256830521981i</v>
      </c>
      <c r="L1980" t="str">
        <f t="shared" si="580"/>
        <v>0.00005-0.182632717685949i</v>
      </c>
      <c r="M1980" t="str">
        <f t="shared" si="581"/>
        <v>0.00133333333333333-0.107431010403499i</v>
      </c>
      <c r="N1980">
        <f t="shared" si="582"/>
        <v>86.517521184691375</v>
      </c>
      <c r="O1980">
        <f t="shared" si="583"/>
        <v>28.065390589843922</v>
      </c>
      <c r="P1980" s="3">
        <f t="shared" si="584"/>
        <v>28.065390589843922</v>
      </c>
      <c r="Q1980" s="3">
        <f t="shared" si="585"/>
        <v>-93.482478815308625</v>
      </c>
      <c r="R1980">
        <f t="shared" si="586"/>
        <v>86.517521184691375</v>
      </c>
      <c r="S1980">
        <f t="shared" si="587"/>
        <v>1.5451208249356991</v>
      </c>
      <c r="T1980">
        <f t="shared" si="570"/>
        <v>28.065390589843922</v>
      </c>
    </row>
    <row r="1981" spans="1:20" x14ac:dyDescent="0.25">
      <c r="A1981">
        <f t="shared" si="571"/>
        <v>9745.1719308203883</v>
      </c>
      <c r="B1981">
        <f t="shared" si="588"/>
        <v>1550.9922840704548</v>
      </c>
      <c r="C1981" t="str">
        <f t="shared" si="572"/>
        <v>-1.53466647075021-25.1608742693749i</v>
      </c>
      <c r="D1981" t="str">
        <f t="shared" si="573"/>
        <v>3.97497640643414-10.2711758164973i</v>
      </c>
      <c r="E1981" t="str">
        <f t="shared" si="574"/>
        <v>161.954048636026+0.424010978594694i</v>
      </c>
      <c r="F1981" t="str">
        <f t="shared" si="575"/>
        <v>2.42492345106226-96.299672123157i</v>
      </c>
      <c r="G1981" t="str">
        <f t="shared" si="576"/>
        <v>0.999999392202763-0.000779613280618545i</v>
      </c>
      <c r="H1981" t="str">
        <f t="shared" si="577"/>
        <v>398.564650727292+165.972169726752i</v>
      </c>
      <c r="I1981" t="str">
        <f t="shared" si="578"/>
        <v>47.8153988964059-107.140836207895i</v>
      </c>
      <c r="K1981" t="str">
        <f t="shared" si="579"/>
        <v>0.0256585939028126-0.0118542931973322i</v>
      </c>
      <c r="L1981" t="str">
        <f t="shared" si="580"/>
        <v>0.00005-0.1819413405917i</v>
      </c>
      <c r="M1981" t="str">
        <f t="shared" si="581"/>
        <v>0.00133333333333333-0.107024317995118i</v>
      </c>
      <c r="N1981">
        <f t="shared" si="582"/>
        <v>86.509616000679941</v>
      </c>
      <c r="O1981">
        <f t="shared" si="583"/>
        <v>28.030641576077457</v>
      </c>
      <c r="P1981" s="3">
        <f t="shared" si="584"/>
        <v>28.030641576077457</v>
      </c>
      <c r="Q1981" s="3">
        <f t="shared" si="585"/>
        <v>-93.490383999320059</v>
      </c>
      <c r="R1981">
        <f t="shared" si="586"/>
        <v>86.509616000679941</v>
      </c>
      <c r="S1981">
        <f t="shared" si="587"/>
        <v>1.5509922840704549</v>
      </c>
      <c r="T1981">
        <f t="shared" si="570"/>
        <v>28.030641576077457</v>
      </c>
    </row>
    <row r="1982" spans="1:20" x14ac:dyDescent="0.25">
      <c r="A1982">
        <f t="shared" si="571"/>
        <v>9782.2035841575071</v>
      </c>
      <c r="B1982">
        <f t="shared" si="588"/>
        <v>1556.8860547499226</v>
      </c>
      <c r="C1982" t="str">
        <f t="shared" si="572"/>
        <v>-1.53198732306164-25.060178812037i</v>
      </c>
      <c r="D1982" t="str">
        <f t="shared" si="573"/>
        <v>3.97497622678342-10.2323665629313i</v>
      </c>
      <c r="E1982" t="str">
        <f t="shared" si="574"/>
        <v>161.951010663262+0.427442680149856i</v>
      </c>
      <c r="F1982" t="str">
        <f t="shared" si="575"/>
        <v>2.42492343983963-95.9351330128262i</v>
      </c>
      <c r="G1982" t="str">
        <f t="shared" si="576"/>
        <v>0.99999938757473-0.000782575807463108i</v>
      </c>
      <c r="H1982" t="str">
        <f t="shared" si="577"/>
        <v>398.678368280289+166.620339997214i</v>
      </c>
      <c r="I1982" t="str">
        <f t="shared" si="578"/>
        <v>47.8209132032148-106.757302458451i</v>
      </c>
      <c r="K1982" t="str">
        <f t="shared" si="579"/>
        <v>0.0256238174322307-0.0118828707677169i</v>
      </c>
      <c r="L1982" t="str">
        <f t="shared" si="580"/>
        <v>0.00005-0.181252580784719i</v>
      </c>
      <c r="M1982" t="str">
        <f t="shared" si="581"/>
        <v>0.00133333333333333-0.106619165167481i</v>
      </c>
      <c r="N1982">
        <f t="shared" si="582"/>
        <v>86.501728572638584</v>
      </c>
      <c r="O1982">
        <f t="shared" si="583"/>
        <v>27.995883349223021</v>
      </c>
      <c r="P1982" s="3">
        <f t="shared" si="584"/>
        <v>27.995883349223021</v>
      </c>
      <c r="Q1982" s="3">
        <f t="shared" si="585"/>
        <v>-93.498271427361416</v>
      </c>
      <c r="R1982">
        <f t="shared" si="586"/>
        <v>86.501728572638584</v>
      </c>
      <c r="S1982">
        <f t="shared" si="587"/>
        <v>1.5568860547499226</v>
      </c>
      <c r="T1982">
        <f t="shared" si="570"/>
        <v>27.995883349223021</v>
      </c>
    </row>
    <row r="1983" spans="1:20" x14ac:dyDescent="0.25">
      <c r="A1983">
        <f t="shared" si="571"/>
        <v>9819.3759577773053</v>
      </c>
      <c r="B1983">
        <f t="shared" si="588"/>
        <v>1562.8022217579723</v>
      </c>
      <c r="C1983" t="str">
        <f t="shared" si="572"/>
        <v>-1.52929552876892-24.9598598285486i</v>
      </c>
      <c r="D1983" t="str">
        <f t="shared" si="573"/>
        <v>3.97497604576478-10.1937045053868i</v>
      </c>
      <c r="E1983" t="str">
        <f t="shared" si="574"/>
        <v>161.947960534117+0.430902926104406i</v>
      </c>
      <c r="F1983" t="str">
        <f t="shared" si="575"/>
        <v>2.42492342853153-95.5719739615915i</v>
      </c>
      <c r="G1983" t="str">
        <f t="shared" si="576"/>
        <v>0.999999382911458-0.000785549591868232i</v>
      </c>
      <c r="H1983" t="str">
        <f t="shared" si="577"/>
        <v>398.792995689469+167.271176098019i</v>
      </c>
      <c r="I1983" t="str">
        <f t="shared" si="578"/>
        <v>47.8264705550705-106.375314470579i</v>
      </c>
      <c r="K1983" t="str">
        <f t="shared" si="579"/>
        <v>0.0255888734051862-0.0119114147021982i</v>
      </c>
      <c r="L1983" t="str">
        <f t="shared" si="580"/>
        <v>0.00005-0.180566428356962i</v>
      </c>
      <c r="M1983" t="str">
        <f t="shared" si="581"/>
        <v>0.00133333333333333-0.106215546092331i</v>
      </c>
      <c r="N1983">
        <f t="shared" si="582"/>
        <v>86.493859312509286</v>
      </c>
      <c r="O1983">
        <f t="shared" si="583"/>
        <v>27.961115891448557</v>
      </c>
      <c r="P1983" s="3">
        <f t="shared" si="584"/>
        <v>27.961115891448557</v>
      </c>
      <c r="Q1983" s="3">
        <f t="shared" si="585"/>
        <v>-93.506140687490714</v>
      </c>
      <c r="R1983">
        <f t="shared" si="586"/>
        <v>86.493859312509286</v>
      </c>
      <c r="S1983">
        <f t="shared" si="587"/>
        <v>1.5628022217579725</v>
      </c>
      <c r="T1983">
        <f t="shared" si="570"/>
        <v>27.961115891448557</v>
      </c>
    </row>
    <row r="1984" spans="1:20" x14ac:dyDescent="0.25">
      <c r="A1984">
        <f t="shared" si="571"/>
        <v>9856.6895864168582</v>
      </c>
      <c r="B1984">
        <f t="shared" si="588"/>
        <v>1568.7408702006526</v>
      </c>
      <c r="C1984" t="str">
        <f t="shared" si="572"/>
        <v>-1.52659107612552-24.8599159888525i</v>
      </c>
      <c r="D1984" t="str">
        <f t="shared" si="573"/>
        <v>3.9749758633678-10.1551890876971i</v>
      </c>
      <c r="E1984" t="str">
        <f t="shared" si="574"/>
        <v>161.944898275711+0.434391923773604i</v>
      </c>
      <c r="F1984" t="str">
        <f t="shared" si="575"/>
        <v>2.42492341713734-95.2101897452879i</v>
      </c>
      <c r="G1984" t="str">
        <f t="shared" si="576"/>
        <v>0.999999378212677-0.000788534676612179i</v>
      </c>
      <c r="H1984" t="str">
        <f t="shared" si="577"/>
        <v>398.908540576339+167.924690533609i</v>
      </c>
      <c r="I1984" t="str">
        <f t="shared" si="578"/>
        <v>47.8320712960861-105.994866869261i</v>
      </c>
      <c r="K1984" t="str">
        <f t="shared" si="579"/>
        <v>0.0255537616204311-0.011939923933789i</v>
      </c>
      <c r="L1984" t="str">
        <f t="shared" si="580"/>
        <v>0.00005-0.179882873437898i</v>
      </c>
      <c r="M1984" t="str">
        <f t="shared" si="581"/>
        <v>0.00133333333333333-0.105813454963469i</v>
      </c>
      <c r="N1984">
        <f t="shared" si="582"/>
        <v>86.486008634947041</v>
      </c>
      <c r="O1984">
        <f t="shared" si="583"/>
        <v>27.926339185282366</v>
      </c>
      <c r="P1984" s="3">
        <f t="shared" si="584"/>
        <v>27.926339185282366</v>
      </c>
      <c r="Q1984" s="3">
        <f t="shared" si="585"/>
        <v>-93.513991365052959</v>
      </c>
      <c r="R1984">
        <f t="shared" si="586"/>
        <v>86.486008634947041</v>
      </c>
      <c r="S1984">
        <f t="shared" si="587"/>
        <v>1.5687408702006527</v>
      </c>
      <c r="T1984">
        <f t="shared" si="570"/>
        <v>27.926339185282366</v>
      </c>
    </row>
    <row r="1985" spans="1:20" x14ac:dyDescent="0.25">
      <c r="A1985">
        <f t="shared" si="571"/>
        <v>9894.1450068452432</v>
      </c>
      <c r="B1985">
        <f t="shared" si="588"/>
        <v>1574.7020855074152</v>
      </c>
      <c r="C1985" t="str">
        <f t="shared" si="572"/>
        <v>-1.52387395400576-24.7603459686567i</v>
      </c>
      <c r="D1985" t="str">
        <f t="shared" si="573"/>
        <v>3.97497567958199-10.116819755805i</v>
      </c>
      <c r="E1985" t="str">
        <f t="shared" si="574"/>
        <v>161.941823916377+0.437909881377866i</v>
      </c>
      <c r="F1985" t="str">
        <f t="shared" si="575"/>
        <v>2.4249234056564-94.849775159528i</v>
      </c>
      <c r="G1985" t="str">
        <f t="shared" si="576"/>
        <v>0.999999373478118-0.000791531104635751i</v>
      </c>
      <c r="H1985" t="str">
        <f t="shared" si="577"/>
        <v>399.025010631554+168.580895884127i</v>
      </c>
      <c r="I1985" t="str">
        <f t="shared" si="578"/>
        <v>47.8377157732445-105.61595430312i</v>
      </c>
      <c r="K1985" t="str">
        <f t="shared" si="579"/>
        <v>0.0255184818844801-0.011968397389716i</v>
      </c>
      <c r="L1985" t="str">
        <f t="shared" si="580"/>
        <v>0.00005-0.179201906194359i</v>
      </c>
      <c r="M1985" t="str">
        <f t="shared" si="581"/>
        <v>0.00133333333333333-0.105412885996682i</v>
      </c>
      <c r="N1985">
        <f t="shared" si="582"/>
        <v>86.478176957315057</v>
      </c>
      <c r="O1985">
        <f t="shared" si="583"/>
        <v>27.891553213618074</v>
      </c>
      <c r="P1985" s="3">
        <f t="shared" si="584"/>
        <v>27.891553213618074</v>
      </c>
      <c r="Q1985" s="3">
        <f t="shared" si="585"/>
        <v>-93.521823042684943</v>
      </c>
      <c r="R1985">
        <f t="shared" si="586"/>
        <v>86.478176957315057</v>
      </c>
      <c r="S1985">
        <f t="shared" si="587"/>
        <v>1.5747020855074152</v>
      </c>
      <c r="T1985">
        <f t="shared" si="570"/>
        <v>27.891553213618074</v>
      </c>
    </row>
    <row r="1986" spans="1:20" x14ac:dyDescent="0.25">
      <c r="A1986">
        <f t="shared" si="571"/>
        <v>9931.7427578712559</v>
      </c>
      <c r="B1986">
        <f t="shared" si="588"/>
        <v>1580.6859534323435</v>
      </c>
      <c r="C1986" t="str">
        <f t="shared" si="572"/>
        <v>-1.52114415191272-24.6611484494087i</v>
      </c>
      <c r="D1986" t="str">
        <f t="shared" si="573"/>
        <v>3.97497549439676-10.0785959577546i</v>
      </c>
      <c r="E1986" t="str">
        <f t="shared" si="574"/>
        <v>161.938737485668+0.441457008041523i</v>
      </c>
      <c r="F1986" t="str">
        <f t="shared" si="575"/>
        <v>2.42492339408802-94.490725019627i</v>
      </c>
      <c r="G1986" t="str">
        <f t="shared" si="576"/>
        <v>0.999999368707508-0.000794538919042929i</v>
      </c>
      <c r="H1986" t="str">
        <f t="shared" si="577"/>
        <v>399.142413615614+169.239804806087i</v>
      </c>
      <c r="I1986" t="str">
        <f t="shared" si="578"/>
        <v>47.8434043364343-105.238571444358i</v>
      </c>
      <c r="K1986" t="str">
        <f t="shared" si="579"/>
        <v>0.0254830340117021-0.0119968339914713i</v>
      </c>
      <c r="L1986" t="str">
        <f t="shared" si="580"/>
        <v>0.00005-0.178523516830404i</v>
      </c>
      <c r="M1986" t="str">
        <f t="shared" si="581"/>
        <v>0.00133333333333333-0.105013833429649i</v>
      </c>
      <c r="N1986">
        <f t="shared" si="582"/>
        <v>86.470364699673837</v>
      </c>
      <c r="O1986">
        <f t="shared" si="583"/>
        <v>27.856757959719669</v>
      </c>
      <c r="P1986" s="3">
        <f t="shared" si="584"/>
        <v>27.856757959719669</v>
      </c>
      <c r="Q1986" s="3">
        <f t="shared" si="585"/>
        <v>-93.529635300326163</v>
      </c>
      <c r="R1986">
        <f t="shared" si="586"/>
        <v>86.470364699673837</v>
      </c>
      <c r="S1986">
        <f t="shared" si="587"/>
        <v>1.5806859534323434</v>
      </c>
      <c r="T1986">
        <f t="shared" si="570"/>
        <v>27.856757959719669</v>
      </c>
    </row>
    <row r="1987" spans="1:20" x14ac:dyDescent="0.25">
      <c r="A1987">
        <f t="shared" si="571"/>
        <v>9969.4833803511665</v>
      </c>
      <c r="B1987">
        <f t="shared" si="588"/>
        <v>1586.6925600553864</v>
      </c>
      <c r="C1987" t="str">
        <f t="shared" si="572"/>
        <v>-1.5184016599844-24.5623221182728i</v>
      </c>
      <c r="D1987" t="str">
        <f t="shared" si="573"/>
        <v>3.97497530780148-10.0405171436836i</v>
      </c>
      <c r="E1987" t="str">
        <f t="shared" si="574"/>
        <v>161.935639014378+0.445033513782361i</v>
      </c>
      <c r="F1987" t="str">
        <f t="shared" si="575"/>
        <v>2.42492338243156-94.1330341605281i</v>
      </c>
      <c r="G1987" t="str">
        <f t="shared" si="576"/>
        <v>0.999999363900572-0.000797558163101479i</v>
      </c>
      <c r="H1987" t="str">
        <f t="shared" si="577"/>
        <v>399.260757359579+169.901430032978i</v>
      </c>
      <c r="I1987" t="str">
        <f t="shared" si="578"/>
        <v>47.8491373384676-104.862712988697i</v>
      </c>
      <c r="K1987" t="str">
        <f t="shared" si="579"/>
        <v>0.0254474178244138-0.0120252326548619i</v>
      </c>
      <c r="L1987" t="str">
        <f t="shared" si="580"/>
        <v>0.00005-0.177847695587173i</v>
      </c>
      <c r="M1987" t="str">
        <f t="shared" si="581"/>
        <v>0.00133333333333333-0.104616291521866i</v>
      </c>
      <c r="N1987">
        <f t="shared" si="582"/>
        <v>86.462572284774083</v>
      </c>
      <c r="O1987">
        <f t="shared" si="583"/>
        <v>27.821953407227596</v>
      </c>
      <c r="P1987" s="3">
        <f t="shared" si="584"/>
        <v>27.821953407227596</v>
      </c>
      <c r="Q1987" s="3">
        <f t="shared" si="585"/>
        <v>-93.537427715225917</v>
      </c>
      <c r="R1987">
        <f t="shared" si="586"/>
        <v>86.462572284774083</v>
      </c>
      <c r="S1987">
        <f t="shared" si="587"/>
        <v>1.5866925600553863</v>
      </c>
      <c r="T1987">
        <f t="shared" si="570"/>
        <v>27.821953407227596</v>
      </c>
    </row>
    <row r="1988" spans="1:20" x14ac:dyDescent="0.25">
      <c r="A1988">
        <f t="shared" si="571"/>
        <v>10007.367417196501</v>
      </c>
      <c r="B1988">
        <f t="shared" si="588"/>
        <v>1592.7219917835969</v>
      </c>
      <c r="C1988" t="str">
        <f t="shared" si="572"/>
        <v>-1.51564646900135-24.4638656681051i</v>
      </c>
      <c r="D1988" t="str">
        <f t="shared" si="573"/>
        <v>3.97497511978539-10.0025827658156i</v>
      </c>
      <c r="E1988" t="str">
        <f t="shared" si="574"/>
        <v>161.932528534549+0.448639609510668i</v>
      </c>
      <c r="F1988" t="str">
        <f t="shared" si="575"/>
        <v>2.42492337068636-93.7766974367282i</v>
      </c>
      <c r="G1988" t="str">
        <f t="shared" si="576"/>
        <v>0.999999359057034-0.00080058888024358i</v>
      </c>
      <c r="H1988" t="str">
        <f t="shared" si="577"/>
        <v>399.380049765812+170.565784375922i</v>
      </c>
      <c r="I1988" t="str">
        <f t="shared" si="578"/>
        <v>47.8549151351097-104.488373655328i</v>
      </c>
      <c r="K1988" t="str">
        <f t="shared" si="579"/>
        <v>0.0254116331529709-0.0120535922900632i</v>
      </c>
      <c r="L1988" t="str">
        <f t="shared" si="580"/>
        <v>0.00005-0.17717443274275i</v>
      </c>
      <c r="M1988" t="str">
        <f t="shared" si="581"/>
        <v>0.00133333333333333-0.104220254554559i</v>
      </c>
      <c r="N1988">
        <f t="shared" si="582"/>
        <v>86.454800138045542</v>
      </c>
      <c r="O1988">
        <f t="shared" si="583"/>
        <v>27.787139540164105</v>
      </c>
      <c r="P1988" s="3">
        <f t="shared" si="584"/>
        <v>27.787139540164105</v>
      </c>
      <c r="Q1988" s="3">
        <f t="shared" si="585"/>
        <v>-93.545199861954458</v>
      </c>
      <c r="R1988">
        <f t="shared" si="586"/>
        <v>86.454800138045542</v>
      </c>
      <c r="S1988">
        <f t="shared" si="587"/>
        <v>1.5927219917835969</v>
      </c>
      <c r="T1988">
        <f t="shared" si="570"/>
        <v>27.787139540164105</v>
      </c>
    </row>
    <row r="1989" spans="1:20" x14ac:dyDescent="0.25">
      <c r="A1989">
        <f t="shared" si="571"/>
        <v>10045.39541338185</v>
      </c>
      <c r="B1989">
        <f t="shared" si="588"/>
        <v>1598.7743353523747</v>
      </c>
      <c r="C1989" t="str">
        <f t="shared" si="572"/>
        <v>-1.51287857039251-24.3657777974279i</v>
      </c>
      <c r="D1989" t="str">
        <f t="shared" si="573"/>
        <v>3.9749749303377-9.96479227845161i</v>
      </c>
      <c r="E1989" t="str">
        <f t="shared" si="574"/>
        <v>161.929406079485+0.452275507020917i</v>
      </c>
      <c r="F1989" t="str">
        <f t="shared" si="575"/>
        <v>2.42492335885172-93.4217097222044i</v>
      </c>
      <c r="G1989" t="str">
        <f t="shared" si="576"/>
        <v>0.999999354176615-0.000803631114066447i</v>
      </c>
      <c r="H1989" t="str">
        <f t="shared" si="577"/>
        <v>399.500298808689+171.232880724326i</v>
      </c>
      <c r="I1989" t="str">
        <f t="shared" si="578"/>
        <v>47.8607380851066-104.115548186849i</v>
      </c>
      <c r="K1989" t="str">
        <f t="shared" si="579"/>
        <v>0.0253756798358612-0.0120819118016725i</v>
      </c>
      <c r="L1989" t="str">
        <f t="shared" si="580"/>
        <v>0.00005-0.176503718612025i</v>
      </c>
      <c r="M1989" t="str">
        <f t="shared" si="581"/>
        <v>0.00133333333333333-0.103825716830603i</v>
      </c>
      <c r="N1989">
        <f t="shared" si="582"/>
        <v>86.447048687589415</v>
      </c>
      <c r="O1989">
        <f t="shared" si="583"/>
        <v>27.752316342938382</v>
      </c>
      <c r="P1989" s="3">
        <f t="shared" si="584"/>
        <v>27.752316342938382</v>
      </c>
      <c r="Q1989" s="3">
        <f t="shared" si="585"/>
        <v>-93.552951312410585</v>
      </c>
      <c r="R1989">
        <f t="shared" si="586"/>
        <v>86.447048687589415</v>
      </c>
      <c r="S1989">
        <f t="shared" si="587"/>
        <v>1.5987743353523747</v>
      </c>
      <c r="T1989">
        <f t="shared" si="570"/>
        <v>27.752316342938382</v>
      </c>
    </row>
    <row r="1990" spans="1:20" x14ac:dyDescent="0.25">
      <c r="A1990">
        <f t="shared" si="571"/>
        <v>10083.567915952701</v>
      </c>
      <c r="B1990">
        <f t="shared" si="588"/>
        <v>1604.8496778267138</v>
      </c>
      <c r="C1990" t="str">
        <f t="shared" si="572"/>
        <v>-1.51009795624322-24.2680572104058i</v>
      </c>
      <c r="D1990" t="str">
        <f t="shared" si="573"/>
        <v>3.97497473944746-9.92714513796264i</v>
      </c>
      <c r="E1990" t="str">
        <f t="shared" si="574"/>
        <v>161.926271683765+0.455941418986275i</v>
      </c>
      <c r="F1990" t="str">
        <f t="shared" si="575"/>
        <v>2.42492334692694-93.0680659103378i</v>
      </c>
      <c r="G1990" t="str">
        <f t="shared" si="576"/>
        <v>0.999999349259035-0.000806684908332959i</v>
      </c>
      <c r="H1990" t="str">
        <f t="shared" si="577"/>
        <v>399.621512535365+171.902732046535i</v>
      </c>
      <c r="I1990" t="str">
        <f t="shared" si="578"/>
        <v>47.8666065502098-103.744231349211i</v>
      </c>
      <c r="K1990" t="str">
        <f t="shared" si="579"/>
        <v>0.0253395577197958-0.0121101900887646i</v>
      </c>
      <c r="L1990" t="str">
        <f t="shared" si="580"/>
        <v>0.00005-0.175835543546548i</v>
      </c>
      <c r="M1990" t="str">
        <f t="shared" si="581"/>
        <v>0.00133333333333333-0.10343267267444i</v>
      </c>
      <c r="N1990">
        <f t="shared" si="582"/>
        <v>86.439318364165317</v>
      </c>
      <c r="O1990">
        <f t="shared" si="583"/>
        <v>27.71748380035234</v>
      </c>
      <c r="P1990" s="3">
        <f t="shared" si="584"/>
        <v>27.71748380035234</v>
      </c>
      <c r="Q1990" s="3">
        <f t="shared" si="585"/>
        <v>-93.560681635834683</v>
      </c>
      <c r="R1990">
        <f t="shared" si="586"/>
        <v>86.439318364165317</v>
      </c>
      <c r="S1990">
        <f t="shared" si="587"/>
        <v>1.6048496778267138</v>
      </c>
      <c r="T1990">
        <f t="shared" si="570"/>
        <v>27.71748380035234</v>
      </c>
    </row>
    <row r="1991" spans="1:20" x14ac:dyDescent="0.25">
      <c r="A1991">
        <f t="shared" si="571"/>
        <v>10121.885474033321</v>
      </c>
      <c r="B1991">
        <f t="shared" si="588"/>
        <v>1610.9481066024553</v>
      </c>
      <c r="C1991" t="str">
        <f t="shared" si="572"/>
        <v>-1.50730461930087-24.1707026168211i</v>
      </c>
      <c r="D1991" t="str">
        <f t="shared" si="573"/>
        <v>3.97497454710374-9.889640802782i</v>
      </c>
      <c r="E1991" t="str">
        <f t="shared" si="574"/>
        <v>161.923125383253+0.459637558955424i</v>
      </c>
      <c r="F1991" t="str">
        <f t="shared" si="575"/>
        <v>2.42492333491138-92.715760913845i</v>
      </c>
      <c r="G1991" t="str">
        <f t="shared" si="576"/>
        <v>0.99999934430401-0.000809750306972289i</v>
      </c>
      <c r="H1991" t="str">
        <f t="shared" si="577"/>
        <v>399.743699066504+172.575351390497i</v>
      </c>
      <c r="I1991" t="str">
        <f t="shared" si="578"/>
        <v>47.8725208952053-103.374417931667i</v>
      </c>
      <c r="K1991" t="str">
        <f t="shared" si="579"/>
        <v>0.0253032666598019-0.0121384260449484i</v>
      </c>
      <c r="L1991" t="str">
        <f t="shared" si="580"/>
        <v>0.00005-0.175169897934397i</v>
      </c>
      <c r="M1991" t="str">
        <f t="shared" si="581"/>
        <v>0.00133333333333333-0.103041116431998i</v>
      </c>
      <c r="N1991">
        <f t="shared" si="582"/>
        <v>86.43160960118324</v>
      </c>
      <c r="O1991">
        <f t="shared" si="583"/>
        <v>27.682641897606143</v>
      </c>
      <c r="P1991" s="3">
        <f t="shared" si="584"/>
        <v>27.682641897606143</v>
      </c>
      <c r="Q1991" s="3">
        <f t="shared" si="585"/>
        <v>-93.56839039881676</v>
      </c>
      <c r="R1991">
        <f t="shared" si="586"/>
        <v>86.43160960118324</v>
      </c>
      <c r="S1991">
        <f t="shared" si="587"/>
        <v>1.6109481066024554</v>
      </c>
      <c r="T1991">
        <f t="shared" si="570"/>
        <v>27.682641897606143</v>
      </c>
    </row>
    <row r="1992" spans="1:20" x14ac:dyDescent="0.25">
      <c r="A1992">
        <f t="shared" si="571"/>
        <v>10160.348638834648</v>
      </c>
      <c r="B1992">
        <f t="shared" si="588"/>
        <v>1617.0697094075447</v>
      </c>
      <c r="C1992" t="str">
        <f t="shared" si="572"/>
        <v>-1.50449855298256-24.0737127320487i</v>
      </c>
      <c r="D1992" t="str">
        <f t="shared" si="573"/>
        <v>3.97497435329545-9.85227873339709i</v>
      </c>
      <c r="E1992" t="str">
        <f t="shared" si="574"/>
        <v>161.919967215112+0.463364141341866i</v>
      </c>
      <c r="F1992" t="str">
        <f t="shared" si="575"/>
        <v>2.42492332280433-92.3647896646998i</v>
      </c>
      <c r="G1992" t="str">
        <f t="shared" si="576"/>
        <v>0.999999339311256-0.000812827354080534i</v>
      </c>
      <c r="H1992" t="str">
        <f t="shared" si="577"/>
        <v>399.866866597057+173.250751884435i</v>
      </c>
      <c r="I1992" t="str">
        <f t="shared" si="578"/>
        <v>47.8784814879392-103.006102746712i</v>
      </c>
      <c r="K1992" t="str">
        <f t="shared" si="579"/>
        <v>0.0252668065193138-0.012166618558425i</v>
      </c>
      <c r="L1992" t="str">
        <f t="shared" si="580"/>
        <v>0.00005-0.174506772200037i</v>
      </c>
      <c r="M1992" t="str">
        <f t="shared" si="581"/>
        <v>0.00133333333333333-0.10265104247061i</v>
      </c>
      <c r="N1992">
        <f t="shared" si="582"/>
        <v>86.423922834690245</v>
      </c>
      <c r="O1992">
        <f t="shared" si="583"/>
        <v>27.647790620303617</v>
      </c>
      <c r="P1992" s="3">
        <f t="shared" si="584"/>
        <v>27.647790620303617</v>
      </c>
      <c r="Q1992" s="3">
        <f t="shared" si="585"/>
        <v>-93.576077165309755</v>
      </c>
      <c r="R1992">
        <f t="shared" si="586"/>
        <v>86.423922834690245</v>
      </c>
      <c r="S1992">
        <f t="shared" si="587"/>
        <v>1.6170697094075446</v>
      </c>
      <c r="T1992">
        <f t="shared" si="570"/>
        <v>27.647790620303617</v>
      </c>
    </row>
    <row r="1993" spans="1:20" x14ac:dyDescent="0.25">
      <c r="A1993">
        <f t="shared" si="571"/>
        <v>10198.95796366222</v>
      </c>
      <c r="B1993">
        <f t="shared" si="588"/>
        <v>1623.2145743032934</v>
      </c>
      <c r="C1993" t="str">
        <f t="shared" si="572"/>
        <v>-1.50167975138152-23.977086277031i</v>
      </c>
      <c r="D1993" t="str">
        <f t="shared" si="573"/>
        <v>3.97497415801141-9.81505839234187i</v>
      </c>
      <c r="E1993" t="str">
        <f t="shared" si="574"/>
        <v>161.916797217815+0.467121381422137i</v>
      </c>
      <c r="F1993" t="str">
        <f t="shared" si="575"/>
        <v>2.42492331060509-92.0151471140623i</v>
      </c>
      <c r="G1993" t="str">
        <f t="shared" si="576"/>
        <v>0.999999334280484-0.00081591609392135i</v>
      </c>
      <c r="H1993" t="str">
        <f t="shared" si="577"/>
        <v>399.991023397019+173.928946737531i</v>
      </c>
      <c r="I1993" t="str">
        <f t="shared" si="578"/>
        <v>47.8844886993478-102.639280630031i</v>
      </c>
      <c r="K1993" t="str">
        <f t="shared" si="579"/>
        <v>0.0252301771702646-0.0121947665120477i</v>
      </c>
      <c r="L1993" t="str">
        <f t="shared" si="580"/>
        <v>0.00005-0.173846156804181i</v>
      </c>
      <c r="M1993" t="str">
        <f t="shared" si="581"/>
        <v>0.00133333333333333-0.10226244517893i</v>
      </c>
      <c r="N1993">
        <f t="shared" si="582"/>
        <v>86.416258503359458</v>
      </c>
      <c r="O1993">
        <f t="shared" si="583"/>
        <v>27.612929954457645</v>
      </c>
      <c r="P1993" s="3">
        <f t="shared" si="584"/>
        <v>27.612929954457645</v>
      </c>
      <c r="Q1993" s="3">
        <f t="shared" si="585"/>
        <v>-93.583741496640542</v>
      </c>
      <c r="R1993">
        <f t="shared" si="586"/>
        <v>86.416258503359458</v>
      </c>
      <c r="S1993">
        <f t="shared" si="587"/>
        <v>1.6232145743032933</v>
      </c>
      <c r="T1993">
        <f t="shared" si="570"/>
        <v>27.612929954457645</v>
      </c>
    </row>
    <row r="1994" spans="1:20" x14ac:dyDescent="0.25">
      <c r="A1994">
        <f t="shared" si="571"/>
        <v>10237.714003924137</v>
      </c>
      <c r="B1994">
        <f t="shared" si="588"/>
        <v>1629.382789685646</v>
      </c>
      <c r="C1994" t="str">
        <f t="shared" si="572"/>
        <v>-1.49884820927369-23.8808219782544i</v>
      </c>
      <c r="D1994" t="str">
        <f t="shared" si="573"/>
        <v>3.97497396124044-9.77797924418923i</v>
      </c>
      <c r="E1994" t="str">
        <f t="shared" si="574"/>
        <v>161.913615431161+0.470909495326308i</v>
      </c>
      <c r="F1994" t="str">
        <f t="shared" si="575"/>
        <v>2.42492329831295-91.6668282322081i</v>
      </c>
      <c r="G1994" t="str">
        <f t="shared" si="576"/>
        <v>0.999999329211407-0.000819016570926589i</v>
      </c>
      <c r="H1994" t="str">
        <f t="shared" si="577"/>
        <v>400.116177812223+174.609949240605i</v>
      </c>
      <c r="I1994" t="str">
        <f t="shared" si="578"/>
        <v>47.890542903484-102.27394644045i</v>
      </c>
      <c r="K1994" t="str">
        <f t="shared" si="579"/>
        <v>0.0251933784931775-0.0122228687833823i</v>
      </c>
      <c r="L1994" t="str">
        <f t="shared" si="580"/>
        <v>0.00005-0.173188042243655i</v>
      </c>
      <c r="M1994" t="str">
        <f t="shared" si="581"/>
        <v>0.00133333333333333-0.101875318966856i</v>
      </c>
      <c r="N1994">
        <f t="shared" si="582"/>
        <v>86.408617048478391</v>
      </c>
      <c r="O1994">
        <f t="shared" si="583"/>
        <v>27.57805988649622</v>
      </c>
      <c r="P1994" s="3">
        <f t="shared" si="584"/>
        <v>27.57805988649622</v>
      </c>
      <c r="Q1994" s="3">
        <f t="shared" si="585"/>
        <v>-93.591382951521609</v>
      </c>
      <c r="R1994">
        <f t="shared" si="586"/>
        <v>86.408617048478391</v>
      </c>
      <c r="S1994">
        <f t="shared" si="587"/>
        <v>1.6293827896856461</v>
      </c>
      <c r="T1994">
        <f t="shared" si="570"/>
        <v>27.57805988649622</v>
      </c>
    </row>
    <row r="1995" spans="1:20" x14ac:dyDescent="0.25">
      <c r="A1995">
        <f t="shared" si="571"/>
        <v>10276.617317139049</v>
      </c>
      <c r="B1995">
        <f t="shared" si="588"/>
        <v>1635.5744442864516</v>
      </c>
      <c r="C1995" t="str">
        <f t="shared" si="572"/>
        <v>-1.49600392212484-23.7849185677226i</v>
      </c>
      <c r="D1995" t="str">
        <f t="shared" si="573"/>
        <v>3.97497376297118-9.74104075554305i</v>
      </c>
      <c r="E1995" t="str">
        <f t="shared" si="574"/>
        <v>161.910421896281+0.474728700033906i</v>
      </c>
      <c r="F1995" t="str">
        <f t="shared" si="575"/>
        <v>2.42492328592722-91.3198280084526i</v>
      </c>
      <c r="G1995" t="str">
        <f t="shared" si="576"/>
        <v>0.99999932410373-0.000822128829696939i</v>
      </c>
      <c r="H1995" t="str">
        <f t="shared" si="577"/>
        <v>400.242338265115+175.293772766816i</v>
      </c>
      <c r="I1995" t="str">
        <f t="shared" si="578"/>
        <v>47.8966444775467-101.910095059878i</v>
      </c>
      <c r="K1995" t="str">
        <f t="shared" si="579"/>
        <v>0.0251564103772566-0.0122509242447704i</v>
      </c>
      <c r="L1995" t="str">
        <f t="shared" si="580"/>
        <v>0.00005-0.17253241905126i</v>
      </c>
      <c r="M1995" t="str">
        <f t="shared" si="581"/>
        <v>0.00133333333333333-0.101489658265447i</v>
      </c>
      <c r="N1995">
        <f t="shared" si="582"/>
        <v>86.400998913935055</v>
      </c>
      <c r="O1995">
        <f t="shared" si="583"/>
        <v>27.543180403267296</v>
      </c>
      <c r="P1995" s="3">
        <f t="shared" si="584"/>
        <v>27.543180403267296</v>
      </c>
      <c r="Q1995" s="3">
        <f t="shared" si="585"/>
        <v>-93.599001086064945</v>
      </c>
      <c r="R1995">
        <f t="shared" si="586"/>
        <v>86.400998913935055</v>
      </c>
      <c r="S1995">
        <f t="shared" si="587"/>
        <v>1.6355744442864515</v>
      </c>
      <c r="T1995">
        <f t="shared" si="570"/>
        <v>27.543180403267296</v>
      </c>
    </row>
    <row r="1996" spans="1:20" x14ac:dyDescent="0.25">
      <c r="A1996">
        <f t="shared" si="571"/>
        <v>10315.668462944179</v>
      </c>
      <c r="B1996">
        <f t="shared" si="588"/>
        <v>1641.7896271747402</v>
      </c>
      <c r="C1996" t="str">
        <f t="shared" si="572"/>
        <v>-1.49314688609677-23.6893747829331i</v>
      </c>
      <c r="D1996" t="str">
        <f t="shared" si="573"/>
        <v>3.97497356319219-9.7042423950306i</v>
      </c>
      <c r="E1996" t="str">
        <f t="shared" si="574"/>
        <v>161.907216655656+0.478579213364203i</v>
      </c>
      <c r="F1996" t="str">
        <f t="shared" si="575"/>
        <v>2.42492327344717-90.9741414510803i</v>
      </c>
      <c r="G1996" t="str">
        <f t="shared" si="576"/>
        <v>0.999999318957163-0.000825252915002564i</v>
      </c>
      <c r="H1996" t="str">
        <f t="shared" si="577"/>
        <v>400.369513255562+175.980430772351i</v>
      </c>
      <c r="I1996" t="str">
        <f t="shared" si="578"/>
        <v>47.9027938019064-101.547721393256i</v>
      </c>
      <c r="K1996" t="str">
        <f t="shared" si="579"/>
        <v>0.0251192727204781-0.0122789317633924i</v>
      </c>
      <c r="L1996" t="str">
        <f t="shared" si="580"/>
        <v>0.00005-0.171879277795637i</v>
      </c>
      <c r="M1996" t="str">
        <f t="shared" si="581"/>
        <v>0.00133333333333333-0.101105457526845i</v>
      </c>
      <c r="N1996">
        <f t="shared" si="582"/>
        <v>86.393404546206114</v>
      </c>
      <c r="O1996">
        <f t="shared" si="583"/>
        <v>27.508291492044844</v>
      </c>
      <c r="P1996" s="3">
        <f t="shared" si="584"/>
        <v>27.508291492044844</v>
      </c>
      <c r="Q1996" s="3">
        <f t="shared" si="585"/>
        <v>-93.606595453793886</v>
      </c>
      <c r="R1996">
        <f t="shared" si="586"/>
        <v>86.393404546206114</v>
      </c>
      <c r="S1996">
        <f t="shared" si="587"/>
        <v>1.6417896271747401</v>
      </c>
      <c r="T1996">
        <f t="shared" si="570"/>
        <v>27.508291492044844</v>
      </c>
    </row>
    <row r="1997" spans="1:20" x14ac:dyDescent="0.25">
      <c r="A1997">
        <f t="shared" si="571"/>
        <v>10354.868003103365</v>
      </c>
      <c r="B1997">
        <f t="shared" si="588"/>
        <v>1648.0284277580042</v>
      </c>
      <c r="C1997" t="str">
        <f t="shared" si="572"/>
        <v>-1.49027709805408-23.5941893668518i</v>
      </c>
      <c r="D1997" t="str">
        <f t="shared" si="573"/>
        <v>3.97497336189206-9.66758363329517i</v>
      </c>
      <c r="E1997" t="str">
        <f t="shared" si="574"/>
        <v>161.903999753122+0.482461253974821i</v>
      </c>
      <c r="F1997" t="str">
        <f t="shared" si="575"/>
        <v>2.42492326087209-90.6297635872755i</v>
      </c>
      <c r="G1997" t="str">
        <f t="shared" si="576"/>
        <v>0.999999313771406-0.000828388871783748i</v>
      </c>
      <c r="H1997" t="str">
        <f t="shared" si="577"/>
        <v>400.497711361652+176.669936797152i</v>
      </c>
      <c r="I1997" t="str">
        <f t="shared" si="578"/>
        <v>47.9089912601403-101.186820368513i</v>
      </c>
      <c r="K1997" t="str">
        <f t="shared" si="579"/>
        <v>0.0250819654296802-0.0123068902013338i</v>
      </c>
      <c r="L1997" t="str">
        <f t="shared" si="580"/>
        <v>0.00005-0.171228609081128i</v>
      </c>
      <c r="M1997" t="str">
        <f t="shared" si="581"/>
        <v>0.00133333333333333-0.100722711224193i</v>
      </c>
      <c r="N1997">
        <f t="shared" si="582"/>
        <v>86.385834394342794</v>
      </c>
      <c r="O1997">
        <f t="shared" si="583"/>
        <v>27.473393140534263</v>
      </c>
      <c r="P1997" s="3">
        <f t="shared" si="584"/>
        <v>27.473393140534263</v>
      </c>
      <c r="Q1997" s="3">
        <f t="shared" si="585"/>
        <v>-93.614165605657206</v>
      </c>
      <c r="R1997">
        <f t="shared" si="586"/>
        <v>86.385834394342794</v>
      </c>
      <c r="S1997">
        <f t="shared" si="587"/>
        <v>1.6480284277580042</v>
      </c>
      <c r="T1997">
        <f t="shared" si="570"/>
        <v>27.473393140534263</v>
      </c>
    </row>
    <row r="1998" spans="1:20" x14ac:dyDescent="0.25">
      <c r="A1998">
        <f t="shared" si="571"/>
        <v>10394.216501515159</v>
      </c>
      <c r="B1998">
        <f t="shared" si="588"/>
        <v>1654.2909357834847</v>
      </c>
      <c r="C1998" t="str">
        <f t="shared" si="572"/>
        <v>-1.48739455557138-23.4993610678879i</v>
      </c>
      <c r="D1998" t="str">
        <f t="shared" si="573"/>
        <v>3.97497315905914-9.63106394298801i</v>
      </c>
      <c r="E1998" t="str">
        <f t="shared" si="574"/>
        <v>161.900771233892+0.486375041347278i</v>
      </c>
      <c r="F1998" t="str">
        <f t="shared" si="575"/>
        <v>2.42492324820127-90.2866894630463i</v>
      </c>
      <c r="G1998" t="str">
        <f t="shared" si="576"/>
        <v>0.999999308546163-0.000831536745151543i</v>
      </c>
      <c r="H1998" t="str">
        <f t="shared" si="577"/>
        <v>400.626941240521+177.362304465615i</v>
      </c>
      <c r="I1998" t="str">
        <f t="shared" si="578"/>
        <v>47.9152372390546-100.827386936504i</v>
      </c>
      <c r="K1998" t="str">
        <f t="shared" si="579"/>
        <v>0.0250444884206535-0.0123347984156512i</v>
      </c>
      <c r="L1998" t="str">
        <f t="shared" si="580"/>
        <v>0.00005-0.170580403547647i</v>
      </c>
      <c r="M1998" t="str">
        <f t="shared" si="581"/>
        <v>0.00133333333333333-0.100341413851557i</v>
      </c>
      <c r="N1998">
        <f t="shared" si="582"/>
        <v>86.37828890995533</v>
      </c>
      <c r="O1998">
        <f t="shared" si="583"/>
        <v>27.438485336877896</v>
      </c>
      <c r="P1998" s="3">
        <f t="shared" si="584"/>
        <v>27.438485336877896</v>
      </c>
      <c r="Q1998" s="3">
        <f t="shared" si="585"/>
        <v>-93.62171109004467</v>
      </c>
      <c r="R1998">
        <f t="shared" si="586"/>
        <v>86.37828890995533</v>
      </c>
      <c r="S1998">
        <f t="shared" si="587"/>
        <v>1.6542909357834847</v>
      </c>
      <c r="T1998">
        <f t="shared" si="570"/>
        <v>27.438485336877896</v>
      </c>
    </row>
    <row r="1999" spans="1:20" x14ac:dyDescent="0.25">
      <c r="A1999">
        <f t="shared" si="571"/>
        <v>10433.714524220917</v>
      </c>
      <c r="B1999">
        <f t="shared" si="588"/>
        <v>1660.577241339462</v>
      </c>
      <c r="C1999" t="str">
        <f t="shared" si="572"/>
        <v>-1.48449925693874-23.4048886398697i</v>
      </c>
      <c r="D1999" t="str">
        <f t="shared" si="573"/>
        <v>3.97497295468183-9.59468279876109i</v>
      </c>
      <c r="E1999" t="str">
        <f t="shared" si="574"/>
        <v>161.89753114456+0.49032079578622i</v>
      </c>
      <c r="F1999" t="str">
        <f t="shared" si="575"/>
        <v>2.42492323543398-89.9449141431569i</v>
      </c>
      <c r="G1999" t="str">
        <f t="shared" si="576"/>
        <v>0.999999303281133-0.000834696580388412i</v>
      </c>
      <c r="H1999" t="str">
        <f t="shared" si="577"/>
        <v>400.757211629174+178.057547487323i</v>
      </c>
      <c r="I1999" t="str">
        <f t="shared" si="578"/>
        <v>47.9215321287184-100.46941607097i</v>
      </c>
      <c r="K1999" t="str">
        <f t="shared" si="579"/>
        <v>0.025006841618231-0.0123626552584409i</v>
      </c>
      <c r="L1999" t="str">
        <f t="shared" si="580"/>
        <v>0.00005-0.169934651870539i</v>
      </c>
      <c r="M1999" t="str">
        <f t="shared" si="581"/>
        <v>0.00133333333333333-0.0999615599238468i</v>
      </c>
      <c r="N1999">
        <f t="shared" si="582"/>
        <v>86.370768547201124</v>
      </c>
      <c r="O1999">
        <f t="shared" si="583"/>
        <v>27.403568069660899</v>
      </c>
      <c r="P1999" s="3">
        <f t="shared" si="584"/>
        <v>27.403568069660899</v>
      </c>
      <c r="Q1999" s="3">
        <f t="shared" si="585"/>
        <v>-93.629231452798876</v>
      </c>
      <c r="R1999">
        <f t="shared" si="586"/>
        <v>86.370768547201124</v>
      </c>
      <c r="S1999">
        <f t="shared" si="587"/>
        <v>1.6605772413394619</v>
      </c>
      <c r="T1999">
        <f t="shared" si="570"/>
        <v>27.403568069660899</v>
      </c>
    </row>
    <row r="2000" spans="1:20" x14ac:dyDescent="0.25">
      <c r="A2000">
        <f t="shared" si="571"/>
        <v>10473.362639412957</v>
      </c>
      <c r="B2000">
        <f t="shared" si="588"/>
        <v>1666.8874348565521</v>
      </c>
      <c r="C2000" t="str">
        <f t="shared" si="572"/>
        <v>-1.48159120116943-23.3107708420176i</v>
      </c>
      <c r="D2000" t="str">
        <f t="shared" si="573"/>
        <v>3.97497274874826-9.55843967725917i</v>
      </c>
      <c r="E2000" t="str">
        <f t="shared" si="574"/>
        <v>161.894279533116+0.494298738408873i</v>
      </c>
      <c r="F2000" t="str">
        <f t="shared" si="575"/>
        <v>2.42492322256945-89.604432711053i</v>
      </c>
      <c r="G2000" t="str">
        <f t="shared" si="576"/>
        <v>0.999999297976013-0.000837868422948893i</v>
      </c>
      <c r="H2000" t="str">
        <f t="shared" si="577"/>
        <v>400.888531345325+178.75567965778i</v>
      </c>
      <c r="I2000" t="str">
        <f t="shared" si="578"/>
        <v>47.9278763224918-100.112902768479i</v>
      </c>
      <c r="K2000" t="str">
        <f t="shared" si="579"/>
        <v>0.0249690249563769-0.0123904595769088i</v>
      </c>
      <c r="L2000" t="str">
        <f t="shared" si="580"/>
        <v>0.00005-0.16929134476045i</v>
      </c>
      <c r="M2000" t="str">
        <f t="shared" si="581"/>
        <v>0.00133333333333333-0.0995831439767355i</v>
      </c>
      <c r="N2000">
        <f t="shared" si="582"/>
        <v>86.363273762766312</v>
      </c>
      <c r="O2000">
        <f t="shared" si="583"/>
        <v>27.368641327916102</v>
      </c>
      <c r="P2000" s="3">
        <f t="shared" si="584"/>
        <v>27.368641327916102</v>
      </c>
      <c r="Q2000" s="3">
        <f t="shared" si="585"/>
        <v>-93.636726237233688</v>
      </c>
      <c r="R2000">
        <f t="shared" si="586"/>
        <v>86.363273762766312</v>
      </c>
      <c r="S2000">
        <f t="shared" si="587"/>
        <v>1.6668874348565521</v>
      </c>
      <c r="T2000">
        <f t="shared" si="570"/>
        <v>27.368641327916102</v>
      </c>
    </row>
    <row r="2001" spans="1:20" x14ac:dyDescent="0.25">
      <c r="A2001">
        <f t="shared" si="571"/>
        <v>10513.161417442727</v>
      </c>
      <c r="B2001">
        <f t="shared" si="588"/>
        <v>1673.221607109007</v>
      </c>
      <c r="C2001" t="str">
        <f t="shared" si="572"/>
        <v>-1.47867038800542-23.2170064389222i</v>
      </c>
      <c r="D2001" t="str">
        <f t="shared" si="573"/>
        <v>3.9749725412467-9.52233405711292i</v>
      </c>
      <c r="E2001" t="str">
        <f t="shared" si="574"/>
        <v>161.891016448959+0.49830909113903i</v>
      </c>
      <c r="F2001" t="str">
        <f t="shared" si="575"/>
        <v>2.42492320960699-89.2652402687969i</v>
      </c>
      <c r="G2001" t="str">
        <f t="shared" si="576"/>
        <v>0.999999292630497-0.000841052318460237i</v>
      </c>
      <c r="H2001" t="str">
        <f t="shared" si="577"/>
        <v>401.020909288247+179.456714859144i</v>
      </c>
      <c r="I2001" t="str">
        <f t="shared" si="578"/>
        <v>47.9342702170574-99.7578420483902i</v>
      </c>
      <c r="K2001" t="str">
        <f t="shared" si="579"/>
        <v>0.0249310383782764-0.0124182102134411i</v>
      </c>
      <c r="L2001" t="str">
        <f t="shared" si="580"/>
        <v>0.00005-0.168650472963189i</v>
      </c>
      <c r="M2001" t="str">
        <f t="shared" si="581"/>
        <v>0.00133333333333333-0.0992061605665819i</v>
      </c>
      <c r="N2001">
        <f t="shared" si="582"/>
        <v>86.35580501585315</v>
      </c>
      <c r="O2001">
        <f t="shared" si="583"/>
        <v>27.333705101130754</v>
      </c>
      <c r="P2001" s="3">
        <f t="shared" si="584"/>
        <v>27.333705101130754</v>
      </c>
      <c r="Q2001" s="3">
        <f t="shared" si="585"/>
        <v>-93.64419498414685</v>
      </c>
      <c r="R2001">
        <f t="shared" si="586"/>
        <v>86.35580501585315</v>
      </c>
      <c r="S2001">
        <f t="shared" si="587"/>
        <v>1.6732216071090069</v>
      </c>
      <c r="T2001">
        <f t="shared" si="570"/>
        <v>27.333705101130754</v>
      </c>
    </row>
    <row r="2002" spans="1:20" x14ac:dyDescent="0.25">
      <c r="A2002">
        <f t="shared" si="571"/>
        <v>10553.111430829011</v>
      </c>
      <c r="B2002">
        <f t="shared" si="588"/>
        <v>1679.5798492160213</v>
      </c>
      <c r="C2002" t="str">
        <f t="shared" si="572"/>
        <v>-1.4757368179245-23.1235942005156i</v>
      </c>
      <c r="D2002" t="str">
        <f t="shared" si="573"/>
        <v>3.97497233216512-9.48636541893056i</v>
      </c>
      <c r="E2002" t="str">
        <f t="shared" si="574"/>
        <v>161.887741942907+0.502352076697755i</v>
      </c>
      <c r="F2002" t="str">
        <f t="shared" si="575"/>
        <v>2.42492319654581-88.9273319369897i</v>
      </c>
      <c r="G2002" t="str">
        <f t="shared" si="576"/>
        <v>0.999999287244278-0.000844248312723077i</v>
      </c>
      <c r="H2002" t="str">
        <f t="shared" si="577"/>
        <v>401.154354439635+180.160667060977i</v>
      </c>
      <c r="I2002" t="str">
        <f t="shared" si="578"/>
        <v>47.9407142124477-99.4042289527936i</v>
      </c>
      <c r="K2002" t="str">
        <f t="shared" si="579"/>
        <v>0.0248928818364236-0.0124459060056772i</v>
      </c>
      <c r="L2002" t="str">
        <f t="shared" si="580"/>
        <v>0.00005-0.168012027259603i</v>
      </c>
      <c r="M2002" t="str">
        <f t="shared" si="581"/>
        <v>0.00133333333333333-0.0988306042703542i</v>
      </c>
      <c r="N2002">
        <f t="shared" si="582"/>
        <v>86.348362768161536</v>
      </c>
      <c r="O2002">
        <f t="shared" si="583"/>
        <v>27.298759379250793</v>
      </c>
      <c r="P2002" s="3">
        <f t="shared" si="584"/>
        <v>27.298759379250793</v>
      </c>
      <c r="Q2002" s="3">
        <f t="shared" si="585"/>
        <v>-93.651637231838464</v>
      </c>
      <c r="R2002">
        <f t="shared" si="586"/>
        <v>86.348362768161536</v>
      </c>
      <c r="S2002">
        <f t="shared" si="587"/>
        <v>1.6795798492160214</v>
      </c>
      <c r="T2002">
        <f t="shared" si="570"/>
        <v>27.298759379250793</v>
      </c>
    </row>
    <row r="2003" spans="1:20" x14ac:dyDescent="0.25">
      <c r="A2003">
        <f t="shared" si="571"/>
        <v>10593.213254266162</v>
      </c>
      <c r="B2003">
        <f t="shared" si="588"/>
        <v>1685.9622526430423</v>
      </c>
      <c r="C2003" t="str">
        <f t="shared" si="572"/>
        <v>-1.47279049214626-23.0305329020491i</v>
      </c>
      <c r="D2003" t="str">
        <f t="shared" si="573"/>
        <v>3.97497212149152-9.45053324529114i</v>
      </c>
      <c r="E2003" t="str">
        <f t="shared" si="574"/>
        <v>161.884456067209+0.506427918598244i</v>
      </c>
      <c r="F2003" t="str">
        <f t="shared" si="575"/>
        <v>2.42492318338517-88.590702854707i</v>
      </c>
      <c r="G2003" t="str">
        <f t="shared" si="576"/>
        <v>0.999999281817047-0.000847456451712079i</v>
      </c>
      <c r="H2003" t="str">
        <f t="shared" si="577"/>
        <v>401.288875864463+180.867550321007i</v>
      </c>
      <c r="I2003" t="str">
        <f t="shared" si="578"/>
        <v>47.9472087120797-99.0520585464693i</v>
      </c>
      <c r="K2003" t="str">
        <f t="shared" si="579"/>
        <v>0.0248545552927104-0.0124735457865839i</v>
      </c>
      <c r="L2003" t="str">
        <f t="shared" si="580"/>
        <v>0.00005-0.167375998465434i</v>
      </c>
      <c r="M2003" t="str">
        <f t="shared" si="581"/>
        <v>0.00133333333333333-0.0984564696855495i</v>
      </c>
      <c r="N2003">
        <f t="shared" si="582"/>
        <v>86.340947483873848</v>
      </c>
      <c r="O2003">
        <f t="shared" si="583"/>
        <v>27.263804152687502</v>
      </c>
      <c r="P2003" s="3">
        <f t="shared" si="584"/>
        <v>27.263804152687502</v>
      </c>
      <c r="Q2003" s="3">
        <f t="shared" si="585"/>
        <v>-93.659052516126152</v>
      </c>
      <c r="R2003">
        <f t="shared" si="586"/>
        <v>86.340947483873848</v>
      </c>
      <c r="S2003">
        <f t="shared" si="587"/>
        <v>1.6859622526430424</v>
      </c>
      <c r="T2003">
        <f t="shared" si="570"/>
        <v>27.263804152687502</v>
      </c>
    </row>
    <row r="2004" spans="1:20" x14ac:dyDescent="0.25">
      <c r="A2004">
        <f t="shared" si="571"/>
        <v>10633.467464632373</v>
      </c>
      <c r="B2004">
        <f t="shared" si="588"/>
        <v>1692.3689092030859</v>
      </c>
      <c r="C2004" t="str">
        <f t="shared" si="572"/>
        <v>-1.46983141263892-22.9378213240666i</v>
      </c>
      <c r="D2004" t="str">
        <f t="shared" si="573"/>
        <v>3.97497190921378-9.41483702073678i</v>
      </c>
      <c r="E2004" t="str">
        <f t="shared" si="574"/>
        <v>161.881158875559+0.510536841135872i</v>
      </c>
      <c r="F2004" t="str">
        <f t="shared" si="575"/>
        <v>2.42492317012433-88.2553481794273i</v>
      </c>
      <c r="G2004" t="str">
        <f t="shared" si="576"/>
        <v>0.99999927634849-0.000850676781576607i</v>
      </c>
      <c r="H2004" t="str">
        <f t="shared" si="577"/>
        <v>401.424482711879+181.577378785883i</v>
      </c>
      <c r="I2004" t="str">
        <f t="shared" si="578"/>
        <v>47.9537541227834-98.7013259168416i</v>
      </c>
      <c r="K2004" t="str">
        <f t="shared" si="579"/>
        <v>0.0248160587185138-0.012501128384531i</v>
      </c>
      <c r="L2004" t="str">
        <f t="shared" si="580"/>
        <v>0.00005-0.166742377431196i</v>
      </c>
      <c r="M2004" t="str">
        <f t="shared" si="581"/>
        <v>0.00133333333333333-0.0980837514301153i</v>
      </c>
      <c r="N2004">
        <f t="shared" si="582"/>
        <v>86.33355962963654</v>
      </c>
      <c r="O2004">
        <f t="shared" si="583"/>
        <v>27.228839412322557</v>
      </c>
      <c r="P2004" s="3">
        <f t="shared" si="584"/>
        <v>27.228839412322557</v>
      </c>
      <c r="Q2004" s="3">
        <f t="shared" si="585"/>
        <v>-93.66644037036346</v>
      </c>
      <c r="R2004">
        <f t="shared" si="586"/>
        <v>86.33355962963654</v>
      </c>
      <c r="S2004">
        <f t="shared" si="587"/>
        <v>1.6923689092030858</v>
      </c>
      <c r="T2004">
        <f t="shared" si="570"/>
        <v>27.228839412322557</v>
      </c>
    </row>
    <row r="2005" spans="1:20" x14ac:dyDescent="0.25">
      <c r="A2005">
        <f t="shared" si="571"/>
        <v>10673.874640997976</v>
      </c>
      <c r="B2005">
        <f t="shared" si="588"/>
        <v>1698.7999110580577</v>
      </c>
      <c r="C2005" t="str">
        <f t="shared" si="572"/>
        <v>-1.46685958212531-22.8454582523797i</v>
      </c>
      <c r="D2005" t="str">
        <f t="shared" si="573"/>
        <v>3.9749716953197-9.37927623176515i</v>
      </c>
      <c r="E2005" t="str">
        <f t="shared" si="574"/>
        <v>161.877850423107+0.51467906937957i</v>
      </c>
      <c r="F2005" t="str">
        <f t="shared" si="575"/>
        <v>2.42492315676252-87.9212630869603i</v>
      </c>
      <c r="G2005" t="str">
        <f t="shared" si="576"/>
        <v>0.999999270838293-0.000853909348641385i</v>
      </c>
      <c r="H2005" t="str">
        <f t="shared" si="577"/>
        <v>401.561184216087+182.29016669196i</v>
      </c>
      <c r="I2005" t="str">
        <f t="shared" si="578"/>
        <v>47.9603508548349-98.3520261739282i</v>
      </c>
      <c r="K2005" t="str">
        <f t="shared" si="579"/>
        <v>0.024777392094783-0.012528652623368i</v>
      </c>
      <c r="L2005" t="str">
        <f t="shared" si="580"/>
        <v>0.00005-0.166111155042036i</v>
      </c>
      <c r="M2005" t="str">
        <f t="shared" si="581"/>
        <v>0.00133333333333333-0.0977124441423737i</v>
      </c>
      <c r="N2005">
        <f t="shared" si="582"/>
        <v>86.326199674543162</v>
      </c>
      <c r="O2005">
        <f t="shared" si="583"/>
        <v>27.193865149513744</v>
      </c>
      <c r="P2005" s="3">
        <f t="shared" si="584"/>
        <v>27.193865149513744</v>
      </c>
      <c r="Q2005" s="3">
        <f t="shared" si="585"/>
        <v>-93.673800325456838</v>
      </c>
      <c r="R2005">
        <f t="shared" si="586"/>
        <v>86.326199674543162</v>
      </c>
      <c r="S2005">
        <f t="shared" si="587"/>
        <v>1.6987999110580576</v>
      </c>
      <c r="T2005">
        <f t="shared" si="570"/>
        <v>27.193865149513744</v>
      </c>
    </row>
    <row r="2006" spans="1:20" x14ac:dyDescent="0.25">
      <c r="A2006">
        <f t="shared" si="571"/>
        <v>10714.435364633768</v>
      </c>
      <c r="B2006">
        <f t="shared" si="588"/>
        <v>1705.2553507200782</v>
      </c>
      <c r="C2006" t="str">
        <f t="shared" si="572"/>
        <v>-1.46387500408931-22.7534424780422i</v>
      </c>
      <c r="D2006" t="str">
        <f t="shared" si="573"/>
        <v>3.97497147979696-9.34385036682226i</v>
      </c>
      <c r="E2006" t="str">
        <f t="shared" si="574"/>
        <v>161.874530766469+0.51885482916627i</v>
      </c>
      <c r="F2006" t="str">
        <f t="shared" si="575"/>
        <v>2.42492314329897-87.5884427713799i</v>
      </c>
      <c r="G2006" t="str">
        <f t="shared" si="576"/>
        <v>0.999999265286139-0.000857154199407167i</v>
      </c>
      <c r="H2006" t="str">
        <f t="shared" si="577"/>
        <v>401.698989697251+183.005928366071i</v>
      </c>
      <c r="I2006" t="str">
        <f t="shared" si="578"/>
        <v>47.9669993219869-98.0041544502988i</v>
      </c>
      <c r="K2006" t="str">
        <f t="shared" si="579"/>
        <v>0.0247385554121267-0.0125561173225032i</v>
      </c>
      <c r="L2006" t="str">
        <f t="shared" si="580"/>
        <v>0.00005-0.165482322217609i</v>
      </c>
      <c r="M2006" t="str">
        <f t="shared" si="581"/>
        <v>0.00133333333333333-0.0973425424809461i</v>
      </c>
      <c r="N2006">
        <f t="shared" si="582"/>
        <v>86.318868090115714</v>
      </c>
      <c r="O2006">
        <f t="shared" si="583"/>
        <v>27.158881356100473</v>
      </c>
      <c r="P2006" s="3">
        <f t="shared" si="584"/>
        <v>27.158881356100473</v>
      </c>
      <c r="Q2006" s="3">
        <f t="shared" si="585"/>
        <v>-93.681131909884286</v>
      </c>
      <c r="R2006">
        <f t="shared" si="586"/>
        <v>86.318868090115714</v>
      </c>
      <c r="S2006">
        <f t="shared" si="587"/>
        <v>1.7052553507200783</v>
      </c>
      <c r="T2006">
        <f t="shared" si="570"/>
        <v>27.158881356100473</v>
      </c>
    </row>
    <row r="2007" spans="1:20" x14ac:dyDescent="0.25">
      <c r="A2007">
        <f t="shared" si="571"/>
        <v>10755.150219019375</v>
      </c>
      <c r="B2007">
        <f t="shared" si="588"/>
        <v>1711.7353210528145</v>
      </c>
      <c r="C2007" t="str">
        <f t="shared" si="572"/>
        <v>-1.46087768278163-22.6617727973254i</v>
      </c>
      <c r="D2007" t="str">
        <f t="shared" si="573"/>
        <v>3.97497126263315-9.30855891629508i</v>
      </c>
      <c r="E2007" t="str">
        <f t="shared" si="574"/>
        <v>161.871199963741+0.523064347090564i</v>
      </c>
      <c r="F2007" t="str">
        <f t="shared" si="575"/>
        <v>2.42492312973289-87.2568824449543i</v>
      </c>
      <c r="G2007" t="str">
        <f t="shared" si="576"/>
        <v>0.999999259691708-0.000860411380551399i</v>
      </c>
      <c r="H2007" t="str">
        <f t="shared" si="577"/>
        <v>401.837908562415+183.724678226308i</v>
      </c>
      <c r="I2007" t="str">
        <f t="shared" si="578"/>
        <v>47.9736999414981-97.6577059010305i</v>
      </c>
      <c r="K2007" t="str">
        <f t="shared" si="579"/>
        <v>0.0246995486708992-0.0125835212969829i</v>
      </c>
      <c r="L2007" t="str">
        <f t="shared" si="580"/>
        <v>0.00005-0.164855869911944i</v>
      </c>
      <c r="M2007" t="str">
        <f t="shared" si="581"/>
        <v>0.00133333333333333-0.0969740411246725i</v>
      </c>
      <c r="N2007">
        <f t="shared" si="582"/>
        <v>86.31156535028714</v>
      </c>
      <c r="O2007">
        <f t="shared" si="583"/>
        <v>27.123888024409567</v>
      </c>
      <c r="P2007" s="3">
        <f t="shared" si="584"/>
        <v>27.123888024409567</v>
      </c>
      <c r="Q2007" s="3">
        <f t="shared" si="585"/>
        <v>-93.68843464971286</v>
      </c>
      <c r="R2007">
        <f t="shared" si="586"/>
        <v>86.31156535028714</v>
      </c>
      <c r="S2007">
        <f t="shared" si="587"/>
        <v>1.7117353210528146</v>
      </c>
      <c r="T2007">
        <f t="shared" si="570"/>
        <v>27.123888024409567</v>
      </c>
    </row>
    <row r="2008" spans="1:20" x14ac:dyDescent="0.25">
      <c r="A2008">
        <f t="shared" si="571"/>
        <v>10796.019789851649</v>
      </c>
      <c r="B2008">
        <f t="shared" si="588"/>
        <v>1718.2399152728151</v>
      </c>
      <c r="C2008" t="str">
        <f t="shared" si="572"/>
        <v>-1.45786762322707-22.5704480116923i</v>
      </c>
      <c r="D2008" t="str">
        <f t="shared" si="573"/>
        <v>3.97497104381582-9.27340137250418i</v>
      </c>
      <c r="E2008" t="str">
        <f t="shared" si="574"/>
        <v>161.867858074511+0.527307850495022i</v>
      </c>
      <c r="F2008" t="str">
        <f t="shared" si="575"/>
        <v>2.42492311606353-86.9265773380773i</v>
      </c>
      <c r="G2008" t="str">
        <f t="shared" si="576"/>
        <v>0.999999254054679-0.000863680938928897i</v>
      </c>
      <c r="H2008" t="str">
        <f t="shared" si="577"/>
        <v>401.977950306415+184.446430782847i</v>
      </c>
      <c r="I2008" t="str">
        <f t="shared" si="578"/>
        <v>47.9804531341729-97.3126757036609i</v>
      </c>
      <c r="K2008" t="str">
        <f t="shared" si="579"/>
        <v>0.0246603718812857-0.012610863357574i</v>
      </c>
      <c r="L2008" t="str">
        <f t="shared" si="580"/>
        <v>0.00005-0.164231789113313i</v>
      </c>
      <c r="M2008" t="str">
        <f t="shared" si="581"/>
        <v>0.00133333333333333-0.0966069347725368i</v>
      </c>
      <c r="N2008">
        <f t="shared" si="582"/>
        <v>86.30429193137924</v>
      </c>
      <c r="O2008">
        <f t="shared" si="583"/>
        <v>27.088885147260694</v>
      </c>
      <c r="P2008" s="3">
        <f t="shared" si="584"/>
        <v>27.088885147260694</v>
      </c>
      <c r="Q2008" s="3">
        <f t="shared" si="585"/>
        <v>-93.69570806862076</v>
      </c>
      <c r="R2008">
        <f t="shared" si="586"/>
        <v>86.30429193137924</v>
      </c>
      <c r="S2008">
        <f t="shared" si="587"/>
        <v>1.7182399152728152</v>
      </c>
      <c r="T2008">
        <f t="shared" si="570"/>
        <v>27.088885147260694</v>
      </c>
    </row>
    <row r="2009" spans="1:20" x14ac:dyDescent="0.25">
      <c r="A2009">
        <f t="shared" si="571"/>
        <v>10837.044665053085</v>
      </c>
      <c r="B2009">
        <f t="shared" si="588"/>
        <v>1724.7692269508518</v>
      </c>
      <c r="C2009" t="str">
        <f t="shared" si="572"/>
        <v>-1.45484483122931-22.4794669277715i</v>
      </c>
      <c r="D2009" t="str">
        <f t="shared" si="573"/>
        <v>3.97497082333228-9.23837722969622i</v>
      </c>
      <c r="E2009" t="str">
        <f t="shared" si="574"/>
        <v>161.864505159867+0.53158556746551i</v>
      </c>
      <c r="F2009" t="str">
        <f t="shared" si="575"/>
        <v>2.42492310229006-86.5975226991973i</v>
      </c>
      <c r="G2009" t="str">
        <f t="shared" si="576"/>
        <v>0.999999248374728-0.000866962921572515i</v>
      </c>
      <c r="H2009" t="str">
        <f t="shared" si="577"/>
        <v>402.119124512828+185.17120063873i</v>
      </c>
      <c r="I2009" t="str">
        <f t="shared" si="578"/>
        <v>47.9872593243855-96.9690590581457i</v>
      </c>
      <c r="K2009" t="str">
        <f t="shared" si="579"/>
        <v>0.0246210250633879-0.012638142310846i</v>
      </c>
      <c r="L2009" t="str">
        <f t="shared" si="580"/>
        <v>0.00005-0.163610070844106i</v>
      </c>
      <c r="M2009" t="str">
        <f t="shared" si="581"/>
        <v>0.00133333333333333-0.0962412181435915i</v>
      </c>
      <c r="N2009">
        <f t="shared" si="582"/>
        <v>86.297048312085991</v>
      </c>
      <c r="O2009">
        <f t="shared" si="583"/>
        <v>27.05387271797165</v>
      </c>
      <c r="P2009" s="3">
        <f t="shared" si="584"/>
        <v>27.05387271797165</v>
      </c>
      <c r="Q2009" s="3">
        <f t="shared" si="585"/>
        <v>-93.702951687914009</v>
      </c>
      <c r="R2009">
        <f t="shared" si="586"/>
        <v>86.297048312085991</v>
      </c>
      <c r="S2009">
        <f t="shared" si="587"/>
        <v>1.7247692269508519</v>
      </c>
      <c r="T2009">
        <f t="shared" si="570"/>
        <v>27.05387271797165</v>
      </c>
    </row>
    <row r="2010" spans="1:20" x14ac:dyDescent="0.25">
      <c r="A2010">
        <f t="shared" si="571"/>
        <v>10878.225434780288</v>
      </c>
      <c r="B2010">
        <f t="shared" si="588"/>
        <v>1731.3233500132651</v>
      </c>
      <c r="C2010" t="str">
        <f t="shared" si="572"/>
        <v>-1.45180931337779-22.3888283573336i</v>
      </c>
      <c r="D2010" t="str">
        <f t="shared" si="573"/>
        <v>3.97497060116995-9.20348598403722i</v>
      </c>
      <c r="E2010" t="str">
        <f t="shared" si="574"/>
        <v>161.861141282413+0.535897726817941i</v>
      </c>
      <c r="F2010" t="str">
        <f t="shared" si="575"/>
        <v>2.42492308841173-86.2697137947546i</v>
      </c>
      <c r="G2010" t="str">
        <f t="shared" si="576"/>
        <v>0.999999242651527-0.000870257375693829i</v>
      </c>
      <c r="H2010" t="str">
        <f t="shared" si="577"/>
        <v>402.261440854917+185.899002490695i</v>
      </c>
      <c r="I2010" t="str">
        <f t="shared" si="578"/>
        <v>47.9941189401203-96.6268511868212i</v>
      </c>
      <c r="K2010" t="str">
        <f t="shared" si="579"/>
        <v>0.024581508247308-0.0126653569592557i</v>
      </c>
      <c r="L2010" t="str">
        <f t="shared" si="580"/>
        <v>0.00005-0.162990706160695i</v>
      </c>
      <c r="M2010" t="str">
        <f t="shared" si="581"/>
        <v>0.00133333333333333-0.0958768859768797i</v>
      </c>
      <c r="N2010">
        <f t="shared" si="582"/>
        <v>86.289834973451562</v>
      </c>
      <c r="O2010">
        <f t="shared" si="583"/>
        <v>27.018850730364655</v>
      </c>
      <c r="P2010" s="3">
        <f t="shared" si="584"/>
        <v>27.018850730364655</v>
      </c>
      <c r="Q2010" s="3">
        <f t="shared" si="585"/>
        <v>-93.710165026548438</v>
      </c>
      <c r="R2010">
        <f t="shared" si="586"/>
        <v>86.289834973451562</v>
      </c>
      <c r="S2010">
        <f t="shared" si="587"/>
        <v>1.7313233500132652</v>
      </c>
      <c r="T2010">
        <f t="shared" si="570"/>
        <v>27.018850730364655</v>
      </c>
    </row>
    <row r="2011" spans="1:20" x14ac:dyDescent="0.25">
      <c r="A2011">
        <f t="shared" si="571"/>
        <v>10919.562691432453</v>
      </c>
      <c r="B2011">
        <f t="shared" si="588"/>
        <v>1737.9023787433155</v>
      </c>
      <c r="C2011" t="str">
        <f t="shared" si="572"/>
        <v>-1.44876107705394-22.2985311172643i</v>
      </c>
      <c r="D2011" t="str">
        <f t="shared" si="573"/>
        <v>3.97497037731597-9.16872713360469i</v>
      </c>
      <c r="E2011" t="str">
        <f t="shared" si="574"/>
        <v>161.857766506281+0.540244558091546i</v>
      </c>
      <c r="F2011" t="str">
        <f t="shared" si="575"/>
        <v>2.42492307442772-85.9431459091072i</v>
      </c>
      <c r="G2011" t="str">
        <f t="shared" si="576"/>
        <v>0.999999236884746-0.000873564348683808i</v>
      </c>
      <c r="H2011" t="str">
        <f t="shared" si="577"/>
        <v>402.404909096585+186.629851129995i</v>
      </c>
      <c r="I2011" t="str">
        <f t="shared" si="578"/>
        <v>48.0010324129999-96.2860473343543i</v>
      </c>
      <c r="K2011" t="str">
        <f t="shared" si="579"/>
        <v>0.0245418214732331-0.0126925061012338i</v>
      </c>
      <c r="L2011" t="str">
        <f t="shared" si="580"/>
        <v>0.00005-0.162373686153312i</v>
      </c>
      <c r="M2011" t="str">
        <f t="shared" si="581"/>
        <v>0.00133333333333333-0.0955139330313605i</v>
      </c>
      <c r="N2011">
        <f t="shared" si="582"/>
        <v>86.282652398848441</v>
      </c>
      <c r="O2011">
        <f t="shared" si="583"/>
        <v>26.983819178771348</v>
      </c>
      <c r="P2011" s="3">
        <f t="shared" si="584"/>
        <v>26.983819178771348</v>
      </c>
      <c r="Q2011" s="3">
        <f t="shared" si="585"/>
        <v>-93.717347601151559</v>
      </c>
      <c r="R2011">
        <f t="shared" si="586"/>
        <v>86.282652398848441</v>
      </c>
      <c r="S2011">
        <f t="shared" si="587"/>
        <v>1.7379023787433154</v>
      </c>
      <c r="T2011">
        <f t="shared" si="570"/>
        <v>26.983819178771348</v>
      </c>
    </row>
    <row r="2012" spans="1:20" x14ac:dyDescent="0.25">
      <c r="A2012">
        <f t="shared" si="571"/>
        <v>10961.057029659894</v>
      </c>
      <c r="B2012">
        <f t="shared" si="588"/>
        <v>1744.50640778254</v>
      </c>
      <c r="C2012" t="str">
        <f t="shared" si="572"/>
        <v>-1.44570013043629-22.2085740295389i</v>
      </c>
      <c r="D2012" t="str">
        <f t="shared" si="573"/>
        <v>3.97497015175754-9.13410017838091i</v>
      </c>
      <c r="E2012" t="str">
        <f t="shared" si="574"/>
        <v>161.854380897134+0.544626291540284i</v>
      </c>
      <c r="F2012" t="str">
        <f t="shared" si="575"/>
        <v>2.42492306033724-85.6178143444674i</v>
      </c>
      <c r="G2012" t="str">
        <f t="shared" si="576"/>
        <v>0.999999231074055-0.000876883888113502i</v>
      </c>
      <c r="H2012" t="str">
        <f t="shared" si="577"/>
        <v>402.549539093355+187.363761443237i</v>
      </c>
      <c r="I2012" t="str">
        <f t="shared" si="578"/>
        <v>48.0080001783227-95.9466427677082i</v>
      </c>
      <c r="K2012" t="str">
        <f t="shared" si="579"/>
        <v>0.0245019647915181-0.0127195885312715i</v>
      </c>
      <c r="L2012" t="str">
        <f t="shared" si="580"/>
        <v>0.00005-0.161759001945918i</v>
      </c>
      <c r="M2012" t="str">
        <f t="shared" si="581"/>
        <v>0.00133333333333333-0.0951523540858341i</v>
      </c>
      <c r="N2012">
        <f t="shared" si="582"/>
        <v>86.275501073958353</v>
      </c>
      <c r="O2012">
        <f t="shared" si="583"/>
        <v>26.948778058038339</v>
      </c>
      <c r="P2012" s="3">
        <f t="shared" si="584"/>
        <v>26.948778058038339</v>
      </c>
      <c r="Q2012" s="3">
        <f t="shared" si="585"/>
        <v>-93.724498926041647</v>
      </c>
      <c r="R2012">
        <f t="shared" si="586"/>
        <v>86.275501073958353</v>
      </c>
      <c r="S2012">
        <f t="shared" si="587"/>
        <v>1.7445064077825401</v>
      </c>
      <c r="T2012">
        <f t="shared" si="570"/>
        <v>26.948778058038339</v>
      </c>
    </row>
    <row r="2013" spans="1:20" x14ac:dyDescent="0.25">
      <c r="A2013">
        <f t="shared" si="571"/>
        <v>11002.709046372604</v>
      </c>
      <c r="B2013">
        <f t="shared" si="588"/>
        <v>1751.1355321321137</v>
      </c>
      <c r="C2013" t="str">
        <f t="shared" si="572"/>
        <v>-1.44262648250698-22.1189559211974i</v>
      </c>
      <c r="D2013" t="str">
        <f t="shared" si="573"/>
        <v>3.9749699244816-9.09960462024529i</v>
      </c>
      <c r="E2013" t="str">
        <f t="shared" si="574"/>
        <v>161.850984522192+0.549043158120748i</v>
      </c>
      <c r="F2013" t="str">
        <f t="shared" si="575"/>
        <v>2.42492304613946-85.2937144208304i</v>
      </c>
      <c r="G2013" t="str">
        <f t="shared" si="576"/>
        <v>0.99999922521912-0.00088021604173472i</v>
      </c>
      <c r="H2013" t="str">
        <f t="shared" si="577"/>
        <v>402.695340793354+188.10074841322i</v>
      </c>
      <c r="I2013" t="str">
        <f t="shared" si="578"/>
        <v>48.0150226750934-95.6086327760972i</v>
      </c>
      <c r="K2013" t="str">
        <f t="shared" si="579"/>
        <v>0.0244619382627683-0.0127466030400094i</v>
      </c>
      <c r="L2013" t="str">
        <f t="shared" si="580"/>
        <v>0.00005-0.161146644696073i</v>
      </c>
      <c r="M2013" t="str">
        <f t="shared" si="581"/>
        <v>0.00133333333333333-0.0947921439388659i</v>
      </c>
      <c r="N2013">
        <f t="shared" si="582"/>
        <v>86.268381486748609</v>
      </c>
      <c r="O2013">
        <f t="shared" si="583"/>
        <v>26.913727363533017</v>
      </c>
      <c r="P2013" s="3">
        <f t="shared" si="584"/>
        <v>26.913727363533017</v>
      </c>
      <c r="Q2013" s="3">
        <f t="shared" si="585"/>
        <v>-93.731618513251391</v>
      </c>
      <c r="R2013">
        <f t="shared" si="586"/>
        <v>86.268381486748609</v>
      </c>
      <c r="S2013">
        <f t="shared" si="587"/>
        <v>1.7511355321321136</v>
      </c>
      <c r="T2013">
        <f t="shared" si="570"/>
        <v>26.913727363533017</v>
      </c>
    </row>
    <row r="2014" spans="1:20" x14ac:dyDescent="0.25">
      <c r="A2014">
        <f t="shared" si="571"/>
        <v>11044.519340748819</v>
      </c>
      <c r="B2014">
        <f t="shared" si="588"/>
        <v>1757.7898471542157</v>
      </c>
      <c r="C2014" t="str">
        <f t="shared" si="572"/>
        <v>-1.43954014305729-22.0296756243188i</v>
      </c>
      <c r="D2014" t="str">
        <f t="shared" si="573"/>
        <v>3.97496969547513-9.06523996296758i</v>
      </c>
      <c r="E2014" t="str">
        <f t="shared" si="574"/>
        <v>161.847577450229+0.553495389486472i</v>
      </c>
      <c r="F2014" t="str">
        <f t="shared" si="575"/>
        <v>2.42492303183358-84.9708414759103i</v>
      </c>
      <c r="G2014" t="str">
        <f t="shared" si="576"/>
        <v>0.999999219319602-0.000883560857480724i</v>
      </c>
      <c r="H2014" t="str">
        <f t="shared" si="577"/>
        <v>402.842324238302+188.840827119789i</v>
      </c>
      <c r="I2014" t="str">
        <f t="shared" si="578"/>
        <v>48.0221003460596-95.2720126709494i</v>
      </c>
      <c r="K2014" t="str">
        <f t="shared" si="579"/>
        <v>0.0244217419579216-0.0127735484143287i</v>
      </c>
      <c r="L2014" t="str">
        <f t="shared" si="580"/>
        <v>0.00005-0.160536605594813i</v>
      </c>
      <c r="M2014" t="str">
        <f t="shared" si="581"/>
        <v>0.00133333333333333-0.0944332974087129i</v>
      </c>
      <c r="N2014">
        <f t="shared" si="582"/>
        <v>86.261294127450412</v>
      </c>
      <c r="O2014">
        <f t="shared" si="583"/>
        <v>26.87866709114903</v>
      </c>
      <c r="P2014" s="3">
        <f t="shared" si="584"/>
        <v>26.87866709114903</v>
      </c>
      <c r="Q2014" s="3">
        <f t="shared" si="585"/>
        <v>-93.738705872549588</v>
      </c>
      <c r="R2014">
        <f t="shared" si="586"/>
        <v>86.261294127450412</v>
      </c>
      <c r="S2014">
        <f t="shared" si="587"/>
        <v>1.7577898471542157</v>
      </c>
      <c r="T2014">
        <f t="shared" si="570"/>
        <v>26.87866709114903</v>
      </c>
    </row>
    <row r="2015" spans="1:20" x14ac:dyDescent="0.25">
      <c r="A2015">
        <f t="shared" si="571"/>
        <v>11086.488514243665</v>
      </c>
      <c r="B2015">
        <f t="shared" si="588"/>
        <v>1764.4694485734019</v>
      </c>
      <c r="C2015" t="str">
        <f t="shared" si="572"/>
        <v>-1.43644112269372-21.9407319759946i</v>
      </c>
      <c r="D2015" t="str">
        <f t="shared" si="573"/>
        <v>3.9749694647249-9.03100571220047i</v>
      </c>
      <c r="E2015" t="str">
        <f t="shared" si="574"/>
        <v>161.844159751592+0.557983217974879i</v>
      </c>
      <c r="F2015" t="str">
        <f t="shared" si="575"/>
        <v>2.42492301741874-84.649190865071i</v>
      </c>
      <c r="G2015" t="str">
        <f t="shared" si="576"/>
        <v>0.999999213375162-0.000886918383466915i</v>
      </c>
      <c r="H2015" t="str">
        <f t="shared" si="577"/>
        <v>402.990499564529+189.584012740706i</v>
      </c>
      <c r="I2015" t="str">
        <f t="shared" si="578"/>
        <v>48.0292336377474-94.9367777858662i</v>
      </c>
      <c r="K2015" t="str">
        <f t="shared" si="579"/>
        <v>0.024381375958329-0.0128004234374422i</v>
      </c>
      <c r="L2015" t="str">
        <f t="shared" si="580"/>
        <v>0.00005-0.15992887586652i</v>
      </c>
      <c r="M2015" t="str">
        <f t="shared" si="581"/>
        <v>0.00133333333333333-0.0940758093332471i</v>
      </c>
      <c r="N2015">
        <f t="shared" si="582"/>
        <v>86.254239488534779</v>
      </c>
      <c r="O2015">
        <f t="shared" si="583"/>
        <v>26.843597237311467</v>
      </c>
      <c r="P2015" s="3">
        <f t="shared" si="584"/>
        <v>26.843597237311467</v>
      </c>
      <c r="Q2015" s="3">
        <f t="shared" si="585"/>
        <v>-93.745760511465221</v>
      </c>
      <c r="R2015">
        <f t="shared" si="586"/>
        <v>86.254239488534779</v>
      </c>
      <c r="S2015">
        <f t="shared" si="587"/>
        <v>1.7644694485734018</v>
      </c>
      <c r="T2015">
        <f t="shared" si="570"/>
        <v>26.843597237311467</v>
      </c>
    </row>
    <row r="2016" spans="1:20" x14ac:dyDescent="0.25">
      <c r="A2016">
        <f t="shared" si="571"/>
        <v>11128.617170597792</v>
      </c>
      <c r="B2016">
        <f t="shared" si="588"/>
        <v>1771.1744324779809</v>
      </c>
      <c r="C2016" t="str">
        <f t="shared" si="572"/>
        <v>-1.43332943284357-21.8521238183046i</v>
      </c>
      <c r="D2016" t="str">
        <f t="shared" si="573"/>
        <v>3.97496923221768-8.99690137547278i</v>
      </c>
      <c r="E2016" t="str">
        <f t="shared" si="574"/>
        <v>161.840731498212+0.562506876599647i</v>
      </c>
      <c r="F2016" t="str">
        <f t="shared" si="575"/>
        <v>2.42492300289417-84.3287579612614i</v>
      </c>
      <c r="G2016" t="str">
        <f t="shared" si="576"/>
        <v>0.999999207385459-0.00089028866799152i</v>
      </c>
      <c r="H2016" t="str">
        <f t="shared" si="577"/>
        <v>403.139877004+190.33032055251i</v>
      </c>
      <c r="I2016" t="str">
        <f t="shared" si="578"/>
        <v>48.0364230004951-94.602923476588i</v>
      </c>
      <c r="K2016" t="str">
        <f t="shared" si="579"/>
        <v>0.0243408403558352-0.0128272268889882i</v>
      </c>
      <c r="L2016" t="str">
        <f t="shared" si="580"/>
        <v>0.00005-0.159323446768798i</v>
      </c>
      <c r="M2016" t="str">
        <f t="shared" si="581"/>
        <v>0.00133333333333333-0.093719674569881i</v>
      </c>
      <c r="N2016">
        <f t="shared" si="582"/>
        <v>86.247218064689548</v>
      </c>
      <c r="O2016">
        <f t="shared" si="583"/>
        <v>26.808517798982969</v>
      </c>
      <c r="P2016" s="3">
        <f t="shared" si="584"/>
        <v>26.808517798982969</v>
      </c>
      <c r="Q2016" s="3">
        <f t="shared" si="585"/>
        <v>-93.752781935310452</v>
      </c>
      <c r="R2016">
        <f t="shared" si="586"/>
        <v>86.247218064689548</v>
      </c>
      <c r="S2016">
        <f t="shared" si="587"/>
        <v>1.7711744324779808</v>
      </c>
      <c r="T2016">
        <f t="shared" si="570"/>
        <v>26.808517798982969</v>
      </c>
    </row>
    <row r="2017" spans="1:20" x14ac:dyDescent="0.25">
      <c r="A2017">
        <f t="shared" si="571"/>
        <v>11170.905915846062</v>
      </c>
      <c r="B2017">
        <f t="shared" si="588"/>
        <v>1777.9048953213971</v>
      </c>
      <c r="C2017" t="str">
        <f t="shared" si="572"/>
        <v>-1.43020508576009-21.7638499982898i</v>
      </c>
      <c r="D2017" t="str">
        <f t="shared" si="573"/>
        <v>3.97496899794007-8.96292646218196i</v>
      </c>
      <c r="E2017" t="str">
        <f t="shared" si="574"/>
        <v>161.837292763612+0.567066599039162i</v>
      </c>
      <c r="F2017" t="str">
        <f t="shared" si="575"/>
        <v>2.42492298825898-84.0095381549457i</v>
      </c>
      <c r="G2017" t="str">
        <f t="shared" si="576"/>
        <v>0.999999201350148-0.000893671759536297i</v>
      </c>
      <c r="H2017" t="str">
        <f t="shared" si="577"/>
        <v>403.290466885342+191.079765931402i</v>
      </c>
      <c r="I2017" t="str">
        <f t="shared" si="578"/>
        <v>48.0436688884877-94.2704451209502i</v>
      </c>
      <c r="K2017" t="str">
        <f t="shared" si="579"/>
        <v>0.0243001352528588-0.0128539575451247i</v>
      </c>
      <c r="L2017" t="str">
        <f t="shared" si="580"/>
        <v>0.00005-0.158720309592347i</v>
      </c>
      <c r="M2017" t="str">
        <f t="shared" si="581"/>
        <v>0.00133333333333333-0.0933648879954984i</v>
      </c>
      <c r="N2017">
        <f t="shared" si="582"/>
        <v>86.240230352796033</v>
      </c>
      <c r="O2017">
        <f t="shared" si="583"/>
        <v>26.773428773668609</v>
      </c>
      <c r="P2017" s="3">
        <f t="shared" si="584"/>
        <v>26.773428773668609</v>
      </c>
      <c r="Q2017" s="3">
        <f t="shared" si="585"/>
        <v>-93.759769647203967</v>
      </c>
      <c r="R2017">
        <f t="shared" si="586"/>
        <v>86.240230352796033</v>
      </c>
      <c r="S2017">
        <f t="shared" si="587"/>
        <v>1.7779048953213972</v>
      </c>
      <c r="T2017">
        <f t="shared" si="570"/>
        <v>26.773428773668609</v>
      </c>
    </row>
    <row r="2018" spans="1:20" x14ac:dyDescent="0.25">
      <c r="A2018">
        <f t="shared" si="571"/>
        <v>11213.355358326278</v>
      </c>
      <c r="B2018">
        <f t="shared" si="588"/>
        <v>1784.6609339236186</v>
      </c>
      <c r="C2018" t="str">
        <f t="shared" si="572"/>
        <v>-1.42706809452883-21.6759093679273i</v>
      </c>
      <c r="D2018" t="str">
        <f t="shared" si="573"/>
        <v>3.9749687618786-8.92908048358744i</v>
      </c>
      <c r="E2018" t="str">
        <f t="shared" si="574"/>
        <v>161.833843622921+0.571662619628304i</v>
      </c>
      <c r="F2018" t="str">
        <f t="shared" si="575"/>
        <v>2.42492297351237-83.6915268540406i</v>
      </c>
      <c r="G2018" t="str">
        <f t="shared" si="576"/>
        <v>0.999999195268882-0.000897067706767222i</v>
      </c>
      <c r="H2018" t="str">
        <f t="shared" si="577"/>
        <v>403.442279634896+191.832364354142i</v>
      </c>
      <c r="I2018" t="str">
        <f t="shared" si="578"/>
        <v>48.0509717597958-93.9393381188515i</v>
      </c>
      <c r="K2018" t="str">
        <f t="shared" si="579"/>
        <v>0.0242592607624701-0.0128806141786264i</v>
      </c>
      <c r="L2018" t="str">
        <f t="shared" si="580"/>
        <v>0.00005-0.158119455660836i</v>
      </c>
      <c r="M2018" t="str">
        <f t="shared" si="581"/>
        <v>0.00133333333333333-0.0930114445063745i</v>
      </c>
      <c r="N2018">
        <f t="shared" si="582"/>
        <v>86.233276851902446</v>
      </c>
      <c r="O2018">
        <f t="shared" si="583"/>
        <v>26.73833015942169</v>
      </c>
      <c r="P2018" s="3">
        <f t="shared" si="584"/>
        <v>26.73833015942169</v>
      </c>
      <c r="Q2018" s="3">
        <f t="shared" si="585"/>
        <v>-93.766723148097554</v>
      </c>
      <c r="R2018">
        <f t="shared" si="586"/>
        <v>86.233276851902446</v>
      </c>
      <c r="S2018">
        <f t="shared" si="587"/>
        <v>1.7846609339236186</v>
      </c>
      <c r="T2018">
        <f t="shared" si="570"/>
        <v>26.73833015942169</v>
      </c>
    </row>
    <row r="2019" spans="1:20" x14ac:dyDescent="0.25">
      <c r="A2019">
        <f t="shared" si="571"/>
        <v>11255.966108687919</v>
      </c>
      <c r="B2019">
        <f t="shared" si="588"/>
        <v>1791.4426454725283</v>
      </c>
      <c r="C2019" t="str">
        <f t="shared" si="572"/>
        <v>-1.42391847307264-21.588300784105i</v>
      </c>
      <c r="D2019" t="str">
        <f t="shared" si="573"/>
        <v>3.9749685240197-8.89536295280332i</v>
      </c>
      <c r="E2019" t="str">
        <f t="shared" si="574"/>
        <v>161.830384152885+0.576295173346308i</v>
      </c>
      <c r="F2019" t="str">
        <f t="shared" si="575"/>
        <v>2.42492295865348-83.3747194838465i</v>
      </c>
      <c r="G2019" t="str">
        <f t="shared" si="576"/>
        <v>0.99999918914131-0.000900476558535198i</v>
      </c>
      <c r="H2019" t="str">
        <f t="shared" si="577"/>
        <v>403.595325777782+192.588131398945i</v>
      </c>
      <c r="I2019" t="str">
        <f t="shared" si="578"/>
        <v>48.0583320764095-93.6095978922152i</v>
      </c>
      <c r="K2019" t="str">
        <f t="shared" si="579"/>
        <v>0.0242182170084697-0.012907195558982i</v>
      </c>
      <c r="L2019" t="str">
        <f t="shared" si="580"/>
        <v>0.00005-0.157520876330779i</v>
      </c>
      <c r="M2019" t="str">
        <f t="shared" si="581"/>
        <v>0.00133333333333333-0.0926593390181052i</v>
      </c>
      <c r="N2019">
        <f t="shared" si="582"/>
        <v>86.226358063199967</v>
      </c>
      <c r="O2019">
        <f t="shared" si="583"/>
        <v>26.703221954849386</v>
      </c>
      <c r="P2019" s="3">
        <f t="shared" si="584"/>
        <v>26.703221954849386</v>
      </c>
      <c r="Q2019" s="3">
        <f t="shared" si="585"/>
        <v>-93.773641936800033</v>
      </c>
      <c r="R2019">
        <f t="shared" si="586"/>
        <v>86.226358063199967</v>
      </c>
      <c r="S2019">
        <f t="shared" si="587"/>
        <v>1.7914426454725283</v>
      </c>
      <c r="T2019">
        <f t="shared" si="570"/>
        <v>26.703221954849386</v>
      </c>
    </row>
    <row r="2020" spans="1:20" x14ac:dyDescent="0.25">
      <c r="A2020">
        <f t="shared" si="571"/>
        <v>11298.738779900932</v>
      </c>
      <c r="B2020">
        <f t="shared" si="588"/>
        <v>1798.2501275253239</v>
      </c>
      <c r="C2020" t="str">
        <f t="shared" si="572"/>
        <v>-1.42075623615698-21.5010231085943i</v>
      </c>
      <c r="D2020" t="str">
        <f t="shared" si="573"/>
        <v>3.97496828434965-8.86177338479146i</v>
      </c>
      <c r="E2020" t="str">
        <f t="shared" si="574"/>
        <v>161.826914431874+0.580964495807864i</v>
      </c>
      <c r="F2020" t="str">
        <f t="shared" si="575"/>
        <v>2.42492294368144-83.0591114869827i</v>
      </c>
      <c r="G2020" t="str">
        <f t="shared" si="576"/>
        <v>0.99999918296708-0.000903898363876752i</v>
      </c>
      <c r="H2020" t="str">
        <f t="shared" si="577"/>
        <v>403.74961593897+193.347082746394i</v>
      </c>
      <c r="I2020" t="str">
        <f t="shared" si="578"/>
        <v>48.0657503042756-93.2812198849544i</v>
      </c>
      <c r="K2020" t="str">
        <f t="shared" si="579"/>
        <v>0.0241770041254655-0.0129337004524933i</v>
      </c>
      <c r="L2020" t="str">
        <f t="shared" si="580"/>
        <v>0.00005-0.156924562991412i</v>
      </c>
      <c r="M2020" t="str">
        <f t="shared" si="581"/>
        <v>0.00133333333333333-0.0923085664655365i</v>
      </c>
      <c r="N2020">
        <f t="shared" si="582"/>
        <v>86.219474489996813</v>
      </c>
      <c r="O2020">
        <f t="shared" si="583"/>
        <v>26.668104159117565</v>
      </c>
      <c r="P2020" s="3">
        <f t="shared" si="584"/>
        <v>26.668104159117565</v>
      </c>
      <c r="Q2020" s="3">
        <f t="shared" si="585"/>
        <v>-93.780525510003187</v>
      </c>
      <c r="R2020">
        <f t="shared" si="586"/>
        <v>86.219474489996813</v>
      </c>
      <c r="S2020">
        <f t="shared" si="587"/>
        <v>1.798250127525324</v>
      </c>
      <c r="T2020">
        <f t="shared" si="570"/>
        <v>26.668104159117565</v>
      </c>
    </row>
    <row r="2021" spans="1:20" x14ac:dyDescent="0.25">
      <c r="A2021">
        <f t="shared" si="571"/>
        <v>11341.673987264556</v>
      </c>
      <c r="B2021">
        <f t="shared" si="588"/>
        <v>1805.0834780099201</v>
      </c>
      <c r="C2021" t="str">
        <f t="shared" si="572"/>
        <v>-1.41758139939582-21.4140752080254i</v>
      </c>
      <c r="D2021" t="str">
        <f t="shared" si="573"/>
        <v>3.97496804285465-8.82831129635448i</v>
      </c>
      <c r="E2021" t="str">
        <f t="shared" si="574"/>
        <v>161.823434539898+0.585670823251681i</v>
      </c>
      <c r="F2021" t="str">
        <f t="shared" si="575"/>
        <v>2.42492292859538-82.7446983233217i</v>
      </c>
      <c r="G2021" t="str">
        <f t="shared" si="576"/>
        <v>0.999999176745837-0.000907333172014739i</v>
      </c>
      <c r="H2021" t="str">
        <f t="shared" si="577"/>
        <v>403.905160844374+194.109234180367i</v>
      </c>
      <c r="I2021" t="str">
        <f t="shared" si="578"/>
        <v>48.0732269133361-92.9541995629374i</v>
      </c>
      <c r="K2021" t="str">
        <f t="shared" si="579"/>
        <v>0.0241356222589485-0.0129601276223765i</v>
      </c>
      <c r="L2021" t="str">
        <f t="shared" si="580"/>
        <v>0.00005-0.156330507064566i</v>
      </c>
      <c r="M2021" t="str">
        <f t="shared" si="581"/>
        <v>0.00133333333333333-0.0919591218026858i</v>
      </c>
      <c r="N2021">
        <f t="shared" si="582"/>
        <v>86.21262663769059</v>
      </c>
      <c r="O2021">
        <f t="shared" si="583"/>
        <v>26.632976771956706</v>
      </c>
      <c r="P2021" s="3">
        <f t="shared" si="584"/>
        <v>26.632976771956706</v>
      </c>
      <c r="Q2021" s="3">
        <f t="shared" si="585"/>
        <v>-93.78737336230941</v>
      </c>
      <c r="R2021">
        <f t="shared" si="586"/>
        <v>86.21262663769059</v>
      </c>
      <c r="S2021">
        <f t="shared" si="587"/>
        <v>1.8050834780099201</v>
      </c>
      <c r="T2021">
        <f t="shared" si="570"/>
        <v>26.632976771956706</v>
      </c>
    </row>
    <row r="2022" spans="1:20" x14ac:dyDescent="0.25">
      <c r="A2022">
        <f t="shared" si="571"/>
        <v>11384.772348416162</v>
      </c>
      <c r="B2022">
        <f t="shared" si="588"/>
        <v>1811.9427952263579</v>
      </c>
      <c r="C2022" t="str">
        <f t="shared" si="572"/>
        <v>-1.41439397925587-21.3274559538619i</v>
      </c>
      <c r="D2022" t="str">
        <f t="shared" si="573"/>
        <v>3.97496779952086-8.794976206129i</v>
      </c>
      <c r="E2022" t="str">
        <f t="shared" si="574"/>
        <v>161.819944558615+0.590414392529639i</v>
      </c>
      <c r="F2022" t="str">
        <f t="shared" si="575"/>
        <v>2.42492291339446-82.4314754699259i</v>
      </c>
      <c r="G2022" t="str">
        <f t="shared" si="576"/>
        <v>0.999999170477223-0.000910781032359055i</v>
      </c>
      <c r="H2022" t="str">
        <f t="shared" si="577"/>
        <v>404.06197132195+194.874601588951i</v>
      </c>
      <c r="I2022" t="str">
        <f t="shared" si="578"/>
        <v>48.0807623775625-92.6285324139558i</v>
      </c>
      <c r="K2022" t="str">
        <f t="shared" si="579"/>
        <v>0.0240940715653691-0.0129864758288631i</v>
      </c>
      <c r="L2022" t="str">
        <f t="shared" si="580"/>
        <v>0.00005-0.155738700004549i</v>
      </c>
      <c r="M2022" t="str">
        <f t="shared" si="581"/>
        <v>0.00133333333333333-0.0916110000026761i</v>
      </c>
      <c r="N2022">
        <f t="shared" si="582"/>
        <v>86.205815013744171</v>
      </c>
      <c r="O2022">
        <f t="shared" si="583"/>
        <v>26.59783979366749</v>
      </c>
      <c r="P2022" s="3">
        <f t="shared" si="584"/>
        <v>26.59783979366749</v>
      </c>
      <c r="Q2022" s="3">
        <f t="shared" si="585"/>
        <v>-93.794184986255829</v>
      </c>
      <c r="R2022">
        <f t="shared" si="586"/>
        <v>86.205815013744171</v>
      </c>
      <c r="S2022">
        <f t="shared" si="587"/>
        <v>1.811942795226358</v>
      </c>
      <c r="T2022">
        <f t="shared" si="570"/>
        <v>26.59783979366749</v>
      </c>
    </row>
    <row r="2023" spans="1:20" x14ac:dyDescent="0.25">
      <c r="A2023">
        <f t="shared" si="571"/>
        <v>11428.034483340143</v>
      </c>
      <c r="B2023">
        <f t="shared" si="588"/>
        <v>1818.828177848218</v>
      </c>
      <c r="C2023" t="str">
        <f t="shared" si="572"/>
        <v>-1.41119399306298-21.2411642223732i</v>
      </c>
      <c r="D2023" t="str">
        <f t="shared" si="573"/>
        <v>3.97496755433427-8.76176763457845i</v>
      </c>
      <c r="E2023" t="str">
        <f t="shared" si="574"/>
        <v>161.816444571341+0.595195441097277i</v>
      </c>
      <c r="F2023" t="str">
        <f t="shared" si="575"/>
        <v>2.42492289807781-82.1194384209793i</v>
      </c>
      <c r="G2023" t="str">
        <f t="shared" si="576"/>
        <v>0.999999164160877-0.000914241994507346i</v>
      </c>
      <c r="H2023" t="str">
        <f t="shared" si="577"/>
        <v>404.22005830282+195.64320096541i</v>
      </c>
      <c r="I2023" t="str">
        <f t="shared" si="578"/>
        <v>48.0883571749974-92.3042139476887i</v>
      </c>
      <c r="K2023" t="str">
        <f t="shared" si="579"/>
        <v>0.0240523522122101-0.013012743829305i</v>
      </c>
      <c r="L2023" t="str">
        <f t="shared" si="580"/>
        <v>0.00005-0.155149133298017i</v>
      </c>
      <c r="M2023" t="str">
        <f t="shared" si="581"/>
        <v>0.00133333333333333-0.0912641960576571i</v>
      </c>
      <c r="N2023">
        <f t="shared" si="582"/>
        <v>86.199040127654499</v>
      </c>
      <c r="O2023">
        <f t="shared" si="583"/>
        <v>26.562693225125532</v>
      </c>
      <c r="P2023" s="3">
        <f t="shared" si="584"/>
        <v>26.562693225125532</v>
      </c>
      <c r="Q2023" s="3">
        <f t="shared" si="585"/>
        <v>-93.800959872345501</v>
      </c>
      <c r="R2023">
        <f t="shared" si="586"/>
        <v>86.199040127654499</v>
      </c>
      <c r="S2023">
        <f t="shared" si="587"/>
        <v>1.818828177848218</v>
      </c>
      <c r="T2023">
        <f t="shared" si="570"/>
        <v>26.562693225125532</v>
      </c>
    </row>
    <row r="2024" spans="1:20" x14ac:dyDescent="0.25">
      <c r="A2024">
        <f t="shared" si="571"/>
        <v>11471.461014376837</v>
      </c>
      <c r="B2024">
        <f t="shared" si="588"/>
        <v>1825.7397249240414</v>
      </c>
      <c r="C2024" t="str">
        <f t="shared" si="572"/>
        <v>-1.40798145900648-21.1551988946093i</v>
      </c>
      <c r="D2024" t="str">
        <f t="shared" si="573"/>
        <v>3.97496730728073-8.72868510398612i</v>
      </c>
      <c r="E2024" t="str">
        <f t="shared" si="574"/>
        <v>161.812934663064+0.600014207000523i</v>
      </c>
      <c r="F2024" t="str">
        <f t="shared" si="575"/>
        <v>2.42492288264452-81.808582687723i</v>
      </c>
      <c r="G2024" t="str">
        <f t="shared" si="576"/>
        <v>0.999999157796435-0.000917716108245718i</v>
      </c>
      <c r="H2024" t="str">
        <f t="shared" si="577"/>
        <v>404.379432822398+196.415048409125i</v>
      </c>
      <c r="I2024" t="str">
        <f t="shared" si="578"/>
        <v>48.0960117877906-91.9812396956694i</v>
      </c>
      <c r="K2024" t="str">
        <f t="shared" si="579"/>
        <v>0.024010464378061-0.0130389303782784i</v>
      </c>
      <c r="L2024" t="str">
        <f t="shared" si="580"/>
        <v>0.00005-0.154561798463854i</v>
      </c>
      <c r="M2024" t="str">
        <f t="shared" si="581"/>
        <v>0.00133333333333333-0.0909187049787377i</v>
      </c>
      <c r="N2024">
        <f t="shared" si="582"/>
        <v>86.192302490926679</v>
      </c>
      <c r="O2024">
        <f t="shared" si="583"/>
        <v>26.527537067787016</v>
      </c>
      <c r="P2024" s="3">
        <f t="shared" si="584"/>
        <v>26.527537067787016</v>
      </c>
      <c r="Q2024" s="3">
        <f t="shared" si="585"/>
        <v>-93.807697509073321</v>
      </c>
      <c r="R2024">
        <f t="shared" si="586"/>
        <v>86.192302490926679</v>
      </c>
      <c r="S2024">
        <f t="shared" si="587"/>
        <v>1.8257397249240415</v>
      </c>
      <c r="T2024">
        <f t="shared" si="570"/>
        <v>26.527537067787016</v>
      </c>
    </row>
    <row r="2025" spans="1:20" x14ac:dyDescent="0.25">
      <c r="A2025">
        <f t="shared" si="571"/>
        <v>11515.052566231469</v>
      </c>
      <c r="B2025">
        <f t="shared" si="588"/>
        <v>1832.6775358787529</v>
      </c>
      <c r="C2025" t="str">
        <f t="shared" si="572"/>
        <v>-1.40475639614408-21.069558856375i</v>
      </c>
      <c r="D2025" t="str">
        <f t="shared" si="573"/>
        <v>3.97496705834602-8.69572813844861i</v>
      </c>
      <c r="E2025" t="str">
        <f t="shared" si="574"/>
        <v>161.809414920449+0.604870928866081i</v>
      </c>
      <c r="F2025" t="str">
        <f t="shared" si="575"/>
        <v>2.42492286709369-81.4989037983932i</v>
      </c>
      <c r="G2025" t="str">
        <f t="shared" si="576"/>
        <v>0.999999151383532-0.000921203423549458i</v>
      </c>
      <c r="H2025" t="str">
        <f t="shared" si="577"/>
        <v>404.540106021544+197.190160126548i</v>
      </c>
      <c r="I2025" t="str">
        <f t="shared" si="578"/>
        <v>48.1037267022362-91.6596052112587i</v>
      </c>
      <c r="K2025" t="str">
        <f t="shared" si="579"/>
        <v>0.0239684082526904-0.0130650342276903i</v>
      </c>
      <c r="L2025" t="str">
        <f t="shared" si="580"/>
        <v>0.00005-0.153976687053052i</v>
      </c>
      <c r="M2025" t="str">
        <f t="shared" si="581"/>
        <v>0.00133333333333333-0.0905745217959135i</v>
      </c>
      <c r="N2025">
        <f t="shared" si="582"/>
        <v>86.185602617045745</v>
      </c>
      <c r="O2025">
        <f t="shared" si="583"/>
        <v>26.492371323694147</v>
      </c>
      <c r="P2025" s="3">
        <f t="shared" si="584"/>
        <v>26.492371323694147</v>
      </c>
      <c r="Q2025" s="3">
        <f t="shared" si="585"/>
        <v>-93.814397382954255</v>
      </c>
      <c r="R2025">
        <f t="shared" si="586"/>
        <v>86.185602617045745</v>
      </c>
      <c r="S2025">
        <f t="shared" si="587"/>
        <v>1.8326775358787528</v>
      </c>
      <c r="T2025">
        <f t="shared" si="570"/>
        <v>26.492371323694147</v>
      </c>
    </row>
    <row r="2026" spans="1:20" x14ac:dyDescent="0.25">
      <c r="A2026">
        <f t="shared" si="571"/>
        <v>11558.809765983149</v>
      </c>
      <c r="B2026">
        <f t="shared" si="588"/>
        <v>1839.6417105150922</v>
      </c>
      <c r="C2026" t="str">
        <f t="shared" si="572"/>
        <v>-1.40151882440728-20.9842429982043i</v>
      </c>
      <c r="D2026" t="str">
        <f t="shared" si="573"/>
        <v>3.97496680751589-8.66289626386893i</v>
      </c>
      <c r="E2026" t="str">
        <f t="shared" si="574"/>
        <v>161.805885431853+0.609765845890619i</v>
      </c>
      <c r="F2026" t="str">
        <f t="shared" si="575"/>
        <v>2.42492285142449-81.1903972981564i</v>
      </c>
      <c r="G2026" t="str">
        <f t="shared" si="576"/>
        <v>0.999999144921799-0.000924703990583751i</v>
      </c>
      <c r="H2026" t="str">
        <f t="shared" si="577"/>
        <v>404.702089147711+197.968552432198i</v>
      </c>
      <c r="I2026" t="str">
        <f t="shared" si="578"/>
        <v>48.1115024088168-91.33930606961i</v>
      </c>
      <c r="K2026" t="str">
        <f t="shared" si="579"/>
        <v>0.0239261840371171-0.0130910541268871i</v>
      </c>
      <c r="L2026" t="str">
        <f t="shared" si="580"/>
        <v>0.00005-0.153393790648588i</v>
      </c>
      <c r="M2026" t="str">
        <f t="shared" si="581"/>
        <v>0.00133333333333333-0.0902316415579932i</v>
      </c>
      <c r="N2026">
        <f t="shared" si="582"/>
        <v>86.178941021445965</v>
      </c>
      <c r="O2026">
        <f t="shared" si="583"/>
        <v>26.457195995480625</v>
      </c>
      <c r="P2026" s="3">
        <f t="shared" si="584"/>
        <v>26.457195995480625</v>
      </c>
      <c r="Q2026" s="3">
        <f t="shared" si="585"/>
        <v>-93.821058978554035</v>
      </c>
      <c r="R2026">
        <f t="shared" si="586"/>
        <v>86.178941021445965</v>
      </c>
      <c r="S2026">
        <f t="shared" si="587"/>
        <v>1.8396417105150922</v>
      </c>
      <c r="T2026">
        <f t="shared" si="570"/>
        <v>26.457195995480625</v>
      </c>
    </row>
    <row r="2027" spans="1:20" x14ac:dyDescent="0.25">
      <c r="A2027">
        <f t="shared" si="571"/>
        <v>11602.733243093886</v>
      </c>
      <c r="B2027">
        <f t="shared" si="588"/>
        <v>1846.6323490150496</v>
      </c>
      <c r="C2027" t="str">
        <f t="shared" si="572"/>
        <v>-1.39826876460562-20.8992502153325i</v>
      </c>
      <c r="D2027" t="str">
        <f t="shared" si="573"/>
        <v>3.97496655477582-8.63018900794921i</v>
      </c>
      <c r="E2027" t="str">
        <f t="shared" si="574"/>
        <v>161.802346287334+0.614699197828496i</v>
      </c>
      <c r="F2027" t="str">
        <f t="shared" si="575"/>
        <v>2.42492283563595-80.8830587490412i</v>
      </c>
      <c r="G2027" t="str">
        <f t="shared" si="576"/>
        <v>0.999999138410863-0.000928217859704397i</v>
      </c>
      <c r="H2027" t="str">
        <f t="shared" si="577"/>
        <v>404.865393556143+198.750241749632i</v>
      </c>
      <c r="I2027" t="str">
        <f t="shared" si="578"/>
        <v>48.1193394022368-91.0203378676399i</v>
      </c>
      <c r="K2027" t="str">
        <f t="shared" si="579"/>
        <v>0.0238837919436804-0.013116988822763i</v>
      </c>
      <c r="L2027" t="str">
        <f t="shared" si="580"/>
        <v>0.00005-0.1528131008653i</v>
      </c>
      <c r="M2027" t="str">
        <f t="shared" si="581"/>
        <v>0.00133333333333333-0.0898900593325293i</v>
      </c>
      <c r="N2027">
        <f t="shared" si="582"/>
        <v>86.172318221482541</v>
      </c>
      <c r="O2027">
        <f t="shared" si="583"/>
        <v>26.422011086376173</v>
      </c>
      <c r="P2027" s="3">
        <f t="shared" si="584"/>
        <v>26.422011086376173</v>
      </c>
      <c r="Q2027" s="3">
        <f t="shared" si="585"/>
        <v>-93.827681778517459</v>
      </c>
      <c r="R2027">
        <f t="shared" si="586"/>
        <v>86.172318221482541</v>
      </c>
      <c r="S2027">
        <f t="shared" si="587"/>
        <v>1.8466323490150496</v>
      </c>
      <c r="T2027">
        <f t="shared" si="570"/>
        <v>26.422011086376173</v>
      </c>
    </row>
    <row r="2028" spans="1:20" x14ac:dyDescent="0.25">
      <c r="A2028">
        <f t="shared" si="571"/>
        <v>11646.823629417642</v>
      </c>
      <c r="B2028">
        <f t="shared" si="588"/>
        <v>1853.6495519413068</v>
      </c>
      <c r="C2028" t="str">
        <f t="shared" si="572"/>
        <v>-1.39500623843214-20.8145794076722i</v>
      </c>
      <c r="D2028" t="str">
        <f t="shared" si="573"/>
        <v>3.97496630011134-8.59760590018466i</v>
      </c>
      <c r="E2028" t="str">
        <f t="shared" si="574"/>
        <v>161.798797578661+0.619671224979664i</v>
      </c>
      <c r="F2028" t="str">
        <f t="shared" si="575"/>
        <v>2.42492281972721-80.5768837298811i</v>
      </c>
      <c r="G2028" t="str">
        <f t="shared" si="576"/>
        <v>0.999999131850349-0.000931745081458542i</v>
      </c>
      <c r="H2028" t="str">
        <f t="shared" si="577"/>
        <v>405.030030711048+199.53524461245i</v>
      </c>
      <c r="I2028" t="str">
        <f t="shared" si="578"/>
        <v>48.1272381814683-90.7026962240015i</v>
      </c>
      <c r="K2028" t="str">
        <f t="shared" si="579"/>
        <v>0.0238412321961095-0.0131428370598714i</v>
      </c>
      <c r="L2028" t="str">
        <f t="shared" si="580"/>
        <v>0.00005-0.152234609349771i</v>
      </c>
      <c r="M2028" t="str">
        <f t="shared" si="581"/>
        <v>0.00133333333333333-0.0895497702057476i</v>
      </c>
      <c r="N2028">
        <f t="shared" si="582"/>
        <v>86.165734736399529</v>
      </c>
      <c r="O2028">
        <f t="shared" si="583"/>
        <v>26.386816600212679</v>
      </c>
      <c r="P2028" s="3">
        <f t="shared" si="584"/>
        <v>26.386816600212679</v>
      </c>
      <c r="Q2028" s="3">
        <f t="shared" si="585"/>
        <v>-93.834265263600471</v>
      </c>
      <c r="R2028">
        <f t="shared" si="586"/>
        <v>86.165734736399529</v>
      </c>
      <c r="S2028">
        <f t="shared" si="587"/>
        <v>1.8536495519413068</v>
      </c>
      <c r="T2028">
        <f t="shared" ref="T2028:T2091" si="589">P2028</f>
        <v>26.386816600212679</v>
      </c>
    </row>
    <row r="2029" spans="1:20" x14ac:dyDescent="0.25">
      <c r="A2029">
        <f t="shared" ref="A2029:A2092" si="590">2*PI()*B2029</f>
        <v>11691.08155920943</v>
      </c>
      <c r="B2029">
        <f t="shared" si="588"/>
        <v>1860.6934202386838</v>
      </c>
      <c r="C2029" t="str">
        <f t="shared" ref="C2029:C2092" si="591">IMPRODUCT(D2029,E2029,$C$40,,K2029,$C$41)</f>
        <v>-1.39173126846731-20.7302294797858i</v>
      </c>
      <c r="D2029" t="str">
        <f t="shared" ref="D2029:D2092" si="592">IMDIV(IMPRODUCT($C$37,$C$38,COMPLEX(1,A2029/$C$38)),IMSUM(-1*A2029*A2029/$C$39,COMPLEX(0,1*A2029)))</f>
        <v>3.97496604350775-8.56514647185606i</v>
      </c>
      <c r="E2029" t="str">
        <f t="shared" ref="E2029:E2092" si="593">IMDIV(IMPRODUCT(IMSUM(F2029,G2029),$C$29,H2029),IMSUM(1,I2029))</f>
        <v>161.795239399324+0.624682168177863i</v>
      </c>
      <c r="F2029" t="str">
        <f t="shared" ref="F2029:F2092" si="594">IMDIV(IMPRODUCT($C$14,$C$15,COMPLEX(1,A2029/$C$15)),IMSUM(-1*A2029*A2029/$C$16,COMPLEX(0,A2029)))</f>
        <v>2.42492280369732-80.2718678362444i</v>
      </c>
      <c r="G2029" t="str">
        <f t="shared" ref="G2029:G2092" si="595">IMDIV(1,COMPLEX(1,A2029*$C$9*$C$10))</f>
        <v>0.999999125239882-0.000935285706585403i</v>
      </c>
      <c r="H2029" t="str">
        <f t="shared" ref="H2029:H2092" si="596">IMDIV($C$3,IMSUM(K2029,COMPLEX(0,$C$28*A2029)))</f>
        <v>405.196012186813+200.323577665289i</v>
      </c>
      <c r="I2029" t="str">
        <f t="shared" ref="I2029:I2092" si="597">IMPRODUCT(F2029,$C$29,H2029,$C$31)</f>
        <v>48.1351992497845-90.3863767790515i</v>
      </c>
      <c r="K2029" t="str">
        <f t="shared" ref="K2029:K2092" si="598">IF($C$26&lt;=0,IMDIV(1,IMSUM(IMDIV(1,L2029),1/$C$18)),IMDIV(1,IMSUM(IMDIV(1,L2029),1/$C$18,IMDIV(1,M2029))))</f>
        <v>0.0237985050295921-0.0131685975805366i</v>
      </c>
      <c r="L2029" t="str">
        <f t="shared" ref="L2029:L2092" si="599">IMSUM($C$21/$C$22,IMDIV(1,COMPLEX(0,$C$20*$C$22*A2029)))</f>
        <v>0.00005-0.151658307780206i</v>
      </c>
      <c r="M2029" t="str">
        <f t="shared" ref="M2029:M2092" si="600">IMSUM($C$25/$C$26,IMDIV(1,COMPLEX(0,$C$24*$C$26*A2029)))</f>
        <v>0.00133333333333333-0.089210769282474i</v>
      </c>
      <c r="N2029">
        <f t="shared" ref="N2029:N2092" si="601">ABS(R2029)</f>
        <v>86.15919108730067</v>
      </c>
      <c r="O2029">
        <f t="shared" ref="O2029:O2092" si="602">ABS(P2029)</f>
        <v>26.351612541428846</v>
      </c>
      <c r="P2029" s="3">
        <f t="shared" ref="P2029:P2092" si="603">20*LOG10(IMABS(C2029))</f>
        <v>26.351612541428846</v>
      </c>
      <c r="Q2029" s="3">
        <f t="shared" ref="Q2029:Q2092" si="604">IMARGUMENT(C2029)*180/PI()</f>
        <v>-93.84080891269933</v>
      </c>
      <c r="R2029">
        <f t="shared" ref="R2029:R2092" si="605">IF(Q2029&lt;0,Q2029+180,Q2029-180)</f>
        <v>86.15919108730067</v>
      </c>
      <c r="S2029">
        <f t="shared" ref="S2029:S2092" si="606">B2029/1000</f>
        <v>1.8606934202386838</v>
      </c>
      <c r="T2029">
        <f t="shared" si="589"/>
        <v>26.351612541428846</v>
      </c>
    </row>
    <row r="2030" spans="1:20" x14ac:dyDescent="0.25">
      <c r="A2030">
        <f t="shared" si="590"/>
        <v>11735.507669134426</v>
      </c>
      <c r="B2030">
        <f t="shared" ref="B2030:B2093" si="607">B2029*(1+B$42)</f>
        <v>1867.7640552355908</v>
      </c>
      <c r="C2030" t="str">
        <f t="shared" si="591"/>
        <v>-1.38844387818402-20.6461993408593i</v>
      </c>
      <c r="D2030" t="str">
        <f t="shared" si="592"/>
        <v>3.9749657849503-8.53281025602357i</v>
      </c>
      <c r="E2030" t="str">
        <f t="shared" si="593"/>
        <v>161.791671844543+0.629732268780694i</v>
      </c>
      <c r="F2030" t="str">
        <f t="shared" si="594"/>
        <v>2.42492278754537-79.9680066803755i</v>
      </c>
      <c r="G2030" t="str">
        <f t="shared" si="595"/>
        <v>0.999999118579079-0.000938839786016996i</v>
      </c>
      <c r="H2030" t="str">
        <f t="shared" si="596"/>
        <v>405.363349669234+201.115257664868i</v>
      </c>
      <c r="I2030" t="str">
        <f t="shared" si="597"/>
        <v>48.1432231148086-90.0713751948286i</v>
      </c>
      <c r="K2030" t="str">
        <f t="shared" si="598"/>
        <v>0.0237556106908403-0.0131942691249674i</v>
      </c>
      <c r="L2030" t="str">
        <f t="shared" si="599"/>
        <v>0.00005-0.151084187866314i</v>
      </c>
      <c r="M2030" t="str">
        <f t="shared" si="600"/>
        <v>0.00133333333333333-0.0888730516860668i</v>
      </c>
      <c r="N2030">
        <f t="shared" si="601"/>
        <v>86.152687797116741</v>
      </c>
      <c r="O2030">
        <f t="shared" si="602"/>
        <v>26.316398915075389</v>
      </c>
      <c r="P2030" s="3">
        <f t="shared" si="603"/>
        <v>26.316398915075389</v>
      </c>
      <c r="Q2030" s="3">
        <f t="shared" si="604"/>
        <v>-93.847312202883259</v>
      </c>
      <c r="R2030">
        <f t="shared" si="605"/>
        <v>86.152687797116741</v>
      </c>
      <c r="S2030">
        <f t="shared" si="606"/>
        <v>1.8677640552355907</v>
      </c>
      <c r="T2030">
        <f t="shared" si="589"/>
        <v>26.316398915075389</v>
      </c>
    </row>
    <row r="2031" spans="1:20" x14ac:dyDescent="0.25">
      <c r="A2031">
        <f t="shared" si="590"/>
        <v>11780.102598277137</v>
      </c>
      <c r="B2031">
        <f t="shared" si="607"/>
        <v>1874.8615586454862</v>
      </c>
      <c r="C2031" t="str">
        <f t="shared" si="591"/>
        <v>-1.38514409195151-20.5624879046769i</v>
      </c>
      <c r="D2031" t="str">
        <f t="shared" si="592"/>
        <v>3.97496552442412-8.50059678751974i</v>
      </c>
      <c r="E2031" t="str">
        <f t="shared" si="593"/>
        <v>161.788095011279+0.634821768655927i</v>
      </c>
      <c r="F2031" t="str">
        <f t="shared" si="594"/>
        <v>2.42492277127044-79.6652958911298i</v>
      </c>
      <c r="G2031" t="str">
        <f t="shared" si="595"/>
        <v>0.999999111867559-0.000942407370878868i</v>
      </c>
      <c r="H2031" t="str">
        <f t="shared" si="596"/>
        <v>405.532054956741+201.910301480987i</v>
      </c>
      <c r="I2031" t="str">
        <f t="shared" si="597"/>
        <v>48.1513102885467-89.7576871550215i</v>
      </c>
      <c r="K2031" t="str">
        <f t="shared" si="598"/>
        <v>0.0237125494381581-0.0132198504313719i</v>
      </c>
      <c r="L2031" t="str">
        <f t="shared" si="599"/>
        <v>0.00005-0.150512241349187i</v>
      </c>
      <c r="M2031" t="str">
        <f t="shared" si="600"/>
        <v>0.00133333333333333-0.0885366125583453i</v>
      </c>
      <c r="N2031">
        <f t="shared" si="601"/>
        <v>86.146225390574983</v>
      </c>
      <c r="O2031">
        <f t="shared" si="602"/>
        <v>26.281175726820489</v>
      </c>
      <c r="P2031" s="3">
        <f t="shared" si="603"/>
        <v>26.281175726820489</v>
      </c>
      <c r="Q2031" s="3">
        <f t="shared" si="604"/>
        <v>-93.853774609425017</v>
      </c>
      <c r="R2031">
        <f t="shared" si="605"/>
        <v>86.146225390574983</v>
      </c>
      <c r="S2031">
        <f t="shared" si="606"/>
        <v>1.8748615586454862</v>
      </c>
      <c r="T2031">
        <f t="shared" si="589"/>
        <v>26.281175726820489</v>
      </c>
    </row>
    <row r="2032" spans="1:20" x14ac:dyDescent="0.25">
      <c r="A2032">
        <f t="shared" si="590"/>
        <v>11824.86698815059</v>
      </c>
      <c r="B2032">
        <f t="shared" si="607"/>
        <v>1881.9860325683392</v>
      </c>
      <c r="C2032" t="str">
        <f t="shared" si="591"/>
        <v>-1.38183193504067-20.4790940895939i</v>
      </c>
      <c r="D2032" t="str">
        <f t="shared" si="592"/>
        <v>3.9749652619142-8.46850560294284i</v>
      </c>
      <c r="E2032" t="str">
        <f t="shared" si="593"/>
        <v>161.784508998244+0.639950910168506i</v>
      </c>
      <c r="F2032" t="str">
        <f t="shared" si="594"/>
        <v>2.42492275487157-79.3637311139105i</v>
      </c>
      <c r="G2032" t="str">
        <f t="shared" si="595"/>
        <v>0.999999105104933-0.000945988512490837i</v>
      </c>
      <c r="H2032" t="str">
        <f t="shared" si="596"/>
        <v>405.702139961661+202.708726097607i</v>
      </c>
      <c r="I2032" t="str">
        <f t="shared" si="597"/>
        <v>48.1594612874377-89.4453083649444i</v>
      </c>
      <c r="K2032" t="str">
        <f t="shared" si="598"/>
        <v>0.0236693215415045-0.0132453402360742i</v>
      </c>
      <c r="L2032" t="str">
        <f t="shared" si="599"/>
        <v>0.00005-0.149942460001182i</v>
      </c>
      <c r="M2032" t="str">
        <f t="shared" si="600"/>
        <v>0.00133333333333333-0.0882014470595189i</v>
      </c>
      <c r="N2032">
        <f t="shared" si="601"/>
        <v>86.139804394163846</v>
      </c>
      <c r="O2032">
        <f t="shared" si="602"/>
        <v>26.245942982954638</v>
      </c>
      <c r="P2032" s="3">
        <f t="shared" si="603"/>
        <v>26.245942982954638</v>
      </c>
      <c r="Q2032" s="3">
        <f t="shared" si="604"/>
        <v>-93.860195605836154</v>
      </c>
      <c r="R2032">
        <f t="shared" si="605"/>
        <v>86.139804394163846</v>
      </c>
      <c r="S2032">
        <f t="shared" si="606"/>
        <v>1.8819860325683391</v>
      </c>
      <c r="T2032">
        <f t="shared" si="589"/>
        <v>26.245942982954638</v>
      </c>
    </row>
    <row r="2033" spans="1:20" x14ac:dyDescent="0.25">
      <c r="A2033">
        <f t="shared" si="590"/>
        <v>11869.801482705563</v>
      </c>
      <c r="B2033">
        <f t="shared" si="607"/>
        <v>1889.1375794920989</v>
      </c>
      <c r="C2033" t="str">
        <f t="shared" si="591"/>
        <v>-1.37850743362715-20.3960168185109i</v>
      </c>
      <c r="D2033" t="str">
        <f t="shared" si="592"/>
        <v>3.97496499740545-8.43653624065031i</v>
      </c>
      <c r="E2033" t="str">
        <f t="shared" si="593"/>
        <v>161.780913905912+0.645119936170869i</v>
      </c>
      <c r="F2033" t="str">
        <f t="shared" si="594"/>
        <v>2.42492273834784-79.0633080106074i</v>
      </c>
      <c r="G2033" t="str">
        <f t="shared" si="595"/>
        <v>0.999999098290815-0.000949583262367723i</v>
      </c>
      <c r="H2033" t="str">
        <f t="shared" si="596"/>
        <v>405.873616711498+203.51054861387i</v>
      </c>
      <c r="I2033" t="str">
        <f t="shared" si="597"/>
        <v>48.1676766323881-89.1342345515154i</v>
      </c>
      <c r="K2033" t="str">
        <f t="shared" si="598"/>
        <v>0.0236259272825582-0.0132707372736313i</v>
      </c>
      <c r="L2033" t="str">
        <f t="shared" si="599"/>
        <v>0.00005-0.149374835625804i</v>
      </c>
      <c r="M2033" t="str">
        <f t="shared" si="600"/>
        <v>0.00133333333333333-0.0878675503681201i</v>
      </c>
      <c r="N2033">
        <f t="shared" si="601"/>
        <v>86.133425336103002</v>
      </c>
      <c r="O2033">
        <f t="shared" si="602"/>
        <v>26.210700690395864</v>
      </c>
      <c r="P2033" s="3">
        <f t="shared" si="603"/>
        <v>26.210700690395864</v>
      </c>
      <c r="Q2033" s="3">
        <f t="shared" si="604"/>
        <v>-93.866574663896998</v>
      </c>
      <c r="R2033">
        <f t="shared" si="605"/>
        <v>86.133425336103002</v>
      </c>
      <c r="S2033">
        <f t="shared" si="606"/>
        <v>1.8891375794920988</v>
      </c>
      <c r="T2033">
        <f t="shared" si="589"/>
        <v>26.210700690395864</v>
      </c>
    </row>
    <row r="2034" spans="1:20" x14ac:dyDescent="0.25">
      <c r="A2034">
        <f t="shared" si="590"/>
        <v>11914.906728339845</v>
      </c>
      <c r="B2034">
        <f t="shared" si="607"/>
        <v>1896.316302294169</v>
      </c>
      <c r="C2034" t="str">
        <f t="shared" si="591"/>
        <v>-1.37517061479613-20.3132550188471i</v>
      </c>
      <c r="D2034" t="str">
        <f t="shared" si="592"/>
        <v>3.97496473088268-8.40468824075208i</v>
      </c>
      <c r="E2034" t="str">
        <f t="shared" si="593"/>
        <v>161.777309836521+0.650329089988708i</v>
      </c>
      <c r="F2034" t="str">
        <f t="shared" si="594"/>
        <v>2.42492272169831-78.764022259534i</v>
      </c>
      <c r="G2034" t="str">
        <f t="shared" si="595"/>
        <v>0.99999909142481-0.000953191672220097i</v>
      </c>
      <c r="H2034" t="str">
        <f t="shared" si="596"/>
        <v>406.046497350207+204.315786245187i</v>
      </c>
      <c r="I2034" t="str">
        <f t="shared" si="597"/>
        <v>48.1759568488194-88.8244614632284i</v>
      </c>
      <c r="K2034" t="str">
        <f t="shared" si="598"/>
        <v>0.0235823669547793-0.0132960402769526i</v>
      </c>
      <c r="L2034" t="str">
        <f t="shared" si="599"/>
        <v>0.00005-0.148809360057585i</v>
      </c>
      <c r="M2034" t="str">
        <f t="shared" si="600"/>
        <v>0.00133333333333333-0.0875349176809329i</v>
      </c>
      <c r="N2034">
        <f t="shared" si="601"/>
        <v>86.127088746307791</v>
      </c>
      <c r="O2034">
        <f t="shared" si="602"/>
        <v>26.175448856694629</v>
      </c>
      <c r="P2034" s="3">
        <f t="shared" si="603"/>
        <v>26.175448856694629</v>
      </c>
      <c r="Q2034" s="3">
        <f t="shared" si="604"/>
        <v>-93.872911253692209</v>
      </c>
      <c r="R2034">
        <f t="shared" si="605"/>
        <v>86.127088746307791</v>
      </c>
      <c r="S2034">
        <f t="shared" si="606"/>
        <v>1.8963163022941689</v>
      </c>
      <c r="T2034">
        <f t="shared" si="589"/>
        <v>26.175448856694629</v>
      </c>
    </row>
    <row r="2035" spans="1:20" x14ac:dyDescent="0.25">
      <c r="A2035">
        <f t="shared" si="590"/>
        <v>11960.183373907535</v>
      </c>
      <c r="B2035">
        <f t="shared" si="607"/>
        <v>1903.5223042428868</v>
      </c>
      <c r="C2035" t="str">
        <f t="shared" si="591"/>
        <v>-1.3718215065465-20.2308076225139i</v>
      </c>
      <c r="D2035" t="str">
        <f t="shared" si="592"/>
        <v>3.9749644623305-8.37296114510369i</v>
      </c>
      <c r="E2035" t="str">
        <f t="shared" si="593"/>
        <v>161.773696894095+0.655578615407748i</v>
      </c>
      <c r="F2035" t="str">
        <f t="shared" si="594"/>
        <v>2.42492270492199-78.465869555363i</v>
      </c>
      <c r="G2035" t="str">
        <f t="shared" si="595"/>
        <v>0.999999084506526-0.000956813793955016i</v>
      </c>
      <c r="H2035" t="str">
        <f t="shared" si="596"/>
        <v>406.220794139511+205.124456324316i</v>
      </c>
      <c r="I2035" t="str">
        <f t="shared" si="597"/>
        <v>48.184302466709-88.5159848701291i</v>
      </c>
      <c r="K2035" t="str">
        <f t="shared" si="598"/>
        <v>0.0235386408634704-0.0133212479774203i</v>
      </c>
      <c r="L2035" t="str">
        <f t="shared" si="599"/>
        <v>0.00005-0.14824602516197i</v>
      </c>
      <c r="M2035" t="str">
        <f t="shared" si="600"/>
        <v>0.00133333333333333-0.0872035442129238i</v>
      </c>
      <c r="N2035">
        <f t="shared" si="601"/>
        <v>86.120795156354561</v>
      </c>
      <c r="O2035">
        <f t="shared" si="602"/>
        <v>26.140187490038834</v>
      </c>
      <c r="P2035" s="3">
        <f t="shared" si="603"/>
        <v>26.140187490038834</v>
      </c>
      <c r="Q2035" s="3">
        <f t="shared" si="604"/>
        <v>-93.879204843645439</v>
      </c>
      <c r="R2035">
        <f t="shared" si="605"/>
        <v>86.120795156354561</v>
      </c>
      <c r="S2035">
        <f t="shared" si="606"/>
        <v>1.9035223042428868</v>
      </c>
      <c r="T2035">
        <f t="shared" si="589"/>
        <v>26.140187490038834</v>
      </c>
    </row>
    <row r="2036" spans="1:20" x14ac:dyDescent="0.25">
      <c r="A2036">
        <f t="shared" si="590"/>
        <v>12005.632070728385</v>
      </c>
      <c r="B2036">
        <f t="shared" si="607"/>
        <v>1910.7556889990099</v>
      </c>
      <c r="C2036" t="str">
        <f t="shared" si="591"/>
        <v>-1.36846013779433-20.1486735658887i</v>
      </c>
      <c r="D2036" t="str">
        <f t="shared" si="592"/>
        <v>3.97496419173347-8.34135449730012i</v>
      </c>
      <c r="E2036" t="str">
        <f t="shared" si="593"/>
        <v>161.77007518444+0.660868756662651i</v>
      </c>
      <c r="F2036" t="str">
        <f t="shared" si="594"/>
        <v>2.42492268801791-78.1688456090679i</v>
      </c>
      <c r="G2036" t="str">
        <f t="shared" si="595"/>
        <v>0.999999077535562-0.00096044967967678i</v>
      </c>
      <c r="H2036" t="str">
        <f t="shared" si="596"/>
        <v>406.396519460219+205.936576302442i</v>
      </c>
      <c r="I2036" t="str">
        <f t="shared" si="597"/>
        <v>48.1927140206338-88.2088005637961i</v>
      </c>
      <c r="K2036" t="str">
        <f t="shared" si="598"/>
        <v>0.0234947493258365-0.0133463591050107i</v>
      </c>
      <c r="L2036" t="str">
        <f t="shared" si="599"/>
        <v>0.00005-0.147684822835196i</v>
      </c>
      <c r="M2036" t="str">
        <f t="shared" si="600"/>
        <v>0.00133333333333333-0.086873425197174i</v>
      </c>
      <c r="N2036">
        <f t="shared" si="601"/>
        <v>86.114545099447099</v>
      </c>
      <c r="O2036">
        <f t="shared" si="602"/>
        <v>26.104916599258857</v>
      </c>
      <c r="P2036" s="3">
        <f t="shared" si="603"/>
        <v>26.104916599258857</v>
      </c>
      <c r="Q2036" s="3">
        <f t="shared" si="604"/>
        <v>-93.885454900552901</v>
      </c>
      <c r="R2036">
        <f t="shared" si="605"/>
        <v>86.114545099447099</v>
      </c>
      <c r="S2036">
        <f t="shared" si="606"/>
        <v>1.9107556889990098</v>
      </c>
      <c r="T2036">
        <f t="shared" si="589"/>
        <v>26.104916599258857</v>
      </c>
    </row>
    <row r="2037" spans="1:20" x14ac:dyDescent="0.25">
      <c r="A2037">
        <f t="shared" si="590"/>
        <v>12051.253472597153</v>
      </c>
      <c r="B2037">
        <f t="shared" si="607"/>
        <v>1918.0165606172061</v>
      </c>
      <c r="C2037" t="str">
        <f t="shared" si="591"/>
        <v>-1.36508653837685-20.0668517897889i</v>
      </c>
      <c r="D2037" t="str">
        <f t="shared" si="592"/>
        <v>3.97496391907604-8.30986784266904i</v>
      </c>
      <c r="E2037" t="str">
        <f t="shared" si="593"/>
        <v>161.766444815163+0.666199758424091i</v>
      </c>
      <c r="F2037" t="str">
        <f t="shared" si="594"/>
        <v>2.42492267098513-77.87294614786i</v>
      </c>
      <c r="G2037" t="str">
        <f t="shared" si="595"/>
        <v>0.999999070511518-0.000964099381687669i</v>
      </c>
      <c r="H2037" t="str">
        <f t="shared" si="596"/>
        <v>406.573685813568+206.752163750291i</v>
      </c>
      <c r="I2037" t="str">
        <f t="shared" si="597"/>
        <v>48.2011920498148-87.9029043573175i</v>
      </c>
      <c r="K2037" t="str">
        <f t="shared" si="598"/>
        <v>0.0234506926710434-0.0133713723884174i</v>
      </c>
      <c r="L2037" t="str">
        <f t="shared" si="599"/>
        <v>0.00005-0.14712574500418i</v>
      </c>
      <c r="M2037" t="str">
        <f t="shared" si="600"/>
        <v>0.00133333333333333-0.0865445558848116i</v>
      </c>
      <c r="N2037">
        <f t="shared" si="601"/>
        <v>86.108339110380854</v>
      </c>
      <c r="O2037">
        <f t="shared" si="602"/>
        <v>26.069636193832636</v>
      </c>
      <c r="P2037" s="3">
        <f t="shared" si="603"/>
        <v>26.069636193832636</v>
      </c>
      <c r="Q2037" s="3">
        <f t="shared" si="604"/>
        <v>-93.891660889619146</v>
      </c>
      <c r="R2037">
        <f t="shared" si="605"/>
        <v>86.108339110380854</v>
      </c>
      <c r="S2037">
        <f t="shared" si="606"/>
        <v>1.9180165606172062</v>
      </c>
      <c r="T2037">
        <f t="shared" si="589"/>
        <v>26.069636193832636</v>
      </c>
    </row>
    <row r="2038" spans="1:20" x14ac:dyDescent="0.25">
      <c r="A2038">
        <f t="shared" si="590"/>
        <v>12097.048235793023</v>
      </c>
      <c r="B2038">
        <f t="shared" si="607"/>
        <v>1925.3050235475516</v>
      </c>
      <c r="C2038" t="str">
        <f t="shared" si="591"/>
        <v>-1.3617007390564-19.9853412394446i</v>
      </c>
      <c r="D2038" t="str">
        <f t="shared" si="592"/>
        <v>3.97496364434254-8.27850072826426i</v>
      </c>
      <c r="E2038" t="str">
        <f t="shared" si="593"/>
        <v>161.762805895678+0.671571865783342i</v>
      </c>
      <c r="F2038" t="str">
        <f t="shared" si="594"/>
        <v>2.42492265382267-77.5781669151266i</v>
      </c>
      <c r="G2038" t="str">
        <f t="shared" si="595"/>
        <v>0.999999063433991-0.000967762952488707i</v>
      </c>
      <c r="H2038" t="str">
        <f t="shared" si="596"/>
        <v>406.752305822582+207.571236359247i</v>
      </c>
      <c r="I2038" t="str">
        <f t="shared" si="597"/>
        <v>48.2097370981621-87.59829208527i</v>
      </c>
      <c r="K2038" t="str">
        <f t="shared" si="598"/>
        <v>0.0234064712402745-0.0133962865551754i</v>
      </c>
      <c r="L2038" t="str">
        <f t="shared" si="599"/>
        <v>0.00005-0.1465687836264i</v>
      </c>
      <c r="M2038" t="str">
        <f t="shared" si="600"/>
        <v>0.00133333333333333-0.0862169315449408i</v>
      </c>
      <c r="N2038">
        <f t="shared" si="601"/>
        <v>86.102177725506152</v>
      </c>
      <c r="O2038">
        <f t="shared" si="602"/>
        <v>26.034346283890208</v>
      </c>
      <c r="P2038" s="3">
        <f t="shared" si="603"/>
        <v>26.034346283890208</v>
      </c>
      <c r="Q2038" s="3">
        <f t="shared" si="604"/>
        <v>-93.897822274493848</v>
      </c>
      <c r="R2038">
        <f t="shared" si="605"/>
        <v>86.102177725506152</v>
      </c>
      <c r="S2038">
        <f t="shared" si="606"/>
        <v>1.9253050235475517</v>
      </c>
      <c r="T2038">
        <f t="shared" si="589"/>
        <v>26.034346283890208</v>
      </c>
    </row>
    <row r="2039" spans="1:20" x14ac:dyDescent="0.25">
      <c r="A2039">
        <f t="shared" si="590"/>
        <v>12143.017019089039</v>
      </c>
      <c r="B2039">
        <f t="shared" si="607"/>
        <v>1932.6211826370325</v>
      </c>
      <c r="C2039" t="str">
        <f t="shared" si="591"/>
        <v>-1.35830277152355-19.9041408644722i</v>
      </c>
      <c r="D2039" t="str">
        <f t="shared" si="592"/>
        <v>3.97496336751713-8.24725270285905i</v>
      </c>
      <c r="E2039" t="str">
        <f t="shared" si="593"/>
        <v>161.75915853721+0.676985324243322i</v>
      </c>
      <c r="F2039" t="str">
        <f t="shared" si="594"/>
        <v>2.42492263652952-77.2845036703686i</v>
      </c>
      <c r="G2039" t="str">
        <f t="shared" si="595"/>
        <v>0.999999056302572-0.000971440444780408i</v>
      </c>
      <c r="H2039" t="str">
        <f t="shared" si="596"/>
        <v>406.932392233449+208.393811942476i</v>
      </c>
      <c r="I2039" t="str">
        <f t="shared" si="597"/>
        <v>48.2183497143175-87.2949596036977i</v>
      </c>
      <c r="K2039" t="str">
        <f t="shared" si="598"/>
        <v>0.0233620853867869-0.0134211003317871i</v>
      </c>
      <c r="L2039" t="str">
        <f t="shared" si="599"/>
        <v>0.00005-0.146013930689779i</v>
      </c>
      <c r="M2039" t="str">
        <f t="shared" si="600"/>
        <v>0.00133333333333333-0.0858905474645755i</v>
      </c>
      <c r="N2039">
        <f t="shared" si="601"/>
        <v>86.096061482692903</v>
      </c>
      <c r="O2039">
        <f t="shared" si="602"/>
        <v>25.99904688021855</v>
      </c>
      <c r="P2039" s="3">
        <f t="shared" si="603"/>
        <v>25.99904688021855</v>
      </c>
      <c r="Q2039" s="3">
        <f t="shared" si="604"/>
        <v>-93.903938517307097</v>
      </c>
      <c r="R2039">
        <f t="shared" si="605"/>
        <v>86.096061482692903</v>
      </c>
      <c r="S2039">
        <f t="shared" si="606"/>
        <v>1.9326211826370325</v>
      </c>
      <c r="T2039">
        <f t="shared" si="589"/>
        <v>25.99904688021855</v>
      </c>
    </row>
    <row r="2040" spans="1:20" x14ac:dyDescent="0.25">
      <c r="A2040">
        <f t="shared" si="590"/>
        <v>12189.160483761578</v>
      </c>
      <c r="B2040">
        <f t="shared" si="607"/>
        <v>1939.9651431310533</v>
      </c>
      <c r="C2040" t="str">
        <f t="shared" si="591"/>
        <v>-1.35489266840114-19.8232496188483i</v>
      </c>
      <c r="D2040" t="str">
        <f t="shared" si="592"/>
        <v>3.97496308858385-8.21612331693993i</v>
      </c>
      <c r="E2040" t="str">
        <f t="shared" si="593"/>
        <v>161.755502852811+0.682440379701176i</v>
      </c>
      <c r="F2040" t="str">
        <f t="shared" si="594"/>
        <v>2.42492261910467-76.9919521891414i</v>
      </c>
      <c r="G2040" t="str">
        <f t="shared" si="595"/>
        <v>0.999999049116851-0.000975131911463542i</v>
      </c>
      <c r="H2040" t="str">
        <f t="shared" si="596"/>
        <v>407.113957916915+209.219908436071i</v>
      </c>
      <c r="I2040" t="str">
        <f t="shared" si="597"/>
        <v>48.2270304517017-86.9929027900955i</v>
      </c>
      <c r="K2040" t="str">
        <f t="shared" si="598"/>
        <v>0.0233175354759655-0.0134458124438488i</v>
      </c>
      <c r="L2040" t="str">
        <f t="shared" si="599"/>
        <v>0.00005-0.145461178212571i</v>
      </c>
      <c r="M2040" t="str">
        <f t="shared" si="600"/>
        <v>0.00133333333333333-0.0855653989485712i</v>
      </c>
      <c r="N2040">
        <f t="shared" si="601"/>
        <v>86.08999092129217</v>
      </c>
      <c r="O2040">
        <f t="shared" si="602"/>
        <v>25.963737994266559</v>
      </c>
      <c r="P2040" s="3">
        <f t="shared" si="603"/>
        <v>25.963737994266559</v>
      </c>
      <c r="Q2040" s="3">
        <f t="shared" si="604"/>
        <v>-93.91000907870783</v>
      </c>
      <c r="R2040">
        <f t="shared" si="605"/>
        <v>86.08999092129217</v>
      </c>
      <c r="S2040">
        <f t="shared" si="606"/>
        <v>1.9399651431310534</v>
      </c>
      <c r="T2040">
        <f t="shared" si="589"/>
        <v>25.963737994266559</v>
      </c>
    </row>
    <row r="2041" spans="1:20" x14ac:dyDescent="0.25">
      <c r="A2041">
        <f t="shared" si="590"/>
        <v>12235.479293599872</v>
      </c>
      <c r="B2041">
        <f t="shared" si="607"/>
        <v>1947.3370106749514</v>
      </c>
      <c r="C2041" t="str">
        <f t="shared" si="591"/>
        <v>-1.35147046324702-19.7426664608834i</v>
      </c>
      <c r="D2041" t="str">
        <f t="shared" si="592"/>
        <v>3.97496280752672-8.18511212270017i</v>
      </c>
      <c r="E2041" t="str">
        <f t="shared" si="593"/>
        <v>161.751838957366+0.687937278438072i</v>
      </c>
      <c r="F2041" t="str">
        <f t="shared" si="594"/>
        <v>2.42492260154716-76.7005082629946i</v>
      </c>
      <c r="G2041" t="str">
        <f t="shared" si="595"/>
        <v>0.999999041876415-0.000978837405639888i</v>
      </c>
      <c r="H2041" t="str">
        <f t="shared" si="596"/>
        <v>407.297015869704+210.049543900212i</v>
      </c>
      <c r="I2041" t="str">
        <f t="shared" si="597"/>
        <v>48.2357798685612-86.692117543392i</v>
      </c>
      <c r="K2041" t="str">
        <f t="shared" si="598"/>
        <v>0.0232728218853757-0.0134704216161786i</v>
      </c>
      <c r="L2041" t="str">
        <f t="shared" si="599"/>
        <v>0.00005-0.144910518243247i</v>
      </c>
      <c r="M2041" t="str">
        <f t="shared" si="600"/>
        <v>0.00133333333333333-0.0852414813195565i</v>
      </c>
      <c r="N2041">
        <f t="shared" si="601"/>
        <v>86.083966582100146</v>
      </c>
      <c r="O2041">
        <f t="shared" si="602"/>
        <v>25.928419638149855</v>
      </c>
      <c r="P2041" s="3">
        <f t="shared" si="603"/>
        <v>25.928419638149855</v>
      </c>
      <c r="Q2041" s="3">
        <f t="shared" si="604"/>
        <v>-93.916033417899854</v>
      </c>
      <c r="R2041">
        <f t="shared" si="605"/>
        <v>86.083966582100146</v>
      </c>
      <c r="S2041">
        <f t="shared" si="606"/>
        <v>1.9473370106749515</v>
      </c>
      <c r="T2041">
        <f t="shared" si="589"/>
        <v>25.928419638149855</v>
      </c>
    </row>
    <row r="2042" spans="1:20" x14ac:dyDescent="0.25">
      <c r="A2042">
        <f t="shared" si="590"/>
        <v>12281.974114915551</v>
      </c>
      <c r="B2042">
        <f t="shared" si="607"/>
        <v>1954.7368913155162</v>
      </c>
      <c r="C2042" t="str">
        <f t="shared" si="591"/>
        <v>-1.34803619055787-19.6623903531943i</v>
      </c>
      <c r="D2042" t="str">
        <f t="shared" si="592"/>
        <v>3.97496252432953-8.15421867403314i</v>
      </c>
      <c r="E2042" t="str">
        <f t="shared" si="593"/>
        <v>161.748166967597+0.69347626710349i</v>
      </c>
      <c r="F2042" t="str">
        <f t="shared" si="594"/>
        <v>2.42492258385594-76.4101676994091i</v>
      </c>
      <c r="G2042" t="str">
        <f t="shared" si="595"/>
        <v>0.999999034580848-0.000982556980613001i</v>
      </c>
      <c r="H2042" t="str">
        <f t="shared" si="596"/>
        <v>407.48157921594+210.882736520328i</v>
      </c>
      <c r="I2042" t="str">
        <f t="shared" si="597"/>
        <v>48.2445985280121-86.392599783928i</v>
      </c>
      <c r="K2042" t="str">
        <f t="shared" si="598"/>
        <v>0.0232279450048154-0.0134949265729465i</v>
      </c>
      <c r="L2042" t="str">
        <f t="shared" si="599"/>
        <v>0.00005-0.144361942860377i</v>
      </c>
      <c r="M2042" t="str">
        <f t="shared" si="600"/>
        <v>0.00133333333333333-0.0849187899178692i</v>
      </c>
      <c r="N2042">
        <f t="shared" si="601"/>
        <v>86.077989007318209</v>
      </c>
      <c r="O2042">
        <f t="shared" si="602"/>
        <v>25.893091824655073</v>
      </c>
      <c r="P2042" s="3">
        <f t="shared" si="603"/>
        <v>25.893091824655073</v>
      </c>
      <c r="Q2042" s="3">
        <f t="shared" si="604"/>
        <v>-93.922010992681791</v>
      </c>
      <c r="R2042">
        <f t="shared" si="605"/>
        <v>86.077989007318209</v>
      </c>
      <c r="S2042">
        <f t="shared" si="606"/>
        <v>1.9547368913155163</v>
      </c>
      <c r="T2042">
        <f t="shared" si="589"/>
        <v>25.893091824655073</v>
      </c>
    </row>
    <row r="2043" spans="1:20" x14ac:dyDescent="0.25">
      <c r="A2043">
        <f t="shared" si="590"/>
        <v>12328.64561655223</v>
      </c>
      <c r="B2043">
        <f t="shared" si="607"/>
        <v>1962.1648915025153</v>
      </c>
      <c r="C2043" t="str">
        <f t="shared" si="591"/>
        <v>-1.34458988577202-19.5824202626788i</v>
      </c>
      <c r="D2043" t="str">
        <f t="shared" si="592"/>
        <v>3.97496223897602-8.12344252652612i</v>
      </c>
      <c r="E2043" t="str">
        <f t="shared" si="593"/>
        <v>161.744487002082+0.699057592702377i</v>
      </c>
      <c r="F2043" t="str">
        <f t="shared" si="594"/>
        <v>2.42492256603005-76.120926321739i</v>
      </c>
      <c r="G2043" t="str">
        <f t="shared" si="595"/>
        <v>0.999999027229729-0.000986290689888983i</v>
      </c>
      <c r="H2043" t="str">
        <f t="shared" si="596"/>
        <v>407.667661208607+211.719504608286i</v>
      </c>
      <c r="I2043" t="str">
        <f t="shared" si="597"/>
        <v>48.2534869980894-86.0943454534445i</v>
      </c>
      <c r="K2043" t="str">
        <f t="shared" si="598"/>
        <v>0.0231829052363645-0.0135193260378043i</v>
      </c>
      <c r="L2043" t="str">
        <f t="shared" si="599"/>
        <v>0.00005-0.143815444172522i</v>
      </c>
      <c r="M2043" t="str">
        <f t="shared" si="600"/>
        <v>0.00133333333333333-0.0845973201014832i</v>
      </c>
      <c r="N2043">
        <f t="shared" si="601"/>
        <v>86.072058740515246</v>
      </c>
      <c r="O2043">
        <f t="shared" si="602"/>
        <v>25.857754567244982</v>
      </c>
      <c r="P2043" s="3">
        <f t="shared" si="603"/>
        <v>25.857754567244982</v>
      </c>
      <c r="Q2043" s="3">
        <f t="shared" si="604"/>
        <v>-93.927941259484754</v>
      </c>
      <c r="R2043">
        <f t="shared" si="605"/>
        <v>86.072058740515246</v>
      </c>
      <c r="S2043">
        <f t="shared" si="606"/>
        <v>1.9621648915025154</v>
      </c>
      <c r="T2043">
        <f t="shared" si="589"/>
        <v>25.857754567244982</v>
      </c>
    </row>
    <row r="2044" spans="1:20" x14ac:dyDescent="0.25">
      <c r="A2044">
        <f t="shared" si="590"/>
        <v>12375.494469895129</v>
      </c>
      <c r="B2044">
        <f t="shared" si="607"/>
        <v>1969.6211180902249</v>
      </c>
      <c r="C2044" t="str">
        <f t="shared" si="591"/>
        <v>-1.34113158527239-19.5027551604877i</v>
      </c>
      <c r="D2044" t="str">
        <f t="shared" si="592"/>
        <v>3.97496195144972-8.09278323745363i</v>
      </c>
      <c r="E2044" t="str">
        <f t="shared" si="593"/>
        <v>161.74079918125+0.704681502581675i</v>
      </c>
      <c r="F2044" t="str">
        <f t="shared" si="594"/>
        <v>2.42492254806841-75.8327799691489i</v>
      </c>
      <c r="G2044" t="str">
        <f t="shared" si="595"/>
        <v>0.999999019822635-0.000990038587177245i</v>
      </c>
      <c r="H2044" t="str">
        <f t="shared" si="596"/>
        <v>407.855275231018+212.559866603582i</v>
      </c>
      <c r="I2044" t="str">
        <f t="shared" si="597"/>
        <v>48.2624458517916-85.7973505150634i</v>
      </c>
      <c r="K2044" t="str">
        <f t="shared" si="598"/>
        <v>0.0231377029944337-0.0135436187340178i</v>
      </c>
      <c r="L2044" t="str">
        <f t="shared" si="599"/>
        <v>0.00005-0.143271014318113i</v>
      </c>
      <c r="M2044" t="str">
        <f t="shared" si="600"/>
        <v>0.00133333333333333-0.0842770672459484i</v>
      </c>
      <c r="N2044">
        <f t="shared" si="601"/>
        <v>86.066176326588163</v>
      </c>
      <c r="O2044">
        <f t="shared" si="602"/>
        <v>25.822407880062521</v>
      </c>
      <c r="P2044" s="3">
        <f t="shared" si="603"/>
        <v>25.822407880062521</v>
      </c>
      <c r="Q2044" s="3">
        <f t="shared" si="604"/>
        <v>-93.933823673411837</v>
      </c>
      <c r="R2044">
        <f t="shared" si="605"/>
        <v>86.066176326588163</v>
      </c>
      <c r="S2044">
        <f t="shared" si="606"/>
        <v>1.9696211180902248</v>
      </c>
      <c r="T2044">
        <f t="shared" si="589"/>
        <v>25.822407880062521</v>
      </c>
    </row>
    <row r="2045" spans="1:20" x14ac:dyDescent="0.25">
      <c r="A2045">
        <f t="shared" si="590"/>
        <v>12422.521348880731</v>
      </c>
      <c r="B2045">
        <f t="shared" si="607"/>
        <v>1977.1056783389677</v>
      </c>
      <c r="C2045" t="str">
        <f t="shared" si="591"/>
        <v>-1.33766132638934-19.4233940219992i</v>
      </c>
      <c r="D2045" t="str">
        <f t="shared" si="592"/>
        <v>3.97496166173411-8.06224036577142i</v>
      </c>
      <c r="E2045" t="str">
        <f t="shared" si="593"/>
        <v>161.737103627396+0.710348244417978i</v>
      </c>
      <c r="F2045" t="str">
        <f t="shared" si="594"/>
        <v>2.42492252997-75.5457244965573i</v>
      </c>
      <c r="G2045" t="str">
        <f t="shared" si="595"/>
        <v>0.999999012359141-0.000993800726391287i</v>
      </c>
      <c r="H2045" t="str">
        <f t="shared" si="596"/>
        <v>408.044434798308+213.403841074553i</v>
      </c>
      <c r="I2045" t="str">
        <f t="shared" si="597"/>
        <v>48.2714756671315-85.5016109532778i</v>
      </c>
      <c r="K2045" t="str">
        <f t="shared" si="598"/>
        <v>0.0230923387058114-0.0135678033845998i</v>
      </c>
      <c r="L2045" t="str">
        <f t="shared" si="599"/>
        <v>0.00005-0.142728645465345i</v>
      </c>
      <c r="M2045" t="str">
        <f t="shared" si="600"/>
        <v>0.00133333333333333-0.0839580267443206i</v>
      </c>
      <c r="N2045">
        <f t="shared" si="601"/>
        <v>86.060342311722422</v>
      </c>
      <c r="O2045">
        <f t="shared" si="602"/>
        <v>25.787051777935716</v>
      </c>
      <c r="P2045" s="3">
        <f t="shared" si="603"/>
        <v>25.787051777935716</v>
      </c>
      <c r="Q2045" s="3">
        <f t="shared" si="604"/>
        <v>-93.939657688277578</v>
      </c>
      <c r="R2045">
        <f t="shared" si="605"/>
        <v>86.060342311722422</v>
      </c>
      <c r="S2045">
        <f t="shared" si="606"/>
        <v>1.9771056783389676</v>
      </c>
      <c r="T2045">
        <f t="shared" si="589"/>
        <v>25.787051777935716</v>
      </c>
    </row>
    <row r="2046" spans="1:20" x14ac:dyDescent="0.25">
      <c r="A2046">
        <f t="shared" si="590"/>
        <v>12469.726930006478</v>
      </c>
      <c r="B2046">
        <f t="shared" si="607"/>
        <v>1984.6186799166558</v>
      </c>
      <c r="C2046" t="str">
        <f t="shared" si="591"/>
        <v>-1.3341791474039-19.3443358267919i</v>
      </c>
      <c r="D2046" t="str">
        <f t="shared" si="592"/>
        <v>3.9749613698125-8.03181347210982i</v>
      </c>
      <c r="E2046" t="str">
        <f t="shared" si="593"/>
        <v>161.733400464694+0.716058066199232i</v>
      </c>
      <c r="F2046" t="str">
        <f t="shared" si="594"/>
        <v>2.42492251173376-75.2597557745745i</v>
      </c>
      <c r="G2046" t="str">
        <f t="shared" si="595"/>
        <v>0.999999004838816-0.000997577161649461i</v>
      </c>
      <c r="H2046" t="str">
        <f t="shared" si="596"/>
        <v>408.23515355895+214.25144671961i</v>
      </c>
      <c r="I2046" t="str">
        <f t="shared" si="597"/>
        <v>48.2805770271843-85.2071227739358i</v>
      </c>
      <c r="K2046" t="str">
        <f t="shared" si="598"/>
        <v>0.0230468128097084-0.013591878712444i</v>
      </c>
      <c r="L2046" t="str">
        <f t="shared" si="599"/>
        <v>0.00005-0.142188329812059i</v>
      </c>
      <c r="M2046" t="str">
        <f t="shared" si="600"/>
        <v>0.00133333333333333-0.0836401940070934i</v>
      </c>
      <c r="N2046">
        <f t="shared" si="601"/>
        <v>86.054557243350033</v>
      </c>
      <c r="O2046">
        <f t="shared" si="602"/>
        <v>25.751686276382063</v>
      </c>
      <c r="P2046" s="3">
        <f t="shared" si="603"/>
        <v>25.751686276382063</v>
      </c>
      <c r="Q2046" s="3">
        <f t="shared" si="604"/>
        <v>-93.945442756649967</v>
      </c>
      <c r="R2046">
        <f t="shared" si="605"/>
        <v>86.054557243350033</v>
      </c>
      <c r="S2046">
        <f t="shared" si="606"/>
        <v>1.9846186799166559</v>
      </c>
      <c r="T2046">
        <f t="shared" si="589"/>
        <v>25.751686276382063</v>
      </c>
    </row>
    <row r="2047" spans="1:20" x14ac:dyDescent="0.25">
      <c r="A2047">
        <f t="shared" si="590"/>
        <v>12517.111892340501</v>
      </c>
      <c r="B2047">
        <f t="shared" si="607"/>
        <v>1992.160230900339</v>
      </c>
      <c r="C2047" t="str">
        <f t="shared" si="591"/>
        <v>-1.33068508754962-19.2655795586183i</v>
      </c>
      <c r="D2047" t="str">
        <f t="shared" si="592"/>
        <v>3.97496107566815-8.00150211876768i</v>
      </c>
      <c r="E2047" t="str">
        <f t="shared" si="593"/>
        <v>161.729689819191+0.721811216215444i</v>
      </c>
      <c r="F2047" t="str">
        <f t="shared" si="594"/>
        <v>2.42492249335869-74.9748696894453i</v>
      </c>
      <c r="G2047" t="str">
        <f t="shared" si="595"/>
        <v>0.999998997261229-0.00100136794727577i</v>
      </c>
      <c r="H2047" t="str">
        <f t="shared" si="596"/>
        <v>408.427445296276+215.102702368462i</v>
      </c>
      <c r="I2047" t="str">
        <f t="shared" si="597"/>
        <v>48.2897505201353-84.9138820042289i</v>
      </c>
      <c r="K2047" t="str">
        <f t="shared" si="598"/>
        <v>0.0230011257578031-0.0136158434404608i</v>
      </c>
      <c r="L2047" t="str">
        <f t="shared" si="599"/>
        <v>0.00005-0.141650059585633i</v>
      </c>
      <c r="M2047" t="str">
        <f t="shared" si="600"/>
        <v>0.00133333333333333-0.083323564462137i</v>
      </c>
      <c r="N2047">
        <f t="shared" si="601"/>
        <v>86.048821670110925</v>
      </c>
      <c r="O2047">
        <f t="shared" si="602"/>
        <v>25.716311391612944</v>
      </c>
      <c r="P2047" s="3">
        <f t="shared" si="603"/>
        <v>25.716311391612944</v>
      </c>
      <c r="Q2047" s="3">
        <f t="shared" si="604"/>
        <v>-93.951178329889075</v>
      </c>
      <c r="R2047">
        <f t="shared" si="605"/>
        <v>86.048821670110925</v>
      </c>
      <c r="S2047">
        <f t="shared" si="606"/>
        <v>1.992160230900339</v>
      </c>
      <c r="T2047">
        <f t="shared" si="589"/>
        <v>25.716311391612944</v>
      </c>
    </row>
    <row r="2048" spans="1:20" x14ac:dyDescent="0.25">
      <c r="A2048">
        <f t="shared" si="590"/>
        <v>12564.676917531395</v>
      </c>
      <c r="B2048">
        <f t="shared" si="607"/>
        <v>1999.7304397777602</v>
      </c>
      <c r="C2048" t="str">
        <f t="shared" si="591"/>
        <v>-1.32717918701578-19.1871242053777i</v>
      </c>
      <c r="D2048" t="str">
        <f t="shared" si="592"/>
        <v>3.97496077928408-7.97130586970578i</v>
      </c>
      <c r="E2048" t="str">
        <f t="shared" si="593"/>
        <v>161.725971818828+0.727607943040985i</v>
      </c>
      <c r="F2048" t="str">
        <f t="shared" si="594"/>
        <v>2.42492247484369-74.691062142987i</v>
      </c>
      <c r="G2048" t="str">
        <f t="shared" si="595"/>
        <v>0.999998989625942-0.00100517313780062i</v>
      </c>
      <c r="H2048" t="str">
        <f t="shared" si="596"/>
        <v>408.621323930039+215.957626983381i</v>
      </c>
      <c r="I2048" t="str">
        <f t="shared" si="597"/>
        <v>48.2989967393303-84.6218846926789i</v>
      </c>
      <c r="K2048" t="str">
        <f t="shared" si="598"/>
        <v>0.0229552780142826-0.0136396962917136i</v>
      </c>
      <c r="L2048" t="str">
        <f t="shared" si="599"/>
        <v>0.00005-0.14111382704287i</v>
      </c>
      <c r="M2048" t="str">
        <f t="shared" si="600"/>
        <v>0.00133333333333333-0.0830081335546296i</v>
      </c>
      <c r="N2048">
        <f t="shared" si="601"/>
        <v>86.043136141809242</v>
      </c>
      <c r="O2048">
        <f t="shared" si="602"/>
        <v>25.680927140537847</v>
      </c>
      <c r="P2048" s="3">
        <f t="shared" si="603"/>
        <v>25.680927140537847</v>
      </c>
      <c r="Q2048" s="3">
        <f t="shared" si="604"/>
        <v>-93.956863858190758</v>
      </c>
      <c r="R2048">
        <f t="shared" si="605"/>
        <v>86.043136141809242</v>
      </c>
      <c r="S2048">
        <f t="shared" si="606"/>
        <v>1.9997304397777602</v>
      </c>
      <c r="T2048">
        <f t="shared" si="589"/>
        <v>25.680927140537847</v>
      </c>
    </row>
    <row r="2049" spans="1:20" x14ac:dyDescent="0.25">
      <c r="A2049">
        <f t="shared" si="590"/>
        <v>12612.422689818015</v>
      </c>
      <c r="B2049">
        <f t="shared" si="607"/>
        <v>2007.3294154489158</v>
      </c>
      <c r="C2049" t="str">
        <f t="shared" si="591"/>
        <v>-1.32366148694909-19.1089687590899i</v>
      </c>
      <c r="D2049" t="str">
        <f t="shared" si="592"/>
        <v>3.97496048064327-7.94122429054081i</v>
      </c>
      <c r="E2049" t="str">
        <f t="shared" si="593"/>
        <v>161.72224659344+0.733448495522266i</v>
      </c>
      <c r="F2049" t="str">
        <f t="shared" si="594"/>
        <v>2.42492245618771-74.408329052533i</v>
      </c>
      <c r="G2049" t="str">
        <f t="shared" si="595"/>
        <v>0.999998981932517-0.00100899278796165i</v>
      </c>
      <c r="H2049" t="str">
        <f t="shared" si="596"/>
        <v>408.816803517985+216.816239660458i</v>
      </c>
      <c r="I2049" t="str">
        <f t="shared" si="597"/>
        <v>48.3083162833244-84.3311269091296i</v>
      </c>
      <c r="K2049" t="str">
        <f t="shared" si="598"/>
        <v>0.022909270055884-0.0136634359895563i</v>
      </c>
      <c r="L2049" t="str">
        <f t="shared" si="599"/>
        <v>0.00005-0.140579624469885i</v>
      </c>
      <c r="M2049" t="str">
        <f t="shared" si="600"/>
        <v>0.00133333333333333-0.0826938967469912i</v>
      </c>
      <c r="N2049">
        <f t="shared" si="601"/>
        <v>86.03750120937336</v>
      </c>
      <c r="O2049">
        <f t="shared" si="602"/>
        <v>25.64553354076881</v>
      </c>
      <c r="P2049" s="3">
        <f t="shared" si="603"/>
        <v>25.64553354076881</v>
      </c>
      <c r="Q2049" s="3">
        <f t="shared" si="604"/>
        <v>-93.96249879062664</v>
      </c>
      <c r="R2049">
        <f t="shared" si="605"/>
        <v>86.03750120937336</v>
      </c>
      <c r="S2049">
        <f t="shared" si="606"/>
        <v>2.0073294154489156</v>
      </c>
      <c r="T2049">
        <f t="shared" si="589"/>
        <v>25.64553354076881</v>
      </c>
    </row>
    <row r="2050" spans="1:20" x14ac:dyDescent="0.25">
      <c r="A2050">
        <f t="shared" si="590"/>
        <v>12660.349896039324</v>
      </c>
      <c r="B2050">
        <f t="shared" si="607"/>
        <v>2014.9572672276217</v>
      </c>
      <c r="C2050" t="str">
        <f t="shared" si="591"/>
        <v>-1.32013202945646-19.031112215868i</v>
      </c>
      <c r="D2050" t="str">
        <f t="shared" si="592"/>
        <v>3.97496017972851-7.91125694853898i</v>
      </c>
      <c r="E2050" t="str">
        <f t="shared" si="593"/>
        <v>161.718514274764+0.739333122763749i</v>
      </c>
      <c r="F2050" t="str">
        <f t="shared" si="594"/>
        <v>2.42492243738968-74.1266663508728i</v>
      </c>
      <c r="G2050" t="str">
        <f t="shared" si="595"/>
        <v>0.999998974180512-0.00101282695270446i</v>
      </c>
      <c r="H2050" t="str">
        <f t="shared" si="596"/>
        <v>409.013898257453+217.678559630904i</v>
      </c>
      <c r="I2050" t="str">
        <f t="shared" si="597"/>
        <v>48.317709755936-84.041604744737i</v>
      </c>
      <c r="K2050" t="str">
        <f t="shared" si="598"/>
        <v>0.0228631023719325-0.0136870612577724i</v>
      </c>
      <c r="L2050" t="str">
        <f t="shared" si="599"/>
        <v>0.00005-0.140047444181993i</v>
      </c>
      <c r="M2050" t="str">
        <f t="shared" si="600"/>
        <v>0.00133333333333333-0.0823808495188196i</v>
      </c>
      <c r="N2050">
        <f t="shared" si="601"/>
        <v>86.031917424811439</v>
      </c>
      <c r="O2050">
        <f t="shared" si="602"/>
        <v>25.610130610624445</v>
      </c>
      <c r="P2050" s="3">
        <f t="shared" si="603"/>
        <v>25.610130610624445</v>
      </c>
      <c r="Q2050" s="3">
        <f t="shared" si="604"/>
        <v>-93.968082575188561</v>
      </c>
      <c r="R2050">
        <f t="shared" si="605"/>
        <v>86.031917424811439</v>
      </c>
      <c r="S2050">
        <f t="shared" si="606"/>
        <v>2.0149572672276217</v>
      </c>
      <c r="T2050">
        <f t="shared" si="589"/>
        <v>25.610130610624445</v>
      </c>
    </row>
    <row r="2051" spans="1:20" x14ac:dyDescent="0.25">
      <c r="A2051">
        <f t="shared" si="590"/>
        <v>12708.459225644274</v>
      </c>
      <c r="B2051">
        <f t="shared" si="607"/>
        <v>2022.6141048430868</v>
      </c>
      <c r="C2051" t="str">
        <f t="shared" si="591"/>
        <v>-1.31659085760675-18.9535535758924i</v>
      </c>
      <c r="D2051" t="str">
        <f t="shared" si="592"/>
        <v>3.97495987652249-7.88140341260981i</v>
      </c>
      <c r="E2051" t="str">
        <f t="shared" si="593"/>
        <v>161.714774996451+0.745262074110072i</v>
      </c>
      <c r="F2051" t="str">
        <f t="shared" si="594"/>
        <v>2.42492241844851-73.8460699861936i</v>
      </c>
      <c r="G2051" t="str">
        <f t="shared" si="595"/>
        <v>0.999998966369479-0.00101667568718343i</v>
      </c>
      <c r="H2051" t="str">
        <f t="shared" si="596"/>
        <v>409.21262248699+218.544606262325i</v>
      </c>
      <c r="I2051" t="str">
        <f t="shared" si="597"/>
        <v>48.3271777662933-83.7533143119605i</v>
      </c>
      <c r="K2051" t="str">
        <f t="shared" si="598"/>
        <v>0.0228167754643796-0.0137105708207143i</v>
      </c>
      <c r="L2051" t="str">
        <f t="shared" si="599"/>
        <v>0.00005-0.139517278523604i</v>
      </c>
      <c r="M2051" t="str">
        <f t="shared" si="600"/>
        <v>0.00133333333333333-0.0820689873668258i</v>
      </c>
      <c r="N2051">
        <f t="shared" si="601"/>
        <v>86.026385341169643</v>
      </c>
      <c r="O2051">
        <f t="shared" si="602"/>
        <v>25.574718369134423</v>
      </c>
      <c r="P2051" s="3">
        <f t="shared" si="603"/>
        <v>25.574718369134423</v>
      </c>
      <c r="Q2051" s="3">
        <f t="shared" si="604"/>
        <v>-93.973614658830357</v>
      </c>
      <c r="R2051">
        <f t="shared" si="605"/>
        <v>86.026385341169643</v>
      </c>
      <c r="S2051">
        <f t="shared" si="606"/>
        <v>2.022614104843087</v>
      </c>
      <c r="T2051">
        <f t="shared" si="589"/>
        <v>25.574718369134423</v>
      </c>
    </row>
    <row r="2052" spans="1:20" x14ac:dyDescent="0.25">
      <c r="A2052">
        <f t="shared" si="590"/>
        <v>12756.751370701722</v>
      </c>
      <c r="B2052">
        <f t="shared" si="607"/>
        <v>2030.3000384414906</v>
      </c>
      <c r="C2052" t="str">
        <f t="shared" si="591"/>
        <v>-1.31303801543283-18.8762918433837i</v>
      </c>
      <c r="D2052" t="str">
        <f t="shared" si="592"/>
        <v>3.9749595710078-7.8516632533001i</v>
      </c>
      <c r="E2052" t="str">
        <f t="shared" si="593"/>
        <v>161.711028894064+0.751235599135671i</v>
      </c>
      <c r="F2052" t="str">
        <f t="shared" si="594"/>
        <v>2.42492239936312-73.5665359220233i</v>
      </c>
      <c r="G2052" t="str">
        <f t="shared" si="595"/>
        <v>0.999998958498969-0.00102053904676256i</v>
      </c>
      <c r="H2052" t="str">
        <f t="shared" si="596"/>
        <v>409.412990687982+219.414399060051i</v>
      </c>
      <c r="I2052" t="str">
        <f t="shared" si="597"/>
        <v>48.3367209288906-83.4662517445548i</v>
      </c>
      <c r="K2052" t="str">
        <f t="shared" si="598"/>
        <v>0.0227702898478384-0.0137339634034449i</v>
      </c>
      <c r="L2052" t="str">
        <f t="shared" si="599"/>
        <v>0.00005-0.138989119868105i</v>
      </c>
      <c r="M2052" t="str">
        <f t="shared" si="600"/>
        <v>0.00133333333333333-0.0817583058047676i</v>
      </c>
      <c r="N2052">
        <f t="shared" si="601"/>
        <v>86.020905512488042</v>
      </c>
      <c r="O2052">
        <f t="shared" si="602"/>
        <v>25.539296836043427</v>
      </c>
      <c r="P2052" s="3">
        <f t="shared" si="603"/>
        <v>25.539296836043427</v>
      </c>
      <c r="Q2052" s="3">
        <f t="shared" si="604"/>
        <v>-93.979094487511958</v>
      </c>
      <c r="R2052">
        <f t="shared" si="605"/>
        <v>86.020905512488042</v>
      </c>
      <c r="S2052">
        <f t="shared" si="606"/>
        <v>2.0303000384414904</v>
      </c>
      <c r="T2052">
        <f t="shared" si="589"/>
        <v>25.539296836043427</v>
      </c>
    </row>
    <row r="2053" spans="1:20" x14ac:dyDescent="0.25">
      <c r="A2053">
        <f t="shared" si="590"/>
        <v>12805.227025910392</v>
      </c>
      <c r="B2053">
        <f t="shared" si="607"/>
        <v>2038.0151785875685</v>
      </c>
      <c r="C2053" t="str">
        <f t="shared" si="591"/>
        <v>-1.30947354793324-18.7993260265751i</v>
      </c>
      <c r="D2053" t="str">
        <f t="shared" si="592"/>
        <v>3.97495926316681-7.8220360427874i</v>
      </c>
      <c r="E2053" t="str">
        <f t="shared" si="593"/>
        <v>161.707276105092+0.75725394762814i</v>
      </c>
      <c r="F2053" t="str">
        <f t="shared" si="594"/>
        <v>2.4249223801324-73.2880601371695i</v>
      </c>
      <c r="G2053" t="str">
        <f t="shared" si="595"/>
        <v>0.99999895056853-0.00102441708701617i</v>
      </c>
      <c r="H2053" t="str">
        <f t="shared" si="596"/>
        <v>409.615017486337+220.287957668459i</v>
      </c>
      <c r="I2053" t="str">
        <f t="shared" si="597"/>
        <v>48.3463398636371-83.1804131975645i</v>
      </c>
      <c r="K2053" t="str">
        <f t="shared" si="598"/>
        <v>0.022723646049617-0.0137572377318789i</v>
      </c>
      <c r="L2053" t="str">
        <f t="shared" si="599"/>
        <v>0.00005-0.138462960617757i</v>
      </c>
      <c r="M2053" t="str">
        <f t="shared" si="600"/>
        <v>0.00133333333333333-0.0814488003633865i</v>
      </c>
      <c r="N2053">
        <f t="shared" si="601"/>
        <v>86.015478493756675</v>
      </c>
      <c r="O2053">
        <f t="shared" si="602"/>
        <v>25.503866031814788</v>
      </c>
      <c r="P2053" s="3">
        <f t="shared" si="603"/>
        <v>25.503866031814788</v>
      </c>
      <c r="Q2053" s="3">
        <f t="shared" si="604"/>
        <v>-93.984521506243325</v>
      </c>
      <c r="R2053">
        <f t="shared" si="605"/>
        <v>86.015478493756675</v>
      </c>
      <c r="S2053">
        <f t="shared" si="606"/>
        <v>2.0380151785875684</v>
      </c>
      <c r="T2053">
        <f t="shared" si="589"/>
        <v>25.503866031814788</v>
      </c>
    </row>
    <row r="2054" spans="1:20" x14ac:dyDescent="0.25">
      <c r="A2054">
        <f t="shared" si="590"/>
        <v>12853.886888608851</v>
      </c>
      <c r="B2054">
        <f t="shared" si="607"/>
        <v>2045.7596362662014</v>
      </c>
      <c r="C2054" t="str">
        <f t="shared" si="591"/>
        <v>-1.30589750107433-18.7226551376874i</v>
      </c>
      <c r="D2054" t="str">
        <f t="shared" si="592"/>
        <v>3.97495895298183-7.79252135487421i</v>
      </c>
      <c r="E2054" t="str">
        <f t="shared" si="593"/>
        <v>161.703516768957+0.763317369571813i</v>
      </c>
      <c r="F2054" t="str">
        <f t="shared" si="594"/>
        <v>2.42492236075524-73.0106386256651i</v>
      </c>
      <c r="G2054" t="str">
        <f t="shared" si="595"/>
        <v>0.999998942577706-0.00102830986372978i</v>
      </c>
      <c r="H2054" t="str">
        <f t="shared" si="596"/>
        <v>409.818717654148+221.16530187232i</v>
      </c>
      <c r="I2054" t="str">
        <f t="shared" si="597"/>
        <v>48.3560351959135-82.895794847318i</v>
      </c>
      <c r="K2054" t="str">
        <f t="shared" si="598"/>
        <v>0.022676844609751-0.0137803925329262i</v>
      </c>
      <c r="L2054" t="str">
        <f t="shared" si="599"/>
        <v>0.00005-0.137938793203584i</v>
      </c>
      <c r="M2054" t="str">
        <f t="shared" si="600"/>
        <v>0.00133333333333333-0.0811404665903431i</v>
      </c>
      <c r="N2054">
        <f t="shared" si="601"/>
        <v>86.010104840869829</v>
      </c>
      <c r="O2054">
        <f t="shared" si="602"/>
        <v>25.468425977635256</v>
      </c>
      <c r="P2054" s="3">
        <f t="shared" si="603"/>
        <v>25.468425977635256</v>
      </c>
      <c r="Q2054" s="3">
        <f t="shared" si="604"/>
        <v>-93.989895159130171</v>
      </c>
      <c r="R2054">
        <f t="shared" si="605"/>
        <v>86.010104840869829</v>
      </c>
      <c r="S2054">
        <f t="shared" si="606"/>
        <v>2.0457596362662014</v>
      </c>
      <c r="T2054">
        <f t="shared" si="589"/>
        <v>25.468425977635256</v>
      </c>
    </row>
    <row r="2055" spans="1:20" x14ac:dyDescent="0.25">
      <c r="A2055">
        <f t="shared" si="590"/>
        <v>12902.731658785566</v>
      </c>
      <c r="B2055">
        <f t="shared" si="607"/>
        <v>2053.5335228840131</v>
      </c>
      <c r="C2055" t="str">
        <f t="shared" si="591"/>
        <v>-1.30230992179099-18.6462781929009i</v>
      </c>
      <c r="D2055" t="str">
        <f t="shared" si="592"/>
        <v>3.97495864043503-7.7631187649817i</v>
      </c>
      <c r="E2055" t="str">
        <f t="shared" si="593"/>
        <v>161.699751027014+0.769426115136511i</v>
      </c>
      <c r="F2055" t="str">
        <f t="shared" si="594"/>
        <v>2.42492234123055-72.7342673967087i</v>
      </c>
      <c r="G2055" t="str">
        <f t="shared" si="595"/>
        <v>0.999998934526036-0.00103221743290088i</v>
      </c>
      <c r="H2055" t="str">
        <f t="shared" si="596"/>
        <v>410.02410611142+222.046451598148i</v>
      </c>
      <c r="I2055" t="str">
        <f t="shared" si="597"/>
        <v>48.3658075566213-82.6123928914247i</v>
      </c>
      <c r="K2055" t="str">
        <f t="shared" si="598"/>
        <v>0.022629886081034-0.0138034265346356i</v>
      </c>
      <c r="L2055" t="str">
        <f t="shared" si="599"/>
        <v>0.00005-0.13741661008526i</v>
      </c>
      <c r="M2055" t="str">
        <f t="shared" si="600"/>
        <v>0.00133333333333333-0.0808333000501527i</v>
      </c>
      <c r="N2055">
        <f t="shared" si="601"/>
        <v>86.004785110583001</v>
      </c>
      <c r="O2055">
        <f t="shared" si="602"/>
        <v>25.432976695418297</v>
      </c>
      <c r="P2055" s="3">
        <f t="shared" si="603"/>
        <v>25.432976695418297</v>
      </c>
      <c r="Q2055" s="3">
        <f t="shared" si="604"/>
        <v>-93.995214889416999</v>
      </c>
      <c r="R2055">
        <f t="shared" si="605"/>
        <v>86.004785110583001</v>
      </c>
      <c r="S2055">
        <f t="shared" si="606"/>
        <v>2.0535335228840133</v>
      </c>
      <c r="T2055">
        <f t="shared" si="589"/>
        <v>25.432976695418297</v>
      </c>
    </row>
    <row r="2056" spans="1:20" x14ac:dyDescent="0.25">
      <c r="A2056">
        <f t="shared" si="590"/>
        <v>12951.762039088951</v>
      </c>
      <c r="B2056">
        <f t="shared" si="607"/>
        <v>2061.3369502709725</v>
      </c>
      <c r="C2056" t="str">
        <f t="shared" si="591"/>
        <v>-1.2987108579888-18.5701942123288i</v>
      </c>
      <c r="D2056" t="str">
        <f t="shared" si="592"/>
        <v>3.9749583255084-7.73382785014352i</v>
      </c>
      <c r="E2056" t="str">
        <f t="shared" si="593"/>
        <v>161.695979022564+0.775580434658734i</v>
      </c>
      <c r="F2056" t="str">
        <f t="shared" si="594"/>
        <v>2.42492232155718-72.458942474607i</v>
      </c>
      <c r="G2056" t="str">
        <f t="shared" si="595"/>
        <v>0.999998926413057-0.00103613985073971i</v>
      </c>
      <c r="H2056" t="str">
        <f t="shared" si="596"/>
        <v>410.231197927794+222.931426915591i</v>
      </c>
      <c r="I2056" t="str">
        <f t="shared" si="597"/>
        <v>48.3756575822406-82.3302035487699i</v>
      </c>
      <c r="K2056" t="str">
        <f t="shared" si="598"/>
        <v>0.0225827710290454-0.0138263384663398i</v>
      </c>
      <c r="L2056" t="str">
        <f t="shared" si="599"/>
        <v>0.00005-0.136896403751006i</v>
      </c>
      <c r="M2056" t="str">
        <f t="shared" si="600"/>
        <v>0.00133333333333333-0.080527296324121i</v>
      </c>
      <c r="N2056">
        <f t="shared" si="601"/>
        <v>85.999519860464858</v>
      </c>
      <c r="O2056">
        <f t="shared" si="602"/>
        <v>25.397518207807973</v>
      </c>
      <c r="P2056" s="3">
        <f t="shared" si="603"/>
        <v>25.397518207807973</v>
      </c>
      <c r="Q2056" s="3">
        <f t="shared" si="604"/>
        <v>-94.000480139535142</v>
      </c>
      <c r="R2056">
        <f t="shared" si="605"/>
        <v>85.999519860464858</v>
      </c>
      <c r="S2056">
        <f t="shared" si="606"/>
        <v>2.0613369502709724</v>
      </c>
      <c r="T2056">
        <f t="shared" si="589"/>
        <v>25.397518207807973</v>
      </c>
    </row>
    <row r="2057" spans="1:20" x14ac:dyDescent="0.25">
      <c r="A2057">
        <f t="shared" si="590"/>
        <v>13000.978734837488</v>
      </c>
      <c r="B2057">
        <f t="shared" si="607"/>
        <v>2069.1700306820021</v>
      </c>
      <c r="C2057" t="str">
        <f t="shared" si="591"/>
        <v>-1.29510035854482-18.4944022199907i</v>
      </c>
      <c r="D2057" t="str">
        <f t="shared" si="592"/>
        <v>3.97495800818385-7.7046481889999i</v>
      </c>
      <c r="E2057" t="str">
        <f t="shared" si="593"/>
        <v>161.692200900853+0.781780578629829i</v>
      </c>
      <c r="F2057" t="str">
        <f t="shared" si="594"/>
        <v>2.42492230173402-72.184659898719i</v>
      </c>
      <c r="G2057" t="str">
        <f t="shared" si="595"/>
        <v>0.999998918238303-0.00104007717367013i</v>
      </c>
      <c r="H2057" t="str">
        <f t="shared" si="596"/>
        <v>410.4400083243+223.820248038813i</v>
      </c>
      <c r="I2057" t="str">
        <f t="shared" si="597"/>
        <v>48.3855859148836-82.0492230595133i</v>
      </c>
      <c r="K2057" t="str">
        <f t="shared" si="598"/>
        <v>0.022535500032178-0.0138491270588017i</v>
      </c>
      <c r="L2057" t="str">
        <f t="shared" si="599"/>
        <v>0.00005-0.136378166717479i</v>
      </c>
      <c r="M2057" t="str">
        <f t="shared" si="600"/>
        <v>0.00133333333333333-0.0802224510102819i</v>
      </c>
      <c r="N2057">
        <f t="shared" si="601"/>
        <v>85.994309648852479</v>
      </c>
      <c r="O2057">
        <f t="shared" si="602"/>
        <v>25.362050538182842</v>
      </c>
      <c r="P2057" s="3">
        <f t="shared" si="603"/>
        <v>25.362050538182842</v>
      </c>
      <c r="Q2057" s="3">
        <f t="shared" si="604"/>
        <v>-94.005690351147521</v>
      </c>
      <c r="R2057">
        <f t="shared" si="605"/>
        <v>85.994309648852479</v>
      </c>
      <c r="S2057">
        <f t="shared" si="606"/>
        <v>2.069170030682002</v>
      </c>
      <c r="T2057">
        <f t="shared" si="589"/>
        <v>25.362050538182842</v>
      </c>
    </row>
    <row r="2058" spans="1:20" x14ac:dyDescent="0.25">
      <c r="A2058">
        <f t="shared" si="590"/>
        <v>13050.382454029872</v>
      </c>
      <c r="B2058">
        <f t="shared" si="607"/>
        <v>2077.0328767985939</v>
      </c>
      <c r="C2058" t="str">
        <f t="shared" si="591"/>
        <v>-1.29147847330869-18.4189012437858i</v>
      </c>
      <c r="D2058" t="str">
        <f t="shared" si="592"/>
        <v>3.97495768844308-7.67557936179137i</v>
      </c>
      <c r="E2058" t="str">
        <f t="shared" si="593"/>
        <v>161.688416809087+0.788026797677668i</v>
      </c>
      <c r="F2058" t="str">
        <f t="shared" si="594"/>
        <v>2.42492228175991-71.9114157233972i</v>
      </c>
      <c r="G2058" t="str">
        <f t="shared" si="595"/>
        <v>0.999998910001302-0.0010440294583304i</v>
      </c>
      <c r="H2058" t="str">
        <f t="shared" si="596"/>
        <v>410.650552675151+224.7129353279i</v>
      </c>
      <c r="I2058" t="str">
        <f t="shared" si="597"/>
        <v>48.3955932023479-81.7694476850887i</v>
      </c>
      <c r="K2058" t="str">
        <f t="shared" si="598"/>
        <v>0.0224880736816623-0.0138717910443603i</v>
      </c>
      <c r="L2058" t="str">
        <f t="shared" si="599"/>
        <v>0.00005-0.135861891529667i</v>
      </c>
      <c r="M2058" t="str">
        <f t="shared" si="600"/>
        <v>0.00133333333333333-0.0799187597233336i</v>
      </c>
      <c r="N2058">
        <f t="shared" si="601"/>
        <v>85.989155034804512</v>
      </c>
      <c r="O2058">
        <f t="shared" si="602"/>
        <v>25.326573710659616</v>
      </c>
      <c r="P2058" s="3">
        <f t="shared" si="603"/>
        <v>25.326573710659616</v>
      </c>
      <c r="Q2058" s="3">
        <f t="shared" si="604"/>
        <v>-94.010844965195488</v>
      </c>
      <c r="R2058">
        <f t="shared" si="605"/>
        <v>85.989155034804512</v>
      </c>
      <c r="S2058">
        <f t="shared" si="606"/>
        <v>2.0770328767985937</v>
      </c>
      <c r="T2058">
        <f t="shared" si="589"/>
        <v>25.326573710659616</v>
      </c>
    </row>
    <row r="2059" spans="1:20" x14ac:dyDescent="0.25">
      <c r="A2059">
        <f t="shared" si="590"/>
        <v>13099.973907355188</v>
      </c>
      <c r="B2059">
        <f t="shared" si="607"/>
        <v>2084.9256017304288</v>
      </c>
      <c r="C2059" t="str">
        <f t="shared" si="591"/>
        <v>-1.28784525310395-18.3436903154663i</v>
      </c>
      <c r="D2059" t="str">
        <f t="shared" si="592"/>
        <v>3.97495736626774-7.64662095035298i</v>
      </c>
      <c r="E2059" t="str">
        <f t="shared" si="593"/>
        <v>161.684626896429+0.794319342554231i</v>
      </c>
      <c r="F2059" t="str">
        <f t="shared" si="594"/>
        <v>2.42492226163371-71.6392060179329i</v>
      </c>
      <c r="G2059" t="str">
        <f t="shared" si="595"/>
        <v>0.999998901701581-0.00104799676157397i</v>
      </c>
      <c r="H2059" t="str">
        <f t="shared" si="596"/>
        <v>410.862846509532+225.609509290299i</v>
      </c>
      <c r="I2059" t="str">
        <f t="shared" si="597"/>
        <v>48.4056800981773-81.4908737082029i</v>
      </c>
      <c r="K2059" t="str">
        <f t="shared" si="598"/>
        <v>0.0224404925815894-0.0138943291570797i</v>
      </c>
      <c r="L2059" t="str">
        <f t="shared" si="599"/>
        <v>0.00005-0.135347570760776i</v>
      </c>
      <c r="M2059" t="str">
        <f t="shared" si="600"/>
        <v>0.00133333333333333-0.0796162180945736i</v>
      </c>
      <c r="N2059">
        <f t="shared" si="601"/>
        <v>85.9840565780529</v>
      </c>
      <c r="O2059">
        <f t="shared" si="602"/>
        <v>25.291087750096839</v>
      </c>
      <c r="P2059" s="3">
        <f t="shared" si="603"/>
        <v>25.291087750096839</v>
      </c>
      <c r="Q2059" s="3">
        <f t="shared" si="604"/>
        <v>-94.0159434219471</v>
      </c>
      <c r="R2059">
        <f t="shared" si="605"/>
        <v>85.9840565780529</v>
      </c>
      <c r="S2059">
        <f t="shared" si="606"/>
        <v>2.0849256017304287</v>
      </c>
      <c r="T2059">
        <f t="shared" si="589"/>
        <v>25.291087750096839</v>
      </c>
    </row>
    <row r="2060" spans="1:20" x14ac:dyDescent="0.25">
      <c r="A2060">
        <f t="shared" si="590"/>
        <v>13149.753808203139</v>
      </c>
      <c r="B2060">
        <f t="shared" si="607"/>
        <v>2092.8483190170045</v>
      </c>
      <c r="C2060" t="str">
        <f t="shared" si="591"/>
        <v>-1.28420074972806-18.2687684706099i</v>
      </c>
      <c r="D2060" t="str">
        <f t="shared" si="592"/>
        <v>3.97495704163926-7.61777253810806i</v>
      </c>
      <c r="E2060" t="str">
        <f t="shared" si="593"/>
        <v>161.68083131401+0.800658464119467i</v>
      </c>
      <c r="F2060" t="str">
        <f t="shared" si="594"/>
        <v>2.42492224135428-71.3680268664979i</v>
      </c>
      <c r="G2060" t="str">
        <f t="shared" si="595"/>
        <v>0.999998893338663-0.00105197914047032i</v>
      </c>
      <c r="H2060" t="str">
        <f t="shared" si="596"/>
        <v>411.076905513451+226.50999058224i</v>
      </c>
      <c r="I2060" t="str">
        <f t="shared" si="597"/>
        <v>48.4158472617127-81.213497432839i</v>
      </c>
      <c r="K2060" t="str">
        <f t="shared" si="598"/>
        <v>0.0223927573489325-0.0139167401328963i</v>
      </c>
      <c r="L2060" t="str">
        <f t="shared" si="599"/>
        <v>0.00005-0.13483519701213i</v>
      </c>
      <c r="M2060" t="str">
        <f t="shared" si="600"/>
        <v>0.00133333333333333-0.0793148217718407i</v>
      </c>
      <c r="N2060">
        <f t="shared" si="601"/>
        <v>85.979014838957326</v>
      </c>
      <c r="O2060">
        <f t="shared" si="602"/>
        <v>25.255592682098079</v>
      </c>
      <c r="P2060" s="3">
        <f t="shared" si="603"/>
        <v>25.255592682098079</v>
      </c>
      <c r="Q2060" s="3">
        <f t="shared" si="604"/>
        <v>-94.020985161042674</v>
      </c>
      <c r="R2060">
        <f t="shared" si="605"/>
        <v>85.979014838957326</v>
      </c>
      <c r="S2060">
        <f t="shared" si="606"/>
        <v>2.0928483190170044</v>
      </c>
      <c r="T2060">
        <f t="shared" si="589"/>
        <v>25.255592682098079</v>
      </c>
    </row>
    <row r="2061" spans="1:20" x14ac:dyDescent="0.25">
      <c r="A2061">
        <f t="shared" si="590"/>
        <v>13199.722872674311</v>
      </c>
      <c r="B2061">
        <f t="shared" si="607"/>
        <v>2100.8011426292692</v>
      </c>
      <c r="C2061" t="str">
        <f t="shared" si="591"/>
        <v>-1.28054501595386-18.1941347485938i</v>
      </c>
      <c r="D2061" t="str">
        <f t="shared" si="592"/>
        <v>3.97495671453896-7.58903371006228i</v>
      </c>
      <c r="E2061" t="str">
        <f t="shared" si="593"/>
        <v>161.677030214932+0.807044413323829i</v>
      </c>
      <c r="F2061" t="str">
        <f t="shared" si="594"/>
        <v>2.42492222092041-71.0978743680888i</v>
      </c>
      <c r="G2061" t="str">
        <f t="shared" si="595"/>
        <v>0.999998884912066-0.0010559766523058i</v>
      </c>
      <c r="H2061" t="str">
        <f t="shared" si="596"/>
        <v>411.292745531577+227.414400010213i</v>
      </c>
      <c r="I2061" t="str">
        <f t="shared" si="597"/>
        <v>48.4260953581538-80.9373151842553i</v>
      </c>
      <c r="K2061" t="str">
        <f t="shared" si="598"/>
        <v>0.0223448686135659-0.0139390227097695i</v>
      </c>
      <c r="L2061" t="str">
        <f t="shared" si="599"/>
        <v>0.00005-0.13432476291306i</v>
      </c>
      <c r="M2061" t="str">
        <f t="shared" si="600"/>
        <v>0.00133333333333333-0.0790145664194472i</v>
      </c>
      <c r="N2061">
        <f t="shared" si="601"/>
        <v>85.974030378454671</v>
      </c>
      <c r="O2061">
        <f t="shared" si="602"/>
        <v>25.22008853301574</v>
      </c>
      <c r="P2061" s="3">
        <f t="shared" si="603"/>
        <v>25.22008853301574</v>
      </c>
      <c r="Q2061" s="3">
        <f t="shared" si="604"/>
        <v>-94.025969621545329</v>
      </c>
      <c r="R2061">
        <f t="shared" si="605"/>
        <v>85.974030378454671</v>
      </c>
      <c r="S2061">
        <f t="shared" si="606"/>
        <v>2.100801142629269</v>
      </c>
      <c r="T2061">
        <f t="shared" si="589"/>
        <v>25.22008853301574</v>
      </c>
    </row>
    <row r="2062" spans="1:20" x14ac:dyDescent="0.25">
      <c r="A2062">
        <f t="shared" si="590"/>
        <v>13249.881819590475</v>
      </c>
      <c r="B2062">
        <f t="shared" si="607"/>
        <v>2108.7841869712606</v>
      </c>
      <c r="C2062" t="str">
        <f t="shared" si="591"/>
        <v>-1.27687810552974-18.1197881925678i</v>
      </c>
      <c r="D2062" t="str">
        <f t="shared" si="592"/>
        <v>3.97495638494801-7.5604040527978i</v>
      </c>
      <c r="E2062" t="str">
        <f t="shared" si="593"/>
        <v>161.673223754274+0.813477441195259i</v>
      </c>
      <c r="F2062" t="str">
        <f t="shared" si="594"/>
        <v>2.42492220033094-70.8287446364712i</v>
      </c>
      <c r="G2062" t="str">
        <f t="shared" si="595"/>
        <v>0.999998876421306-0.00105998935458445i</v>
      </c>
      <c r="H2062" t="str">
        <f t="shared" si="596"/>
        <v>411.510382569134+228.322758532435i</v>
      </c>
      <c r="I2062" t="str">
        <f t="shared" si="597"/>
        <v>48.4364250586151-80.6623233089919i</v>
      </c>
      <c r="K2062" t="str">
        <f t="shared" si="598"/>
        <v>0.0222968270182821-0.0139611756278314i</v>
      </c>
      <c r="L2062" t="str">
        <f t="shared" si="599"/>
        <v>0.00005-0.133816261120801i</v>
      </c>
      <c r="M2062" t="str">
        <f t="shared" si="600"/>
        <v>0.00133333333333333-0.0787154477181184i</v>
      </c>
      <c r="N2062">
        <f t="shared" si="601"/>
        <v>85.969103758011229</v>
      </c>
      <c r="O2062">
        <f t="shared" si="602"/>
        <v>25.184575329954345</v>
      </c>
      <c r="P2062" s="3">
        <f t="shared" si="603"/>
        <v>25.184575329954345</v>
      </c>
      <c r="Q2062" s="3">
        <f t="shared" si="604"/>
        <v>-94.030896241988771</v>
      </c>
      <c r="R2062">
        <f t="shared" si="605"/>
        <v>85.969103758011229</v>
      </c>
      <c r="S2062">
        <f t="shared" si="606"/>
        <v>2.1087841869712607</v>
      </c>
      <c r="T2062">
        <f t="shared" si="589"/>
        <v>25.184575329954345</v>
      </c>
    </row>
    <row r="2063" spans="1:20" x14ac:dyDescent="0.25">
      <c r="A2063">
        <f t="shared" si="590"/>
        <v>13300.23137050492</v>
      </c>
      <c r="B2063">
        <f t="shared" si="607"/>
        <v>2116.7975668817517</v>
      </c>
      <c r="C2063" t="str">
        <f t="shared" si="591"/>
        <v>-1.2732000731797-18.0457278494273i</v>
      </c>
      <c r="D2063" t="str">
        <f t="shared" si="592"/>
        <v>3.9749560528475-7.53188315446725i</v>
      </c>
      <c r="E2063" t="str">
        <f t="shared" si="593"/>
        <v>161.669412089096+0.819957798822886i</v>
      </c>
      <c r="F2063" t="str">
        <f t="shared" si="594"/>
        <v>2.42492217958471-70.5606338001244i</v>
      </c>
      <c r="G2063" t="str">
        <f t="shared" si="595"/>
        <v>0.999998867865893-0.00106401730502874i</v>
      </c>
      <c r="H2063" t="str">
        <f t="shared" si="596"/>
        <v>411.729832793805+229.235087260348i</v>
      </c>
      <c r="I2063" t="str">
        <f t="shared" si="597"/>
        <v>48.4468370401858-80.3885181748744i</v>
      </c>
      <c r="K2063" t="str">
        <f t="shared" si="598"/>
        <v>0.0222486332188073-0.013983197629538i</v>
      </c>
      <c r="L2063" t="str">
        <f t="shared" si="599"/>
        <v>0.00005-0.133309684320383i</v>
      </c>
      <c r="M2063" t="str">
        <f t="shared" si="600"/>
        <v>0.00133333333333333-0.0784174613649315i</v>
      </c>
      <c r="N2063">
        <f t="shared" si="601"/>
        <v>85.964235539574318</v>
      </c>
      <c r="O2063">
        <f t="shared" si="602"/>
        <v>25.149053100773724</v>
      </c>
      <c r="P2063" s="3">
        <f t="shared" si="603"/>
        <v>25.149053100773724</v>
      </c>
      <c r="Q2063" s="3">
        <f t="shared" si="604"/>
        <v>-94.035764460425682</v>
      </c>
      <c r="R2063">
        <f t="shared" si="605"/>
        <v>85.964235539574318</v>
      </c>
      <c r="S2063">
        <f t="shared" si="606"/>
        <v>2.1167975668817518</v>
      </c>
      <c r="T2063">
        <f t="shared" si="589"/>
        <v>25.149053100773724</v>
      </c>
    </row>
    <row r="2064" spans="1:20" x14ac:dyDescent="0.25">
      <c r="A2064">
        <f t="shared" si="590"/>
        <v>13350.77224971284</v>
      </c>
      <c r="B2064">
        <f t="shared" si="607"/>
        <v>2124.8413976359025</v>
      </c>
      <c r="C2064" t="str">
        <f t="shared" si="591"/>
        <v>-1.26951097460378-17.9719527697867i</v>
      </c>
      <c r="D2064" t="str">
        <f t="shared" si="592"/>
        <v>3.97495571821828-7.50347060478768i</v>
      </c>
      <c r="E2064" t="str">
        <f t="shared" si="593"/>
        <v>161.665595378445+0.826485737341222i</v>
      </c>
      <c r="F2064" t="str">
        <f t="shared" si="594"/>
        <v>2.42492215868051-70.2935380021831i</v>
      </c>
      <c r="G2064" t="str">
        <f t="shared" si="595"/>
        <v>0.999998859245335-0.00106806056158057i</v>
      </c>
      <c r="H2064" t="str">
        <f t="shared" si="596"/>
        <v>411.951112537675+230.151407460127i</v>
      </c>
      <c r="I2064" t="str">
        <f t="shared" si="597"/>
        <v>48.4573319859863-80.1158961710184i</v>
      </c>
      <c r="K2064" t="str">
        <f t="shared" si="598"/>
        <v>0.0222002878838147-0.014005087459821i</v>
      </c>
      <c r="L2064" t="str">
        <f t="shared" si="599"/>
        <v>0.00005-0.13280502522453i</v>
      </c>
      <c r="M2064" t="str">
        <f t="shared" si="600"/>
        <v>0.00133333333333333-0.0781206030732528i</v>
      </c>
      <c r="N2064">
        <f t="shared" si="601"/>
        <v>85.959426285521914</v>
      </c>
      <c r="O2064">
        <f t="shared" si="602"/>
        <v>25.113521874092257</v>
      </c>
      <c r="P2064" s="3">
        <f t="shared" si="603"/>
        <v>25.113521874092257</v>
      </c>
      <c r="Q2064" s="3">
        <f t="shared" si="604"/>
        <v>-94.040573714478086</v>
      </c>
      <c r="R2064">
        <f t="shared" si="605"/>
        <v>85.959426285521914</v>
      </c>
      <c r="S2064">
        <f t="shared" si="606"/>
        <v>2.1248413976359024</v>
      </c>
      <c r="T2064">
        <f t="shared" si="589"/>
        <v>25.113521874092257</v>
      </c>
    </row>
    <row r="2065" spans="1:20" x14ac:dyDescent="0.25">
      <c r="A2065">
        <f t="shared" si="590"/>
        <v>13401.505184261749</v>
      </c>
      <c r="B2065">
        <f t="shared" si="607"/>
        <v>2132.915794946919</v>
      </c>
      <c r="C2065" t="str">
        <f t="shared" si="591"/>
        <v>-1.26581086647799-17.8984620079528i</v>
      </c>
      <c r="D2065" t="str">
        <f t="shared" si="592"/>
        <v>3.9749553810411-7.47516599503484i</v>
      </c>
      <c r="E2065" t="str">
        <f t="shared" si="593"/>
        <v>161.66177378336+0.833061507913862i</v>
      </c>
      <c r="F2065" t="str">
        <f t="shared" si="594"/>
        <v>2.42492213761714-70.0274534003849i</v>
      </c>
      <c r="G2065" t="str">
        <f t="shared" si="595"/>
        <v>0.999998850559138-0.00107211918240193i</v>
      </c>
      <c r="H2065" t="str">
        <f t="shared" si="596"/>
        <v>412.174238299193+231.071740554208i</v>
      </c>
      <c r="I2065" t="str">
        <f t="shared" si="597"/>
        <v>48.4679105852301-79.8444537078394i</v>
      </c>
      <c r="K2065" t="str">
        <f t="shared" si="598"/>
        <v>0.0221517916949358-0.0140268438662404i</v>
      </c>
      <c r="L2065" t="str">
        <f t="shared" si="599"/>
        <v>0.00005-0.132302276573551i</v>
      </c>
      <c r="M2065" t="str">
        <f t="shared" si="600"/>
        <v>0.00133333333333333-0.0778248685726766i</v>
      </c>
      <c r="N2065">
        <f t="shared" si="601"/>
        <v>85.954676558612903</v>
      </c>
      <c r="O2065">
        <f t="shared" si="602"/>
        <v>25.077981679290069</v>
      </c>
      <c r="P2065" s="3">
        <f t="shared" si="603"/>
        <v>25.077981679290069</v>
      </c>
      <c r="Q2065" s="3">
        <f t="shared" si="604"/>
        <v>-94.045323441387097</v>
      </c>
      <c r="R2065">
        <f t="shared" si="605"/>
        <v>85.954676558612903</v>
      </c>
      <c r="S2065">
        <f t="shared" si="606"/>
        <v>2.1329157949469191</v>
      </c>
      <c r="T2065">
        <f t="shared" si="589"/>
        <v>25.077981679290069</v>
      </c>
    </row>
    <row r="2066" spans="1:20" x14ac:dyDescent="0.25">
      <c r="A2066">
        <f t="shared" si="590"/>
        <v>13452.430903961942</v>
      </c>
      <c r="B2066">
        <f t="shared" si="607"/>
        <v>2141.0208749677172</v>
      </c>
      <c r="C2066" t="str">
        <f t="shared" si="591"/>
        <v>-1.26209980645421-17.8252546218976i</v>
      </c>
      <c r="D2066" t="str">
        <f t="shared" si="592"/>
        <v>3.97495504129655-7.44696891803723i</v>
      </c>
      <c r="E2066" t="str">
        <f t="shared" si="593"/>
        <v>161.657947466872+0.839685361719745i</v>
      </c>
      <c r="F2066" t="str">
        <f t="shared" si="594"/>
        <v>2.42492211639337-69.7623761670133i</v>
      </c>
      <c r="G2066" t="str">
        <f t="shared" si="595"/>
        <v>0.999998841806799-0.00107619322587584i</v>
      </c>
      <c r="H2066" t="str">
        <f t="shared" si="596"/>
        <v>412.399226745154+231.996108122845i</v>
      </c>
      <c r="I2066" t="str">
        <f t="shared" si="597"/>
        <v>48.4785735332848-79.5741872170572i</v>
      </c>
      <c r="K2066" t="str">
        <f t="shared" si="598"/>
        <v>0.0221031453467696-0.0140484655991382i</v>
      </c>
      <c r="L2066" t="str">
        <f t="shared" si="599"/>
        <v>0.00005-0.131801431135237i</v>
      </c>
      <c r="M2066" t="str">
        <f t="shared" si="600"/>
        <v>0.00133333333333333-0.0775302536089629i</v>
      </c>
      <c r="N2066">
        <f t="shared" si="601"/>
        <v>85.949986921936116</v>
      </c>
      <c r="O2066">
        <f t="shared" si="602"/>
        <v>25.04243254651184</v>
      </c>
      <c r="P2066" s="3">
        <f t="shared" si="603"/>
        <v>25.04243254651184</v>
      </c>
      <c r="Q2066" s="3">
        <f t="shared" si="604"/>
        <v>-94.050013078063884</v>
      </c>
      <c r="R2066">
        <f t="shared" si="605"/>
        <v>85.949986921936116</v>
      </c>
      <c r="S2066">
        <f t="shared" si="606"/>
        <v>2.1410208749677171</v>
      </c>
      <c r="T2066">
        <f t="shared" si="589"/>
        <v>25.04243254651184</v>
      </c>
    </row>
    <row r="2067" spans="1:20" x14ac:dyDescent="0.25">
      <c r="A2067">
        <f t="shared" si="590"/>
        <v>13503.550141396998</v>
      </c>
      <c r="B2067">
        <f t="shared" si="607"/>
        <v>2149.1567542925945</v>
      </c>
      <c r="C2067" t="str">
        <f t="shared" si="591"/>
        <v>-1.25837785316005-17.7523296732323i</v>
      </c>
      <c r="D2067" t="str">
        <f t="shared" si="592"/>
        <v>3.97495469896509-7.4188789681702i</v>
      </c>
      <c r="E2067" t="str">
        <f t="shared" si="593"/>
        <v>161.654116594017+0.846357549933673i</v>
      </c>
      <c r="F2067" t="str">
        <f t="shared" si="594"/>
        <v>2.42492209500799-69.4983024888433i</v>
      </c>
      <c r="G2067" t="str">
        <f t="shared" si="595"/>
        <v>0.999998832987817-0.00108028275060716i</v>
      </c>
      <c r="H2067" t="str">
        <f t="shared" si="596"/>
        <v>412.626094712733+232.924531905673i</v>
      </c>
      <c r="I2067" t="str">
        <f t="shared" si="597"/>
        <v>48.489321531733-79.3050931517086i</v>
      </c>
      <c r="K2067" t="str">
        <f t="shared" si="598"/>
        <v>0.0220543495468899-0.0140699514117921i</v>
      </c>
      <c r="L2067" t="str">
        <f t="shared" si="599"/>
        <v>0.00005-0.131302481704759i</v>
      </c>
      <c r="M2067" t="str">
        <f t="shared" si="600"/>
        <v>0.00133333333333333-0.0772367539439759i</v>
      </c>
      <c r="N2067">
        <f t="shared" si="601"/>
        <v>85.945357938859075</v>
      </c>
      <c r="O2067">
        <f t="shared" si="602"/>
        <v>25.006874506670055</v>
      </c>
      <c r="P2067" s="3">
        <f t="shared" si="603"/>
        <v>25.006874506670055</v>
      </c>
      <c r="Q2067" s="3">
        <f t="shared" si="604"/>
        <v>-94.054642061140925</v>
      </c>
      <c r="R2067">
        <f t="shared" si="605"/>
        <v>85.945357938859075</v>
      </c>
      <c r="S2067">
        <f t="shared" si="606"/>
        <v>2.1491567542925947</v>
      </c>
      <c r="T2067">
        <f t="shared" si="589"/>
        <v>25.006874506670055</v>
      </c>
    </row>
    <row r="2068" spans="1:20" x14ac:dyDescent="0.25">
      <c r="A2068">
        <f t="shared" si="590"/>
        <v>13554.863631934306</v>
      </c>
      <c r="B2068">
        <f t="shared" si="607"/>
        <v>2157.3235499589064</v>
      </c>
      <c r="C2068" t="str">
        <f t="shared" si="591"/>
        <v>-1.25464506619804-17.6796862271803i</v>
      </c>
      <c r="D2068" t="str">
        <f t="shared" si="592"/>
        <v>3.97495435402704-7.39089574135026i</v>
      </c>
      <c r="E2068" t="str">
        <f t="shared" si="593"/>
        <v>161.65028133183+0.85307832371419i</v>
      </c>
      <c r="F2068" t="str">
        <f t="shared" si="594"/>
        <v>2.42492207345979-69.2352285670868i</v>
      </c>
      <c r="G2068" t="str">
        <f t="shared" si="595"/>
        <v>0.999998824101683-0.00108438781542343i</v>
      </c>
      <c r="H2068" t="str">
        <f t="shared" si="596"/>
        <v>412.854859211528+233.857033803292i</v>
      </c>
      <c r="I2068" t="str">
        <f t="shared" si="597"/>
        <v>48.5001552884345-79.0371679861578i</v>
      </c>
      <c r="K2068" t="str">
        <f t="shared" si="598"/>
        <v>0.0220054050158504-0.0140913000605702i</v>
      </c>
      <c r="L2068" t="str">
        <f t="shared" si="599"/>
        <v>0.00005-0.130805421104561i</v>
      </c>
      <c r="M2068" t="str">
        <f t="shared" si="600"/>
        <v>0.00133333333333333-0.0769443653556244i</v>
      </c>
      <c r="N2068">
        <f t="shared" si="601"/>
        <v>85.940790172977486</v>
      </c>
      <c r="O2068">
        <f t="shared" si="602"/>
        <v>24.971307591447733</v>
      </c>
      <c r="P2068" s="3">
        <f t="shared" si="603"/>
        <v>24.971307591447733</v>
      </c>
      <c r="Q2068" s="3">
        <f t="shared" si="604"/>
        <v>-94.059209827022514</v>
      </c>
      <c r="R2068">
        <f t="shared" si="605"/>
        <v>85.940790172977486</v>
      </c>
      <c r="S2068">
        <f t="shared" si="606"/>
        <v>2.1573235499589063</v>
      </c>
      <c r="T2068">
        <f t="shared" si="589"/>
        <v>24.971307591447733</v>
      </c>
    </row>
    <row r="2069" spans="1:20" x14ac:dyDescent="0.25">
      <c r="A2069">
        <f t="shared" si="590"/>
        <v>13606.372113735659</v>
      </c>
      <c r="B2069">
        <f t="shared" si="607"/>
        <v>2165.5213794487504</v>
      </c>
      <c r="C2069" t="str">
        <f t="shared" si="591"/>
        <v>-1.250901506145-17.6073233525502i</v>
      </c>
      <c r="D2069" t="str">
        <f t="shared" si="592"/>
        <v>3.97495400646252-7.36301883502903i</v>
      </c>
      <c r="E2069" t="str">
        <f t="shared" si="593"/>
        <v>161.646441849356+0.859847934186456i</v>
      </c>
      <c r="F2069" t="str">
        <f t="shared" si="594"/>
        <v>2.42492205174749-68.9731506173365i</v>
      </c>
      <c r="G2069" t="str">
        <f t="shared" si="595"/>
        <v>0.999998815147886-0.00108850847937575i</v>
      </c>
      <c r="H2069" t="str">
        <f t="shared" si="596"/>
        <v>413.085537425635+234.793635878868i</v>
      </c>
      <c r="I2069" t="str">
        <f t="shared" si="597"/>
        <v>48.5110755175868-78.7704082161054i</v>
      </c>
      <c r="K2069" t="str">
        <f t="shared" si="598"/>
        <v>0.0219563124871883-0.0141125103050864i</v>
      </c>
      <c r="L2069" t="str">
        <f t="shared" si="599"/>
        <v>0.00005-0.130310242184261i</v>
      </c>
      <c r="M2069" t="str">
        <f t="shared" si="600"/>
        <v>0.00133333333333333-0.0766530836378004i</v>
      </c>
      <c r="N2069">
        <f t="shared" si="601"/>
        <v>85.93628418806334</v>
      </c>
      <c r="O2069">
        <f t="shared" si="602"/>
        <v>24.935731833300977</v>
      </c>
      <c r="P2069" s="3">
        <f t="shared" si="603"/>
        <v>24.935731833300977</v>
      </c>
      <c r="Q2069" s="3">
        <f t="shared" si="604"/>
        <v>-94.06371581193666</v>
      </c>
      <c r="R2069">
        <f t="shared" si="605"/>
        <v>85.93628418806334</v>
      </c>
      <c r="S2069">
        <f t="shared" si="606"/>
        <v>2.1655213794487502</v>
      </c>
      <c r="T2069">
        <f t="shared" si="589"/>
        <v>24.935731833300977</v>
      </c>
    </row>
    <row r="2070" spans="1:20" x14ac:dyDescent="0.25">
      <c r="A2070">
        <f t="shared" si="590"/>
        <v>13658.076327767854</v>
      </c>
      <c r="B2070">
        <f t="shared" si="607"/>
        <v>2173.7503606906557</v>
      </c>
      <c r="C2070" t="str">
        <f t="shared" si="591"/>
        <v>-1.24714723455136-17.5352401217101i</v>
      </c>
      <c r="D2070" t="str">
        <f t="shared" si="592"/>
        <v>3.97495365625158-7.33524784818771i</v>
      </c>
      <c r="E2070" t="str">
        <f t="shared" si="593"/>
        <v>161.64259831765+0.866666632425079i</v>
      </c>
      <c r="F2070" t="str">
        <f t="shared" si="594"/>
        <v>2.42492202986989-68.7120648695136i</v>
      </c>
      <c r="G2070" t="str">
        <f t="shared" si="595"/>
        <v>0.999998806125912-0.00109264480173956i</v>
      </c>
      <c r="H2070" t="str">
        <f t="shared" si="596"/>
        <v>413.318146715755+235.734360359757i</v>
      </c>
      <c r="I2070" t="str">
        <f t="shared" si="597"/>
        <v>48.5220829397905-78.5048103586046i</v>
      </c>
      <c r="K2070" t="str">
        <f t="shared" si="598"/>
        <v>0.0219070727074252-0.0141335809083563i</v>
      </c>
      <c r="L2070" t="str">
        <f t="shared" si="599"/>
        <v>0.00005-0.129816937820543i</v>
      </c>
      <c r="M2070" t="str">
        <f t="shared" si="600"/>
        <v>0.00133333333333333-0.0763629046003196i</v>
      </c>
      <c r="N2070">
        <f t="shared" si="601"/>
        <v>85.931840548012431</v>
      </c>
      <c r="O2070">
        <f t="shared" si="602"/>
        <v>24.900147265462156</v>
      </c>
      <c r="P2070" s="3">
        <f t="shared" si="603"/>
        <v>24.900147265462156</v>
      </c>
      <c r="Q2070" s="3">
        <f t="shared" si="604"/>
        <v>-94.068159451987569</v>
      </c>
      <c r="R2070">
        <f t="shared" si="605"/>
        <v>85.931840548012431</v>
      </c>
      <c r="S2070">
        <f t="shared" si="606"/>
        <v>2.1737503606906556</v>
      </c>
      <c r="T2070">
        <f t="shared" si="589"/>
        <v>24.900147265462156</v>
      </c>
    </row>
    <row r="2071" spans="1:20" x14ac:dyDescent="0.25">
      <c r="A2071">
        <f t="shared" si="590"/>
        <v>13709.977017813373</v>
      </c>
      <c r="B2071">
        <f t="shared" si="607"/>
        <v>2182.0106120612804</v>
      </c>
      <c r="C2071" t="str">
        <f t="shared" si="591"/>
        <v>-1.2433823139406-17.46343561056i</v>
      </c>
      <c r="D2071" t="str">
        <f t="shared" si="592"/>
        <v>3.97495330337404-7.30758238133111i</v>
      </c>
      <c r="E2071" t="str">
        <f t="shared" si="593"/>
        <v>161.638750909783+0.873534669438542i</v>
      </c>
      <c r="F2071" t="str">
        <f t="shared" si="594"/>
        <v>2.42492200782569-68.451967567812i</v>
      </c>
      <c r="G2071" t="str">
        <f t="shared" si="595"/>
        <v>0.99999879703524-0.00109679684201553i</v>
      </c>
      <c r="H2071" t="str">
        <f t="shared" si="596"/>
        <v>413.552704621346+236.679229639163i</v>
      </c>
      <c r="I2071" t="str">
        <f t="shared" si="597"/>
        <v>48.5331782821148-78.240370952076i</v>
      </c>
      <c r="K2071" t="str">
        <f t="shared" si="598"/>
        <v>0.0218576864360651-0.0141545106369538i</v>
      </c>
      <c r="L2071" t="str">
        <f t="shared" si="599"/>
        <v>0.00005-0.129325500917058i</v>
      </c>
      <c r="M2071" t="str">
        <f t="shared" si="600"/>
        <v>0.00133333333333333-0.0760738240688576i</v>
      </c>
      <c r="N2071">
        <f t="shared" si="601"/>
        <v>85.927459816790019</v>
      </c>
      <c r="O2071">
        <f t="shared" si="602"/>
        <v>24.864553921941976</v>
      </c>
      <c r="P2071" s="3">
        <f t="shared" si="603"/>
        <v>24.864553921941976</v>
      </c>
      <c r="Q2071" s="3">
        <f t="shared" si="604"/>
        <v>-94.072540183209981</v>
      </c>
      <c r="R2071">
        <f t="shared" si="605"/>
        <v>85.927459816790019</v>
      </c>
      <c r="S2071">
        <f t="shared" si="606"/>
        <v>2.1820106120612803</v>
      </c>
      <c r="T2071">
        <f t="shared" si="589"/>
        <v>24.864553921941976</v>
      </c>
    </row>
    <row r="2072" spans="1:20" x14ac:dyDescent="0.25">
      <c r="A2072">
        <f t="shared" si="590"/>
        <v>13762.074930481063</v>
      </c>
      <c r="B2072">
        <f t="shared" si="607"/>
        <v>2190.3022523871132</v>
      </c>
      <c r="C2072" t="str">
        <f t="shared" si="591"/>
        <v>-1.2396068078074-17.3919088985055i</v>
      </c>
      <c r="D2072" t="str">
        <f t="shared" si="592"/>
        <v>3.97495294780959-7.28002203648196i</v>
      </c>
      <c r="E2072" t="str">
        <f t="shared" si="593"/>
        <v>161.634899800842+0.880452296153793i</v>
      </c>
      <c r="F2072" t="str">
        <f t="shared" si="594"/>
        <v>2.42492198561364-68.1928549706443i</v>
      </c>
      <c r="G2072" t="str">
        <f t="shared" si="595"/>
        <v>0.999998787875348-0.00110096465993047i</v>
      </c>
      <c r="H2072" t="str">
        <f t="shared" si="596"/>
        <v>413.789228862773+237.628266277783i</v>
      </c>
      <c r="I2072" t="str">
        <f t="shared" si="597"/>
        <v>48.5443622781595-77.9770865563201i</v>
      </c>
      <c r="K2072" t="str">
        <f t="shared" si="598"/>
        <v>0.0218081544455925-0.014175298261168i</v>
      </c>
      <c r="L2072" t="str">
        <f t="shared" si="599"/>
        <v>0.00005-0.128835924404322i</v>
      </c>
      <c r="M2072" t="str">
        <f t="shared" si="600"/>
        <v>0.00133333333333333-0.0757858378848954i</v>
      </c>
      <c r="N2072">
        <f t="shared" si="601"/>
        <v>85.92314255838015</v>
      </c>
      <c r="O2072">
        <f t="shared" si="602"/>
        <v>24.828951837532077</v>
      </c>
      <c r="P2072" s="3">
        <f t="shared" si="603"/>
        <v>24.828951837532077</v>
      </c>
      <c r="Q2072" s="3">
        <f t="shared" si="604"/>
        <v>-94.07685744161985</v>
      </c>
      <c r="R2072">
        <f t="shared" si="605"/>
        <v>85.92314255838015</v>
      </c>
      <c r="S2072">
        <f t="shared" si="606"/>
        <v>2.1903022523871134</v>
      </c>
      <c r="T2072">
        <f t="shared" si="589"/>
        <v>24.828951837532077</v>
      </c>
    </row>
    <row r="2073" spans="1:20" x14ac:dyDescent="0.25">
      <c r="A2073">
        <f t="shared" si="590"/>
        <v>13814.370815216891</v>
      </c>
      <c r="B2073">
        <f t="shared" si="607"/>
        <v>2198.6254009461841</v>
      </c>
      <c r="C2073" t="str">
        <f t="shared" si="591"/>
        <v>-1.2358207806167-17.3206590684318i</v>
      </c>
      <c r="D2073" t="str">
        <f t="shared" si="592"/>
        <v>3.97495258953779-7.25256641717527i</v>
      </c>
      <c r="E2073" t="str">
        <f t="shared" si="593"/>
        <v>161.631045167935+0.887419763401356i</v>
      </c>
      <c r="F2073" t="str">
        <f t="shared" si="594"/>
        <v>2.42492196323246-67.9347233505892i</v>
      </c>
      <c r="G2073" t="str">
        <f t="shared" si="595"/>
        <v>0.999998778645709-0.00110514831543806i</v>
      </c>
      <c r="H2073" t="str">
        <f t="shared" si="596"/>
        <v>414.027737343517+238.581493005499i</v>
      </c>
      <c r="I2073" t="str">
        <f t="shared" si="597"/>
        <v>48.5556356681222-77.7149537525377i</v>
      </c>
      <c r="K2073" t="str">
        <f t="shared" si="598"/>
        <v>0.0217584775214664-0.014195942555161i</v>
      </c>
      <c r="L2073" t="str">
        <f t="shared" si="599"/>
        <v>0.00005-0.128348201239611i</v>
      </c>
      <c r="M2073" t="str">
        <f t="shared" si="600"/>
        <v>0.00133333333333333-0.0754989419056535i</v>
      </c>
      <c r="N2073">
        <f t="shared" si="601"/>
        <v>85.918889336731098</v>
      </c>
      <c r="O2073">
        <f t="shared" si="602"/>
        <v>24.79334104780774</v>
      </c>
      <c r="P2073" s="3">
        <f t="shared" si="603"/>
        <v>24.79334104780774</v>
      </c>
      <c r="Q2073" s="3">
        <f t="shared" si="604"/>
        <v>-94.081110663268902</v>
      </c>
      <c r="R2073">
        <f t="shared" si="605"/>
        <v>85.918889336731098</v>
      </c>
      <c r="S2073">
        <f t="shared" si="606"/>
        <v>2.1986254009461841</v>
      </c>
      <c r="T2073">
        <f t="shared" si="589"/>
        <v>24.79334104780774</v>
      </c>
    </row>
    <row r="2074" spans="1:20" x14ac:dyDescent="0.25">
      <c r="A2074">
        <f t="shared" si="590"/>
        <v>13866.865424314716</v>
      </c>
      <c r="B2074">
        <f t="shared" si="607"/>
        <v>2206.9801774697798</v>
      </c>
      <c r="C2074" t="str">
        <f t="shared" si="591"/>
        <v>-1.23202429780227-17.2496852066767i</v>
      </c>
      <c r="D2074" t="str">
        <f t="shared" si="592"/>
        <v>3.97495222853801-7.22521512845251i</v>
      </c>
      <c r="E2074" t="str">
        <f t="shared" si="593"/>
        <v>161.627187190197+0.89443732189467i</v>
      </c>
      <c r="F2074" t="str">
        <f t="shared" si="594"/>
        <v>2.42492194068086-67.6775689943363i</v>
      </c>
      <c r="G2074" t="str">
        <f t="shared" si="595"/>
        <v>0.999998769345792-0.00110934786871988i</v>
      </c>
      <c r="H2074" t="str">
        <f t="shared" si="596"/>
        <v>414.268248152415+239.538932723076i</v>
      </c>
      <c r="I2074" t="str">
        <f t="shared" si="597"/>
        <v>48.5669991988636-77.4539691433478i</v>
      </c>
      <c r="K2074" t="str">
        <f t="shared" si="598"/>
        <v>0.0217086564621127-0.0142164422971252i</v>
      </c>
      <c r="L2074" t="str">
        <f t="shared" si="599"/>
        <v>0.00005-0.127862324406865i</v>
      </c>
      <c r="M2074" t="str">
        <f t="shared" si="600"/>
        <v>0.00133333333333333-0.0752131320040381i</v>
      </c>
      <c r="N2074">
        <f t="shared" si="601"/>
        <v>85.914700715701031</v>
      </c>
      <c r="O2074">
        <f t="shared" si="602"/>
        <v>24.757721589129879</v>
      </c>
      <c r="P2074" s="3">
        <f t="shared" si="603"/>
        <v>24.757721589129879</v>
      </c>
      <c r="Q2074" s="3">
        <f t="shared" si="604"/>
        <v>-94.085299284298969</v>
      </c>
      <c r="R2074">
        <f t="shared" si="605"/>
        <v>85.914700715701031</v>
      </c>
      <c r="S2074">
        <f t="shared" si="606"/>
        <v>2.2069801774697799</v>
      </c>
      <c r="T2074">
        <f t="shared" si="589"/>
        <v>24.757721589129879</v>
      </c>
    </row>
    <row r="2075" spans="1:20" x14ac:dyDescent="0.25">
      <c r="A2075">
        <f t="shared" si="590"/>
        <v>13919.559512927113</v>
      </c>
      <c r="B2075">
        <f t="shared" si="607"/>
        <v>2215.3667021441652</v>
      </c>
      <c r="C2075" t="str">
        <f t="shared" si="591"/>
        <v>-1.22821742576491-17.1789864030039i</v>
      </c>
      <c r="D2075" t="str">
        <f t="shared" si="592"/>
        <v>3.97495186478949-7.19796777685598i</v>
      </c>
      <c r="E2075" t="str">
        <f t="shared" si="593"/>
        <v>161.623326048783+0.901505222219689i</v>
      </c>
      <c r="F2075" t="str">
        <f t="shared" si="594"/>
        <v>2.42492191795755-67.421388202634i</v>
      </c>
      <c r="G2075" t="str">
        <f t="shared" si="595"/>
        <v>0.999998759975061-0.00111356338018609i</v>
      </c>
      <c r="H2075" t="str">
        <f t="shared" si="596"/>
        <v>414.5107795659+240.500608503897i</v>
      </c>
      <c r="I2075" t="str">
        <f t="shared" si="597"/>
        <v>48.5784536239768-77.1941293528046i</v>
      </c>
      <c r="K2075" t="str">
        <f t="shared" si="598"/>
        <v>0.0216586920789149-0.0142367962694429i</v>
      </c>
      <c r="L2075" t="str">
        <f t="shared" si="599"/>
        <v>0.00005-0.127378286916582i</v>
      </c>
      <c r="M2075" t="str">
        <f t="shared" si="600"/>
        <v>0.00133333333333333-0.0749284040685778i</v>
      </c>
      <c r="N2075">
        <f t="shared" si="601"/>
        <v>85.910577259004327</v>
      </c>
      <c r="O2075">
        <f t="shared" si="602"/>
        <v>24.722093498647169</v>
      </c>
      <c r="P2075" s="3">
        <f t="shared" si="603"/>
        <v>24.722093498647169</v>
      </c>
      <c r="Q2075" s="3">
        <f t="shared" si="604"/>
        <v>-94.089422740995673</v>
      </c>
      <c r="R2075">
        <f t="shared" si="605"/>
        <v>85.910577259004327</v>
      </c>
      <c r="S2075">
        <f t="shared" si="606"/>
        <v>2.215366702144165</v>
      </c>
      <c r="T2075">
        <f t="shared" si="589"/>
        <v>24.722093498647169</v>
      </c>
    </row>
    <row r="2076" spans="1:20" x14ac:dyDescent="0.25">
      <c r="A2076">
        <f t="shared" si="590"/>
        <v>13972.453839076235</v>
      </c>
      <c r="B2076">
        <f t="shared" si="607"/>
        <v>2223.7850956123129</v>
      </c>
      <c r="C2076" t="str">
        <f t="shared" si="591"/>
        <v>-1.22440023187083-17.1085617505772i</v>
      </c>
      <c r="D2076" t="str">
        <f t="shared" si="592"/>
        <v>3.97495149827129-7.17082397042319i</v>
      </c>
      <c r="E2076" t="str">
        <f t="shared" si="593"/>
        <v>161.619461926882+0.908623714814875i</v>
      </c>
      <c r="F2076" t="str">
        <f t="shared" si="594"/>
        <v>2.4249218950612-67.1661772902357i</v>
      </c>
      <c r="G2076" t="str">
        <f t="shared" si="595"/>
        <v>0.999998750532977-0.00111779491047648i</v>
      </c>
      <c r="H2076" t="str">
        <f t="shared" si="596"/>
        <v>414.755350050326+241.466543595699i</v>
      </c>
      <c r="I2076" t="str">
        <f t="shared" si="597"/>
        <v>48.5899997038532-76.9354310264232i</v>
      </c>
      <c r="K2076" t="str">
        <f t="shared" si="598"/>
        <v>0.0216085851962017-0.0142570032588442i</v>
      </c>
      <c r="L2076" t="str">
        <f t="shared" si="599"/>
        <v>0.00005-0.12689608180572i</v>
      </c>
      <c r="M2076" t="str">
        <f t="shared" si="600"/>
        <v>0.00133333333333333-0.0746447540033649i</v>
      </c>
      <c r="N2076">
        <f t="shared" si="601"/>
        <v>85.906519530156288</v>
      </c>
      <c r="O2076">
        <f t="shared" si="602"/>
        <v>24.686456814298449</v>
      </c>
      <c r="P2076" s="3">
        <f t="shared" si="603"/>
        <v>24.686456814298449</v>
      </c>
      <c r="Q2076" s="3">
        <f t="shared" si="604"/>
        <v>-94.093480469843712</v>
      </c>
      <c r="R2076">
        <f t="shared" si="605"/>
        <v>85.906519530156288</v>
      </c>
      <c r="S2076">
        <f t="shared" si="606"/>
        <v>2.2237850956123131</v>
      </c>
      <c r="T2076">
        <f t="shared" si="589"/>
        <v>24.686456814298449</v>
      </c>
    </row>
    <row r="2077" spans="1:20" x14ac:dyDescent="0.25">
      <c r="A2077">
        <f t="shared" si="590"/>
        <v>14025.549163664724</v>
      </c>
      <c r="B2077">
        <f t="shared" si="607"/>
        <v>2232.2354789756396</v>
      </c>
      <c r="C2077" t="str">
        <f t="shared" si="591"/>
        <v>-1.22057278444959-17.0384103459341i</v>
      </c>
      <c r="D2077" t="str">
        <f t="shared" si="592"/>
        <v>3.97495112896232-7.14378331868112i</v>
      </c>
      <c r="E2077" t="str">
        <f t="shared" si="593"/>
        <v>161.615595009714+0.915793049954508i</v>
      </c>
      <c r="F2077" t="str">
        <f t="shared" si="594"/>
        <v>2.42492187199051-66.9119325858465i</v>
      </c>
      <c r="G2077" t="str">
        <f t="shared" si="595"/>
        <v>0.999998741018997-0.00112204252046118i</v>
      </c>
      <c r="H2077" t="str">
        <f t="shared" si="596"/>
        <v>415.001978264284+242.436761422334i</v>
      </c>
      <c r="I2077" t="str">
        <f t="shared" si="597"/>
        <v>48.6016382057505-76.6778708311994i</v>
      </c>
      <c r="K2077" t="str">
        <f t="shared" si="598"/>
        <v>0.0215583366512335-0.0142770620565667i</v>
      </c>
      <c r="L2077" t="str">
        <f t="shared" si="599"/>
        <v>0.00005-0.126415702137598i</v>
      </c>
      <c r="M2077" t="str">
        <f t="shared" si="600"/>
        <v>0.00133333333333333-0.0743621777279988i</v>
      </c>
      <c r="N2077">
        <f t="shared" si="601"/>
        <v>85.902528092418294</v>
      </c>
      <c r="O2077">
        <f t="shared" si="602"/>
        <v>24.650811574814714</v>
      </c>
      <c r="P2077" s="3">
        <f t="shared" si="603"/>
        <v>24.650811574814714</v>
      </c>
      <c r="Q2077" s="3">
        <f t="shared" si="604"/>
        <v>-94.097471907581706</v>
      </c>
      <c r="R2077">
        <f t="shared" si="605"/>
        <v>85.902528092418294</v>
      </c>
      <c r="S2077">
        <f t="shared" si="606"/>
        <v>2.2322354789756398</v>
      </c>
      <c r="T2077">
        <f t="shared" si="589"/>
        <v>24.650811574814714</v>
      </c>
    </row>
    <row r="2078" spans="1:20" x14ac:dyDescent="0.25">
      <c r="A2078">
        <f t="shared" si="590"/>
        <v>14078.846250486651</v>
      </c>
      <c r="B2078">
        <f t="shared" si="607"/>
        <v>2240.7179737957472</v>
      </c>
      <c r="C2078" t="str">
        <f t="shared" si="591"/>
        <v>-1.21673515279171-16.9685312889581i</v>
      </c>
      <c r="D2078" t="str">
        <f t="shared" si="592"/>
        <v>3.97495075684133-7.11684543264068i</v>
      </c>
      <c r="E2078" t="str">
        <f t="shared" si="593"/>
        <v>161.611725484526+0.923013477736586i</v>
      </c>
      <c r="F2078" t="str">
        <f t="shared" si="594"/>
        <v>2.42492184874414-66.6586504320708i</v>
      </c>
      <c r="G2078" t="str">
        <f t="shared" si="595"/>
        <v>0.999998731432574-0.00112630627124167i</v>
      </c>
      <c r="H2078" t="str">
        <f t="shared" si="596"/>
        <v>415.250683060967+243.411285585578i</v>
      </c>
      <c r="I2078" t="str">
        <f t="shared" si="597"/>
        <v>48.6133699038662-76.4214454556338i</v>
      </c>
      <c r="K2078" t="str">
        <f t="shared" si="598"/>
        <v>0.0215079472941852-0.0142969714585149i</v>
      </c>
      <c r="L2078" t="str">
        <f t="shared" si="599"/>
        <v>0.00005-0.125937141001791i</v>
      </c>
      <c r="M2078" t="str">
        <f t="shared" si="600"/>
        <v>0.00133333333333333-0.074080671177524i</v>
      </c>
      <c r="N2078">
        <f t="shared" si="601"/>
        <v>85.898603508742923</v>
      </c>
      <c r="O2078">
        <f t="shared" si="602"/>
        <v>24.615157819720292</v>
      </c>
      <c r="P2078" s="3">
        <f t="shared" si="603"/>
        <v>24.615157819720292</v>
      </c>
      <c r="Q2078" s="3">
        <f t="shared" si="604"/>
        <v>-94.101396491257077</v>
      </c>
      <c r="R2078">
        <f t="shared" si="605"/>
        <v>85.898603508742923</v>
      </c>
      <c r="S2078">
        <f t="shared" si="606"/>
        <v>2.2407179737957472</v>
      </c>
      <c r="T2078">
        <f t="shared" si="589"/>
        <v>24.615157819720292</v>
      </c>
    </row>
    <row r="2079" spans="1:20" x14ac:dyDescent="0.25">
      <c r="A2079">
        <f t="shared" si="590"/>
        <v>14132.345866238502</v>
      </c>
      <c r="B2079">
        <f t="shared" si="607"/>
        <v>2249.2327020961711</v>
      </c>
      <c r="C2079" t="str">
        <f t="shared" si="591"/>
        <v>-1.21288740714694-16.8989236828549i</v>
      </c>
      <c r="D2079" t="str">
        <f t="shared" si="592"/>
        <v>3.97495038188695-7.0900099247912i</v>
      </c>
      <c r="E2079" t="str">
        <f t="shared" si="593"/>
        <v>161.607853540608+0.93028524806137i</v>
      </c>
      <c r="F2079" t="str">
        <f t="shared" si="594"/>
        <v>2.42492182532079-66.4063271853606i</v>
      </c>
      <c r="G2079" t="str">
        <f t="shared" si="595"/>
        <v>0.999998721773156-0.00113058622415157i</v>
      </c>
      <c r="H2079" t="str">
        <f t="shared" si="596"/>
        <v>415.501483490568+244.390139866917i</v>
      </c>
      <c r="I2079" t="str">
        <f t="shared" si="597"/>
        <v>48.6251955794038-76.1661516097586i</v>
      </c>
      <c r="K2079" t="str">
        <f t="shared" si="598"/>
        <v>0.0214574179881287-0.0143167302654205i</v>
      </c>
      <c r="L2079" t="str">
        <f t="shared" si="599"/>
        <v>0.00005-0.125460391514038i</v>
      </c>
      <c r="M2079" t="str">
        <f t="shared" si="600"/>
        <v>0.00133333333333333-0.0738002303023748i</v>
      </c>
      <c r="N2079">
        <f t="shared" si="601"/>
        <v>85.894746341716569</v>
      </c>
      <c r="O2079">
        <f t="shared" si="602"/>
        <v>24.579495589335963</v>
      </c>
      <c r="P2079" s="3">
        <f t="shared" si="603"/>
        <v>24.579495589335963</v>
      </c>
      <c r="Q2079" s="3">
        <f t="shared" si="604"/>
        <v>-94.105253658283431</v>
      </c>
      <c r="R2079">
        <f t="shared" si="605"/>
        <v>85.894746341716569</v>
      </c>
      <c r="S2079">
        <f t="shared" si="606"/>
        <v>2.2492327020961711</v>
      </c>
      <c r="T2079">
        <f t="shared" si="589"/>
        <v>24.579495589335963</v>
      </c>
    </row>
    <row r="2080" spans="1:20" x14ac:dyDescent="0.25">
      <c r="A2080">
        <f t="shared" si="590"/>
        <v>14186.048780530209</v>
      </c>
      <c r="B2080">
        <f t="shared" si="607"/>
        <v>2257.7797863641367</v>
      </c>
      <c r="C2080" t="str">
        <f t="shared" si="591"/>
        <v>-1.20902961872108-16.8295866341235i</v>
      </c>
      <c r="D2080" t="str">
        <f t="shared" si="592"/>
        <v>3.97495000407755-7.06327640909458i</v>
      </c>
      <c r="E2080" t="str">
        <f t="shared" si="593"/>
        <v>161.60397936928+0.93760861061867i</v>
      </c>
      <c r="F2080" t="str">
        <f t="shared" si="594"/>
        <v>2.42492180171907-66.1549592159607i</v>
      </c>
      <c r="G2080" t="str">
        <f t="shared" si="595"/>
        <v>0.999998712040187-0.00113488244075756i</v>
      </c>
      <c r="H2080" t="str">
        <f t="shared" si="596"/>
        <v>415.75439880272+245.37334822939i</v>
      </c>
      <c r="I2080" t="str">
        <f t="shared" si="597"/>
        <v>48.637116020645-75.9119860251627i</v>
      </c>
      <c r="K2080" t="str">
        <f t="shared" si="598"/>
        <v>0.0214067496090113-0.014336337283002i</v>
      </c>
      <c r="L2080" t="str">
        <f t="shared" si="599"/>
        <v>0.00005-0.124985446816136i</v>
      </c>
      <c r="M2080" t="str">
        <f t="shared" si="600"/>
        <v>0.00133333333333333-0.0735208510683152i</v>
      </c>
      <c r="N2080">
        <f t="shared" si="601"/>
        <v>85.890957153505113</v>
      </c>
      <c r="O2080">
        <f t="shared" si="602"/>
        <v>24.543824924779255</v>
      </c>
      <c r="P2080" s="3">
        <f t="shared" si="603"/>
        <v>24.543824924779255</v>
      </c>
      <c r="Q2080" s="3">
        <f t="shared" si="604"/>
        <v>-94.109042846494887</v>
      </c>
      <c r="R2080">
        <f t="shared" si="605"/>
        <v>85.890957153505113</v>
      </c>
      <c r="S2080">
        <f t="shared" si="606"/>
        <v>2.2577797863641367</v>
      </c>
      <c r="T2080">
        <f t="shared" si="589"/>
        <v>24.543824924779255</v>
      </c>
    </row>
    <row r="2081" spans="1:20" x14ac:dyDescent="0.25">
      <c r="A2081">
        <f t="shared" si="590"/>
        <v>14239.955765896224</v>
      </c>
      <c r="B2081">
        <f t="shared" si="607"/>
        <v>2266.3593495523205</v>
      </c>
      <c r="C2081" t="str">
        <f t="shared" si="591"/>
        <v>-1.20516185967359-16.7605192525315i</v>
      </c>
      <c r="D2081" t="str">
        <f t="shared" si="592"/>
        <v>3.97494962339143-7.03664450098002i</v>
      </c>
      <c r="E2081" t="str">
        <f t="shared" si="593"/>
        <v>161.600103163901+0.944983814870451i</v>
      </c>
      <c r="F2081" t="str">
        <f t="shared" si="594"/>
        <v>2.42492177793764-65.9045429078585i</v>
      </c>
      <c r="G2081" t="str">
        <f t="shared" si="595"/>
        <v>0.999998702233107-0.00113919498286025i</v>
      </c>
      <c r="H2081" t="str">
        <f t="shared" si="596"/>
        <v>416.009448448963+246.36093481944i</v>
      </c>
      <c r="I2081" t="str">
        <f t="shared" si="597"/>
        <v>48.6491320230221-75.6589454550219i</v>
      </c>
      <c r="K2081" t="str">
        <f t="shared" si="598"/>
        <v>0.0213559430456329-0.0143557913221254i</v>
      </c>
      <c r="L2081" t="str">
        <f t="shared" si="599"/>
        <v>0.00005-0.124512300075848i</v>
      </c>
      <c r="M2081" t="str">
        <f t="shared" si="600"/>
        <v>0.00133333333333333-0.0732425294563811i</v>
      </c>
      <c r="N2081">
        <f t="shared" si="601"/>
        <v>85.887236505796693</v>
      </c>
      <c r="O2081">
        <f t="shared" si="602"/>
        <v>24.508145867966778</v>
      </c>
      <c r="P2081" s="3">
        <f t="shared" si="603"/>
        <v>24.508145867966778</v>
      </c>
      <c r="Q2081" s="3">
        <f t="shared" si="604"/>
        <v>-94.112763494203307</v>
      </c>
      <c r="R2081">
        <f t="shared" si="605"/>
        <v>85.887236505796693</v>
      </c>
      <c r="S2081">
        <f t="shared" si="606"/>
        <v>2.2663593495523204</v>
      </c>
      <c r="T2081">
        <f t="shared" si="589"/>
        <v>24.508145867966778</v>
      </c>
    </row>
    <row r="2082" spans="1:20" x14ac:dyDescent="0.25">
      <c r="A2082">
        <f t="shared" si="590"/>
        <v>14294.067597806632</v>
      </c>
      <c r="B2082">
        <f t="shared" si="607"/>
        <v>2274.9715150806196</v>
      </c>
      <c r="C2082" t="str">
        <f t="shared" si="591"/>
        <v>-1.20128420311497-16.6917206510889i</v>
      </c>
      <c r="D2082" t="str">
        <f t="shared" si="592"/>
        <v>3.97494923980667-7.01011381733834i</v>
      </c>
      <c r="E2082" t="str">
        <f t="shared" si="593"/>
        <v>161.596225119871+0.952411110034728i</v>
      </c>
      <c r="F2082" t="str">
        <f t="shared" si="594"/>
        <v>2.42492175397513-65.6550746587313i</v>
      </c>
      <c r="G2082" t="str">
        <f t="shared" si="595"/>
        <v>0.999998692351352-0.00114352391249508i</v>
      </c>
      <c r="H2082" t="str">
        <f t="shared" si="596"/>
        <v>416.266652085248+247.352923968798i</v>
      </c>
      <c r="I2082" t="str">
        <f t="shared" si="597"/>
        <v>48.661244389192-75.4070266741274i</v>
      </c>
      <c r="K2082" t="str">
        <f t="shared" si="598"/>
        <v>0.0213049991996204-0.0143750911989651i</v>
      </c>
      <c r="L2082" t="str">
        <f t="shared" si="599"/>
        <v>0.00005-0.124040944486798i</v>
      </c>
      <c r="M2082" t="str">
        <f t="shared" si="600"/>
        <v>0.00133333333333333-0.0729652614628224i</v>
      </c>
      <c r="N2082">
        <f t="shared" si="601"/>
        <v>85.883584959744184</v>
      </c>
      <c r="O2082">
        <f t="shared" si="602"/>
        <v>24.472458461615719</v>
      </c>
      <c r="P2082" s="3">
        <f t="shared" si="603"/>
        <v>24.472458461615719</v>
      </c>
      <c r="Q2082" s="3">
        <f t="shared" si="604"/>
        <v>-94.116415040255816</v>
      </c>
      <c r="R2082">
        <f t="shared" si="605"/>
        <v>85.883584959744184</v>
      </c>
      <c r="S2082">
        <f t="shared" si="606"/>
        <v>2.2749715150806198</v>
      </c>
      <c r="T2082">
        <f t="shared" si="589"/>
        <v>24.472458461615719</v>
      </c>
    </row>
    <row r="2083" spans="1:20" x14ac:dyDescent="0.25">
      <c r="A2083">
        <f t="shared" si="590"/>
        <v>14348.385054678298</v>
      </c>
      <c r="B2083">
        <f t="shared" si="607"/>
        <v>2283.6164068379262</v>
      </c>
      <c r="C2083" t="str">
        <f t="shared" si="591"/>
        <v>-1.19739672310335-16.6231899460213i</v>
      </c>
      <c r="D2083" t="str">
        <f t="shared" si="592"/>
        <v>3.97494885330119-6.98368397651648i</v>
      </c>
      <c r="E2083" t="str">
        <f t="shared" si="593"/>
        <v>161.592345434628+0.9598907450684i</v>
      </c>
      <c r="F2083" t="str">
        <f t="shared" si="594"/>
        <v>2.42492172983015-65.4065508798945i</v>
      </c>
      <c r="G2083" t="str">
        <f t="shared" si="595"/>
        <v>0.999998682394352-0.00114786929193321i</v>
      </c>
      <c r="H2083" t="str">
        <f t="shared" si="596"/>
        <v>416.526029574485+248.349340196373i</v>
      </c>
      <c r="I2083" t="str">
        <f t="shared" si="597"/>
        <v>48.6734539291079-75.1562264789185i</v>
      </c>
      <c r="K2083" t="str">
        <f t="shared" si="598"/>
        <v>0.0212539189854002-0.014394235735164i</v>
      </c>
      <c r="L2083" t="str">
        <f t="shared" si="599"/>
        <v>0.00005-0.123571373268378i</v>
      </c>
      <c r="M2083" t="str">
        <f t="shared" si="600"/>
        <v>0.00133333333333333-0.0726890430990457i</v>
      </c>
      <c r="N2083">
        <f t="shared" si="601"/>
        <v>85.880003075909045</v>
      </c>
      <c r="O2083">
        <f t="shared" si="602"/>
        <v>24.436762749244785</v>
      </c>
      <c r="P2083" s="3">
        <f t="shared" si="603"/>
        <v>24.436762749244785</v>
      </c>
      <c r="Q2083" s="3">
        <f t="shared" si="604"/>
        <v>-94.119996924090955</v>
      </c>
      <c r="R2083">
        <f t="shared" si="605"/>
        <v>85.880003075909045</v>
      </c>
      <c r="S2083">
        <f t="shared" si="606"/>
        <v>2.2836164068379263</v>
      </c>
      <c r="T2083">
        <f t="shared" si="589"/>
        <v>24.436762749244785</v>
      </c>
    </row>
    <row r="2084" spans="1:20" x14ac:dyDescent="0.25">
      <c r="A2084">
        <f t="shared" si="590"/>
        <v>14402.908917886078</v>
      </c>
      <c r="B2084">
        <f t="shared" si="607"/>
        <v>2292.2941491839106</v>
      </c>
      <c r="C2084" t="str">
        <f t="shared" si="591"/>
        <v>-1.19349949464159-16.5549262567448i</v>
      </c>
      <c r="D2084" t="str">
        <f t="shared" si="592"/>
        <v>3.97494846385276-6.95735459831212i</v>
      </c>
      <c r="E2084" t="str">
        <f t="shared" si="593"/>
        <v>161.588464307651+0.967422968652327i</v>
      </c>
      <c r="F2084" t="str">
        <f t="shared" si="594"/>
        <v>2.42492170550132-65.1589679962503i</v>
      </c>
      <c r="G2084" t="str">
        <f t="shared" si="595"/>
        <v>0.999998672361537-0.00115223118368242i</v>
      </c>
      <c r="H2084" t="str">
        <f t="shared" si="596"/>
        <v>416.787600989111+249.350208210175i</v>
      </c>
      <c r="I2084" t="str">
        <f t="shared" si="597"/>
        <v>48.685761460094-74.9065416875132i</v>
      </c>
      <c r="K2084" t="str">
        <f t="shared" si="598"/>
        <v>0.0212027033301687-0.0144132237579954i</v>
      </c>
      <c r="L2084" t="str">
        <f t="shared" si="599"/>
        <v>0.00005-0.123103579665649i</v>
      </c>
      <c r="M2084" t="str">
        <f t="shared" si="600"/>
        <v>0.00133333333333333-0.0724138703915579i</v>
      </c>
      <c r="N2084">
        <f t="shared" si="601"/>
        <v>85.876491414203272</v>
      </c>
      <c r="O2084">
        <f t="shared" si="602"/>
        <v>24.40105877517599</v>
      </c>
      <c r="P2084" s="3">
        <f t="shared" si="603"/>
        <v>24.40105877517599</v>
      </c>
      <c r="Q2084" s="3">
        <f t="shared" si="604"/>
        <v>-94.123508585796728</v>
      </c>
      <c r="R2084">
        <f t="shared" si="605"/>
        <v>85.876491414203272</v>
      </c>
      <c r="S2084">
        <f t="shared" si="606"/>
        <v>2.2922941491839106</v>
      </c>
      <c r="T2084">
        <f t="shared" si="589"/>
        <v>24.40105877517599</v>
      </c>
    </row>
    <row r="2085" spans="1:20" x14ac:dyDescent="0.25">
      <c r="A2085">
        <f t="shared" si="590"/>
        <v>14457.639971774046</v>
      </c>
      <c r="B2085">
        <f t="shared" si="607"/>
        <v>2301.0048669508096</v>
      </c>
      <c r="C2085" t="str">
        <f t="shared" si="591"/>
        <v>-1.18959259367366-16.4869287058392i</v>
      </c>
      <c r="D2085" t="str">
        <f t="shared" si="592"/>
        <v>3.97494807143901-6.93112530396809i</v>
      </c>
      <c r="E2085" t="str">
        <f t="shared" si="593"/>
        <v>161.58458194046+0.975008029172608i</v>
      </c>
      <c r="F2085" t="str">
        <f t="shared" si="594"/>
        <v>2.42492168098726-64.9123224462362i</v>
      </c>
      <c r="G2085" t="str">
        <f t="shared" si="595"/>
        <v>0.999998662252327-0.00115660965048798i</v>
      </c>
      <c r="H2085" t="str">
        <f t="shared" si="596"/>
        <v>417.051386613737+250.355552909266i</v>
      </c>
      <c r="I2085" t="str">
        <f t="shared" si="597"/>
        <v>48.6981678069224-74.6579691397478i</v>
      </c>
      <c r="K2085" t="str">
        <f t="shared" si="598"/>
        <v>0.021151353173859-0.0144320541005228i</v>
      </c>
      <c r="L2085" t="str">
        <f t="shared" si="599"/>
        <v>0.00005-0.122637556949242i</v>
      </c>
      <c r="M2085" t="str">
        <f t="shared" si="600"/>
        <v>0.00133333333333333-0.0721397393819066i</v>
      </c>
      <c r="N2085">
        <f t="shared" si="601"/>
        <v>85.8730505338321</v>
      </c>
      <c r="O2085">
        <f t="shared" si="602"/>
        <v>24.365346584535317</v>
      </c>
      <c r="P2085" s="3">
        <f t="shared" si="603"/>
        <v>24.365346584535317</v>
      </c>
      <c r="Q2085" s="3">
        <f t="shared" si="604"/>
        <v>-94.1269494661679</v>
      </c>
      <c r="R2085">
        <f t="shared" si="605"/>
        <v>85.8730505338321</v>
      </c>
      <c r="S2085">
        <f t="shared" si="606"/>
        <v>2.3010048669508096</v>
      </c>
      <c r="T2085">
        <f t="shared" si="589"/>
        <v>24.365346584535317</v>
      </c>
    </row>
    <row r="2086" spans="1:20" x14ac:dyDescent="0.25">
      <c r="A2086">
        <f t="shared" si="590"/>
        <v>14512.579003666788</v>
      </c>
      <c r="B2086">
        <f t="shared" si="607"/>
        <v>2309.7486854452227</v>
      </c>
      <c r="C2086" t="str">
        <f t="shared" si="591"/>
        <v>-1.18567609708127-16.4191964190222i</v>
      </c>
      <c r="D2086" t="str">
        <f t="shared" si="592"/>
        <v>3.97494767603729-6.90499571616684i</v>
      </c>
      <c r="E2086" t="str">
        <f t="shared" si="593"/>
        <v>161.580698536616+0.982646174708453i</v>
      </c>
      <c r="F2086" t="str">
        <f t="shared" si="594"/>
        <v>2.42492165628651-64.6666106817721i</v>
      </c>
      <c r="G2086" t="str">
        <f t="shared" si="595"/>
        <v>0.999998652066141-0.00116100475533361i</v>
      </c>
      <c r="H2086" t="str">
        <f t="shared" si="596"/>
        <v>417.317406947771+251.365399385735i</v>
      </c>
      <c r="I2086" t="str">
        <f t="shared" si="597"/>
        <v>48.7106738018879-74.4105056972047i</v>
      </c>
      <c r="K2086" t="str">
        <f t="shared" si="598"/>
        <v>0.0210998694691071-0.0144507256017622i</v>
      </c>
      <c r="L2086" t="str">
        <f t="shared" si="599"/>
        <v>0.00005-0.122173298415264i</v>
      </c>
      <c r="M2086" t="str">
        <f t="shared" si="600"/>
        <v>0.00133333333333333-0.0718666461266257i</v>
      </c>
      <c r="N2086">
        <f t="shared" si="601"/>
        <v>85.869680993235377</v>
      </c>
      <c r="O2086">
        <f t="shared" si="602"/>
        <v>24.329626223253833</v>
      </c>
      <c r="P2086" s="3">
        <f t="shared" si="603"/>
        <v>24.329626223253833</v>
      </c>
      <c r="Q2086" s="3">
        <f t="shared" si="604"/>
        <v>-94.130319006764623</v>
      </c>
      <c r="R2086">
        <f t="shared" si="605"/>
        <v>85.869680993235377</v>
      </c>
      <c r="S2086">
        <f t="shared" si="606"/>
        <v>2.3097486854452227</v>
      </c>
      <c r="T2086">
        <f t="shared" si="589"/>
        <v>24.329626223253833</v>
      </c>
    </row>
    <row r="2087" spans="1:20" x14ac:dyDescent="0.25">
      <c r="A2087">
        <f t="shared" si="590"/>
        <v>14567.726803880721</v>
      </c>
      <c r="B2087">
        <f t="shared" si="607"/>
        <v>2318.5257304499146</v>
      </c>
      <c r="C2087" t="str">
        <f t="shared" si="591"/>
        <v>-1.18175008268012-16.3517285251243i</v>
      </c>
      <c r="D2087" t="str">
        <f t="shared" si="592"/>
        <v>3.9749472776249-6.87896545902535i</v>
      </c>
      <c r="E2087" t="str">
        <f t="shared" si="593"/>
        <v>161.576814301724+0.990337653011821i</v>
      </c>
      <c r="F2087" t="str">
        <f t="shared" si="594"/>
        <v>2.4249216313977-64.4218291682128i</v>
      </c>
      <c r="G2087" t="str">
        <f t="shared" si="595"/>
        <v>0.999998641802394-0.00116541656144233i</v>
      </c>
      <c r="H2087" t="str">
        <f t="shared" si="596"/>
        <v>417.585682708145+252.379772926682i</v>
      </c>
      <c r="I2087" t="str">
        <f t="shared" si="597"/>
        <v>48.7232802848867-74.1641482432596i</v>
      </c>
      <c r="K2087" t="str">
        <f t="shared" si="598"/>
        <v>0.0210482531812146-0.0144692371068423i</v>
      </c>
      <c r="L2087" t="str">
        <f t="shared" si="599"/>
        <v>0.00005-0.1217107973852i</v>
      </c>
      <c r="M2087" t="str">
        <f t="shared" si="600"/>
        <v>0.00133333333333333-0.0715945866971765i</v>
      </c>
      <c r="N2087">
        <f t="shared" si="601"/>
        <v>85.866383350029551</v>
      </c>
      <c r="O2087">
        <f t="shared" si="602"/>
        <v>24.293897738068996</v>
      </c>
      <c r="P2087" s="3">
        <f t="shared" si="603"/>
        <v>24.293897738068996</v>
      </c>
      <c r="Q2087" s="3">
        <f t="shared" si="604"/>
        <v>-94.133616649970449</v>
      </c>
      <c r="R2087">
        <f t="shared" si="605"/>
        <v>85.866383350029551</v>
      </c>
      <c r="S2087">
        <f t="shared" si="606"/>
        <v>2.3185257304499145</v>
      </c>
      <c r="T2087">
        <f t="shared" si="589"/>
        <v>24.293897738068996</v>
      </c>
    </row>
    <row r="2088" spans="1:20" x14ac:dyDescent="0.25">
      <c r="A2088">
        <f t="shared" si="590"/>
        <v>14623.084165735467</v>
      </c>
      <c r="B2088">
        <f t="shared" si="607"/>
        <v>2327.3361282256242</v>
      </c>
      <c r="C2088" t="str">
        <f t="shared" si="591"/>
        <v>-1.17781462921567-16.2845241560619i</v>
      </c>
      <c r="D2088" t="str">
        <f t="shared" si="592"/>
        <v>3.97494687617889-6.85303415808928i</v>
      </c>
      <c r="E2088" t="str">
        <f t="shared" si="593"/>
        <v>161.572929443427+0.998082711493364i</v>
      </c>
      <c r="F2088" t="str">
        <f t="shared" si="594"/>
        <v>2.42492160631936-64.1779743842932i</v>
      </c>
      <c r="G2088" t="str">
        <f t="shared" si="595"/>
        <v>0.999998631460494-0.00116984513227737i</v>
      </c>
      <c r="H2088" t="str">
        <f t="shared" si="596"/>
        <v>417.856234832034+253.398699016237i</v>
      </c>
      <c r="I2088" t="str">
        <f t="shared" si="597"/>
        <v>48.7359881034914-73.9188936831128i</v>
      </c>
      <c r="K2088" t="str">
        <f t="shared" si="598"/>
        <v>0.0209965052881099-0.014487587467166i</v>
      </c>
      <c r="L2088" t="str">
        <f t="shared" si="599"/>
        <v>0.00005-0.121250047205818i</v>
      </c>
      <c r="M2088" t="str">
        <f t="shared" si="600"/>
        <v>0.00133333333333333-0.0713235571798926i</v>
      </c>
      <c r="N2088">
        <f t="shared" si="601"/>
        <v>85.863158160949808</v>
      </c>
      <c r="O2088">
        <f t="shared" si="602"/>
        <v>24.258161176524837</v>
      </c>
      <c r="P2088" s="3">
        <f t="shared" si="603"/>
        <v>24.258161176524837</v>
      </c>
      <c r="Q2088" s="3">
        <f t="shared" si="604"/>
        <v>-94.136841839050192</v>
      </c>
      <c r="R2088">
        <f t="shared" si="605"/>
        <v>85.863158160949808</v>
      </c>
      <c r="S2088">
        <f t="shared" si="606"/>
        <v>2.3273361282256242</v>
      </c>
      <c r="T2088">
        <f t="shared" si="589"/>
        <v>24.258161176524837</v>
      </c>
    </row>
    <row r="2089" spans="1:20" x14ac:dyDescent="0.25">
      <c r="A2089">
        <f t="shared" si="590"/>
        <v>14678.651885565261</v>
      </c>
      <c r="B2089">
        <f t="shared" si="607"/>
        <v>2336.1800055128815</v>
      </c>
      <c r="C2089" t="str">
        <f t="shared" si="591"/>
        <v>-1.17386981635957-16.2175824468125i</v>
      </c>
      <c r="D2089" t="str">
        <f t="shared" si="592"/>
        <v>3.97494647167619-6.82720144032797i</v>
      </c>
      <c r="E2089" t="str">
        <f t="shared" si="593"/>
        <v>161.56904417141+1.00588159720496i</v>
      </c>
      <c r="F2089" t="str">
        <f t="shared" si="594"/>
        <v>2.42492158105007-63.935042822081i</v>
      </c>
      <c r="G2089" t="str">
        <f t="shared" si="595"/>
        <v>0.999998621039846-0.00117429053154313i</v>
      </c>
      <c r="H2089" t="str">
        <f t="shared" si="596"/>
        <v>418.129084479642+254.422203337616i</v>
      </c>
      <c r="I2089" t="str">
        <f t="shared" si="597"/>
        <v>48.7487981130345-73.6747389438354i</v>
      </c>
      <c r="K2089" t="str">
        <f t="shared" si="598"/>
        <v>0.0209446267803059-0.0145057755405713i</v>
      </c>
      <c r="L2089" t="str">
        <f t="shared" si="599"/>
        <v>0.00005-0.120791041249071i</v>
      </c>
      <c r="M2089" t="str">
        <f t="shared" si="600"/>
        <v>0.00133333333333333-0.0710535536759241i</v>
      </c>
      <c r="N2089">
        <f t="shared" si="601"/>
        <v>85.860005981789726</v>
      </c>
      <c r="O2089">
        <f t="shared" si="602"/>
        <v>24.222416586973136</v>
      </c>
      <c r="P2089" s="3">
        <f t="shared" si="603"/>
        <v>24.222416586973136</v>
      </c>
      <c r="Q2089" s="3">
        <f t="shared" si="604"/>
        <v>-94.139994018210274</v>
      </c>
      <c r="R2089">
        <f t="shared" si="605"/>
        <v>85.860005981789726</v>
      </c>
      <c r="S2089">
        <f t="shared" si="606"/>
        <v>2.3361800055128814</v>
      </c>
      <c r="T2089">
        <f t="shared" si="589"/>
        <v>24.222416586973136</v>
      </c>
    </row>
    <row r="2090" spans="1:20" x14ac:dyDescent="0.25">
      <c r="A2090">
        <f t="shared" si="590"/>
        <v>14734.43076273041</v>
      </c>
      <c r="B2090">
        <f t="shared" si="607"/>
        <v>2345.0574895338304</v>
      </c>
      <c r="C2090" t="str">
        <f t="shared" si="591"/>
        <v>-1.16991572470506-16.1509025353888i</v>
      </c>
      <c r="D2090" t="str">
        <f t="shared" si="592"/>
        <v>3.97494606409352-6.80146693412887i</v>
      </c>
      <c r="E2090" t="str">
        <f t="shared" si="593"/>
        <v>161.565158697401+1.01373455682522i</v>
      </c>
      <c r="F2090" t="str">
        <f t="shared" si="594"/>
        <v>2.42492155558838-63.6930309869241i</v>
      </c>
      <c r="G2090" t="str">
        <f t="shared" si="595"/>
        <v>0.999998610539851-0.00117875282318608i</v>
      </c>
      <c r="H2090" t="str">
        <f t="shared" si="596"/>
        <v>418.40425303703+255.450311775177i</v>
      </c>
      <c r="I2090" t="str">
        <f t="shared" si="597"/>
        <v>48.7617111766846-73.4316809744105i</v>
      </c>
      <c r="K2090" t="str">
        <f t="shared" si="598"/>
        <v>0.0208926186608566-0.0145238001914924i</v>
      </c>
      <c r="L2090" t="str">
        <f t="shared" si="599"/>
        <v>0.00005-0.120333772912006i</v>
      </c>
      <c r="M2090" t="str">
        <f t="shared" si="600"/>
        <v>0.00133333333333333-0.0707845723011799i</v>
      </c>
      <c r="N2090">
        <f t="shared" si="601"/>
        <v>85.85692736734326</v>
      </c>
      <c r="O2090">
        <f t="shared" si="602"/>
        <v>24.186664018573858</v>
      </c>
      <c r="P2090" s="3">
        <f t="shared" si="603"/>
        <v>24.186664018573858</v>
      </c>
      <c r="Q2090" s="3">
        <f t="shared" si="604"/>
        <v>-94.14307263265674</v>
      </c>
      <c r="R2090">
        <f t="shared" si="605"/>
        <v>85.85692736734326</v>
      </c>
      <c r="S2090">
        <f t="shared" si="606"/>
        <v>2.3450574895338305</v>
      </c>
      <c r="T2090">
        <f t="shared" si="589"/>
        <v>24.186664018573858</v>
      </c>
    </row>
    <row r="2091" spans="1:20" x14ac:dyDescent="0.25">
      <c r="A2091">
        <f t="shared" si="590"/>
        <v>14790.421599628786</v>
      </c>
      <c r="B2091">
        <f t="shared" si="607"/>
        <v>2353.9687079940591</v>
      </c>
      <c r="C2091" t="str">
        <f t="shared" si="591"/>
        <v>-1.16595243576256-16.0844835628128i</v>
      </c>
      <c r="D2091" t="str">
        <f t="shared" si="592"/>
        <v>3.97494565340741-6.77583026929212i</v>
      </c>
      <c r="E2091" t="str">
        <f t="shared" si="593"/>
        <v>161.561273235166+1.02164183664115i</v>
      </c>
      <c r="F2091" t="str">
        <f t="shared" si="594"/>
        <v>2.4249215299328-63.4519353974005i</v>
      </c>
      <c r="G2091" t="str">
        <f t="shared" si="595"/>
        <v>0.999998599959905-0.00118323207139564i</v>
      </c>
      <c r="H2091" t="str">
        <f t="shared" si="596"/>
        <v>418.681762118962+256.483050416529i</v>
      </c>
      <c r="I2091" t="str">
        <f t="shared" si="597"/>
        <v>48.7747281655296-73.189716745775i</v>
      </c>
      <c r="K2091" t="str">
        <f t="shared" si="598"/>
        <v>0.0208404819453102-0.0145416602911202i</v>
      </c>
      <c r="L2091" t="str">
        <f t="shared" si="599"/>
        <v>0.00005-0.119878235616662i</v>
      </c>
      <c r="M2091" t="str">
        <f t="shared" si="600"/>
        <v>0.00133333333333333-0.0705166091862718i</v>
      </c>
      <c r="N2091">
        <f t="shared" si="601"/>
        <v>85.853922871345105</v>
      </c>
      <c r="O2091">
        <f t="shared" si="602"/>
        <v>24.150903521295383</v>
      </c>
      <c r="P2091" s="3">
        <f t="shared" si="603"/>
        <v>24.150903521295383</v>
      </c>
      <c r="Q2091" s="3">
        <f t="shared" si="604"/>
        <v>-94.146077128654895</v>
      </c>
      <c r="R2091">
        <f t="shared" si="605"/>
        <v>85.853922871345105</v>
      </c>
      <c r="S2091">
        <f t="shared" si="606"/>
        <v>2.353968707994059</v>
      </c>
      <c r="T2091">
        <f t="shared" si="589"/>
        <v>24.150903521295383</v>
      </c>
    </row>
    <row r="2092" spans="1:20" x14ac:dyDescent="0.25">
      <c r="A2092">
        <f t="shared" si="590"/>
        <v>14846.625201707377</v>
      </c>
      <c r="B2092">
        <f t="shared" si="607"/>
        <v>2362.9137890844368</v>
      </c>
      <c r="C2092" t="str">
        <f t="shared" si="591"/>
        <v>-1.16198003195502-16.0183246730909i</v>
      </c>
      <c r="D2092" t="str">
        <f t="shared" si="592"/>
        <v>3.97494523959424-6.7502910770255i</v>
      </c>
      <c r="E2092" t="str">
        <f t="shared" si="593"/>
        <v>161.55738800051+1.02960368253371i</v>
      </c>
      <c r="F2092" t="str">
        <f t="shared" si="594"/>
        <v>2.42492150408188-63.2117525852695i</v>
      </c>
      <c r="G2092" t="str">
        <f t="shared" si="595"/>
        <v>0.999998589299399-0.00118772834060514i</v>
      </c>
      <c r="H2092" t="str">
        <f t="shared" si="596"/>
        <v>418.961633571829+257.520445554631i</v>
      </c>
      <c r="I2092" t="str">
        <f t="shared" si="597"/>
        <v>48.7878499586561-72.9488432508705i</v>
      </c>
      <c r="K2092" t="str">
        <f t="shared" si="598"/>
        <v>0.0207882176616613-0.0145593547175632i</v>
      </c>
      <c r="L2092" t="str">
        <f t="shared" si="599"/>
        <v>0.00005-0.119424422809984i</v>
      </c>
      <c r="M2092" t="str">
        <f t="shared" si="600"/>
        <v>0.00133333333333333-0.0702496604764615i</v>
      </c>
      <c r="N2092">
        <f t="shared" si="601"/>
        <v>85.850993046411503</v>
      </c>
      <c r="O2092">
        <f t="shared" si="602"/>
        <v>24.115135145915161</v>
      </c>
      <c r="P2092" s="3">
        <f t="shared" si="603"/>
        <v>24.115135145915161</v>
      </c>
      <c r="Q2092" s="3">
        <f t="shared" si="604"/>
        <v>-94.149006953588497</v>
      </c>
      <c r="R2092">
        <f t="shared" si="605"/>
        <v>85.850993046411503</v>
      </c>
      <c r="S2092">
        <f t="shared" si="606"/>
        <v>2.3629137890844367</v>
      </c>
      <c r="T2092">
        <f t="shared" ref="T2092:T2155" si="608">P2092</f>
        <v>24.115135145915161</v>
      </c>
    </row>
    <row r="2093" spans="1:20" x14ac:dyDescent="0.25">
      <c r="A2093">
        <f t="shared" ref="A2093:A2156" si="609">2*PI()*B2093</f>
        <v>14903.042377473867</v>
      </c>
      <c r="B2093">
        <f t="shared" si="607"/>
        <v>2371.8928614829579</v>
      </c>
      <c r="C2093" t="str">
        <f t="shared" ref="C2093:C2156" si="610">IMPRODUCT(D2093,E2093,$C$40,,K2093,$C$41)</f>
        <v>-1.1579985966133-15.952425013188i</v>
      </c>
      <c r="D2093" t="str">
        <f t="shared" ref="D2093:D2156" si="611">IMDIV(IMPRODUCT($C$37,$C$38,COMPLEX(1,A2093/$C$38)),IMSUM(-1*A2093*A2093/$C$39,COMPLEX(0,1*A2093)))</f>
        <v>3.9749448226302-6.72484898993886i</v>
      </c>
      <c r="E2093" t="str">
        <f t="shared" ref="E2093:E2156" si="612">IMDIV(IMPRODUCT(IMSUM(F2093,G2093),$C$29,H2093),IMSUM(1,I2093))</f>
        <v>161.553503211276+1.03762033996139i</v>
      </c>
      <c r="F2093" t="str">
        <f t="shared" ref="F2093:F2156" si="613">IMDIV(IMPRODUCT($C$14,$C$15,COMPLEX(1,A2093/$C$15)),IMSUM(-1*A2093*A2093/$C$16,COMPLEX(0,A2093)))</f>
        <v>2.42492147803411-62.9724790954207i</v>
      </c>
      <c r="G2093" t="str">
        <f t="shared" ref="G2093:G2156" si="614">IMDIV(1,COMPLEX(1,A2093*$C$9*$C$10))</f>
        <v>0.999998578557719-0.00119224169549275i</v>
      </c>
      <c r="H2093" t="str">
        <f t="shared" ref="H2093:H2156" si="615">IMDIV($C$3,IMSUM(K2093,COMPLEX(0,$C$28*A2093)))</f>
        <v>419.243889476583+258.562523689964i</v>
      </c>
      <c r="I2093" t="str">
        <f t="shared" ref="I2093:I2156" si="616">IMPRODUCT(F2093,$C$29,H2093,$C$31)</f>
        <v>48.8010774432357-72.7090575046864i</v>
      </c>
      <c r="K2093" t="str">
        <f t="shared" ref="K2093:K2156" si="617">IF($C$26&lt;=0,IMDIV(1,IMSUM(IMDIV(1,L2093),1/$C$18)),IMDIV(1,IMSUM(IMDIV(1,L2093),1/$C$18,IMDIV(1,M2093))))</f>
        <v>0.0207358268502988-0.014576882356008i</v>
      </c>
      <c r="L2093" t="str">
        <f t="shared" ref="L2093:L2156" si="618">IMSUM($C$21/$C$22,IMDIV(1,COMPLEX(0,$C$20*$C$22*A2093)))</f>
        <v>0.00005-0.118972327963722i</v>
      </c>
      <c r="M2093" t="str">
        <f t="shared" ref="M2093:M2156" si="619">IMSUM($C$25/$C$26,IMDIV(1,COMPLEX(0,$C$24*$C$26*A2093)))</f>
        <v>0.00133333333333333-0.0699837223316015i</v>
      </c>
      <c r="N2093">
        <f t="shared" ref="N2093:N2156" si="620">ABS(R2093)</f>
        <v>85.848138443979664</v>
      </c>
      <c r="O2093">
        <f t="shared" ref="O2093:O2156" si="621">ABS(P2093)</f>
        <v>24.079358944019663</v>
      </c>
      <c r="P2093" s="3">
        <f t="shared" ref="P2093:P2156" si="622">20*LOG10(IMABS(C2093))</f>
        <v>24.079358944019663</v>
      </c>
      <c r="Q2093" s="3">
        <f t="shared" ref="Q2093:Q2156" si="623">IMARGUMENT(C2093)*180/PI()</f>
        <v>-94.151861556020336</v>
      </c>
      <c r="R2093">
        <f t="shared" ref="R2093:R2156" si="624">IF(Q2093&lt;0,Q2093+180,Q2093-180)</f>
        <v>85.848138443979664</v>
      </c>
      <c r="S2093">
        <f t="shared" ref="S2093:S2156" si="625">B2093/1000</f>
        <v>2.3718928614829577</v>
      </c>
      <c r="T2093">
        <f t="shared" si="608"/>
        <v>24.079358944019663</v>
      </c>
    </row>
    <row r="2094" spans="1:20" x14ac:dyDescent="0.25">
      <c r="A2094">
        <f t="shared" si="609"/>
        <v>14959.673938508269</v>
      </c>
      <c r="B2094">
        <f t="shared" ref="B2094:B2157" si="626">B2093*(1+B$42)</f>
        <v>2380.9060543565934</v>
      </c>
      <c r="C2094" t="str">
        <f t="shared" si="610"/>
        <v>-1.15400821397088-15.8867837330026i</v>
      </c>
      <c r="D2094" t="str">
        <f t="shared" si="611"/>
        <v>3.97494440249131-6.69950364203899i</v>
      </c>
      <c r="E2094" t="str">
        <f t="shared" si="612"/>
        <v>161.549619087344+1.04569205394273i</v>
      </c>
      <c r="F2094" t="str">
        <f t="shared" si="613"/>
        <v>2.42492145178799-62.7341114858247i</v>
      </c>
      <c r="G2094" t="str">
        <f t="shared" si="614"/>
        <v>0.999998567734247-0.00119677220098237i</v>
      </c>
      <c r="H2094" t="str">
        <f t="shared" si="615"/>
        <v>419.52855215175+259.609311532687i</v>
      </c>
      <c r="I2094" t="str">
        <f t="shared" si="616"/>
        <v>48.8144115146058-72.4703565443142i</v>
      </c>
      <c r="K2094" t="str">
        <f t="shared" si="617"/>
        <v>0.0206833105639531-0.0145942420988789i</v>
      </c>
      <c r="L2094" t="str">
        <f t="shared" si="618"/>
        <v>0.00005-0.11852194457434i</v>
      </c>
      <c r="M2094" t="str">
        <f t="shared" si="619"/>
        <v>0.00133333333333333-0.0697187909260823i</v>
      </c>
      <c r="N2094">
        <f t="shared" si="620"/>
        <v>85.845359614248864</v>
      </c>
      <c r="O2094">
        <f t="shared" si="621"/>
        <v>24.043574968004631</v>
      </c>
      <c r="P2094" s="3">
        <f t="shared" si="622"/>
        <v>24.043574968004631</v>
      </c>
      <c r="Q2094" s="3">
        <f t="shared" si="623"/>
        <v>-94.154640385751136</v>
      </c>
      <c r="R2094">
        <f t="shared" si="624"/>
        <v>85.845359614248864</v>
      </c>
      <c r="S2094">
        <f t="shared" si="625"/>
        <v>2.3809060543565934</v>
      </c>
      <c r="T2094">
        <f t="shared" si="608"/>
        <v>24.043574968004631</v>
      </c>
    </row>
    <row r="2095" spans="1:20" x14ac:dyDescent="0.25">
      <c r="A2095">
        <f t="shared" si="609"/>
        <v>15016.5206994746</v>
      </c>
      <c r="B2095">
        <f t="shared" si="626"/>
        <v>2389.9534973631485</v>
      </c>
      <c r="C2095" t="str">
        <f t="shared" si="610"/>
        <v>-1.150008969159-15.8213999853413i</v>
      </c>
      <c r="D2095" t="str">
        <f t="shared" si="611"/>
        <v>3.97494397915338-6.67425466872427i</v>
      </c>
      <c r="E2095" t="str">
        <f t="shared" si="612"/>
        <v>161.545735850628+1.05381906904293i</v>
      </c>
      <c r="F2095" t="str">
        <f t="shared" si="613"/>
        <v>2.42492142534205-62.4966463274834i</v>
      </c>
      <c r="G2095" t="str">
        <f t="shared" si="614"/>
        <v>0.999998556828362-0.00120131992224463i</v>
      </c>
      <c r="H2095" t="str">
        <f t="shared" si="615"/>
        <v>419.815644156451+260.660836004848i</v>
      </c>
      <c r="I2095" t="str">
        <f t="shared" si="616"/>
        <v>48.8278530763563-72.2327374289941i</v>
      </c>
      <c r="K2095" t="str">
        <f t="shared" si="617"/>
        <v>0.02063066986764-0.0146114328459987i</v>
      </c>
      <c r="L2095" t="str">
        <f t="shared" si="618"/>
        <v>0.00005-0.118073266162921i</v>
      </c>
      <c r="M2095" t="str">
        <f t="shared" si="619"/>
        <v>0.00133333333333333-0.069454862448777i</v>
      </c>
      <c r="N2095">
        <f t="shared" si="620"/>
        <v>85.842657106119333</v>
      </c>
      <c r="O2095">
        <f t="shared" si="621"/>
        <v>24.007783271074942</v>
      </c>
      <c r="P2095" s="3">
        <f t="shared" si="622"/>
        <v>24.007783271074942</v>
      </c>
      <c r="Q2095" s="3">
        <f t="shared" si="623"/>
        <v>-94.157342893880667</v>
      </c>
      <c r="R2095">
        <f t="shared" si="624"/>
        <v>85.842657106119333</v>
      </c>
      <c r="S2095">
        <f t="shared" si="625"/>
        <v>2.3899534973631487</v>
      </c>
      <c r="T2095">
        <f t="shared" si="608"/>
        <v>24.007783271074942</v>
      </c>
    </row>
    <row r="2096" spans="1:20" x14ac:dyDescent="0.25">
      <c r="A2096">
        <f t="shared" si="609"/>
        <v>15073.583478132605</v>
      </c>
      <c r="B2096">
        <f t="shared" si="626"/>
        <v>2399.0353206531286</v>
      </c>
      <c r="C2096" t="str">
        <f t="shared" si="610"/>
        <v>-1.14600094820106-15.7562729258938i</v>
      </c>
      <c r="D2096" t="str">
        <f t="shared" si="611"/>
        <v>3.97494355259207-6.64910170677946i</v>
      </c>
      <c r="E2096" t="str">
        <f t="shared" si="612"/>
        <v>161.541853725075+1.06200162935573i</v>
      </c>
      <c r="F2096" t="str">
        <f t="shared" si="613"/>
        <v>2.42492139869472-62.2600802043805i</v>
      </c>
      <c r="G2096" t="str">
        <f t="shared" si="614"/>
        <v>0.999998545839434-0.00120588492469776i</v>
      </c>
      <c r="H2096" t="str">
        <f t="shared" si="615"/>
        <v>420.105188293504+261.7171242426i</v>
      </c>
      <c r="I2096" t="str">
        <f t="shared" si="616"/>
        <v>48.8414030404131-71.9961972401718i</v>
      </c>
      <c r="K2096" t="str">
        <f t="shared" si="617"/>
        <v>0.0205779058386027-0.0146284535047476i</v>
      </c>
      <c r="L2096" t="str">
        <f t="shared" si="618"/>
        <v>0.00005-0.117626286275075i</v>
      </c>
      <c r="M2096" t="str">
        <f t="shared" si="619"/>
        <v>0.00133333333333333-0.0691919331029857i</v>
      </c>
      <c r="N2096">
        <f t="shared" si="620"/>
        <v>85.840031467132746</v>
      </c>
      <c r="O2096">
        <f t="shared" si="621"/>
        <v>23.9719839072445</v>
      </c>
      <c r="P2096" s="3">
        <f t="shared" si="622"/>
        <v>23.9719839072445</v>
      </c>
      <c r="Q2096" s="3">
        <f t="shared" si="623"/>
        <v>-94.159968532867254</v>
      </c>
      <c r="R2096">
        <f t="shared" si="624"/>
        <v>85.840031467132746</v>
      </c>
      <c r="S2096">
        <f t="shared" si="625"/>
        <v>2.3990353206531285</v>
      </c>
      <c r="T2096">
        <f t="shared" si="608"/>
        <v>23.9719839072445</v>
      </c>
    </row>
    <row r="2097" spans="1:20" x14ac:dyDescent="0.25">
      <c r="A2097">
        <f t="shared" si="609"/>
        <v>15130.863095349509</v>
      </c>
      <c r="B2097">
        <f t="shared" si="626"/>
        <v>2408.1516548716104</v>
      </c>
      <c r="C2097" t="str">
        <f t="shared" si="610"/>
        <v>-1.14198423800736-15.6914017132079i</v>
      </c>
      <c r="D2097" t="str">
        <f t="shared" si="611"/>
        <v>3.97494312278282-6.62404439437049i</v>
      </c>
      <c r="E2097" t="str">
        <f t="shared" si="612"/>
        <v>161.537972936666+1.07023997848699i</v>
      </c>
      <c r="F2097" t="str">
        <f t="shared" si="613"/>
        <v>2.4249213718445-62.0244097134331i</v>
      </c>
      <c r="G2097" t="str">
        <f t="shared" si="614"/>
        <v>0.999998534766832-0.00121046727400856i</v>
      </c>
      <c r="H2097" t="str">
        <f t="shared" si="615"/>
        <v>420.397207612548+262.778203598472i</v>
      </c>
      <c r="I2097" t="str">
        <f t="shared" si="616"/>
        <v>48.8550623271283-71.7607330815524i</v>
      </c>
      <c r="K2097" t="str">
        <f t="shared" si="617"/>
        <v>0.020525019566251-0.0146453029902225i</v>
      </c>
      <c r="L2097" t="str">
        <f t="shared" si="618"/>
        <v>0.00005-0.117180998480848i</v>
      </c>
      <c r="M2097" t="str">
        <f t="shared" si="619"/>
        <v>0.00133333333333333-0.0689299991063813i</v>
      </c>
      <c r="N2097">
        <f t="shared" si="620"/>
        <v>85.837483243410887</v>
      </c>
      <c r="O2097">
        <f t="shared" si="621"/>
        <v>23.936176931335972</v>
      </c>
      <c r="P2097" s="3">
        <f t="shared" si="622"/>
        <v>23.936176931335972</v>
      </c>
      <c r="Q2097" s="3">
        <f t="shared" si="623"/>
        <v>-94.162516756589113</v>
      </c>
      <c r="R2097">
        <f t="shared" si="624"/>
        <v>85.837483243410887</v>
      </c>
      <c r="S2097">
        <f t="shared" si="625"/>
        <v>2.4081516548716104</v>
      </c>
      <c r="T2097">
        <f t="shared" si="608"/>
        <v>23.936176931335972</v>
      </c>
    </row>
    <row r="2098" spans="1:20" x14ac:dyDescent="0.25">
      <c r="A2098">
        <f t="shared" si="609"/>
        <v>15188.360375111835</v>
      </c>
      <c r="B2098">
        <f t="shared" si="626"/>
        <v>2417.3026311601225</v>
      </c>
      <c r="C2098" t="str">
        <f t="shared" si="610"/>
        <v>-1.13795892636907-15.6267855086646i</v>
      </c>
      <c r="D2098" t="str">
        <f t="shared" si="611"/>
        <v>3.97494268970091-6.59908237103924i</v>
      </c>
      <c r="E2098" t="str">
        <f t="shared" si="612"/>
        <v>161.534093713407+1.07853435954296i</v>
      </c>
      <c r="F2098" t="str">
        <f t="shared" si="613"/>
        <v>2.42492134478982-61.7896314644422i</v>
      </c>
      <c r="G2098" t="str">
        <f t="shared" si="614"/>
        <v>0.999998523609918-0.00121506703609338i</v>
      </c>
      <c r="H2098" t="str">
        <f t="shared" si="615"/>
        <v>420.691725413231+263.844101643643i</v>
      </c>
      <c r="I2098" t="str">
        <f t="shared" si="616"/>
        <v>48.8688318653658-71.5263420791579i</v>
      </c>
      <c r="K2098" t="str">
        <f t="shared" si="617"/>
        <v>0.0204720121520983-0.0146619802253961i</v>
      </c>
      <c r="L2098" t="str">
        <f t="shared" si="618"/>
        <v>0.00005-0.116737396374624i</v>
      </c>
      <c r="M2098" t="str">
        <f t="shared" si="619"/>
        <v>0.00133333333333333-0.0686690566909557i</v>
      </c>
      <c r="N2098">
        <f t="shared" si="620"/>
        <v>85.835012979596144</v>
      </c>
      <c r="O2098">
        <f t="shared" si="621"/>
        <v>23.900362398980377</v>
      </c>
      <c r="P2098" s="3">
        <f t="shared" si="622"/>
        <v>23.900362398980377</v>
      </c>
      <c r="Q2098" s="3">
        <f t="shared" si="623"/>
        <v>-94.164987020403856</v>
      </c>
      <c r="R2098">
        <f t="shared" si="624"/>
        <v>85.835012979596144</v>
      </c>
      <c r="S2098">
        <f t="shared" si="625"/>
        <v>2.4173026311601227</v>
      </c>
      <c r="T2098">
        <f t="shared" si="608"/>
        <v>23.900362398980377</v>
      </c>
    </row>
    <row r="2099" spans="1:20" x14ac:dyDescent="0.25">
      <c r="A2099">
        <f t="shared" si="609"/>
        <v>15246.076144537261</v>
      </c>
      <c r="B2099">
        <f t="shared" si="626"/>
        <v>2426.488381158531</v>
      </c>
      <c r="C2099" t="str">
        <f t="shared" si="610"/>
        <v>-1.13392510195259-15.5624234764529i</v>
      </c>
      <c r="D2099" t="str">
        <f t="shared" si="611"/>
        <v>3.9749422533214-6.57421527769827i</v>
      </c>
      <c r="E2099" t="str">
        <f t="shared" si="612"/>
        <v>161.530216285332+1.0868850151077i</v>
      </c>
      <c r="F2099" t="str">
        <f t="shared" si="613"/>
        <v>2.42492131752913-61.5557420800432i</v>
      </c>
      <c r="G2099" t="str">
        <f t="shared" si="614"/>
        <v>0.999998512368051-0.00121968427711898i</v>
      </c>
      <c r="H2099" t="str">
        <f t="shared" si="615"/>
        <v>420.98876524844+264.914846170252i</v>
      </c>
      <c r="I2099" t="str">
        <f t="shared" si="616"/>
        <v>48.8827125925894-71.2930213813854i</v>
      </c>
      <c r="K2099" t="str">
        <f t="shared" si="617"/>
        <v>0.0204188847096964-0.0146784841412747i</v>
      </c>
      <c r="L2099" t="str">
        <f t="shared" si="618"/>
        <v>0.00005-0.116295473575039i</v>
      </c>
      <c r="M2099" t="str">
        <f t="shared" si="619"/>
        <v>0.00133333333333333-0.0684091021029645i</v>
      </c>
      <c r="N2099">
        <f t="shared" si="620"/>
        <v>85.832621218789782</v>
      </c>
      <c r="O2099">
        <f t="shared" si="621"/>
        <v>23.864540366616396</v>
      </c>
      <c r="P2099" s="3">
        <f t="shared" si="622"/>
        <v>23.864540366616396</v>
      </c>
      <c r="Q2099" s="3">
        <f t="shared" si="623"/>
        <v>-94.167378781210218</v>
      </c>
      <c r="R2099">
        <f t="shared" si="624"/>
        <v>85.832621218789782</v>
      </c>
      <c r="S2099">
        <f t="shared" si="625"/>
        <v>2.4264883811585309</v>
      </c>
      <c r="T2099">
        <f t="shared" si="608"/>
        <v>23.864540366616396</v>
      </c>
    </row>
    <row r="2100" spans="1:20" x14ac:dyDescent="0.25">
      <c r="A2100">
        <f t="shared" si="609"/>
        <v>15304.011233886504</v>
      </c>
      <c r="B2100">
        <f t="shared" si="626"/>
        <v>2435.7090370069336</v>
      </c>
      <c r="C2100" t="str">
        <f t="shared" si="610"/>
        <v>-1.12988285429344-15.4983147835458i</v>
      </c>
      <c r="D2100" t="str">
        <f t="shared" si="611"/>
        <v>3.97494181361923-6.54944275662592i</v>
      </c>
      <c r="E2100" t="str">
        <f t="shared" si="612"/>
        <v>161.526340884499+1.09529218723516i</v>
      </c>
      <c r="F2100" t="str">
        <f t="shared" si="613"/>
        <v>2.42492129006088-61.3227381956598i</v>
      </c>
      <c r="G2100" t="str">
        <f t="shared" si="614"/>
        <v>0.999998501040584-0.00122431906350358i</v>
      </c>
      <c r="H2100" t="str">
        <f t="shared" si="615"/>
        <v>421.28835092757+265.990465193753i</v>
      </c>
      <c r="I2100" t="str">
        <f t="shared" si="616"/>
        <v>48.8967054549572-71.0607681590686i</v>
      </c>
      <c r="K2100" t="str">
        <f t="shared" si="617"/>
        <v>0.0203656383645676-0.0146948136770569i</v>
      </c>
      <c r="L2100" t="str">
        <f t="shared" si="618"/>
        <v>0.00005-0.115855223724885i</v>
      </c>
      <c r="M2100" t="str">
        <f t="shared" si="619"/>
        <v>0.00133333333333333-0.0681501316028733i</v>
      </c>
      <c r="N2100">
        <f t="shared" si="620"/>
        <v>85.830308502491491</v>
      </c>
      <c r="O2100">
        <f t="shared" si="621"/>
        <v>23.828710891490068</v>
      </c>
      <c r="P2100" s="3">
        <f t="shared" si="622"/>
        <v>23.828710891490068</v>
      </c>
      <c r="Q2100" s="3">
        <f t="shared" si="623"/>
        <v>-94.169691497508509</v>
      </c>
      <c r="R2100">
        <f t="shared" si="624"/>
        <v>85.830308502491491</v>
      </c>
      <c r="S2100">
        <f t="shared" si="625"/>
        <v>2.4357090370069336</v>
      </c>
      <c r="T2100">
        <f t="shared" si="608"/>
        <v>23.828710891490068</v>
      </c>
    </row>
    <row r="2101" spans="1:20" x14ac:dyDescent="0.25">
      <c r="A2101">
        <f t="shared" si="609"/>
        <v>15362.166476575276</v>
      </c>
      <c r="B2101">
        <f t="shared" si="626"/>
        <v>2444.9647313475602</v>
      </c>
      <c r="C2101" t="str">
        <f t="shared" si="610"/>
        <v>-1.12583227379011-15.434458599675i</v>
      </c>
      <c r="D2101" t="str">
        <f t="shared" si="611"/>
        <v>3.97494137056905-6.52476445146078i</v>
      </c>
      <c r="E2101" t="str">
        <f t="shared" si="612"/>
        <v>161.522467744989+1.10375611742634i</v>
      </c>
      <c r="F2101" t="str">
        <f t="shared" si="613"/>
        <v>2.42492126238346-61.0906164594521i</v>
      </c>
      <c r="G2101" t="str">
        <f t="shared" si="614"/>
        <v>0.999998489626864-0.00122897146191774i</v>
      </c>
      <c r="H2101" t="str">
        <f t="shared" si="615"/>
        <v>421.590506519874+267.07098695527i</v>
      </c>
      <c r="I2101" t="str">
        <f t="shared" si="616"/>
        <v>48.9108114074068-70.8295796055405i</v>
      </c>
      <c r="K2101" t="str">
        <f t="shared" si="617"/>
        <v>0.0203122742541345-0.0147109677802901i</v>
      </c>
      <c r="L2101" t="str">
        <f t="shared" si="618"/>
        <v>0.00005-0.115416640491019i</v>
      </c>
      <c r="M2101" t="str">
        <f t="shared" si="619"/>
        <v>0.00133333333333333-0.0678921414653051i</v>
      </c>
      <c r="N2101">
        <f t="shared" si="620"/>
        <v>85.828075370537789</v>
      </c>
      <c r="O2101">
        <f t="shared" si="621"/>
        <v>23.792874031653689</v>
      </c>
      <c r="P2101" s="3">
        <f t="shared" si="622"/>
        <v>23.792874031653689</v>
      </c>
      <c r="Q2101" s="3">
        <f t="shared" si="623"/>
        <v>-94.171924629462211</v>
      </c>
      <c r="R2101">
        <f t="shared" si="624"/>
        <v>85.828075370537789</v>
      </c>
      <c r="S2101">
        <f t="shared" si="625"/>
        <v>2.4449647313475604</v>
      </c>
      <c r="T2101">
        <f t="shared" si="608"/>
        <v>23.792874031653689</v>
      </c>
    </row>
    <row r="2102" spans="1:20" x14ac:dyDescent="0.25">
      <c r="A2102">
        <f t="shared" si="609"/>
        <v>15420.542709186262</v>
      </c>
      <c r="B2102">
        <f t="shared" si="626"/>
        <v>2454.2555973266813</v>
      </c>
      <c r="C2102" t="str">
        <f t="shared" si="610"/>
        <v>-1.12177345169729-15.3708540973067i</v>
      </c>
      <c r="D2102" t="str">
        <f t="shared" si="611"/>
        <v>3.9749409241454-6.50018000719689i</v>
      </c>
      <c r="E2102" t="str">
        <f t="shared" si="612"/>
        <v>161.518597102897+1.1122770466187i</v>
      </c>
      <c r="F2102" t="str">
        <f t="shared" si="613"/>
        <v>2.42492123449529-60.8593735322712i</v>
      </c>
      <c r="G2102" t="str">
        <f t="shared" si="614"/>
        <v>0.999998478126237-0.00123364153928535i</v>
      </c>
      <c r="H2102" t="str">
        <f t="shared" si="615"/>
        <v>421.895256357832+268.156439924004i</v>
      </c>
      <c r="I2102" t="str">
        <f t="shared" si="616"/>
        <v>48.9250314137517-70.5994529366991i</v>
      </c>
      <c r="K2102" t="str">
        <f t="shared" si="617"/>
        <v>0.0202587935276476-0.0147269454070276i</v>
      </c>
      <c r="L2102" t="str">
        <f t="shared" si="618"/>
        <v>0.00005-0.114979717564275i</v>
      </c>
      <c r="M2102" t="str">
        <f t="shared" si="619"/>
        <v>0.00133333333333333-0.067635127978985i</v>
      </c>
      <c r="N2102">
        <f t="shared" si="620"/>
        <v>85.825922361042402</v>
      </c>
      <c r="O2102">
        <f t="shared" si="621"/>
        <v>23.757029845964993</v>
      </c>
      <c r="P2102" s="3">
        <f t="shared" si="622"/>
        <v>23.757029845964993</v>
      </c>
      <c r="Q2102" s="3">
        <f t="shared" si="623"/>
        <v>-94.174077638957598</v>
      </c>
      <c r="R2102">
        <f t="shared" si="624"/>
        <v>85.825922361042402</v>
      </c>
      <c r="S2102">
        <f t="shared" si="625"/>
        <v>2.4542555973266813</v>
      </c>
      <c r="T2102">
        <f t="shared" si="608"/>
        <v>23.757029845964993</v>
      </c>
    </row>
    <row r="2103" spans="1:20" x14ac:dyDescent="0.25">
      <c r="A2103">
        <f t="shared" si="609"/>
        <v>15479.14077148117</v>
      </c>
      <c r="B2103">
        <f t="shared" si="626"/>
        <v>2463.5817685965226</v>
      </c>
      <c r="C2103" t="str">
        <f t="shared" si="610"/>
        <v>-1.11770648011975-15.3075004516171i</v>
      </c>
      <c r="D2103" t="str">
        <f t="shared" si="611"/>
        <v>3.97494047432259-6.47568907017848i</v>
      </c>
      <c r="E2103" t="str">
        <f t="shared" si="612"/>
        <v>161.514729196335+1.12085521516892i</v>
      </c>
      <c r="F2103" t="str">
        <f t="shared" si="613"/>
        <v>2.42492120639479-60.6290060876102i</v>
      </c>
      <c r="G2103" t="str">
        <f t="shared" si="614"/>
        <v>0.999998466538038-0.0012383293627846i</v>
      </c>
      <c r="H2103" t="str">
        <f t="shared" si="615"/>
        <v>422.202625040585+269.246852799668i</v>
      </c>
      <c r="I2103" t="str">
        <f t="shared" si="616"/>
        <v>48.9393664467738-70.370385391073i</v>
      </c>
      <c r="K2103" t="str">
        <f t="shared" si="617"/>
        <v>0.0202051973461103-0.0147427455219851i</v>
      </c>
      <c r="L2103" t="str">
        <f t="shared" si="618"/>
        <v>0.00005-0.114544448659369i</v>
      </c>
      <c r="M2103" t="str">
        <f t="shared" si="619"/>
        <v>0.00133333333333333-0.0673790874466879i</v>
      </c>
      <c r="N2103">
        <f t="shared" si="620"/>
        <v>85.823850010333189</v>
      </c>
      <c r="O2103">
        <f t="shared" si="621"/>
        <v>23.721178394086149</v>
      </c>
      <c r="P2103" s="3">
        <f t="shared" si="622"/>
        <v>23.721178394086149</v>
      </c>
      <c r="Q2103" s="3">
        <f t="shared" si="623"/>
        <v>-94.176149989666811</v>
      </c>
      <c r="R2103">
        <f t="shared" si="624"/>
        <v>85.823850010333189</v>
      </c>
      <c r="S2103">
        <f t="shared" si="625"/>
        <v>2.4635817685965224</v>
      </c>
      <c r="T2103">
        <f t="shared" si="608"/>
        <v>23.721178394086149</v>
      </c>
    </row>
    <row r="2104" spans="1:20" x14ac:dyDescent="0.25">
      <c r="A2104">
        <f t="shared" si="609"/>
        <v>15537.961506412797</v>
      </c>
      <c r="B2104">
        <f t="shared" si="626"/>
        <v>2472.9433793171893</v>
      </c>
      <c r="C2104" t="str">
        <f t="shared" si="610"/>
        <v>-1.11363145200528-15.2443968404683i</v>
      </c>
      <c r="D2104" t="str">
        <f t="shared" si="611"/>
        <v>3.97494002107473-6.45129128809488i</v>
      </c>
      <c r="E2104" t="str">
        <f t="shared" si="612"/>
        <v>161.510864265428+1.12949086283651i</v>
      </c>
      <c r="F2104" t="str">
        <f t="shared" si="613"/>
        <v>2.42492117808031-60.3995108115559i</v>
      </c>
      <c r="G2104" t="str">
        <f t="shared" si="614"/>
        <v>0.999998454861602-0.00124303499984894i</v>
      </c>
      <c r="H2104" t="str">
        <f t="shared" si="615"/>
        <v>422.512637437429+270.34225451494i</v>
      </c>
      <c r="I2104" t="str">
        <f t="shared" si="616"/>
        <v>48.9538174883165-70.1423742298914i</v>
      </c>
      <c r="K2104" t="str">
        <f t="shared" si="617"/>
        <v>0.0201514868822015-0.0147583670986956i</v>
      </c>
      <c r="L2104" t="str">
        <f t="shared" si="618"/>
        <v>0.00005-0.114110827514813i</v>
      </c>
      <c r="M2104" t="str">
        <f t="shared" si="619"/>
        <v>0.00133333333333333-0.0671240161851839i</v>
      </c>
      <c r="N2104">
        <f t="shared" si="620"/>
        <v>85.821858852892134</v>
      </c>
      <c r="O2104">
        <f t="shared" si="621"/>
        <v>23.685319736482626</v>
      </c>
      <c r="P2104" s="3">
        <f t="shared" si="622"/>
        <v>23.685319736482626</v>
      </c>
      <c r="Q2104" s="3">
        <f t="shared" si="623"/>
        <v>-94.178141147107866</v>
      </c>
      <c r="R2104">
        <f t="shared" si="624"/>
        <v>85.821858852892134</v>
      </c>
      <c r="S2104">
        <f t="shared" si="625"/>
        <v>2.4729433793171891</v>
      </c>
      <c r="T2104">
        <f t="shared" si="608"/>
        <v>23.685319736482626</v>
      </c>
    </row>
    <row r="2105" spans="1:20" x14ac:dyDescent="0.25">
      <c r="A2105">
        <f t="shared" si="609"/>
        <v>15597.005760137166</v>
      </c>
      <c r="B2105">
        <f t="shared" si="626"/>
        <v>2482.3405641585946</v>
      </c>
      <c r="C2105" t="str">
        <f t="shared" si="610"/>
        <v>-1.10954846113763-15.1815424443837i</v>
      </c>
      <c r="D2105" t="str">
        <f t="shared" si="611"/>
        <v>3.97493956437574-6.42698630997548i</v>
      </c>
      <c r="E2105" t="str">
        <f t="shared" si="612"/>
        <v>161.507002552305+1.13818422877103i</v>
      </c>
      <c r="F2105" t="str">
        <f t="shared" si="613"/>
        <v>2.42492114955023-60.1708844027415i</v>
      </c>
      <c r="G2105" t="str">
        <f t="shared" si="614"/>
        <v>0.999998443096256-0.00124775851816804i</v>
      </c>
      <c r="H2105" t="str">
        <f t="shared" si="615"/>
        <v>422.82531869136+271.442674237958i</v>
      </c>
      <c r="I2105" t="str">
        <f t="shared" si="616"/>
        <v>48.9683855293814-69.9154167371558i</v>
      </c>
      <c r="K2105" t="str">
        <f t="shared" si="617"/>
        <v>0.020097663320196-0.0147738091196645i</v>
      </c>
      <c r="L2105" t="str">
        <f t="shared" si="618"/>
        <v>0.00005-0.11367884789282i</v>
      </c>
      <c r="M2105" t="str">
        <f t="shared" si="619"/>
        <v>0.00133333333333333-0.0668699105251883i</v>
      </c>
      <c r="N2105">
        <f t="shared" si="620"/>
        <v>85.81994942129424</v>
      </c>
      <c r="O2105">
        <f t="shared" si="621"/>
        <v>23.649453934421679</v>
      </c>
      <c r="P2105" s="3">
        <f t="shared" si="622"/>
        <v>23.649453934421679</v>
      </c>
      <c r="Q2105" s="3">
        <f t="shared" si="623"/>
        <v>-94.18005057870576</v>
      </c>
      <c r="R2105">
        <f t="shared" si="624"/>
        <v>85.81994942129424</v>
      </c>
      <c r="S2105">
        <f t="shared" si="625"/>
        <v>2.4823405641585947</v>
      </c>
      <c r="T2105">
        <f t="shared" si="608"/>
        <v>23.649453934421679</v>
      </c>
    </row>
    <row r="2106" spans="1:20" x14ac:dyDescent="0.25">
      <c r="A2106">
        <f t="shared" si="609"/>
        <v>15656.274382025687</v>
      </c>
      <c r="B2106">
        <f t="shared" si="626"/>
        <v>2491.7734583023971</v>
      </c>
      <c r="C2106" t="str">
        <f t="shared" si="610"/>
        <v>-1.10545760212987-15.1189364465247i</v>
      </c>
      <c r="D2106" t="str">
        <f t="shared" si="611"/>
        <v>3.97493910419936-6.40277378618474i</v>
      </c>
      <c r="E2106" t="str">
        <f t="shared" si="612"/>
        <v>161.503144301102+1.1469355514941i</v>
      </c>
      <c r="F2106" t="str">
        <f t="shared" si="613"/>
        <v>2.42492112080291-59.9431235722996i</v>
      </c>
      <c r="G2106" t="str">
        <f t="shared" si="614"/>
        <v>0.999998431241325-0.00125249998568876i</v>
      </c>
      <c r="H2106" t="str">
        <f t="shared" si="615"/>
        <v>423.140694222648+272.548141374848i</v>
      </c>
      <c r="I2106" t="str">
        <f t="shared" si="616"/>
        <v>48.9830715702254-69.6895102197101i</v>
      </c>
      <c r="K2106" t="str">
        <f t="shared" si="617"/>
        <v>0.0200437278558826-0.0147890705765241i</v>
      </c>
      <c r="L2106" t="str">
        <f t="shared" si="618"/>
        <v>0.00005-0.113248503579219i</v>
      </c>
      <c r="M2106" t="str">
        <f t="shared" si="619"/>
        <v>0.00133333333333333-0.0666167668113054i</v>
      </c>
      <c r="N2106">
        <f t="shared" si="620"/>
        <v>85.818122246144625</v>
      </c>
      <c r="O2106">
        <f t="shared" si="621"/>
        <v>23.613581049971351</v>
      </c>
      <c r="P2106" s="3">
        <f t="shared" si="622"/>
        <v>23.613581049971351</v>
      </c>
      <c r="Q2106" s="3">
        <f t="shared" si="623"/>
        <v>-94.181877753855375</v>
      </c>
      <c r="R2106">
        <f t="shared" si="624"/>
        <v>85.818122246144625</v>
      </c>
      <c r="S2106">
        <f t="shared" si="625"/>
        <v>2.4917734583023972</v>
      </c>
      <c r="T2106">
        <f t="shared" si="608"/>
        <v>23.613581049971351</v>
      </c>
    </row>
    <row r="2107" spans="1:20" x14ac:dyDescent="0.25">
      <c r="A2107">
        <f t="shared" si="609"/>
        <v>15715.768224677384</v>
      </c>
      <c r="B2107">
        <f t="shared" si="626"/>
        <v>2501.2421974439462</v>
      </c>
      <c r="C2107" t="str">
        <f t="shared" si="610"/>
        <v>-1.10135897041669-15.056578032666i</v>
      </c>
      <c r="D2107" t="str">
        <f t="shared" si="611"/>
        <v>3.97493864051909-6.37865336841705i</v>
      </c>
      <c r="E2107" t="str">
        <f t="shared" si="612"/>
        <v>161.499289757953+1.1557450688859i</v>
      </c>
      <c r="F2107" t="str">
        <f t="shared" si="613"/>
        <v>2.4249210918367-59.7162250438141i</v>
      </c>
      <c r="G2107" t="str">
        <f t="shared" si="614"/>
        <v>0.999998419296125-0.00125725947061613i</v>
      </c>
      <c r="H2107" t="str">
        <f t="shared" si="615"/>
        <v>423.458789732528+273.658685572273i</v>
      </c>
      <c r="I2107" t="str">
        <f t="shared" si="616"/>
        <v>48.9978766204582-69.4646520073215i</v>
      </c>
      <c r="K2107" t="str">
        <f t="shared" si="617"/>
        <v>0.0199896816964792-0.0148041504701862i</v>
      </c>
      <c r="L2107" t="str">
        <f t="shared" si="618"/>
        <v>0.00005-0.112819788383362i</v>
      </c>
      <c r="M2107" t="str">
        <f t="shared" si="619"/>
        <v>0.00133333333333333-0.0663645814019777i</v>
      </c>
      <c r="N2107">
        <f t="shared" si="620"/>
        <v>85.816377856018462</v>
      </c>
      <c r="O2107">
        <f t="shared" si="621"/>
        <v>23.577701145998468</v>
      </c>
      <c r="P2107" s="3">
        <f t="shared" si="622"/>
        <v>23.577701145998468</v>
      </c>
      <c r="Q2107" s="3">
        <f t="shared" si="623"/>
        <v>-94.183622143981538</v>
      </c>
      <c r="R2107">
        <f t="shared" si="624"/>
        <v>85.816377856018462</v>
      </c>
      <c r="S2107">
        <f t="shared" si="625"/>
        <v>2.501242197443946</v>
      </c>
      <c r="T2107">
        <f t="shared" si="608"/>
        <v>23.577701145998468</v>
      </c>
    </row>
    <row r="2108" spans="1:20" x14ac:dyDescent="0.25">
      <c r="A2108">
        <f t="shared" si="609"/>
        <v>15775.488143931159</v>
      </c>
      <c r="B2108">
        <f t="shared" si="626"/>
        <v>2510.7469177942335</v>
      </c>
      <c r="C2108" t="str">
        <f t="shared" si="610"/>
        <v>-1.09725266224685-14.9944663911721i</v>
      </c>
      <c r="D2108" t="str">
        <f t="shared" si="611"/>
        <v>3.97493817330828-6.35462470969178i</v>
      </c>
      <c r="E2108" t="str">
        <f t="shared" si="612"/>
        <v>161.495439170988+1.1646130181697i</v>
      </c>
      <c r="F2108" t="str">
        <f t="shared" si="613"/>
        <v>2.42492106264992-59.4901855532733i</v>
      </c>
      <c r="G2108" t="str">
        <f t="shared" si="614"/>
        <v>0.999998407259969-0.00126203704141437i</v>
      </c>
      <c r="H2108" t="str">
        <f t="shared" si="615"/>
        <v>423.779631206882+274.77433672002i</v>
      </c>
      <c r="I2108" t="str">
        <f t="shared" si="616"/>
        <v>49.0128016991401-69.2408394527537i</v>
      </c>
      <c r="K2108" t="str">
        <f t="shared" si="617"/>
        <v>0.0199355260605465-0.0148190478109949i</v>
      </c>
      <c r="L2108" t="str">
        <f t="shared" si="618"/>
        <v>0.00005-0.112392696138038i</v>
      </c>
      <c r="M2108" t="str">
        <f t="shared" si="619"/>
        <v>0.00133333333333333-0.0661133506694339i</v>
      </c>
      <c r="N2108">
        <f t="shared" si="620"/>
        <v>85.814716777399866</v>
      </c>
      <c r="O2108">
        <f t="shared" si="621"/>
        <v>23.541814286167096</v>
      </c>
      <c r="P2108" s="3">
        <f t="shared" si="622"/>
        <v>23.541814286167096</v>
      </c>
      <c r="Q2108" s="3">
        <f t="shared" si="623"/>
        <v>-94.185283222600134</v>
      </c>
      <c r="R2108">
        <f t="shared" si="624"/>
        <v>85.814716777399866</v>
      </c>
      <c r="S2108">
        <f t="shared" si="625"/>
        <v>2.5107469177942336</v>
      </c>
      <c r="T2108">
        <f t="shared" si="608"/>
        <v>23.541814286167096</v>
      </c>
    </row>
    <row r="2109" spans="1:20" x14ac:dyDescent="0.25">
      <c r="A2109">
        <f t="shared" si="609"/>
        <v>15835.434998878098</v>
      </c>
      <c r="B2109">
        <f t="shared" si="626"/>
        <v>2520.2877560818515</v>
      </c>
      <c r="C2109" t="str">
        <f t="shared" si="610"/>
        <v>-1.09313877467607-14.9326007129741i</v>
      </c>
      <c r="D2109" t="str">
        <f t="shared" si="611"/>
        <v>3.97493770254002-6.33068746434832i</v>
      </c>
      <c r="E2109" t="str">
        <f t="shared" si="612"/>
        <v>161.49159279033+1.17353963589696i</v>
      </c>
      <c r="F2109" t="str">
        <f t="shared" si="613"/>
        <v>2.42492103324091-59.2650018490238i</v>
      </c>
      <c r="G2109" t="str">
        <f t="shared" si="614"/>
        <v>0.999998395132165-0.00126683276680783i</v>
      </c>
      <c r="H2109" t="str">
        <f t="shared" si="615"/>
        <v>424.10324492002+275.895124953626i</v>
      </c>
      <c r="I2109" t="str">
        <f t="shared" si="616"/>
        <v>49.0278478348854-69.0180699318496i</v>
      </c>
      <c r="K2109" t="str">
        <f t="shared" si="617"/>
        <v>0.0198812621778986-0.0148337616188786i</v>
      </c>
      <c r="L2109" t="str">
        <f t="shared" si="618"/>
        <v>0.00005-0.11196722069938i</v>
      </c>
      <c r="M2109" t="str">
        <f t="shared" si="619"/>
        <v>0.00133333333333333-0.0658630709996354i</v>
      </c>
      <c r="N2109">
        <f t="shared" si="620"/>
        <v>85.813139534618671</v>
      </c>
      <c r="O2109">
        <f t="shared" si="621"/>
        <v>23.505920534937044</v>
      </c>
      <c r="P2109" s="3">
        <f t="shared" si="622"/>
        <v>23.505920534937044</v>
      </c>
      <c r="Q2109" s="3">
        <f t="shared" si="623"/>
        <v>-94.186860465381329</v>
      </c>
      <c r="R2109">
        <f t="shared" si="624"/>
        <v>85.813139534618671</v>
      </c>
      <c r="S2109">
        <f t="shared" si="625"/>
        <v>2.5202877560818515</v>
      </c>
      <c r="T2109">
        <f t="shared" si="608"/>
        <v>23.505920534937044</v>
      </c>
    </row>
    <row r="2110" spans="1:20" x14ac:dyDescent="0.25">
      <c r="A2110">
        <f t="shared" si="609"/>
        <v>15895.609651873836</v>
      </c>
      <c r="B2110">
        <f t="shared" si="626"/>
        <v>2529.8648495549628</v>
      </c>
      <c r="C2110" t="str">
        <f t="shared" si="610"/>
        <v>-1.08901740555859-14.8709801915452i</v>
      </c>
      <c r="D2110" t="str">
        <f t="shared" si="611"/>
        <v>3.97493722818726-6.30684128804103i</v>
      </c>
      <c r="E2110" t="str">
        <f t="shared" si="612"/>
        <v>161.487750868085+1.18252515793237i</v>
      </c>
      <c r="F2110" t="str">
        <f t="shared" si="613"/>
        <v>2.42492100360797-59.0406706917219i</v>
      </c>
      <c r="G2110" t="str">
        <f t="shared" si="614"/>
        <v>0.999998382912015-0.00127164671578196i</v>
      </c>
      <c r="H2110" t="str">
        <f t="shared" si="615"/>
        <v>424.429657438499+277.021080657026i</v>
      </c>
      <c r="I2110" t="str">
        <f t="shared" si="616"/>
        <v>49.0430160659606-68.7963408436102i</v>
      </c>
      <c r="K2110" t="str">
        <f t="shared" si="617"/>
        <v>0.0198268912895116-0.0148482909235003i</v>
      </c>
      <c r="L2110" t="str">
        <f t="shared" si="618"/>
        <v>0.00005-0.111543355946782i</v>
      </c>
      <c r="M2110" t="str">
        <f t="shared" si="619"/>
        <v>0.00133333333333333-0.065613738792225i</v>
      </c>
      <c r="N2110">
        <f t="shared" si="620"/>
        <v>85.811646649791115</v>
      </c>
      <c r="O2110">
        <f t="shared" si="621"/>
        <v>23.470019957561284</v>
      </c>
      <c r="P2110" s="3">
        <f t="shared" si="622"/>
        <v>23.470019957561284</v>
      </c>
      <c r="Q2110" s="3">
        <f t="shared" si="623"/>
        <v>-94.188353350208885</v>
      </c>
      <c r="R2110">
        <f t="shared" si="624"/>
        <v>85.811646649791115</v>
      </c>
      <c r="S2110">
        <f t="shared" si="625"/>
        <v>2.5298648495549627</v>
      </c>
      <c r="T2110">
        <f t="shared" si="608"/>
        <v>23.470019957561284</v>
      </c>
    </row>
    <row r="2111" spans="1:20" x14ac:dyDescent="0.25">
      <c r="A2111">
        <f t="shared" si="609"/>
        <v>15956.012968550958</v>
      </c>
      <c r="B2111">
        <f t="shared" si="626"/>
        <v>2539.4783359832718</v>
      </c>
      <c r="C2111" t="str">
        <f t="shared" si="610"/>
        <v>-1.08488865353948-14.8096040228781i</v>
      </c>
      <c r="D2111" t="str">
        <f t="shared" si="611"/>
        <v>3.97493675022264-6.28308583773426i</v>
      </c>
      <c r="E2111" t="str">
        <f t="shared" si="612"/>
        <v>161.483913658343+1.19156981944095i</v>
      </c>
      <c r="F2111" t="str">
        <f t="shared" si="613"/>
        <v>2.42492097374938-58.8171888542884i</v>
      </c>
      <c r="G2111" t="str">
        <f t="shared" si="614"/>
        <v>0.999998370598816-0.00127647895758437i</v>
      </c>
      <c r="H2111" t="str">
        <f t="shared" si="615"/>
        <v>424.758895625025+278.152234465244i</v>
      </c>
      <c r="I2111" t="str">
        <f t="shared" si="616"/>
        <v>49.0583074403893-68.5756496102826i</v>
      </c>
      <c r="K2111" t="str">
        <f t="shared" si="617"/>
        <v>0.0197724146474296-0.0148626347644076i</v>
      </c>
      <c r="L2111" t="str">
        <f t="shared" si="618"/>
        <v>0.00005-0.111121095782808i</v>
      </c>
      <c r="M2111" t="str">
        <f t="shared" si="619"/>
        <v>0.00133333333333333-0.0653653504604749i</v>
      </c>
      <c r="N2111">
        <f t="shared" si="620"/>
        <v>85.81023864275754</v>
      </c>
      <c r="O2111">
        <f t="shared" si="621"/>
        <v>23.434112620084377</v>
      </c>
      <c r="P2111" s="3">
        <f t="shared" si="622"/>
        <v>23.434112620084377</v>
      </c>
      <c r="Q2111" s="3">
        <f t="shared" si="623"/>
        <v>-94.18976135724246</v>
      </c>
      <c r="R2111">
        <f t="shared" si="624"/>
        <v>85.81023864275754</v>
      </c>
      <c r="S2111">
        <f t="shared" si="625"/>
        <v>2.5394783359832718</v>
      </c>
      <c r="T2111">
        <f t="shared" si="608"/>
        <v>23.434112620084377</v>
      </c>
    </row>
    <row r="2112" spans="1:20" x14ac:dyDescent="0.25">
      <c r="A2112">
        <f t="shared" si="609"/>
        <v>16016.645817831451</v>
      </c>
      <c r="B2112">
        <f t="shared" si="626"/>
        <v>2549.1283536600081</v>
      </c>
      <c r="C2112" t="str">
        <f t="shared" si="610"/>
        <v>-1.08075261804666-14.7484714054615i</v>
      </c>
      <c r="D2112" t="str">
        <f t="shared" si="611"/>
        <v>3.97493626861872-6.25942077169765i</v>
      </c>
      <c r="E2112" t="str">
        <f t="shared" si="612"/>
        <v>161.48008141717+1.20067385486953i</v>
      </c>
      <c r="F2112" t="str">
        <f t="shared" si="613"/>
        <v>2.42492094366343-58.5945531218625i</v>
      </c>
      <c r="G2112" t="str">
        <f t="shared" si="614"/>
        <v>0.999998358191859-0.00128132956172576i</v>
      </c>
      <c r="H2112" t="str">
        <f t="shared" si="615"/>
        <v>425.090986642402+279.288617267109i</v>
      </c>
      <c r="I2112" t="str">
        <f t="shared" si="616"/>
        <v>49.0737230160561-68.3559936774474i</v>
      </c>
      <c r="K2112" t="str">
        <f t="shared" si="617"/>
        <v>0.0197178335146686-0.0148767921911815i</v>
      </c>
      <c r="L2112" t="str">
        <f t="shared" si="618"/>
        <v>0.00005-0.110700434133102i</v>
      </c>
      <c r="M2112" t="str">
        <f t="shared" si="619"/>
        <v>0.00133333333333333-0.0651179024312363i</v>
      </c>
      <c r="N2112">
        <f t="shared" si="620"/>
        <v>85.808916031020345</v>
      </c>
      <c r="O2112">
        <f t="shared" si="621"/>
        <v>23.398198589340126</v>
      </c>
      <c r="P2112" s="3">
        <f t="shared" si="622"/>
        <v>23.398198589340126</v>
      </c>
      <c r="Q2112" s="3">
        <f t="shared" si="623"/>
        <v>-94.191083968979655</v>
      </c>
      <c r="R2112">
        <f t="shared" si="624"/>
        <v>85.808916031020345</v>
      </c>
      <c r="S2112">
        <f t="shared" si="625"/>
        <v>2.549128353660008</v>
      </c>
      <c r="T2112">
        <f t="shared" si="608"/>
        <v>23.398198589340126</v>
      </c>
    </row>
    <row r="2113" spans="1:20" x14ac:dyDescent="0.25">
      <c r="A2113">
        <f t="shared" si="609"/>
        <v>16077.50907193921</v>
      </c>
      <c r="B2113">
        <f t="shared" si="626"/>
        <v>2558.815041403916</v>
      </c>
      <c r="C2113" t="str">
        <f t="shared" si="610"/>
        <v>-1.07660939928221-14.687581540257i</v>
      </c>
      <c r="D2113" t="str">
        <f t="shared" si="611"/>
        <v>3.9749357833478-6.23584574950094i</v>
      </c>
      <c r="E2113" t="str">
        <f t="shared" si="612"/>
        <v>161.476254402604+1.20983749793576i</v>
      </c>
      <c r="F2113" t="str">
        <f t="shared" si="613"/>
        <v>2.42492091334842-58.3727602917546i</v>
      </c>
      <c r="G2113" t="str">
        <f t="shared" si="614"/>
        <v>0.99999834569043-0.00128619859798097i</v>
      </c>
      <c r="H2113" t="str">
        <f t="shared" si="615"/>
        <v>425.425957957531+280.430260208016i</v>
      </c>
      <c r="I2113" t="str">
        <f t="shared" si="616"/>
        <v>49.0892638608115-68.1373705141044i</v>
      </c>
      <c r="K2113" t="str">
        <f t="shared" si="617"/>
        <v>0.0196631491651182-0.0148907622635843i</v>
      </c>
      <c r="L2113" t="str">
        <f t="shared" si="618"/>
        <v>0.00005-0.110281364946306i</v>
      </c>
      <c r="M2113" t="str">
        <f t="shared" si="619"/>
        <v>0.00133333333333333-0.0648713911448858i</v>
      </c>
      <c r="N2113">
        <f t="shared" si="620"/>
        <v>85.807679329684092</v>
      </c>
      <c r="O2113">
        <f t="shared" si="621"/>
        <v>23.362277932949191</v>
      </c>
      <c r="P2113" s="3">
        <f t="shared" si="622"/>
        <v>23.362277932949191</v>
      </c>
      <c r="Q2113" s="3">
        <f t="shared" si="623"/>
        <v>-94.192320670315908</v>
      </c>
      <c r="R2113">
        <f t="shared" si="624"/>
        <v>85.807679329684092</v>
      </c>
      <c r="S2113">
        <f t="shared" si="625"/>
        <v>2.5588150414039159</v>
      </c>
      <c r="T2113">
        <f t="shared" si="608"/>
        <v>23.362277932949191</v>
      </c>
    </row>
    <row r="2114" spans="1:20" x14ac:dyDescent="0.25">
      <c r="A2114">
        <f t="shared" si="609"/>
        <v>16138.603606412578</v>
      </c>
      <c r="B2114">
        <f t="shared" si="626"/>
        <v>2568.5385385612508</v>
      </c>
      <c r="C2114" t="str">
        <f t="shared" si="610"/>
        <v>-1.07245909821409-14.6269336306757i</v>
      </c>
      <c r="D2114" t="str">
        <f t="shared" si="611"/>
        <v>3.9749352943819-6.21236043200912i</v>
      </c>
      <c r="E2114" t="str">
        <f t="shared" si="612"/>
        <v>161.472432874647+1.21906098161296i</v>
      </c>
      <c r="F2114" t="str">
        <f t="shared" si="613"/>
        <v>2.42492088280255-58.1518071733997i</v>
      </c>
      <c r="G2114" t="str">
        <f t="shared" si="614"/>
        <v>0.99999833309381-0.00129108613638995i</v>
      </c>
      <c r="H2114" t="str">
        <f t="shared" si="615"/>
        <v>425.763837345503+281.577194692712i</v>
      </c>
      <c r="I2114" t="str">
        <f t="shared" si="616"/>
        <v>49.1049310525778-67.9197776127664i</v>
      </c>
      <c r="K2114" t="str">
        <f t="shared" si="617"/>
        <v>0.0196083628834405-0.0149045440517063i</v>
      </c>
      <c r="L2114" t="str">
        <f t="shared" si="618"/>
        <v>0.00005-0.109863882193969i</v>
      </c>
      <c r="M2114" t="str">
        <f t="shared" si="619"/>
        <v>0.00133333333333333-0.0646258130552757i</v>
      </c>
      <c r="N2114">
        <f t="shared" si="620"/>
        <v>85.806529051393312</v>
      </c>
      <c r="O2114">
        <f t="shared" si="621"/>
        <v>23.326350719316387</v>
      </c>
      <c r="P2114" s="3">
        <f t="shared" si="622"/>
        <v>23.326350719316387</v>
      </c>
      <c r="Q2114" s="3">
        <f t="shared" si="623"/>
        <v>-94.193470948606688</v>
      </c>
      <c r="R2114">
        <f t="shared" si="624"/>
        <v>85.806529051393312</v>
      </c>
      <c r="S2114">
        <f t="shared" si="625"/>
        <v>2.5685385385612509</v>
      </c>
      <c r="T2114">
        <f t="shared" si="608"/>
        <v>23.326350719316387</v>
      </c>
    </row>
    <row r="2115" spans="1:20" x14ac:dyDescent="0.25">
      <c r="A2115">
        <f t="shared" si="609"/>
        <v>16199.930300116948</v>
      </c>
      <c r="B2115">
        <f t="shared" si="626"/>
        <v>2578.2989850077838</v>
      </c>
      <c r="C2115" t="str">
        <f t="shared" si="610"/>
        <v>-1.06830181656749-14.5665268825566i</v>
      </c>
      <c r="D2115" t="str">
        <f t="shared" si="611"/>
        <v>3.97493480169296-6.18896448137775i</v>
      </c>
      <c r="E2115" t="str">
        <f t="shared" si="612"/>
        <v>161.468617095265+1.228344538115i</v>
      </c>
      <c r="F2115" t="str">
        <f t="shared" si="613"/>
        <v>2.42492085202412-57.9316905883137i</v>
      </c>
      <c r="G2115" t="str">
        <f t="shared" si="614"/>
        <v>0.999998320401274-0.00129599224725878i</v>
      </c>
      <c r="H2115" t="str">
        <f t="shared" si="615"/>
        <v>426.104652893731+282.729452388123i</v>
      </c>
      <c r="I2115" t="str">
        <f t="shared" si="616"/>
        <v>49.1207256794586-67.7032124895544i</v>
      </c>
      <c r="K2115" t="str">
        <f t="shared" si="617"/>
        <v>0.0195534759649673-0.0149181366361116i</v>
      </c>
      <c r="L2115" t="str">
        <f t="shared" si="618"/>
        <v>0.00005-0.109447979870461i</v>
      </c>
      <c r="M2115" t="str">
        <f t="shared" si="619"/>
        <v>0.00133333333333333-0.0643811646296831i</v>
      </c>
      <c r="N2115">
        <f t="shared" si="620"/>
        <v>85.805465706271789</v>
      </c>
      <c r="O2115">
        <f t="shared" si="621"/>
        <v>23.290417017628798</v>
      </c>
      <c r="P2115" s="3">
        <f t="shared" si="622"/>
        <v>23.290417017628798</v>
      </c>
      <c r="Q2115" s="3">
        <f t="shared" si="623"/>
        <v>-94.194534293728211</v>
      </c>
      <c r="R2115">
        <f t="shared" si="624"/>
        <v>85.805465706271789</v>
      </c>
      <c r="S2115">
        <f t="shared" si="625"/>
        <v>2.578298985007784</v>
      </c>
      <c r="T2115">
        <f t="shared" si="608"/>
        <v>23.290417017628798</v>
      </c>
    </row>
    <row r="2116" spans="1:20" x14ac:dyDescent="0.25">
      <c r="A2116">
        <f t="shared" si="609"/>
        <v>16261.490035257391</v>
      </c>
      <c r="B2116">
        <f t="shared" si="626"/>
        <v>2588.0965211508133</v>
      </c>
      <c r="C2116" t="str">
        <f t="shared" si="610"/>
        <v>-1.06413765681586-14.5063605041418i</v>
      </c>
      <c r="D2116" t="str">
        <f t="shared" si="611"/>
        <v>3.97493430525255-6.1656575610478i</v>
      </c>
      <c r="E2116" t="str">
        <f t="shared" si="612"/>
        <v>161.464807328374+1.23768839888393i</v>
      </c>
      <c r="F2116" t="str">
        <f t="shared" si="613"/>
        <v>2.4249208210113-57.7124073700449i</v>
      </c>
      <c r="G2116" t="str">
        <f t="shared" si="614"/>
        <v>0.999998307612092-0.00130091700116066i</v>
      </c>
      <c r="H2116" t="str">
        <f t="shared" si="615"/>
        <v>426.448433006169+283.887065226219i</v>
      </c>
      <c r="I2116" t="str">
        <f t="shared" si="616"/>
        <v>49.1366488398466-67.4876726842932i</v>
      </c>
      <c r="K2116" t="str">
        <f t="shared" si="617"/>
        <v>0.0194984897155944-0.0149315391079824i</v>
      </c>
      <c r="L2116" t="str">
        <f t="shared" si="618"/>
        <v>0.00005-0.109033651992888i</v>
      </c>
      <c r="M2116" t="str">
        <f t="shared" si="619"/>
        <v>0.00133333333333333-0.0641374423487576i</v>
      </c>
      <c r="N2116">
        <f t="shared" si="620"/>
        <v>85.804489801861365</v>
      </c>
      <c r="O2116">
        <f t="shared" si="621"/>
        <v>23.254476897851749</v>
      </c>
      <c r="P2116" s="3">
        <f t="shared" si="622"/>
        <v>23.254476897851749</v>
      </c>
      <c r="Q2116" s="3">
        <f t="shared" si="623"/>
        <v>-94.195510198138635</v>
      </c>
      <c r="R2116">
        <f t="shared" si="624"/>
        <v>85.804489801861365</v>
      </c>
      <c r="S2116">
        <f t="shared" si="625"/>
        <v>2.5880965211508133</v>
      </c>
      <c r="T2116">
        <f t="shared" si="608"/>
        <v>23.254476897851749</v>
      </c>
    </row>
    <row r="2117" spans="1:20" x14ac:dyDescent="0.25">
      <c r="A2117">
        <f t="shared" si="609"/>
        <v>16323.283697391371</v>
      </c>
      <c r="B2117">
        <f t="shared" si="626"/>
        <v>2597.9312879311865</v>
      </c>
      <c r="C2117" t="str">
        <f t="shared" si="610"/>
        <v>-1.05996672217221-14.4464337060566i</v>
      </c>
      <c r="D2117" t="str">
        <f t="shared" si="611"/>
        <v>3.97493380503216-6.1424393357411i</v>
      </c>
      <c r="E2117" t="str">
        <f t="shared" si="612"/>
        <v>161.461003839844+1.24709279457276i</v>
      </c>
      <c r="F2117" t="str">
        <f t="shared" si="613"/>
        <v>2.42492078976235-57.493954364131i</v>
      </c>
      <c r="G2117" t="str">
        <f t="shared" si="614"/>
        <v>0.999998294725528-0.00130586046893699i</v>
      </c>
      <c r="H2117" t="str">
        <f t="shared" si="615"/>
        <v>426.795206407571+285.050065406907i</v>
      </c>
      <c r="I2117" t="str">
        <f t="shared" si="616"/>
        <v>49.1527016425354-67.2731557606106i</v>
      </c>
      <c r="K2117" t="str">
        <f t="shared" si="617"/>
        <v>0.0194434054516743-0.0149447505692626i</v>
      </c>
      <c r="L2117" t="str">
        <f t="shared" si="618"/>
        <v>0.00005-0.108620892601004i</v>
      </c>
      <c r="M2117" t="str">
        <f t="shared" si="619"/>
        <v>0.00133333333333333-0.0638946427064733i</v>
      </c>
      <c r="N2117">
        <f t="shared" si="620"/>
        <v>85.803601843060704</v>
      </c>
      <c r="O2117">
        <f t="shared" si="621"/>
        <v>23.218530430727498</v>
      </c>
      <c r="P2117" s="3">
        <f t="shared" si="622"/>
        <v>23.218530430727498</v>
      </c>
      <c r="Q2117" s="3">
        <f t="shared" si="623"/>
        <v>-94.196398156939296</v>
      </c>
      <c r="R2117">
        <f t="shared" si="624"/>
        <v>85.803601843060704</v>
      </c>
      <c r="S2117">
        <f t="shared" si="625"/>
        <v>2.5979312879311864</v>
      </c>
      <c r="T2117">
        <f t="shared" si="608"/>
        <v>23.218530430727498</v>
      </c>
    </row>
    <row r="2118" spans="1:20" x14ac:dyDescent="0.25">
      <c r="A2118">
        <f t="shared" si="609"/>
        <v>16385.312175441457</v>
      </c>
      <c r="B2118">
        <f t="shared" si="626"/>
        <v>2607.803426825325</v>
      </c>
      <c r="C2118" t="str">
        <f t="shared" si="610"/>
        <v>-1.05578911657971-14.3867457012848i</v>
      </c>
      <c r="D2118" t="str">
        <f t="shared" si="611"/>
        <v>3.97493330100301-6.11930947145533i</v>
      </c>
      <c r="E2118" t="str">
        <f t="shared" si="612"/>
        <v>161.457206897483+1.25655795503631i</v>
      </c>
      <c r="F2118" t="str">
        <f t="shared" si="613"/>
        <v>2.42492075827545-57.2763284280522i</v>
      </c>
      <c r="G2118" t="str">
        <f t="shared" si="614"/>
        <v>0.99999828174084-0.0013108227216983i</v>
      </c>
      <c r="H2118" t="str">
        <f t="shared" si="615"/>
        <v>427.145002147855+286.218485400984i</v>
      </c>
      <c r="I2118" t="str">
        <f t="shared" si="616"/>
        <v>49.1688852068329-67.059659306041i</v>
      </c>
      <c r="K2118" t="str">
        <f t="shared" si="617"/>
        <v>0.0193882244999055-0.0149577701327998i</v>
      </c>
      <c r="L2118" t="str">
        <f t="shared" si="618"/>
        <v>0.00005-0.108209695757127i</v>
      </c>
      <c r="M2118" t="str">
        <f t="shared" si="619"/>
        <v>0.00133333333333333-0.0636527622100747i</v>
      </c>
      <c r="N2118">
        <f t="shared" si="620"/>
        <v>85.802802332064786</v>
      </c>
      <c r="O2118">
        <f t="shared" si="621"/>
        <v>23.182577687770841</v>
      </c>
      <c r="P2118" s="3">
        <f t="shared" si="622"/>
        <v>23.182577687770841</v>
      </c>
      <c r="Q2118" s="3">
        <f t="shared" si="623"/>
        <v>-94.197197667935214</v>
      </c>
      <c r="R2118">
        <f t="shared" si="624"/>
        <v>85.802802332064786</v>
      </c>
      <c r="S2118">
        <f t="shared" si="625"/>
        <v>2.607803426825325</v>
      </c>
      <c r="T2118">
        <f t="shared" si="608"/>
        <v>23.182577687770841</v>
      </c>
    </row>
    <row r="2119" spans="1:20" x14ac:dyDescent="0.25">
      <c r="A2119">
        <f t="shared" si="609"/>
        <v>16447.576361708136</v>
      </c>
      <c r="B2119">
        <f t="shared" si="626"/>
        <v>2617.7130798472613</v>
      </c>
      <c r="C2119" t="str">
        <f t="shared" si="610"/>
        <v>-1.0516049447022-14.3272957051478i</v>
      </c>
      <c r="D2119" t="str">
        <f t="shared" si="611"/>
        <v>3.97493279313611-6.0962676354593i</v>
      </c>
      <c r="E2119" t="str">
        <f t="shared" si="612"/>
        <v>161.453416771036+1.26608410931477i</v>
      </c>
      <c r="F2119" t="str">
        <f t="shared" si="613"/>
        <v>2.42492072654882-57.0595264311865i</v>
      </c>
      <c r="G2119" t="str">
        <f t="shared" si="614"/>
        <v>0.999998268657281-0.00131580383082532i</v>
      </c>
      <c r="H2119" t="str">
        <f t="shared" si="615"/>
        <v>427.497849606505+287.392357953077i</v>
      </c>
      <c r="I2119" t="str">
        <f t="shared" si="616"/>
        <v>49.1852006626697-66.8471809321285i</v>
      </c>
      <c r="K2119" t="str">
        <f t="shared" si="617"/>
        <v>0.0193329481972217-0.014970596922486i</v>
      </c>
      <c r="L2119" t="str">
        <f t="shared" si="618"/>
        <v>0.00005-0.107800055546052i</v>
      </c>
      <c r="M2119" t="str">
        <f t="shared" si="619"/>
        <v>0.00133333333333333-0.0634117973800305i</v>
      </c>
      <c r="N2119">
        <f t="shared" si="620"/>
        <v>85.802091768305303</v>
      </c>
      <c r="O2119">
        <f t="shared" si="621"/>
        <v>23.146618741266703</v>
      </c>
      <c r="P2119" s="3">
        <f t="shared" si="622"/>
        <v>23.146618741266703</v>
      </c>
      <c r="Q2119" s="3">
        <f t="shared" si="623"/>
        <v>-94.197908231694697</v>
      </c>
      <c r="R2119">
        <f t="shared" si="624"/>
        <v>85.802091768305303</v>
      </c>
      <c r="S2119">
        <f t="shared" si="625"/>
        <v>2.6177130798472614</v>
      </c>
      <c r="T2119">
        <f t="shared" si="608"/>
        <v>23.146618741266703</v>
      </c>
    </row>
    <row r="2120" spans="1:20" x14ac:dyDescent="0.25">
      <c r="A2120">
        <f t="shared" si="609"/>
        <v>16510.077151882626</v>
      </c>
      <c r="B2120">
        <f t="shared" si="626"/>
        <v>2627.660389550681</v>
      </c>
      <c r="C2120" t="str">
        <f t="shared" si="610"/>
        <v>-1.04741431191536-14.2680829352825i</v>
      </c>
      <c r="D2120" t="str">
        <f t="shared" si="611"/>
        <v>3.97493228140218-6.07331349628803i</v>
      </c>
      <c r="E2120" t="str">
        <f t="shared" si="612"/>
        <v>161.449633732182+1.27567148561777i</v>
      </c>
      <c r="F2120" t="str">
        <f t="shared" si="613"/>
        <v>2.42492069458059-56.8435452547639i</v>
      </c>
      <c r="G2120" t="str">
        <f t="shared" si="614"/>
        <v>0.999998255474099-0.00132080386797003i</v>
      </c>
      <c r="H2120" t="str">
        <f t="shared" si="615"/>
        <v>427.853778497057+288.571716084679i</v>
      </c>
      <c r="I2120" t="str">
        <f t="shared" si="616"/>
        <v>49.2016491507176-66.6357182745339i</v>
      </c>
      <c r="K2120" t="str">
        <f t="shared" si="617"/>
        <v>0.0192775778906764-0.0149832300733975i</v>
      </c>
      <c r="L2120" t="str">
        <f t="shared" si="618"/>
        <v>0.00005-0.107391966074967i</v>
      </c>
      <c r="M2120" t="str">
        <f t="shared" si="619"/>
        <v>0.00133333333333333-0.0631717447499806i</v>
      </c>
      <c r="N2120">
        <f t="shared" si="620"/>
        <v>85.801470648387664</v>
      </c>
      <c r="O2120">
        <f t="shared" si="621"/>
        <v>23.110653664266877</v>
      </c>
      <c r="P2120" s="3">
        <f t="shared" si="622"/>
        <v>23.110653664266877</v>
      </c>
      <c r="Q2120" s="3">
        <f t="shared" si="623"/>
        <v>-94.198529351612336</v>
      </c>
      <c r="R2120">
        <f t="shared" si="624"/>
        <v>85.801470648387664</v>
      </c>
      <c r="S2120">
        <f t="shared" si="625"/>
        <v>2.6276603895506812</v>
      </c>
      <c r="T2120">
        <f t="shared" si="608"/>
        <v>23.110653664266877</v>
      </c>
    </row>
    <row r="2121" spans="1:20" x14ac:dyDescent="0.25">
      <c r="A2121">
        <f t="shared" si="609"/>
        <v>16572.815445059779</v>
      </c>
      <c r="B2121">
        <f t="shared" si="626"/>
        <v>2637.6454990309735</v>
      </c>
      <c r="C2121" t="str">
        <f t="shared" si="610"/>
        <v>-1.04321732429634-14.2091066116183i</v>
      </c>
      <c r="D2121" t="str">
        <f t="shared" si="611"/>
        <v>3.97493176577182-6.05044672373818i</v>
      </c>
      <c r="E2121" t="str">
        <f t="shared" si="612"/>
        <v>161.445858054517+1.28532031131875i</v>
      </c>
      <c r="F2121" t="str">
        <f t="shared" si="613"/>
        <v>2.42492066236894-56.6283817918228i</v>
      </c>
      <c r="G2121" t="str">
        <f t="shared" si="614"/>
        <v>0.999998242190535-0.00132582290505663i</v>
      </c>
      <c r="H2121" t="str">
        <f t="shared" si="615"/>
        <v>428.212818871666+289.756593097202i</v>
      </c>
      <c r="I2121" t="str">
        <f t="shared" si="616"/>
        <v>49.218231822507-66.4252689931469i</v>
      </c>
      <c r="K2121" t="str">
        <f t="shared" si="617"/>
        <v>0.0192221149373261-0.014995668731933i</v>
      </c>
      <c r="L2121" t="str">
        <f t="shared" si="618"/>
        <v>0.00005-0.106985421473368i</v>
      </c>
      <c r="M2121" t="str">
        <f t="shared" si="619"/>
        <v>0.00133333333333333-0.0629326008666874i</v>
      </c>
      <c r="N2121">
        <f t="shared" si="620"/>
        <v>85.800939466033171</v>
      </c>
      <c r="O2121">
        <f t="shared" si="621"/>
        <v>23.074682530585903</v>
      </c>
      <c r="P2121" s="3">
        <f t="shared" si="622"/>
        <v>23.074682530585903</v>
      </c>
      <c r="Q2121" s="3">
        <f t="shared" si="623"/>
        <v>-94.199060533966829</v>
      </c>
      <c r="R2121">
        <f t="shared" si="624"/>
        <v>85.800939466033171</v>
      </c>
      <c r="S2121">
        <f t="shared" si="625"/>
        <v>2.6376454990309735</v>
      </c>
      <c r="T2121">
        <f t="shared" si="608"/>
        <v>23.074682530585903</v>
      </c>
    </row>
    <row r="2122" spans="1:20" x14ac:dyDescent="0.25">
      <c r="A2122">
        <f t="shared" si="609"/>
        <v>16635.792143751009</v>
      </c>
      <c r="B2122">
        <f t="shared" si="626"/>
        <v>2647.6685519272914</v>
      </c>
      <c r="C2122" t="str">
        <f t="shared" si="610"/>
        <v>-1.03901408861446-14.1503659563572i</v>
      </c>
      <c r="D2122" t="str">
        <f t="shared" si="611"/>
        <v>3.97493124621538-6.02766698886324i</v>
      </c>
      <c r="E2122" t="str">
        <f t="shared" si="612"/>
        <v>161.442090013557+1.29503081293268i</v>
      </c>
      <c r="F2122" t="str">
        <f t="shared" si="613"/>
        <v>2.42492062991202-56.4140329471649i</v>
      </c>
      <c r="G2122" t="str">
        <f t="shared" si="614"/>
        <v>0.999998228805823-0.00133086101428263i</v>
      </c>
      <c r="H2122" t="str">
        <f t="shared" si="615"/>
        <v>428.575001125729+290.947022575046i</v>
      </c>
      <c r="I2122" t="str">
        <f t="shared" si="616"/>
        <v>49.2349498405413-66.2158307721978i</v>
      </c>
      <c r="K2122" t="str">
        <f t="shared" si="617"/>
        <v>0.0191665607041125-0.0150079120559501i</v>
      </c>
      <c r="L2122" t="str">
        <f t="shared" si="618"/>
        <v>0.00005-0.106580415892975i</v>
      </c>
      <c r="M2122" t="str">
        <f t="shared" si="619"/>
        <v>0.00133333333333333-0.0626943622899852i</v>
      </c>
      <c r="N2122">
        <f t="shared" si="620"/>
        <v>85.800498712017614</v>
      </c>
      <c r="O2122">
        <f t="shared" si="621"/>
        <v>23.038705414798613</v>
      </c>
      <c r="P2122" s="3">
        <f t="shared" si="622"/>
        <v>23.038705414798613</v>
      </c>
      <c r="Q2122" s="3">
        <f t="shared" si="623"/>
        <v>-94.199501287982386</v>
      </c>
      <c r="R2122">
        <f t="shared" si="624"/>
        <v>85.800498712017614</v>
      </c>
      <c r="S2122">
        <f t="shared" si="625"/>
        <v>2.6476685519272913</v>
      </c>
      <c r="T2122">
        <f t="shared" si="608"/>
        <v>23.038705414798613</v>
      </c>
    </row>
    <row r="2123" spans="1:20" x14ac:dyDescent="0.25">
      <c r="A2123">
        <f t="shared" si="609"/>
        <v>16699.008153897263</v>
      </c>
      <c r="B2123">
        <f t="shared" si="626"/>
        <v>2657.7296924246152</v>
      </c>
      <c r="C2123" t="str">
        <f t="shared" si="610"/>
        <v>-1.03480471232111-14.0918601939504i</v>
      </c>
      <c r="D2123" t="str">
        <f t="shared" si="611"/>
        <v>3.97493072270293-6.00497396396862i</v>
      </c>
      <c r="E2123" t="str">
        <f t="shared" si="612"/>
        <v>161.438329886726+1.30480321611012i</v>
      </c>
      <c r="F2123" t="str">
        <f t="shared" si="613"/>
        <v>2.42492059720795-56.2004956373095i</v>
      </c>
      <c r="G2123" t="str">
        <f t="shared" si="614"/>
        <v>0.999998215319196-0.00133591826811984i</v>
      </c>
      <c r="H2123" t="str">
        <f t="shared" si="615"/>
        <v>428.9403560026+292.143038388746i</v>
      </c>
      <c r="I2123" t="str">
        <f t="shared" si="616"/>
        <v>49.2518043784179-66.0074013203723i</v>
      </c>
      <c r="K2123" t="str">
        <f t="shared" si="617"/>
        <v>0.0191109165677406-0.0150199592149014i</v>
      </c>
      <c r="L2123" t="str">
        <f t="shared" si="618"/>
        <v>0.00005-0.106176943507646i</v>
      </c>
      <c r="M2123" t="str">
        <f t="shared" si="619"/>
        <v>0.00133333333333333-0.062457025592733i</v>
      </c>
      <c r="N2123">
        <f t="shared" si="620"/>
        <v>85.800148874111301</v>
      </c>
      <c r="O2123">
        <f t="shared" si="621"/>
        <v>23.002722392235349</v>
      </c>
      <c r="P2123" s="3">
        <f t="shared" si="622"/>
        <v>23.002722392235349</v>
      </c>
      <c r="Q2123" s="3">
        <f t="shared" si="623"/>
        <v>-94.199851125888699</v>
      </c>
      <c r="R2123">
        <f t="shared" si="624"/>
        <v>85.800148874111301</v>
      </c>
      <c r="S2123">
        <f t="shared" si="625"/>
        <v>2.6577296924246152</v>
      </c>
      <c r="T2123">
        <f t="shared" si="608"/>
        <v>23.002722392235349</v>
      </c>
    </row>
    <row r="2124" spans="1:20" x14ac:dyDescent="0.25">
      <c r="A2124">
        <f t="shared" si="609"/>
        <v>16762.464384882074</v>
      </c>
      <c r="B2124">
        <f t="shared" si="626"/>
        <v>2667.8290652558289</v>
      </c>
      <c r="C2124" t="str">
        <f t="shared" si="610"/>
        <v>-1.03058930353977-14.0335885510783i</v>
      </c>
      <c r="D2124" t="str">
        <f t="shared" si="611"/>
        <v>3.97493019520437-5.98236732260724i</v>
      </c>
      <c r="E2124" t="str">
        <f t="shared" si="612"/>
        <v>161.434577953352+1.31463774561905i</v>
      </c>
      <c r="F2124" t="str">
        <f t="shared" si="613"/>
        <v>2.42492056425487-55.9877667904514i</v>
      </c>
      <c r="G2124" t="str">
        <f t="shared" si="614"/>
        <v>0.999998201729875-0.00134099473931546i</v>
      </c>
      <c r="H2124" t="str">
        <f t="shared" si="615"/>
        <v>429.308914598365+293.344674698128i</v>
      </c>
      <c r="I2124" t="str">
        <f t="shared" si="616"/>
        <v>49.2687966209487-65.7999783709322i</v>
      </c>
      <c r="K2124" t="str">
        <f t="shared" si="617"/>
        <v>0.0190551839145561-0.0150318093899677i</v>
      </c>
      <c r="L2124" t="str">
        <f t="shared" si="618"/>
        <v>0.00005-0.105774998513296i</v>
      </c>
      <c r="M2124" t="str">
        <f t="shared" si="619"/>
        <v>0.00133333333333333-0.0622205873607622i</v>
      </c>
      <c r="N2124">
        <f t="shared" si="620"/>
        <v>85.799890437019329</v>
      </c>
      <c r="O2124">
        <f t="shared" si="621"/>
        <v>22.966733538978964</v>
      </c>
      <c r="P2124" s="3">
        <f t="shared" si="622"/>
        <v>22.966733538978964</v>
      </c>
      <c r="Q2124" s="3">
        <f t="shared" si="623"/>
        <v>-94.200109562980671</v>
      </c>
      <c r="R2124">
        <f t="shared" si="624"/>
        <v>85.799890437019329</v>
      </c>
      <c r="S2124">
        <f t="shared" si="625"/>
        <v>2.667829065255829</v>
      </c>
      <c r="T2124">
        <f t="shared" si="608"/>
        <v>22.966733538978964</v>
      </c>
    </row>
    <row r="2125" spans="1:20" x14ac:dyDescent="0.25">
      <c r="A2125">
        <f t="shared" si="609"/>
        <v>16826.161749544626</v>
      </c>
      <c r="B2125">
        <f t="shared" si="626"/>
        <v>2677.9668157038013</v>
      </c>
      <c r="C2125" t="str">
        <f t="shared" si="610"/>
        <v>-1.02636797105553-13.9755502566284i</v>
      </c>
      <c r="D2125" t="str">
        <f t="shared" si="611"/>
        <v>3.97492966368936-5.95984673957456i</v>
      </c>
      <c r="E2125" t="str">
        <f t="shared" si="612"/>
        <v>161.430834494656+1.3245346253367i</v>
      </c>
      <c r="F2125" t="str">
        <f t="shared" si="613"/>
        <v>2.42492053105088-55.7758433464144i</v>
      </c>
      <c r="G2125" t="str">
        <f t="shared" si="614"/>
        <v>0.99999818803708-0.00134609050089308i</v>
      </c>
      <c r="H2125" t="str">
        <f t="shared" si="615"/>
        <v>429.680708366722+294.551965955529i</v>
      </c>
      <c r="I2125" t="str">
        <f t="shared" si="616"/>
        <v>49.285927764282-65.5935596818359i</v>
      </c>
      <c r="K2125" t="str">
        <f t="shared" si="617"/>
        <v>0.0189993641404198-0.0150434617741911i</v>
      </c>
      <c r="L2125" t="str">
        <f t="shared" si="618"/>
        <v>0.00005-0.10537457512781i</v>
      </c>
      <c r="M2125" t="str">
        <f t="shared" si="619"/>
        <v>0.00133333333333333-0.0619850441928293i</v>
      </c>
      <c r="N2125">
        <f t="shared" si="620"/>
        <v>85.799723882322724</v>
      </c>
      <c r="O2125">
        <f t="shared" si="621"/>
        <v>22.930738931860336</v>
      </c>
      <c r="P2125" s="3">
        <f t="shared" si="622"/>
        <v>22.930738931860336</v>
      </c>
      <c r="Q2125" s="3">
        <f t="shared" si="623"/>
        <v>-94.200276117677276</v>
      </c>
      <c r="R2125">
        <f t="shared" si="624"/>
        <v>85.799723882322724</v>
      </c>
      <c r="S2125">
        <f t="shared" si="625"/>
        <v>2.6779668157038015</v>
      </c>
      <c r="T2125">
        <f t="shared" si="608"/>
        <v>22.930738931860336</v>
      </c>
    </row>
    <row r="2126" spans="1:20" x14ac:dyDescent="0.25">
      <c r="A2126">
        <f t="shared" si="609"/>
        <v>16890.101164192896</v>
      </c>
      <c r="B2126">
        <f t="shared" si="626"/>
        <v>2688.1430896034758</v>
      </c>
      <c r="C2126" t="str">
        <f t="shared" si="610"/>
        <v>-1.02214082430472-13.9177445416744i</v>
      </c>
      <c r="D2126" t="str">
        <f t="shared" si="611"/>
        <v>3.97492912812729-5.93741189090402i</v>
      </c>
      <c r="E2126" t="str">
        <f t="shared" si="612"/>
        <v>161.427099793744+1.33449407823481i</v>
      </c>
      <c r="F2126" t="str">
        <f t="shared" si="613"/>
        <v>2.42492049759405-55.5647222566082i</v>
      </c>
      <c r="G2126" t="str">
        <f t="shared" si="614"/>
        <v>0.999998174240022-0.00135120562615377i</v>
      </c>
      <c r="H2126" t="str">
        <f t="shared" si="615"/>
        <v>430.0557691239+295.764946909034i</v>
      </c>
      <c r="I2126" t="str">
        <f t="shared" si="616"/>
        <v>49.3031990160245-65.3881430358616i</v>
      </c>
      <c r="K2126" t="str">
        <f t="shared" si="617"/>
        <v>0.0189434586505807-0.0150549155726054i</v>
      </c>
      <c r="L2126" t="str">
        <f t="shared" si="618"/>
        <v>0.00005-0.104975667590964i</v>
      </c>
      <c r="M2126" t="str">
        <f t="shared" si="619"/>
        <v>0.00133333333333333-0.061750392700567i</v>
      </c>
      <c r="N2126">
        <f t="shared" si="620"/>
        <v>85.79964968841918</v>
      </c>
      <c r="O2126">
        <f t="shared" si="621"/>
        <v>22.894738648454336</v>
      </c>
      <c r="P2126" s="3">
        <f t="shared" si="622"/>
        <v>22.894738648454336</v>
      </c>
      <c r="Q2126" s="3">
        <f t="shared" si="623"/>
        <v>-94.20035031158082</v>
      </c>
      <c r="R2126">
        <f t="shared" si="624"/>
        <v>85.79964968841918</v>
      </c>
      <c r="S2126">
        <f t="shared" si="625"/>
        <v>2.6881430896034759</v>
      </c>
      <c r="T2126">
        <f t="shared" si="608"/>
        <v>22.894738648454336</v>
      </c>
    </row>
    <row r="2127" spans="1:20" x14ac:dyDescent="0.25">
      <c r="A2127">
        <f t="shared" si="609"/>
        <v>16954.28354861683</v>
      </c>
      <c r="B2127">
        <f t="shared" si="626"/>
        <v>2698.3580333439691</v>
      </c>
      <c r="C2127" t="str">
        <f t="shared" si="610"/>
        <v>-1.01790797336489-13.8601706394562i</v>
      </c>
      <c r="D2127" t="str">
        <f t="shared" si="611"/>
        <v>3.97492858848737-5.91506245386245i</v>
      </c>
      <c r="E2127" t="str">
        <f t="shared" si="612"/>
        <v>161.423374135608+1.34451632636584i</v>
      </c>
      <c r="F2127" t="str">
        <f t="shared" si="613"/>
        <v>2.42492046388247-55.3544004839857i</v>
      </c>
      <c r="G2127" t="str">
        <f t="shared" si="614"/>
        <v>0.999998160337908-0.00135634018867713i</v>
      </c>
      <c r="H2127" t="str">
        <f t="shared" si="615"/>
        <v>430.434129053702+296.983652605788i</v>
      </c>
      <c r="I2127" t="str">
        <f t="shared" si="616"/>
        <v>49.3206115953708-65.1837262407384i</v>
      </c>
      <c r="K2127" t="str">
        <f t="shared" si="617"/>
        <v>0.0188874688595458-0.0150661700023659i</v>
      </c>
      <c r="L2127" t="str">
        <f t="shared" si="618"/>
        <v>0.00005-0.10457827016434i</v>
      </c>
      <c r="M2127" t="str">
        <f t="shared" si="619"/>
        <v>0.00133333333333333-0.0615166295084352i</v>
      </c>
      <c r="N2127">
        <f t="shared" si="620"/>
        <v>85.799668330462211</v>
      </c>
      <c r="O2127">
        <f t="shared" si="621"/>
        <v>22.858732767076155</v>
      </c>
      <c r="P2127" s="3">
        <f t="shared" si="622"/>
        <v>22.858732767076155</v>
      </c>
      <c r="Q2127" s="3">
        <f t="shared" si="623"/>
        <v>-94.200331669537789</v>
      </c>
      <c r="R2127">
        <f t="shared" si="624"/>
        <v>85.799668330462211</v>
      </c>
      <c r="S2127">
        <f t="shared" si="625"/>
        <v>2.6983580333439692</v>
      </c>
      <c r="T2127">
        <f t="shared" si="608"/>
        <v>22.858732767076155</v>
      </c>
    </row>
    <row r="2128" spans="1:20" x14ac:dyDescent="0.25">
      <c r="A2128">
        <f t="shared" si="609"/>
        <v>17018.709826101574</v>
      </c>
      <c r="B2128">
        <f t="shared" si="626"/>
        <v>2708.6117938706761</v>
      </c>
      <c r="C2128" t="str">
        <f t="shared" si="610"/>
        <v>-1.01366952894331-13.802827785358i</v>
      </c>
      <c r="D2128" t="str">
        <f t="shared" si="611"/>
        <v>3.97492804473852-5.89279810694524i</v>
      </c>
      <c r="E2128" t="str">
        <f t="shared" si="612"/>
        <v>161.419657807107+1.35460159085435i</v>
      </c>
      <c r="F2128" t="str">
        <f t="shared" si="613"/>
        <v>2.42492042991418-55.144875002997i</v>
      </c>
      <c r="G2128" t="str">
        <f t="shared" si="614"/>
        <v>0.999998146329938-0.0013614942623223i</v>
      </c>
      <c r="H2128" t="str">
        <f t="shared" si="615"/>
        <v>430.815820712607+298.208118395308i</v>
      </c>
      <c r="I2128" t="str">
        <f t="shared" si="616"/>
        <v>49.3381667332245-64.980307129274i</v>
      </c>
      <c r="K2128" t="str">
        <f t="shared" si="617"/>
        <v>0.0188313961909493-0.0150772242928768i</v>
      </c>
      <c r="L2128" t="str">
        <f t="shared" si="618"/>
        <v>0.00005-0.104182377131241i</v>
      </c>
      <c r="M2128" t="str">
        <f t="shared" si="619"/>
        <v>0.00133333333333333-0.0612837512536711i</v>
      </c>
      <c r="N2128">
        <f t="shared" si="620"/>
        <v>85.799780280305299</v>
      </c>
      <c r="O2128">
        <f t="shared" si="621"/>
        <v>22.822721366776189</v>
      </c>
      <c r="P2128" s="3">
        <f t="shared" si="622"/>
        <v>22.822721366776189</v>
      </c>
      <c r="Q2128" s="3">
        <f t="shared" si="623"/>
        <v>-94.200219719694701</v>
      </c>
      <c r="R2128">
        <f t="shared" si="624"/>
        <v>85.799780280305299</v>
      </c>
      <c r="S2128">
        <f t="shared" si="625"/>
        <v>2.7086117938706762</v>
      </c>
      <c r="T2128">
        <f t="shared" si="608"/>
        <v>22.822721366776189</v>
      </c>
    </row>
    <row r="2129" spans="1:20" x14ac:dyDescent="0.25">
      <c r="A2129">
        <f t="shared" si="609"/>
        <v>17083.38092344076</v>
      </c>
      <c r="B2129">
        <f t="shared" si="626"/>
        <v>2718.9045186873846</v>
      </c>
      <c r="C2129" t="str">
        <f t="shared" si="610"/>
        <v>-1.00942560236651-13.7457152168885i</v>
      </c>
      <c r="D2129" t="str">
        <f t="shared" si="611"/>
        <v>3.97492749684949-5.87061852987194i</v>
      </c>
      <c r="E2129" t="str">
        <f t="shared" si="612"/>
        <v>161.415951096964+1.36475009188324i</v>
      </c>
      <c r="F2129" t="str">
        <f t="shared" si="613"/>
        <v>2.42492039568726-54.9361427995482i</v>
      </c>
      <c r="G2129" t="str">
        <f t="shared" si="614"/>
        <v>0.999998132215305-0.00136666792122907i</v>
      </c>
      <c r="H2129" t="str">
        <f t="shared" si="615"/>
        <v>431.200877034955+299.438379932879i</v>
      </c>
      <c r="I2129" t="str">
        <f t="shared" si="616"/>
        <v>49.355865672331-64.7778835594907i</v>
      </c>
      <c r="K2129" t="str">
        <f t="shared" si="617"/>
        <v>0.0187752420774186-0.0150880776859172i</v>
      </c>
      <c r="L2129" t="str">
        <f t="shared" si="618"/>
        <v>0.00005-0.103787982796614i</v>
      </c>
      <c r="M2129" t="str">
        <f t="shared" si="619"/>
        <v>0.00133333333333333-0.0610517545862434i</v>
      </c>
      <c r="N2129">
        <f t="shared" si="620"/>
        <v>85.799986006442268</v>
      </c>
      <c r="O2129">
        <f t="shared" si="621"/>
        <v>22.786704527335949</v>
      </c>
      <c r="P2129" s="3">
        <f t="shared" si="622"/>
        <v>22.786704527335949</v>
      </c>
      <c r="Q2129" s="3">
        <f t="shared" si="623"/>
        <v>-94.200013993557732</v>
      </c>
      <c r="R2129">
        <f t="shared" si="624"/>
        <v>85.799986006442268</v>
      </c>
      <c r="S2129">
        <f t="shared" si="625"/>
        <v>2.7189045186873844</v>
      </c>
      <c r="T2129">
        <f t="shared" si="608"/>
        <v>22.786704527335949</v>
      </c>
    </row>
    <row r="2130" spans="1:20" x14ac:dyDescent="0.25">
      <c r="A2130">
        <f t="shared" si="609"/>
        <v>17148.297770949834</v>
      </c>
      <c r="B2130">
        <f t="shared" si="626"/>
        <v>2729.2363558583966</v>
      </c>
      <c r="C2130" t="str">
        <f t="shared" si="610"/>
        <v>-1.00517630556976-13.6888321736606i</v>
      </c>
      <c r="D2130" t="str">
        <f t="shared" si="611"/>
        <v>3.97492694478876-5.8485234035815i</v>
      </c>
      <c r="E2130" t="str">
        <f t="shared" si="612"/>
        <v>161.41225429576+1.37496204868097i</v>
      </c>
      <c r="F2130" t="str">
        <f t="shared" si="613"/>
        <v>2.42492036119972-54.7282008709564i</v>
      </c>
      <c r="G2130" t="str">
        <f t="shared" si="614"/>
        <v>0.999998117993197-0.00137186123981894i</v>
      </c>
      <c r="H2130" t="str">
        <f t="shared" si="615"/>
        <v>431.589331338229+300.674473182977i</v>
      </c>
      <c r="I2130" t="str">
        <f t="shared" si="616"/>
        <v>49.3737096674068-64.5764534147609i</v>
      </c>
      <c r="K2130" t="str">
        <f t="shared" si="617"/>
        <v>0.0187190079604383-0.0150987294357661i</v>
      </c>
      <c r="L2130" t="str">
        <f t="shared" si="618"/>
        <v>0.00005-0.103395081486963i</v>
      </c>
      <c r="M2130" t="str">
        <f t="shared" si="619"/>
        <v>0.00133333333333333-0.060820636168802i</v>
      </c>
      <c r="N2130">
        <f t="shared" si="620"/>
        <v>85.80028597394724</v>
      </c>
      <c r="O2130">
        <f t="shared" si="621"/>
        <v>22.750682329263498</v>
      </c>
      <c r="P2130" s="3">
        <f t="shared" si="622"/>
        <v>22.750682329263498</v>
      </c>
      <c r="Q2130" s="3">
        <f t="shared" si="623"/>
        <v>-94.19971402605276</v>
      </c>
      <c r="R2130">
        <f t="shared" si="624"/>
        <v>85.80028597394724</v>
      </c>
      <c r="S2130">
        <f t="shared" si="625"/>
        <v>2.7292363558583967</v>
      </c>
      <c r="T2130">
        <f t="shared" si="608"/>
        <v>22.750682329263498</v>
      </c>
    </row>
    <row r="2131" spans="1:20" x14ac:dyDescent="0.25">
      <c r="A2131">
        <f t="shared" si="609"/>
        <v>17213.461302479442</v>
      </c>
      <c r="B2131">
        <f t="shared" si="626"/>
        <v>2739.6074540106583</v>
      </c>
      <c r="C2131" t="str">
        <f t="shared" si="610"/>
        <v>-1.00092175108506-13.6321778973709i</v>
      </c>
      <c r="D2131" t="str">
        <f t="shared" si="611"/>
        <v>3.97492638852454-5.82651241022764i</v>
      </c>
      <c r="E2131" t="str">
        <f t="shared" si="612"/>
        <v>161.408567695922+1.3852376795111i</v>
      </c>
      <c r="F2131" t="str">
        <f t="shared" si="613"/>
        <v>2.42492032644958-54.5210462259068i</v>
      </c>
      <c r="G2131" t="str">
        <f t="shared" si="614"/>
        <v>0.999998103662796-0.00137707429279619i</v>
      </c>
      <c r="H2131" t="str">
        <f t="shared" si="615"/>
        <v>431.981217328417+301.916434422717i</v>
      </c>
      <c r="I2131" t="str">
        <f t="shared" si="616"/>
        <v>49.3916999852679-64.3760146039479i</v>
      </c>
      <c r="K2131" t="str">
        <f t="shared" si="617"/>
        <v>0.0186626952902135-0.0151091788093241i</v>
      </c>
      <c r="L2131" t="str">
        <f t="shared" si="618"/>
        <v>0.00005-0.103003667550272i</v>
      </c>
      <c r="M2131" t="str">
        <f t="shared" si="619"/>
        <v>0.00133333333333333-0.0605903926766308i</v>
      </c>
      <c r="N2131">
        <f t="shared" si="620"/>
        <v>85.800680644420481</v>
      </c>
      <c r="O2131">
        <f t="shared" si="621"/>
        <v>22.714654853788399</v>
      </c>
      <c r="P2131" s="3">
        <f t="shared" si="622"/>
        <v>22.714654853788399</v>
      </c>
      <c r="Q2131" s="3">
        <f t="shared" si="623"/>
        <v>-94.199319355579519</v>
      </c>
      <c r="R2131">
        <f t="shared" si="624"/>
        <v>85.800680644420481</v>
      </c>
      <c r="S2131">
        <f t="shared" si="625"/>
        <v>2.7396074540106583</v>
      </c>
      <c r="T2131">
        <f t="shared" si="608"/>
        <v>22.714654853788399</v>
      </c>
    </row>
    <row r="2132" spans="1:20" x14ac:dyDescent="0.25">
      <c r="A2132">
        <f t="shared" si="609"/>
        <v>17278.872455428864</v>
      </c>
      <c r="B2132">
        <f t="shared" si="626"/>
        <v>2750.017962335899</v>
      </c>
      <c r="C2132" t="str">
        <f t="shared" si="610"/>
        <v>-0.996662052030834-13.5757516317803i</v>
      </c>
      <c r="D2132" t="str">
        <f t="shared" si="611"/>
        <v>3.97492582802482-5.80458523317443i</v>
      </c>
      <c r="E2132" t="str">
        <f t="shared" si="612"/>
        <v>161.40489159172+1.39557720166022i</v>
      </c>
      <c r="F2132" t="str">
        <f t="shared" si="613"/>
        <v>2.42492029143482-54.3146758844103i</v>
      </c>
      <c r="G2132" t="str">
        <f t="shared" si="614"/>
        <v>0.999998089223278-0.00138230715514893i</v>
      </c>
      <c r="H2132" t="str">
        <f t="shared" si="615"/>
        <v>432.376569105471+303.164300245382i</v>
      </c>
      <c r="I2132" t="str">
        <f t="shared" si="616"/>
        <v>49.4098379049669-64.1765650615509i</v>
      </c>
      <c r="K2132" t="str">
        <f t="shared" si="617"/>
        <v>0.0186063055255293-0.0151194250862353i</v>
      </c>
      <c r="L2132" t="str">
        <f t="shared" si="618"/>
        <v>0.00005-0.10261373535592i</v>
      </c>
      <c r="M2132" t="str">
        <f t="shared" si="619"/>
        <v>0.00133333333333333-0.0603610207975999i</v>
      </c>
      <c r="N2132">
        <f t="shared" si="620"/>
        <v>85.801170475927108</v>
      </c>
      <c r="O2132">
        <f t="shared" si="621"/>
        <v>22.678622182857197</v>
      </c>
      <c r="P2132" s="3">
        <f t="shared" si="622"/>
        <v>22.678622182857197</v>
      </c>
      <c r="Q2132" s="3">
        <f t="shared" si="623"/>
        <v>-94.198829524072892</v>
      </c>
      <c r="R2132">
        <f t="shared" si="624"/>
        <v>85.801170475927108</v>
      </c>
      <c r="S2132">
        <f t="shared" si="625"/>
        <v>2.7500179623358991</v>
      </c>
      <c r="T2132">
        <f t="shared" si="608"/>
        <v>22.678622182857197</v>
      </c>
    </row>
    <row r="2133" spans="1:20" x14ac:dyDescent="0.25">
      <c r="A2133">
        <f t="shared" si="609"/>
        <v>17344.532170759496</v>
      </c>
      <c r="B2133">
        <f t="shared" si="626"/>
        <v>2760.4680305927754</v>
      </c>
      <c r="C2133" t="str">
        <f t="shared" si="610"/>
        <v>-0.992397322099551-13.5195526226937i</v>
      </c>
      <c r="D2133" t="str">
        <f t="shared" si="611"/>
        <v>3.97492526325739-5.78274155699169i</v>
      </c>
      <c r="E2133" t="str">
        <f t="shared" si="612"/>
        <v>161.401226279249+1.40598083142878i</v>
      </c>
      <c r="F2133" t="str">
        <f t="shared" si="613"/>
        <v>2.42492025615346-54.1090868777606i</v>
      </c>
      <c r="G2133" t="str">
        <f t="shared" si="614"/>
        <v>0.999998074673811-0.0013875599021502i</v>
      </c>
      <c r="H2133" t="str">
        <f t="shared" si="615"/>
        <v>432.775421168843+304.41810756397i</v>
      </c>
      <c r="I2133" t="str">
        <f t="shared" si="616"/>
        <v>49.4281247179259-63.9781027478512i</v>
      </c>
      <c r="K2133" t="str">
        <f t="shared" si="617"/>
        <v>0.0185498401336098-0.0151294675590054i</v>
      </c>
      <c r="L2133" t="str">
        <f t="shared" si="618"/>
        <v>0.00005-0.1022252792946i</v>
      </c>
      <c r="M2133" t="str">
        <f t="shared" si="619"/>
        <v>0.00133333333333333-0.0601325172321179i</v>
      </c>
      <c r="N2133">
        <f t="shared" si="620"/>
        <v>85.801755922944096</v>
      </c>
      <c r="O2133">
        <f t="shared" si="621"/>
        <v>22.642584399128015</v>
      </c>
      <c r="P2133" s="3">
        <f t="shared" si="622"/>
        <v>22.642584399128015</v>
      </c>
      <c r="Q2133" s="3">
        <f t="shared" si="623"/>
        <v>-94.198244077055904</v>
      </c>
      <c r="R2133">
        <f t="shared" si="624"/>
        <v>85.801755922944096</v>
      </c>
      <c r="S2133">
        <f t="shared" si="625"/>
        <v>2.7604680305927753</v>
      </c>
      <c r="T2133">
        <f t="shared" si="608"/>
        <v>22.642584399128015</v>
      </c>
    </row>
    <row r="2134" spans="1:20" x14ac:dyDescent="0.25">
      <c r="A2134">
        <f t="shared" si="609"/>
        <v>17410.441393008379</v>
      </c>
      <c r="B2134">
        <f t="shared" si="626"/>
        <v>2770.9578091090279</v>
      </c>
      <c r="C2134" t="str">
        <f t="shared" si="610"/>
        <v>-0.988127675547089-13.463580117941i</v>
      </c>
      <c r="D2134" t="str">
        <f t="shared" si="611"/>
        <v>3.97492469418972-5.76098106745035i</v>
      </c>
      <c r="E2134" t="str">
        <f t="shared" si="612"/>
        <v>161.39757205643+1.41644878411836i</v>
      </c>
      <c r="F2134" t="str">
        <f t="shared" si="613"/>
        <v>2.42492022060344-53.9042762484906i</v>
      </c>
      <c r="G2134" t="str">
        <f t="shared" si="614"/>
        <v>0.999998060013559-0.00139283260935905i</v>
      </c>
      <c r="H2134" t="str">
        <f t="shared" si="615"/>
        <v>433.177808423131+305.677893614804i</v>
      </c>
      <c r="I2134" t="str">
        <f t="shared" si="616"/>
        <v>49.4465617280741-63.7806256490625i</v>
      </c>
      <c r="K2134" t="str">
        <f t="shared" si="617"/>
        <v>0.0184933005899742-0.0151393055331199i</v>
      </c>
      <c r="L2134" t="str">
        <f t="shared" si="618"/>
        <v>0.00005-0.101838293778243i</v>
      </c>
      <c r="M2134" t="str">
        <f t="shared" si="619"/>
        <v>0.00133333333333333-0.0599048786930843i</v>
      </c>
      <c r="N2134">
        <f t="shared" si="620"/>
        <v>85.802437436299925</v>
      </c>
      <c r="O2134">
        <f t="shared" si="621"/>
        <v>22.606541585965779</v>
      </c>
      <c r="P2134" s="3">
        <f t="shared" si="622"/>
        <v>22.606541585965779</v>
      </c>
      <c r="Q2134" s="3">
        <f t="shared" si="623"/>
        <v>-94.197562563700075</v>
      </c>
      <c r="R2134">
        <f t="shared" si="624"/>
        <v>85.802437436299925</v>
      </c>
      <c r="S2134">
        <f t="shared" si="625"/>
        <v>2.7709578091090279</v>
      </c>
      <c r="T2134">
        <f t="shared" si="608"/>
        <v>22.606541585965779</v>
      </c>
    </row>
    <row r="2135" spans="1:20" x14ac:dyDescent="0.25">
      <c r="A2135">
        <f t="shared" si="609"/>
        <v>17476.601070301815</v>
      </c>
      <c r="B2135">
        <f t="shared" si="626"/>
        <v>2781.4874487836423</v>
      </c>
      <c r="C2135" t="str">
        <f t="shared" si="610"/>
        <v>-0.983853227180813-13.4078333673575i</v>
      </c>
      <c r="D2135" t="str">
        <f t="shared" si="611"/>
        <v>3.97492412078911-5.73930345151807i</v>
      </c>
      <c r="E2135" t="str">
        <f t="shared" si="612"/>
        <v>161.393929222999+1.42698127401934i</v>
      </c>
      <c r="F2135" t="str">
        <f t="shared" si="613"/>
        <v>2.42492018478275-53.7002410503308i</v>
      </c>
      <c r="G2135" t="str">
        <f t="shared" si="614"/>
        <v>0.999998045241677-0.00139812535262164i</v>
      </c>
      <c r="H2135" t="str">
        <f t="shared" si="615"/>
        <v>433.583766183803+306.94369596118i</v>
      </c>
      <c r="I2135" t="str">
        <f t="shared" si="616"/>
        <v>49.4651502519861-63.5841317774852i</v>
      </c>
      <c r="K2135" t="str">
        <f t="shared" si="617"/>
        <v>0.0184366883782915-0.0151489383271589i</v>
      </c>
      <c r="L2135" t="str">
        <f t="shared" si="618"/>
        <v>0.00005-0.101452773239931i</v>
      </c>
      <c r="M2135" t="str">
        <f t="shared" si="619"/>
        <v>0.00133333333333333-0.0596781019058419i</v>
      </c>
      <c r="N2135">
        <f t="shared" si="620"/>
        <v>85.803215463119315</v>
      </c>
      <c r="O2135">
        <f t="shared" si="621"/>
        <v>22.570493827436756</v>
      </c>
      <c r="P2135" s="3">
        <f t="shared" si="622"/>
        <v>22.570493827436756</v>
      </c>
      <c r="Q2135" s="3">
        <f t="shared" si="623"/>
        <v>-94.196784536880685</v>
      </c>
      <c r="R2135">
        <f t="shared" si="624"/>
        <v>85.803215463119315</v>
      </c>
      <c r="S2135">
        <f t="shared" si="625"/>
        <v>2.7814874487836425</v>
      </c>
      <c r="T2135">
        <f t="shared" si="608"/>
        <v>22.570493827436756</v>
      </c>
    </row>
    <row r="2136" spans="1:20" x14ac:dyDescent="0.25">
      <c r="A2136">
        <f t="shared" si="609"/>
        <v>17543.01215436896</v>
      </c>
      <c r="B2136">
        <f t="shared" si="626"/>
        <v>2792.0571010890203</v>
      </c>
      <c r="C2136" t="str">
        <f t="shared" si="610"/>
        <v>-0.979574092347332-13.3523116227645i</v>
      </c>
      <c r="D2136" t="str">
        <f t="shared" si="611"/>
        <v>3.97492354302251-5.71770839735458i</v>
      </c>
      <c r="E2136" t="str">
        <f t="shared" si="612"/>
        <v>161.390298080492+1.43757851440366i</v>
      </c>
      <c r="F2136" t="str">
        <f t="shared" si="613"/>
        <v>2.42492014868928-53.4969783481659i</v>
      </c>
      <c r="G2136" t="str">
        <f t="shared" si="614"/>
        <v>0.999998030357316-0.00140343820807228i</v>
      </c>
      <c r="H2136" t="str">
        <f t="shared" si="615"/>
        <v>433.99333018304+308.215552497048i</v>
      </c>
      <c r="I2136" t="str">
        <f t="shared" si="616"/>
        <v>49.4838916190192-63.3886191716656i</v>
      </c>
      <c r="K2136" t="str">
        <f t="shared" si="617"/>
        <v>0.0183800049902337-0.0151583652729104i</v>
      </c>
      <c r="L2136" t="str">
        <f t="shared" si="618"/>
        <v>0.00005-0.101068712133823i</v>
      </c>
      <c r="M2136" t="str">
        <f t="shared" si="619"/>
        <v>0.00133333333333333-0.0594521836081309i</v>
      </c>
      <c r="N2136">
        <f t="shared" si="620"/>
        <v>85.804090446769251</v>
      </c>
      <c r="O2136">
        <f t="shared" si="621"/>
        <v>22.534441208302972</v>
      </c>
      <c r="P2136" s="3">
        <f t="shared" si="622"/>
        <v>22.534441208302972</v>
      </c>
      <c r="Q2136" s="3">
        <f t="shared" si="623"/>
        <v>-94.195909553230749</v>
      </c>
      <c r="R2136">
        <f t="shared" si="624"/>
        <v>85.804090446769251</v>
      </c>
      <c r="S2136">
        <f t="shared" si="625"/>
        <v>2.7920571010890205</v>
      </c>
      <c r="T2136">
        <f t="shared" si="608"/>
        <v>22.534441208302972</v>
      </c>
    </row>
    <row r="2137" spans="1:20" x14ac:dyDescent="0.25">
      <c r="A2137">
        <f t="shared" si="609"/>
        <v>17609.675600555565</v>
      </c>
      <c r="B2137">
        <f t="shared" si="626"/>
        <v>2802.6669180731587</v>
      </c>
      <c r="C2137" t="str">
        <f t="shared" si="610"/>
        <v>-0.97529038692123-13.2970141379508i</v>
      </c>
      <c r="D2137" t="str">
        <f t="shared" si="611"/>
        <v>3.97492296085673-5.69619559430738i</v>
      </c>
      <c r="E2137" t="str">
        <f t="shared" si="612"/>
        <v>161.386678932243+1.44824071751358i</v>
      </c>
      <c r="F2137" t="str">
        <f t="shared" si="613"/>
        <v>2.424920112321-53.2944852179942i</v>
      </c>
      <c r="G2137" t="str">
        <f t="shared" si="614"/>
        <v>0.99999801535962-0.00140877125213459i</v>
      </c>
      <c r="H2137" t="str">
        <f t="shared" si="615"/>
        <v>434.406536575641+309.493501450787i</v>
      </c>
      <c r="I2137" t="str">
        <f t="shared" si="616"/>
        <v>49.5027871714609-63.1940858965547i</v>
      </c>
      <c r="K2137" t="str">
        <f t="shared" si="617"/>
        <v>0.0183232519253259-0.0151675857154826i</v>
      </c>
      <c r="L2137" t="str">
        <f t="shared" si="618"/>
        <v>0.00005-0.10068610493507i</v>
      </c>
      <c r="M2137" t="str">
        <f t="shared" si="619"/>
        <v>0.00133333333333333-0.0592271205500408i</v>
      </c>
      <c r="N2137">
        <f t="shared" si="620"/>
        <v>85.805062826800835</v>
      </c>
      <c r="O2137">
        <f t="shared" si="621"/>
        <v>22.498383814016965</v>
      </c>
      <c r="P2137" s="3">
        <f t="shared" si="622"/>
        <v>22.498383814016965</v>
      </c>
      <c r="Q2137" s="3">
        <f t="shared" si="623"/>
        <v>-94.194937173199165</v>
      </c>
      <c r="R2137">
        <f t="shared" si="624"/>
        <v>85.805062826800835</v>
      </c>
      <c r="S2137">
        <f t="shared" si="625"/>
        <v>2.8026669180731587</v>
      </c>
      <c r="T2137">
        <f t="shared" si="608"/>
        <v>22.498383814016965</v>
      </c>
    </row>
    <row r="2138" spans="1:20" x14ac:dyDescent="0.25">
      <c r="A2138">
        <f t="shared" si="609"/>
        <v>17676.592367837675</v>
      </c>
      <c r="B2138">
        <f t="shared" si="626"/>
        <v>2813.3170523618369</v>
      </c>
      <c r="C2138" t="str">
        <f t="shared" si="610"/>
        <v>-0.971002227292985-13.241940168654i</v>
      </c>
      <c r="D2138" t="str">
        <f t="shared" si="611"/>
        <v>3.97492237425825-5.67476473290713i</v>
      </c>
      <c r="E2138" t="str">
        <f t="shared" si="612"/>
        <v>161.383072083374+1.45896809454853i</v>
      </c>
      <c r="F2138" t="str">
        <f t="shared" si="613"/>
        <v>2.42492007567579-53.0927587468838i</v>
      </c>
      <c r="G2138" t="str">
        <f t="shared" si="614"/>
        <v>0.999998000247726-0.00141412456152255i</v>
      </c>
      <c r="H2138" t="str">
        <f t="shared" si="615"/>
        <v>434.823421945065+310.777581388979i</v>
      </c>
      <c r="I2138" t="str">
        <f t="shared" si="616"/>
        <v>49.5218382646684-63.0005300436746i</v>
      </c>
      <c r="K2138" t="str">
        <f t="shared" si="617"/>
        <v>0.0182664306907959-0.0151765990134129i</v>
      </c>
      <c r="L2138" t="str">
        <f t="shared" si="618"/>
        <v>0.00005-0.100304946139739i</v>
      </c>
      <c r="M2138" t="str">
        <f t="shared" si="619"/>
        <v>0.00133333333333333-0.0590029094939637i</v>
      </c>
      <c r="N2138">
        <f t="shared" si="620"/>
        <v>85.80613303889443</v>
      </c>
      <c r="O2138">
        <f t="shared" si="621"/>
        <v>22.462321730716166</v>
      </c>
      <c r="P2138" s="3">
        <f t="shared" si="622"/>
        <v>22.462321730716166</v>
      </c>
      <c r="Q2138" s="3">
        <f t="shared" si="623"/>
        <v>-94.19386696110557</v>
      </c>
      <c r="R2138">
        <f t="shared" si="624"/>
        <v>85.80613303889443</v>
      </c>
      <c r="S2138">
        <f t="shared" si="625"/>
        <v>2.8133170523618367</v>
      </c>
      <c r="T2138">
        <f t="shared" si="608"/>
        <v>22.462321730716166</v>
      </c>
    </row>
    <row r="2139" spans="1:20" x14ac:dyDescent="0.25">
      <c r="A2139">
        <f t="shared" si="609"/>
        <v>17743.76341883546</v>
      </c>
      <c r="B2139">
        <f t="shared" si="626"/>
        <v>2824.007657160812</v>
      </c>
      <c r="C2139" t="str">
        <f t="shared" si="610"/>
        <v>-0.966709730356128-13.1870889725414i</v>
      </c>
      <c r="D2139" t="str">
        <f t="shared" si="611"/>
        <v>3.97492178319332-5.65341550486324i</v>
      </c>
      <c r="E2139" t="str">
        <f t="shared" si="612"/>
        <v>161.379477840781+1.46976085566031i</v>
      </c>
      <c r="F2139" t="str">
        <f t="shared" si="613"/>
        <v>2.42492003875155-52.8917960329317i</v>
      </c>
      <c r="G2139" t="str">
        <f t="shared" si="614"/>
        <v>0.999997985020762-0.00141949821324165i</v>
      </c>
      <c r="H2139" t="str">
        <f t="shared" si="615"/>
        <v>435.244023309566+312.067831220244i</v>
      </c>
      <c r="I2139" t="str">
        <f t="shared" si="616"/>
        <v>49.5410462672134-62.8079497312891i</v>
      </c>
      <c r="K2139" t="str">
        <f t="shared" si="617"/>
        <v>0.0182095428014216-0.0151854045387753i</v>
      </c>
      <c r="L2139" t="str">
        <f t="shared" si="618"/>
        <v>0.00005-0.0999252302647325i</v>
      </c>
      <c r="M2139" t="str">
        <f t="shared" si="619"/>
        <v>0.00133333333333333-0.0587795472145487i</v>
      </c>
      <c r="N2139">
        <f t="shared" si="620"/>
        <v>85.807301514807875</v>
      </c>
      <c r="O2139">
        <f t="shared" si="621"/>
        <v>22.426255045216671</v>
      </c>
      <c r="P2139" s="3">
        <f t="shared" si="622"/>
        <v>22.426255045216671</v>
      </c>
      <c r="Q2139" s="3">
        <f t="shared" si="623"/>
        <v>-94.192698485192125</v>
      </c>
      <c r="R2139">
        <f t="shared" si="624"/>
        <v>85.807301514807875</v>
      </c>
      <c r="S2139">
        <f t="shared" si="625"/>
        <v>2.8240076571608119</v>
      </c>
      <c r="T2139">
        <f t="shared" si="608"/>
        <v>22.426255045216671</v>
      </c>
    </row>
    <row r="2140" spans="1:20" x14ac:dyDescent="0.25">
      <c r="A2140">
        <f t="shared" si="609"/>
        <v>17811.189719827034</v>
      </c>
      <c r="B2140">
        <f t="shared" si="626"/>
        <v>2834.7388862580233</v>
      </c>
      <c r="C2140" t="str">
        <f t="shared" si="610"/>
        <v>-0.962413013496039-13.1324598091927i</v>
      </c>
      <c r="D2140" t="str">
        <f t="shared" si="611"/>
        <v>3.97492118762796-5.63214760305947i</v>
      </c>
      <c r="E2140" t="str">
        <f t="shared" si="612"/>
        <v>161.375896513132+1.48061920993792i</v>
      </c>
      <c r="F2140" t="str">
        <f t="shared" si="613"/>
        <v>2.42492000154616-52.691594185222i</v>
      </c>
      <c r="G2140" t="str">
        <f t="shared" si="614"/>
        <v>0.999997969677855-0.00142489228458993i</v>
      </c>
      <c r="H2140" t="str">
        <f t="shared" si="615"/>
        <v>435.668378128403+313.364290199165i</v>
      </c>
      <c r="I2140" t="str">
        <f t="shared" si="616"/>
        <v>49.5604125610344-62.6163431045724i</v>
      </c>
      <c r="K2140" t="str">
        <f t="shared" si="617"/>
        <v>0.0181525897793759-0.0151940016772865i</v>
      </c>
      <c r="L2140" t="str">
        <f t="shared" si="618"/>
        <v>0.00005-0.0995469518477117i</v>
      </c>
      <c r="M2140" t="str">
        <f t="shared" si="619"/>
        <v>0.00133333333333333-0.0585570304986535i</v>
      </c>
      <c r="N2140">
        <f t="shared" si="620"/>
        <v>85.808568682318011</v>
      </c>
      <c r="O2140">
        <f t="shared" si="621"/>
        <v>22.390183845008075</v>
      </c>
      <c r="P2140" s="3">
        <f t="shared" si="622"/>
        <v>22.390183845008075</v>
      </c>
      <c r="Q2140" s="3">
        <f t="shared" si="623"/>
        <v>-94.191431317681989</v>
      </c>
      <c r="R2140">
        <f t="shared" si="624"/>
        <v>85.808568682318011</v>
      </c>
      <c r="S2140">
        <f t="shared" si="625"/>
        <v>2.8347388862580232</v>
      </c>
      <c r="T2140">
        <f t="shared" si="608"/>
        <v>22.390183845008075</v>
      </c>
    </row>
    <row r="2141" spans="1:20" x14ac:dyDescent="0.25">
      <c r="A2141">
        <f t="shared" si="609"/>
        <v>17878.872240762379</v>
      </c>
      <c r="B2141">
        <f t="shared" si="626"/>
        <v>2845.5108940258037</v>
      </c>
      <c r="C2141" t="str">
        <f t="shared" si="610"/>
        <v>-0.958112194576664-13.0780519400806i</v>
      </c>
      <c r="D2141" t="str">
        <f t="shared" si="611"/>
        <v>3.97492058752786-5.6109607215494i</v>
      </c>
      <c r="E2141" t="str">
        <f t="shared" si="612"/>
        <v>161.372328410851+1.49154336540227i</v>
      </c>
      <c r="F2141" t="str">
        <f t="shared" si="613"/>
        <v>2.42491996405746-52.4921503237834i</v>
      </c>
      <c r="G2141" t="str">
        <f t="shared" si="614"/>
        <v>0.999997954218121-0.00143030685315916i</v>
      </c>
      <c r="H2141" t="str">
        <f t="shared" si="615"/>
        <v>436.096524308209+314.666997930198i</v>
      </c>
      <c r="I2141" t="str">
        <f t="shared" si="616"/>
        <v>49.5799385415799-62.4257083357898i</v>
      </c>
      <c r="K2141" t="str">
        <f t="shared" si="617"/>
        <v>0.0180955731540713-0.0152023898284088i</v>
      </c>
      <c r="L2141" t="str">
        <f t="shared" si="618"/>
        <v>0.00005-0.0991701054470124i</v>
      </c>
      <c r="M2141" t="str">
        <f t="shared" si="619"/>
        <v>0.00133333333333333-0.0583353561453014i</v>
      </c>
      <c r="N2141">
        <f t="shared" si="620"/>
        <v>85.809934965170399</v>
      </c>
      <c r="O2141">
        <f t="shared" si="621"/>
        <v>22.354108218246505</v>
      </c>
      <c r="P2141" s="3">
        <f t="shared" si="622"/>
        <v>22.354108218246505</v>
      </c>
      <c r="Q2141" s="3">
        <f t="shared" si="623"/>
        <v>-94.190065034829601</v>
      </c>
      <c r="R2141">
        <f t="shared" si="624"/>
        <v>85.809934965170399</v>
      </c>
      <c r="S2141">
        <f t="shared" si="625"/>
        <v>2.8455108940258036</v>
      </c>
      <c r="T2141">
        <f t="shared" si="608"/>
        <v>22.354108218246505</v>
      </c>
    </row>
    <row r="2142" spans="1:20" x14ac:dyDescent="0.25">
      <c r="A2142">
        <f t="shared" si="609"/>
        <v>17946.811955277277</v>
      </c>
      <c r="B2142">
        <f t="shared" si="626"/>
        <v>2856.3238354231021</v>
      </c>
      <c r="C2142" t="str">
        <f t="shared" si="610"/>
        <v>-0.953807391928535-13.023864628554i</v>
      </c>
      <c r="D2142" t="str">
        <f t="shared" si="611"/>
        <v>3.97491998285853-5.58985455555221i</v>
      </c>
      <c r="E2142" t="str">
        <f t="shared" si="612"/>
        <v>161.368773846111+1.50253352899557i</v>
      </c>
      <c r="F2142" t="str">
        <f t="shared" si="613"/>
        <v>2.4249199262833-52.2934615795494i</v>
      </c>
      <c r="G2142" t="str">
        <f t="shared" si="614"/>
        <v>0.999997938640669-0.00143574199683592i</v>
      </c>
      <c r="H2142" t="str">
        <f t="shared" si="615"/>
        <v>436.528500209408+315.975994371693i</v>
      </c>
      <c r="I2142" t="str">
        <f t="shared" si="616"/>
        <v>49.5996256179648-62.2360436244754i</v>
      </c>
      <c r="K2142" t="str">
        <f t="shared" si="617"/>
        <v>0.0180384944620014-0.0152105684054518i</v>
      </c>
      <c r="L2142" t="str">
        <f t="shared" si="618"/>
        <v>0.00005-0.0987946856415744i</v>
      </c>
      <c r="M2142" t="str">
        <f t="shared" si="619"/>
        <v>0.00133333333333333-0.0581145209656319i</v>
      </c>
      <c r="N2142">
        <f t="shared" si="620"/>
        <v>85.811400783024382</v>
      </c>
      <c r="O2142">
        <f t="shared" si="621"/>
        <v>22.318028253749223</v>
      </c>
      <c r="P2142" s="3">
        <f t="shared" si="622"/>
        <v>22.318028253749223</v>
      </c>
      <c r="Q2142" s="3">
        <f t="shared" si="623"/>
        <v>-94.188599216975618</v>
      </c>
      <c r="R2142">
        <f t="shared" si="624"/>
        <v>85.811400783024382</v>
      </c>
      <c r="S2142">
        <f t="shared" si="625"/>
        <v>2.856323835423102</v>
      </c>
      <c r="T2142">
        <f t="shared" si="608"/>
        <v>22.318028253749223</v>
      </c>
    </row>
    <row r="2143" spans="1:20" x14ac:dyDescent="0.25">
      <c r="A2143">
        <f t="shared" si="609"/>
        <v>18015.009840707331</v>
      </c>
      <c r="B2143">
        <f t="shared" si="626"/>
        <v>2867.1778659977099</v>
      </c>
      <c r="C2143" t="str">
        <f t="shared" si="610"/>
        <v>-0.949498724335968-12.9698971398199i</v>
      </c>
      <c r="D2143" t="str">
        <f t="shared" si="611"/>
        <v>3.97491937358518-5.56882880144815i</v>
      </c>
      <c r="E2143" t="str">
        <f t="shared" si="612"/>
        <v>161.365233132825+1.51358990657071i</v>
      </c>
      <c r="F2143" t="str">
        <f t="shared" si="613"/>
        <v>2.42491988822153-52.0955250943157i</v>
      </c>
      <c r="G2143" t="str">
        <f t="shared" si="614"/>
        <v>0.999997922944605-0.00144119779380272i</v>
      </c>
      <c r="H2143" t="str">
        <f t="shared" si="615"/>
        <v>436.964344652797+317.291319839924i</v>
      </c>
      <c r="I2143" t="str">
        <f t="shared" si="616"/>
        <v>49.6194752131197-62.0473471976185i</v>
      </c>
      <c r="K2143" t="str">
        <f t="shared" si="617"/>
        <v>0.017981355246582-0.0152185368356713i</v>
      </c>
      <c r="L2143" t="str">
        <f t="shared" si="618"/>
        <v>0.00005-0.0984206870308577i</v>
      </c>
      <c r="M2143" t="str">
        <f t="shared" si="619"/>
        <v>0.00133333333333333-0.0578945217828572i</v>
      </c>
      <c r="N2143">
        <f t="shared" si="620"/>
        <v>85.812966551400933</v>
      </c>
      <c r="O2143">
        <f t="shared" si="621"/>
        <v>22.281944040988027</v>
      </c>
      <c r="P2143" s="3">
        <f t="shared" si="622"/>
        <v>22.281944040988027</v>
      </c>
      <c r="Q2143" s="3">
        <f t="shared" si="623"/>
        <v>-94.187033448599067</v>
      </c>
      <c r="R2143">
        <f t="shared" si="624"/>
        <v>85.812966551400933</v>
      </c>
      <c r="S2143">
        <f t="shared" si="625"/>
        <v>2.8671778659977099</v>
      </c>
      <c r="T2143">
        <f t="shared" si="608"/>
        <v>22.281944040988027</v>
      </c>
    </row>
    <row r="2144" spans="1:20" x14ac:dyDescent="0.25">
      <c r="A2144">
        <f t="shared" si="609"/>
        <v>18083.466878102019</v>
      </c>
      <c r="B2144">
        <f t="shared" si="626"/>
        <v>2878.0731418885011</v>
      </c>
      <c r="C2144" t="str">
        <f t="shared" si="610"/>
        <v>-0.9451863110244-12.9161487409257i</v>
      </c>
      <c r="D2144" t="str">
        <f t="shared" si="611"/>
        <v>3.97491875967273-5.54788315677419i</v>
      </c>
      <c r="E2144" t="str">
        <f t="shared" si="612"/>
        <v>161.361706586636+1.52471270288513i</v>
      </c>
      <c r="F2144" t="str">
        <f t="shared" si="613"/>
        <v>2.42491984986994-51.8983380206992i</v>
      </c>
      <c r="G2144" t="str">
        <f t="shared" si="614"/>
        <v>0.999997907129024-0.00144667432253912i</v>
      </c>
      <c r="H2144" t="str">
        <f t="shared" si="615"/>
        <v>437.404096926212+318.613015013208i</v>
      </c>
      <c r="I2144" t="str">
        <f t="shared" si="616"/>
        <v>49.6394887639486-61.8596173098526i</v>
      </c>
      <c r="K2144" t="str">
        <f t="shared" si="617"/>
        <v>0.0179241570579891-0.0152262945603663i</v>
      </c>
      <c r="L2144" t="str">
        <f t="shared" si="618"/>
        <v>0.00005-0.0980481042347656i</v>
      </c>
      <c r="M2144" t="str">
        <f t="shared" si="619"/>
        <v>0.00133333333333333-0.0576753554322149i</v>
      </c>
      <c r="N2144">
        <f t="shared" si="620"/>
        <v>85.814632681630314</v>
      </c>
      <c r="O2144">
        <f t="shared" si="621"/>
        <v>22.24585567008269</v>
      </c>
      <c r="P2144" s="3">
        <f t="shared" si="622"/>
        <v>22.24585567008269</v>
      </c>
      <c r="Q2144" s="3">
        <f t="shared" si="623"/>
        <v>-94.185367318369686</v>
      </c>
      <c r="R2144">
        <f t="shared" si="624"/>
        <v>85.814632681630314</v>
      </c>
      <c r="S2144">
        <f t="shared" si="625"/>
        <v>2.8780731418885011</v>
      </c>
      <c r="T2144">
        <f t="shared" si="608"/>
        <v>22.24585567008269</v>
      </c>
    </row>
    <row r="2145" spans="1:20" x14ac:dyDescent="0.25">
      <c r="A2145">
        <f t="shared" si="609"/>
        <v>18152.184052238805</v>
      </c>
      <c r="B2145">
        <f t="shared" si="626"/>
        <v>2889.0098198276773</v>
      </c>
      <c r="C2145" t="str">
        <f t="shared" si="610"/>
        <v>-0.94087027164769-12.8626187007424i</v>
      </c>
      <c r="D2145" t="str">
        <f t="shared" si="611"/>
        <v>3.97491814108586-5.52701732021972i</v>
      </c>
      <c r="E2145" t="str">
        <f t="shared" si="612"/>
        <v>161.358194524906+1.53590212159024i</v>
      </c>
      <c r="F2145" t="str">
        <f t="shared" si="613"/>
        <v>2.42491981122631-51.7018975220978i</v>
      </c>
      <c r="G2145" t="str">
        <f t="shared" si="614"/>
        <v>0.999997891193018-0.0014521716618229i</v>
      </c>
      <c r="H2145" t="str">
        <f t="shared" si="615"/>
        <v>437.847796791302+319.941120936043i</v>
      </c>
      <c r="I2145" t="str">
        <f t="shared" si="616"/>
        <v>49.6596677214839-61.6728522436469i</v>
      </c>
      <c r="K2145" t="str">
        <f t="shared" si="617"/>
        <v>0.0178669014529971-0.0152338410349744i</v>
      </c>
      <c r="L2145" t="str">
        <f t="shared" si="618"/>
        <v>0.00005-0.0976769318935695i</v>
      </c>
      <c r="M2145" t="str">
        <f t="shared" si="619"/>
        <v>0.00133333333333333-0.0574570187609232i</v>
      </c>
      <c r="N2145">
        <f t="shared" si="620"/>
        <v>85.816399580799924</v>
      </c>
      <c r="O2145">
        <f t="shared" si="621"/>
        <v>22.209763231794742</v>
      </c>
      <c r="P2145" s="3">
        <f t="shared" si="622"/>
        <v>22.209763231794742</v>
      </c>
      <c r="Q2145" s="3">
        <f t="shared" si="623"/>
        <v>-94.183600419200076</v>
      </c>
      <c r="R2145">
        <f t="shared" si="624"/>
        <v>85.816399580799924</v>
      </c>
      <c r="S2145">
        <f t="shared" si="625"/>
        <v>2.8890098198276775</v>
      </c>
      <c r="T2145">
        <f t="shared" si="608"/>
        <v>22.209763231794742</v>
      </c>
    </row>
    <row r="2146" spans="1:20" x14ac:dyDescent="0.25">
      <c r="A2146">
        <f t="shared" si="609"/>
        <v>18221.162351637315</v>
      </c>
      <c r="B2146">
        <f t="shared" si="626"/>
        <v>2899.9880571430226</v>
      </c>
      <c r="C2146" t="str">
        <f t="shared" si="610"/>
        <v>-0.936550726274985-12.8093062899475i</v>
      </c>
      <c r="D2146" t="str">
        <f t="shared" si="611"/>
        <v>3.97491751778901-5.50623099162222i</v>
      </c>
      <c r="E2146" t="str">
        <f t="shared" si="612"/>
        <v>161.354697266709+1.54715836522399i</v>
      </c>
      <c r="F2146" t="str">
        <f t="shared" si="613"/>
        <v>2.42491977228844-51.5062007726491i</v>
      </c>
      <c r="G2146" t="str">
        <f t="shared" si="614"/>
        <v>0.999997875135668-0.00145768989073115i</v>
      </c>
      <c r="H2146" t="str">
        <f t="shared" si="615"/>
        <v>438.295484490442+321.275679023329i</v>
      </c>
      <c r="I2146" t="str">
        <f t="shared" si="616"/>
        <v>49.6800135510473-61.4870503095053i</v>
      </c>
      <c r="K2146" t="str">
        <f t="shared" si="617"/>
        <v>0.0178095899948139-0.0152411757291636i</v>
      </c>
      <c r="L2146" t="str">
        <f t="shared" si="618"/>
        <v>0.00005-0.0973071646678323i</v>
      </c>
      <c r="M2146" t="str">
        <f t="shared" si="619"/>
        <v>0.00133333333333333-0.0572395086281363i</v>
      </c>
      <c r="N2146">
        <f t="shared" si="620"/>
        <v>85.818267651704232</v>
      </c>
      <c r="O2146">
        <f t="shared" si="621"/>
        <v>22.173666817520726</v>
      </c>
      <c r="P2146" s="3">
        <f t="shared" si="622"/>
        <v>22.173666817520726</v>
      </c>
      <c r="Q2146" s="3">
        <f t="shared" si="623"/>
        <v>-94.181732348295768</v>
      </c>
      <c r="R2146">
        <f t="shared" si="624"/>
        <v>85.818267651704232</v>
      </c>
      <c r="S2146">
        <f t="shared" si="625"/>
        <v>2.8999880571430228</v>
      </c>
      <c r="T2146">
        <f t="shared" si="608"/>
        <v>22.173666817520726</v>
      </c>
    </row>
    <row r="2147" spans="1:20" x14ac:dyDescent="0.25">
      <c r="A2147">
        <f t="shared" si="609"/>
        <v>18290.402768573535</v>
      </c>
      <c r="B2147">
        <f t="shared" si="626"/>
        <v>2911.008011760166</v>
      </c>
      <c r="C2147" t="str">
        <f t="shared" si="610"/>
        <v>-0.932227795377925-12.756210781008i</v>
      </c>
      <c r="D2147" t="str">
        <f t="shared" si="611"/>
        <v>3.9749168897463-5.48552387196288i</v>
      </c>
      <c r="E2147" t="str">
        <f t="shared" si="612"/>
        <v>161.351215132817+1.55848163520251i</v>
      </c>
      <c r="F2147" t="str">
        <f t="shared" si="613"/>
        <v>2.42491973305409-51.3112449571895i</v>
      </c>
      <c r="G2147" t="str">
        <f t="shared" si="614"/>
        <v>0.99999785895605-0.00146322908864138i</v>
      </c>
      <c r="H2147" t="str">
        <f t="shared" si="615"/>
        <v>438.747200753753+322.616731064632i</v>
      </c>
      <c r="I2147" t="str">
        <f t="shared" si="616"/>
        <v>49.7005277324101-61.3022098461674i</v>
      </c>
      <c r="K2147" t="str">
        <f t="shared" si="617"/>
        <v>0.0177522242529152-0.0152482981269231i</v>
      </c>
      <c r="L2147" t="str">
        <f t="shared" si="618"/>
        <v>0.00005-0.096938797238326i</v>
      </c>
      <c r="M2147" t="str">
        <f t="shared" si="619"/>
        <v>0.00133333333333333-0.0570228219048978i</v>
      </c>
      <c r="N2147">
        <f t="shared" si="620"/>
        <v>85.820237292793109</v>
      </c>
      <c r="O2147">
        <f t="shared" si="621"/>
        <v>22.137566519285315</v>
      </c>
      <c r="P2147" s="3">
        <f t="shared" si="622"/>
        <v>22.137566519285315</v>
      </c>
      <c r="Q2147" s="3">
        <f t="shared" si="623"/>
        <v>-94.179762707206891</v>
      </c>
      <c r="R2147">
        <f t="shared" si="624"/>
        <v>85.820237292793109</v>
      </c>
      <c r="S2147">
        <f t="shared" si="625"/>
        <v>2.911008011760166</v>
      </c>
      <c r="T2147">
        <f t="shared" si="608"/>
        <v>22.137566519285315</v>
      </c>
    </row>
    <row r="2148" spans="1:20" x14ac:dyDescent="0.25">
      <c r="A2148">
        <f t="shared" si="609"/>
        <v>18359.906299094117</v>
      </c>
      <c r="B2148">
        <f t="shared" si="626"/>
        <v>2922.0698422048549</v>
      </c>
      <c r="C2148" t="str">
        <f t="shared" si="610"/>
        <v>-0.927901599817408-12.703331448164i</v>
      </c>
      <c r="D2148" t="str">
        <f t="shared" si="611"/>
        <v>3.97491625692159-5.46489566336231i</v>
      </c>
      <c r="E2148" t="str">
        <f t="shared" si="612"/>
        <v>161.347748445693+1.5698721318124i</v>
      </c>
      <c r="F2148" t="str">
        <f t="shared" si="613"/>
        <v>2.42491969352098-51.1170272712141i</v>
      </c>
      <c r="G2148" t="str">
        <f t="shared" si="614"/>
        <v>0.999997842653235-0.00146878933523277i</v>
      </c>
      <c r="H2148" t="str">
        <f t="shared" si="615"/>
        <v>439.202986806244+323.964319228493i</v>
      </c>
      <c r="I2148" t="str">
        <f t="shared" si="616"/>
        <v>49.7212117599551-61.1183292208148i</v>
      </c>
      <c r="K2148" t="str">
        <f t="shared" si="617"/>
        <v>0.0176948058028776-0.0152552077266515i</v>
      </c>
      <c r="L2148" t="str">
        <f t="shared" si="618"/>
        <v>0.00005-0.0965718243059634i</v>
      </c>
      <c r="M2148" t="str">
        <f t="shared" si="619"/>
        <v>0.00133333333333333-0.0568069554740964i</v>
      </c>
      <c r="N2148">
        <f t="shared" si="620"/>
        <v>85.8223088981225</v>
      </c>
      <c r="O2148">
        <f t="shared" si="621"/>
        <v>22.101462429734546</v>
      </c>
      <c r="P2148" s="3">
        <f t="shared" si="622"/>
        <v>22.101462429734546</v>
      </c>
      <c r="Q2148" s="3">
        <f t="shared" si="623"/>
        <v>-94.1776911018775</v>
      </c>
      <c r="R2148">
        <f t="shared" si="624"/>
        <v>85.8223088981225</v>
      </c>
      <c r="S2148">
        <f t="shared" si="625"/>
        <v>2.9220698422048548</v>
      </c>
      <c r="T2148">
        <f t="shared" si="608"/>
        <v>22.101462429734546</v>
      </c>
    </row>
    <row r="2149" spans="1:20" x14ac:dyDescent="0.25">
      <c r="A2149">
        <f t="shared" si="609"/>
        <v>18429.673943030677</v>
      </c>
      <c r="B2149">
        <f t="shared" si="626"/>
        <v>2933.1737076052336</v>
      </c>
      <c r="C2149" t="str">
        <f t="shared" si="610"/>
        <v>-0.923572260830395-12.6506675674121i</v>
      </c>
      <c r="D2149" t="str">
        <f t="shared" si="611"/>
        <v>3.97491561927847-5.44434606907631i</v>
      </c>
      <c r="E2149" t="str">
        <f t="shared" si="612"/>
        <v>161.34429752948+1.58133005420264i</v>
      </c>
      <c r="F2149" t="str">
        <f t="shared" si="613"/>
        <v>2.42491965368685-50.9235449208362i</v>
      </c>
      <c r="G2149" t="str">
        <f t="shared" si="614"/>
        <v>0.999997826226283-0.00147437071048718i</v>
      </c>
      <c r="H2149" t="str">
        <f t="shared" si="615"/>
        <v>439.662884375086+325.318486066823i</v>
      </c>
      <c r="I2149" t="str">
        <f t="shared" si="616"/>
        <v>49.7420671428446-60.9354068292827i</v>
      </c>
      <c r="K2149" t="str">
        <f t="shared" si="617"/>
        <v>0.0176373362262092-0.0152619040412418i</v>
      </c>
      <c r="L2149" t="str">
        <f t="shared" si="618"/>
        <v>0.00005-0.0962062405917151i</v>
      </c>
      <c r="M2149" t="str">
        <f t="shared" si="619"/>
        <v>0.00133333333333333-0.0565919062304207i</v>
      </c>
      <c r="N2149">
        <f t="shared" si="620"/>
        <v>85.824482857304943</v>
      </c>
      <c r="O2149">
        <f t="shared" si="621"/>
        <v>22.065354642128629</v>
      </c>
      <c r="P2149" s="3">
        <f t="shared" si="622"/>
        <v>22.065354642128629</v>
      </c>
      <c r="Q2149" s="3">
        <f t="shared" si="623"/>
        <v>-94.175517142695057</v>
      </c>
      <c r="R2149">
        <f t="shared" si="624"/>
        <v>85.824482857304943</v>
      </c>
      <c r="S2149">
        <f t="shared" si="625"/>
        <v>2.9331737076052335</v>
      </c>
      <c r="T2149">
        <f t="shared" si="608"/>
        <v>22.065354642128629</v>
      </c>
    </row>
    <row r="2150" spans="1:20" x14ac:dyDescent="0.25">
      <c r="A2150">
        <f t="shared" si="609"/>
        <v>18499.706704014192</v>
      </c>
      <c r="B2150">
        <f t="shared" si="626"/>
        <v>2944.3197676941336</v>
      </c>
      <c r="C2150" t="str">
        <f t="shared" si="610"/>
        <v>-0.919239900016708-12.59821841649i</v>
      </c>
      <c r="D2150" t="str">
        <f t="shared" si="611"/>
        <v>3.97491497678028-5.4238747934916i</v>
      </c>
      <c r="E2150" t="str">
        <f t="shared" si="612"/>
        <v>161.340862709992+1.59285560037834i</v>
      </c>
      <c r="F2150" t="str">
        <f t="shared" si="613"/>
        <v>2.42491961354942-50.7307951227476i</v>
      </c>
      <c r="G2150" t="str">
        <f t="shared" si="614"/>
        <v>0.999997809674249-0.00147997329469042i</v>
      </c>
      <c r="H2150" t="str">
        <f t="shared" si="615"/>
        <v>440.126935696992+326.679274519322i</v>
      </c>
      <c r="I2150" t="str">
        <f t="shared" si="616"/>
        <v>49.7630954051855-60.7534410962743i</v>
      </c>
      <c r="K2150" t="str">
        <f t="shared" si="617"/>
        <v>0.0175798171101802-0.0152683865981658i</v>
      </c>
      <c r="L2150" t="str">
        <f t="shared" si="618"/>
        <v>0.00005-0.0958420408365363i</v>
      </c>
      <c r="M2150" t="str">
        <f t="shared" si="619"/>
        <v>0.00133333333333333-0.0563776710803154i</v>
      </c>
      <c r="N2150">
        <f t="shared" si="620"/>
        <v>85.82675955546064</v>
      </c>
      <c r="O2150">
        <f t="shared" si="621"/>
        <v>22.02924325033532</v>
      </c>
      <c r="P2150" s="3">
        <f t="shared" si="622"/>
        <v>22.02924325033532</v>
      </c>
      <c r="Q2150" s="3">
        <f t="shared" si="623"/>
        <v>-94.17324044453936</v>
      </c>
      <c r="R2150">
        <f t="shared" si="624"/>
        <v>85.82675955546064</v>
      </c>
      <c r="S2150">
        <f t="shared" si="625"/>
        <v>2.9443197676941337</v>
      </c>
      <c r="T2150">
        <f t="shared" si="608"/>
        <v>22.02924325033532</v>
      </c>
    </row>
    <row r="2151" spans="1:20" x14ac:dyDescent="0.25">
      <c r="A2151">
        <f t="shared" si="609"/>
        <v>18570.005589489447</v>
      </c>
      <c r="B2151">
        <f t="shared" si="626"/>
        <v>2955.5081828113712</v>
      </c>
      <c r="C2151" t="str">
        <f t="shared" si="610"/>
        <v>-0.914904639325647-12.5459832748594i</v>
      </c>
      <c r="D2151" t="str">
        <f t="shared" si="611"/>
        <v>3.97491432939004-5.40348154212147i</v>
      </c>
      <c r="E2151" t="str">
        <f t="shared" si="612"/>
        <v>161.337444314699+1.60444896719191i</v>
      </c>
      <c r="F2151" t="str">
        <f t="shared" si="613"/>
        <v>2.42491957310636-50.5387751041776i</v>
      </c>
      <c r="G2151" t="str">
        <f t="shared" si="614"/>
        <v>0.999997792996182-0.0014855971684333i</v>
      </c>
      <c r="H2151" t="str">
        <f t="shared" si="615"/>
        <v>440.595183525761+328.046727917987i</v>
      </c>
      <c r="I2151" t="str">
        <f t="shared" si="616"/>
        <v>49.7842980862007-60.5724304755819i</v>
      </c>
      <c r="K2151" t="str">
        <f t="shared" si="617"/>
        <v>0.0175222500476507-0.0152746549395544i</v>
      </c>
      <c r="L2151" t="str">
        <f t="shared" si="618"/>
        <v>0.00005-0.0954792198012917i</v>
      </c>
      <c r="M2151" t="str">
        <f t="shared" si="619"/>
        <v>0.00133333333333333-0.056164246941936i</v>
      </c>
      <c r="N2151">
        <f t="shared" si="620"/>
        <v>85.829139373168786</v>
      </c>
      <c r="O2151">
        <f t="shared" si="621"/>
        <v>21.99312834882187</v>
      </c>
      <c r="P2151" s="3">
        <f t="shared" si="622"/>
        <v>21.99312834882187</v>
      </c>
      <c r="Q2151" s="3">
        <f t="shared" si="623"/>
        <v>-94.170860626831214</v>
      </c>
      <c r="R2151">
        <f t="shared" si="624"/>
        <v>85.829139373168786</v>
      </c>
      <c r="S2151">
        <f t="shared" si="625"/>
        <v>2.955508182811371</v>
      </c>
      <c r="T2151">
        <f t="shared" si="608"/>
        <v>21.99312834882187</v>
      </c>
    </row>
    <row r="2152" spans="1:20" x14ac:dyDescent="0.25">
      <c r="A2152">
        <f t="shared" si="609"/>
        <v>18640.571610729508</v>
      </c>
      <c r="B2152">
        <f t="shared" si="626"/>
        <v>2966.7391139060546</v>
      </c>
      <c r="C2152" t="str">
        <f t="shared" si="610"/>
        <v>-0.910566601042394-12.4939614236916i</v>
      </c>
      <c r="D2152" t="str">
        <f t="shared" si="611"/>
        <v>3.97491367707047-5.38316602160161i</v>
      </c>
      <c r="E2152" t="str">
        <f t="shared" si="612"/>
        <v>161.334042672726+1.61611035033777i</v>
      </c>
      <c r="F2152" t="str">
        <f t="shared" si="613"/>
        <v>2.42491953235535-50.3474821028533i</v>
      </c>
      <c r="G2152" t="str">
        <f t="shared" si="614"/>
        <v>0.999997776191122-0.00149124241261287i</v>
      </c>
      <c r="H2152" t="str">
        <f t="shared" si="615"/>
        <v>441.06767113992+329.420889991646i</v>
      </c>
      <c r="I2152" t="str">
        <f t="shared" si="616"/>
        <v>49.8056767403975-60.3923734503107i</v>
      </c>
      <c r="K2152" t="str">
        <f t="shared" si="617"/>
        <v>0.0174646366368986-0.0152807086222765i</v>
      </c>
      <c r="L2152" t="str">
        <f t="shared" si="618"/>
        <v>0.00005-0.0951177722666783i</v>
      </c>
      <c r="M2152" t="str">
        <f t="shared" si="619"/>
        <v>0.00133333333333333-0.0559516307451045i</v>
      </c>
      <c r="N2152">
        <f t="shared" si="620"/>
        <v>85.831622686421298</v>
      </c>
      <c r="O2152">
        <f t="shared" si="621"/>
        <v>21.95701003264853</v>
      </c>
      <c r="P2152" s="3">
        <f t="shared" si="622"/>
        <v>21.95701003264853</v>
      </c>
      <c r="Q2152" s="3">
        <f t="shared" si="623"/>
        <v>-94.168377313578702</v>
      </c>
      <c r="R2152">
        <f t="shared" si="624"/>
        <v>85.831622686421298</v>
      </c>
      <c r="S2152">
        <f t="shared" si="625"/>
        <v>2.9667391139060548</v>
      </c>
      <c r="T2152">
        <f t="shared" si="608"/>
        <v>21.95701003264853</v>
      </c>
    </row>
    <row r="2153" spans="1:20" x14ac:dyDescent="0.25">
      <c r="A2153">
        <f t="shared" si="609"/>
        <v>18711.405782850281</v>
      </c>
      <c r="B2153">
        <f t="shared" si="626"/>
        <v>2978.0127225388978</v>
      </c>
      <c r="C2153" t="str">
        <f t="shared" si="610"/>
        <v>-0.906225907774589-12.4421521458511i</v>
      </c>
      <c r="D2153" t="str">
        <f t="shared" si="611"/>
        <v>3.97491301978408-5.36292793968594i</v>
      </c>
      <c r="E2153" t="str">
        <f t="shared" si="612"/>
        <v>161.330658114831+1.62783994434508i</v>
      </c>
      <c r="F2153" t="str">
        <f t="shared" si="613"/>
        <v>2.42491949129404-50.1569133669612i</v>
      </c>
      <c r="G2153" t="str">
        <f t="shared" si="614"/>
        <v>0.9999977592581-0.00149690910843354i</v>
      </c>
      <c r="H2153" t="str">
        <f t="shared" si="615"/>
        <v>441.544442350525+330.801804870596i</v>
      </c>
      <c r="I2153" t="str">
        <f t="shared" si="616"/>
        <v>49.8272329377475-60.213268533112i</v>
      </c>
      <c r="K2153" t="str">
        <f t="shared" si="617"/>
        <v>0.0174069784814445-0.015286547218015i</v>
      </c>
      <c r="L2153" t="str">
        <f t="shared" si="618"/>
        <v>0.00005-0.0947576930331516i</v>
      </c>
      <c r="M2153" t="str">
        <f t="shared" si="619"/>
        <v>0.00133333333333333-0.0557398194312657i</v>
      </c>
      <c r="N2153">
        <f t="shared" si="620"/>
        <v>85.834209866574881</v>
      </c>
      <c r="O2153">
        <f t="shared" si="621"/>
        <v>21.920888397460452</v>
      </c>
      <c r="P2153" s="3">
        <f t="shared" si="622"/>
        <v>21.920888397460452</v>
      </c>
      <c r="Q2153" s="3">
        <f t="shared" si="623"/>
        <v>-94.165790133425119</v>
      </c>
      <c r="R2153">
        <f t="shared" si="624"/>
        <v>85.834209866574881</v>
      </c>
      <c r="S2153">
        <f t="shared" si="625"/>
        <v>2.9780127225388977</v>
      </c>
      <c r="T2153">
        <f t="shared" si="608"/>
        <v>21.920888397460452</v>
      </c>
    </row>
    <row r="2154" spans="1:20" x14ac:dyDescent="0.25">
      <c r="A2154">
        <f t="shared" si="609"/>
        <v>18782.509124825112</v>
      </c>
      <c r="B2154">
        <f t="shared" si="626"/>
        <v>2989.3291708845459</v>
      </c>
      <c r="C2154" t="str">
        <f t="shared" si="610"/>
        <v>-0.901882682438792-12.3905547258814i</v>
      </c>
      <c r="D2154" t="str">
        <f t="shared" si="611"/>
        <v>3.97491235749306-5.34276700524234i</v>
      </c>
      <c r="E2154" t="str">
        <f t="shared" si="612"/>
        <v>161.327290973406+1.63963794257065i</v>
      </c>
      <c r="F2154" t="str">
        <f t="shared" si="613"/>
        <v>2.42491944992008-49.9670661551058i</v>
      </c>
      <c r="G2154" t="str">
        <f t="shared" si="614"/>
        <v>0.999997742196144-0.00150259733740829i</v>
      </c>
      <c r="H2154" t="str">
        <f t="shared" si="615"/>
        <v>442.025541509071+332.189517091245i</v>
      </c>
      <c r="I2154" t="str">
        <f t="shared" si="616"/>
        <v>49.8489682638559-60.0351142664129i</v>
      </c>
      <c r="K2154" t="str">
        <f t="shared" si="617"/>
        <v>0.0173492771898776-0.0152921703133412i</v>
      </c>
      <c r="L2154" t="str">
        <f t="shared" si="618"/>
        <v>0.00005-0.0943989769208524i</v>
      </c>
      <c r="M2154" t="str">
        <f t="shared" si="619"/>
        <v>0.00133333333333333-0.0555288099534428i</v>
      </c>
      <c r="N2154">
        <f t="shared" si="620"/>
        <v>85.836901280304858</v>
      </c>
      <c r="O2154">
        <f t="shared" si="621"/>
        <v>21.88476353948078</v>
      </c>
      <c r="P2154" s="3">
        <f t="shared" si="622"/>
        <v>21.88476353948078</v>
      </c>
      <c r="Q2154" s="3">
        <f t="shared" si="623"/>
        <v>-94.163098719695142</v>
      </c>
      <c r="R2154">
        <f t="shared" si="624"/>
        <v>85.836901280304858</v>
      </c>
      <c r="S2154">
        <f t="shared" si="625"/>
        <v>2.9893291708845457</v>
      </c>
      <c r="T2154">
        <f t="shared" si="608"/>
        <v>21.88476353948078</v>
      </c>
    </row>
    <row r="2155" spans="1:20" x14ac:dyDescent="0.25">
      <c r="A2155">
        <f t="shared" si="609"/>
        <v>18853.88265949945</v>
      </c>
      <c r="B2155">
        <f t="shared" si="626"/>
        <v>3000.6886217339074</v>
      </c>
      <c r="C2155" t="str">
        <f t="shared" si="610"/>
        <v>-0.897537048246615-12.3391684499888i</v>
      </c>
      <c r="D2155" t="str">
        <f t="shared" si="611"/>
        <v>3.97491169015928-5.32268292824845i</v>
      </c>
      <c r="E2155" t="str">
        <f t="shared" si="612"/>
        <v>161.323941582458+1.65150453719484i</v>
      </c>
      <c r="F2155" t="str">
        <f t="shared" si="613"/>
        <v>2.42491940823108-49.7779377362714i</v>
      </c>
      <c r="G2155" t="str">
        <f t="shared" si="614"/>
        <v>0.999997725004271-0.00150830718135976i</v>
      </c>
      <c r="H2155" t="str">
        <f t="shared" si="615"/>
        <v>442.51101351558+333.58407160088i</v>
      </c>
      <c r="I2155" t="str">
        <f t="shared" si="616"/>
        <v>49.8708843201462-59.8579092226615i</v>
      </c>
      <c r="K2155" t="str">
        <f t="shared" si="617"/>
        <v>0.0172915343756778-0.0152975775097853i</v>
      </c>
      <c r="L2155" t="str">
        <f t="shared" si="618"/>
        <v>0.00005-0.0940416187695284i</v>
      </c>
      <c r="M2155" t="str">
        <f t="shared" si="619"/>
        <v>0.00133333333333333-0.0553185992761931i</v>
      </c>
      <c r="N2155">
        <f t="shared" si="620"/>
        <v>85.839697289559993</v>
      </c>
      <c r="O2155">
        <f t="shared" si="621"/>
        <v>21.848635555502135</v>
      </c>
      <c r="P2155" s="3">
        <f t="shared" si="622"/>
        <v>21.848635555502135</v>
      </c>
      <c r="Q2155" s="3">
        <f t="shared" si="623"/>
        <v>-94.160302710440007</v>
      </c>
      <c r="R2155">
        <f t="shared" si="624"/>
        <v>85.839697289559993</v>
      </c>
      <c r="S2155">
        <f t="shared" si="625"/>
        <v>3.0006886217339073</v>
      </c>
      <c r="T2155">
        <f t="shared" si="608"/>
        <v>21.848635555502135</v>
      </c>
    </row>
    <row r="2156" spans="1:20" x14ac:dyDescent="0.25">
      <c r="A2156">
        <f t="shared" si="609"/>
        <v>18925.527413605549</v>
      </c>
      <c r="B2156">
        <f t="shared" si="626"/>
        <v>3012.0912384964963</v>
      </c>
      <c r="C2156" t="str">
        <f t="shared" si="610"/>
        <v>-0.893189128691036-12.2879926060287i</v>
      </c>
      <c r="D2156" t="str">
        <f t="shared" si="611"/>
        <v>3.97491101774435-5.30267541978753i</v>
      </c>
      <c r="E2156" t="str">
        <f t="shared" si="612"/>
        <v>161.320610277604+1.66343991921332i</v>
      </c>
      <c r="F2156" t="str">
        <f t="shared" si="613"/>
        <v>2.42491936622465-49.5895253897819i</v>
      </c>
      <c r="G2156" t="str">
        <f t="shared" si="614"/>
        <v>0.999997707681492-0.0015140387224215i</v>
      </c>
      <c r="H2156" t="str">
        <f t="shared" si="615"/>
        <v>443.000903826808+334.985513762435i</v>
      </c>
      <c r="I2156" t="str">
        <f t="shared" si="616"/>
        <v>49.892982724036-59.6816520045699i</v>
      </c>
      <c r="K2156" t="str">
        <f t="shared" si="617"/>
        <v>0.0172337516570389-0.0153027684239057i</v>
      </c>
      <c r="L2156" t="str">
        <f t="shared" si="618"/>
        <v>0.00005-0.0936856134384626i</v>
      </c>
      <c r="M2156" t="str">
        <f t="shared" si="619"/>
        <v>0.00133333333333333-0.0551091843755661i</v>
      </c>
      <c r="N2156">
        <f t="shared" si="620"/>
        <v>85.842598251517643</v>
      </c>
      <c r="O2156">
        <f t="shared" si="621"/>
        <v>21.812504542879534</v>
      </c>
      <c r="P2156" s="3">
        <f t="shared" si="622"/>
        <v>21.812504542879534</v>
      </c>
      <c r="Q2156" s="3">
        <f t="shared" si="623"/>
        <v>-94.157401748482357</v>
      </c>
      <c r="R2156">
        <f t="shared" si="624"/>
        <v>85.842598251517643</v>
      </c>
      <c r="S2156">
        <f t="shared" si="625"/>
        <v>3.0120912384964962</v>
      </c>
      <c r="T2156">
        <f t="shared" ref="T2156:T2219" si="627">P2156</f>
        <v>21.812504542879534</v>
      </c>
    </row>
    <row r="2157" spans="1:20" x14ac:dyDescent="0.25">
      <c r="A2157">
        <f t="shared" ref="A2157:A2220" si="628">2*PI()*B2157</f>
        <v>18997.444417777249</v>
      </c>
      <c r="B2157">
        <f t="shared" si="626"/>
        <v>3023.5371852027829</v>
      </c>
      <c r="C2157" t="str">
        <f t="shared" ref="C2157:C2220" si="629">IMPRODUCT(D2157,E2157,$C$40,,K2157,$C$41)</f>
        <v>-0.888839047532668-12.2370264834907i</v>
      </c>
      <c r="D2157" t="str">
        <f t="shared" ref="D2157:D2220" si="630">IMDIV(IMPRODUCT($C$37,$C$38,COMPLEX(1,A2157/$C$38)),IMSUM(-1*A2157*A2157/$C$39,COMPLEX(0,1*A2157)))</f>
        <v>3.97491034020959-5.28274419204431i</v>
      </c>
      <c r="E2157" t="str">
        <f t="shared" ref="E2157:E2220" si="631">IMDIV(IMPRODUCT(IMSUM(F2157,G2157),$C$29,H2157),IMSUM(1,I2157))</f>
        <v>161.317297396056+1.67544427843308i</v>
      </c>
      <c r="F2157" t="str">
        <f t="shared" ref="F2157:F2220" si="632">IMDIV(IMPRODUCT($C$14,$C$15,COMPLEX(1,A2157/$C$15)),IMSUM(-1*A2157*A2157/$C$16,COMPLEX(0,A2157)))</f>
        <v>2.42491932389835-49.4018264052626i</v>
      </c>
      <c r="G2157" t="str">
        <f t="shared" ref="G2157:G2220" si="633">IMDIV(1,COMPLEX(1,A2157*$C$9*$C$10))</f>
        <v>0.999997690226811-0.00151979204303916i</v>
      </c>
      <c r="H2157" t="str">
        <f t="shared" ref="H2157:H2220" si="634">IMDIV($C$3,IMSUM(K2157,COMPLEX(0,$C$28*A2157)))</f>
        <v>443.495258464585+336.393889359374i</v>
      </c>
      <c r="I2157" t="str">
        <f t="shared" ref="I2157:I2220" si="635">IMPRODUCT(F2157,$C$29,H2157,$C$31)</f>
        <v>49.9152651091241-59.5063412453641i</v>
      </c>
      <c r="K2157" t="str">
        <f t="shared" ref="K2157:K2220" si="636">IF($C$26&lt;=0,IMDIV(1,IMSUM(IMDIV(1,L2157),1/$C$18)),IMDIV(1,IMSUM(IMDIV(1,L2157),1/$C$18,IMDIV(1,M2157))))</f>
        <v>0.0171759306566892-0.0153077426873554i</v>
      </c>
      <c r="L2157" t="str">
        <f t="shared" ref="L2157:L2220" si="637">IMSUM($C$21/$C$22,IMDIV(1,COMPLEX(0,$C$20*$C$22*A2157)))</f>
        <v>0.00005-0.0933309558063977i</v>
      </c>
      <c r="M2157" t="str">
        <f t="shared" ref="M2157:M2220" si="638">IMSUM($C$25/$C$26,IMDIV(1,COMPLEX(0,$C$24*$C$26*A2157)))</f>
        <v>0.00133333333333333-0.0549005622390577i</v>
      </c>
      <c r="N2157">
        <f t="shared" ref="N2157:N2220" si="639">ABS(R2157)</f>
        <v>85.845604518539005</v>
      </c>
      <c r="O2157">
        <f t="shared" ref="O2157:O2220" si="640">ABS(P2157)</f>
        <v>21.776370599522245</v>
      </c>
      <c r="P2157" s="3">
        <f t="shared" ref="P2157:P2220" si="641">20*LOG10(IMABS(C2157))</f>
        <v>21.776370599522245</v>
      </c>
      <c r="Q2157" s="3">
        <f t="shared" ref="Q2157:Q2220" si="642">IMARGUMENT(C2157)*180/PI()</f>
        <v>-94.154395481460995</v>
      </c>
      <c r="R2157">
        <f t="shared" ref="R2157:R2220" si="643">IF(Q2157&lt;0,Q2157+180,Q2157-180)</f>
        <v>85.845604518539005</v>
      </c>
      <c r="S2157">
        <f t="shared" ref="S2157:S2220" si="644">B2157/1000</f>
        <v>3.023537185202783</v>
      </c>
      <c r="T2157">
        <f t="shared" si="627"/>
        <v>21.776370599522245</v>
      </c>
    </row>
    <row r="2158" spans="1:20" x14ac:dyDescent="0.25">
      <c r="A2158">
        <f t="shared" si="628"/>
        <v>19069.634706564801</v>
      </c>
      <c r="B2158">
        <f t="shared" ref="B2158:B2221" si="645">B2157*(1+B$42)</f>
        <v>3035.0266265065534</v>
      </c>
      <c r="C2158" t="str">
        <f t="shared" si="629"/>
        <v>-0.884486928785761-12.1862693734844i</v>
      </c>
      <c r="D2158" t="str">
        <f t="shared" si="630"/>
        <v>3.974909657516-5.26288895830081i</v>
      </c>
      <c r="E2158" t="str">
        <f t="shared" si="631"/>
        <v>161.314003276616+1.68751780346627i</v>
      </c>
      <c r="F2158" t="str">
        <f t="shared" si="632"/>
        <v>2.42491928124977-49.2148380826004i</v>
      </c>
      <c r="G2158" t="str">
        <f t="shared" si="633"/>
        <v>0.999997672639222-0.00152556722597159i</v>
      </c>
      <c r="H2158" t="str">
        <f t="shared" si="634"/>
        <v>443.99412402434+337.809244600601i</v>
      </c>
      <c r="I2158" t="str">
        <f t="shared" si="635"/>
        <v>49.9377331253733-59.3319756090414i</v>
      </c>
      <c r="K2158" t="str">
        <f t="shared" si="636"/>
        <v>0.0171180730017117-0.0153124999469455i</v>
      </c>
      <c r="L2158" t="str">
        <f t="shared" si="637"/>
        <v>0.00005-0.0929776407714668i</v>
      </c>
      <c r="M2158" t="str">
        <f t="shared" si="638"/>
        <v>0.00133333333333333-0.0546927298655686i</v>
      </c>
      <c r="N2158">
        <f t="shared" si="639"/>
        <v>85.848716438126104</v>
      </c>
      <c r="O2158">
        <f t="shared" si="640"/>
        <v>21.740233823885795</v>
      </c>
      <c r="P2158" s="3">
        <f t="shared" si="641"/>
        <v>21.740233823885795</v>
      </c>
      <c r="Q2158" s="3">
        <f t="shared" si="642"/>
        <v>-94.151283561873896</v>
      </c>
      <c r="R2158">
        <f t="shared" si="643"/>
        <v>85.848716438126104</v>
      </c>
      <c r="S2158">
        <f t="shared" si="644"/>
        <v>3.0350266265065535</v>
      </c>
      <c r="T2158">
        <f t="shared" si="627"/>
        <v>21.740233823885795</v>
      </c>
    </row>
    <row r="2159" spans="1:20" x14ac:dyDescent="0.25">
      <c r="A2159">
        <f t="shared" si="628"/>
        <v>19142.099318449746</v>
      </c>
      <c r="B2159">
        <f t="shared" si="645"/>
        <v>3046.5597276872782</v>
      </c>
      <c r="C2159" t="str">
        <f t="shared" si="629"/>
        <v>-0.880132896704396-12.1357205687254i</v>
      </c>
      <c r="D2159" t="str">
        <f t="shared" si="630"/>
        <v>3.97490896962434-5.24310943293233i</v>
      </c>
      <c r="E2159" t="str">
        <f t="shared" si="631"/>
        <v>161.31072825966+1.69966068172528i</v>
      </c>
      <c r="F2159" t="str">
        <f t="shared" si="632"/>
        <v>2.42491923827644-49.0285577319059i</v>
      </c>
      <c r="G2159" t="str">
        <f t="shared" si="633"/>
        <v>0.999997654917715-0.00153136435429214i</v>
      </c>
      <c r="H2159" t="str">
        <f t="shared" si="634"/>
        <v>444.497547683753+339.231626125463i</v>
      </c>
      <c r="I2159" t="str">
        <f t="shared" si="635"/>
        <v>49.9603884393011-59.1585537906328i</v>
      </c>
      <c r="K2159" t="str">
        <f t="shared" si="636"/>
        <v>0.0170601803233628-0.0153170398647066i</v>
      </c>
      <c r="L2159" t="str">
        <f t="shared" si="637"/>
        <v>0.00005-0.0926256632511119i</v>
      </c>
      <c r="M2159" t="str">
        <f t="shared" si="638"/>
        <v>0.00133333333333333-0.0544856842653602i</v>
      </c>
      <c r="N2159">
        <f t="shared" si="639"/>
        <v>85.85193435287843</v>
      </c>
      <c r="O2159">
        <f t="shared" si="640"/>
        <v>21.704094314963939</v>
      </c>
      <c r="P2159" s="3">
        <f t="shared" si="641"/>
        <v>21.704094314963939</v>
      </c>
      <c r="Q2159" s="3">
        <f t="shared" si="642"/>
        <v>-94.14806564712157</v>
      </c>
      <c r="R2159">
        <f t="shared" si="643"/>
        <v>85.85193435287843</v>
      </c>
      <c r="S2159">
        <f t="shared" si="644"/>
        <v>3.0465597276872782</v>
      </c>
      <c r="T2159">
        <f t="shared" si="627"/>
        <v>21.704094314963939</v>
      </c>
    </row>
    <row r="2160" spans="1:20" x14ac:dyDescent="0.25">
      <c r="A2160">
        <f t="shared" si="628"/>
        <v>19214.83929585986</v>
      </c>
      <c r="B2160">
        <f t="shared" si="645"/>
        <v>3058.1366546524901</v>
      </c>
      <c r="C2160" t="str">
        <f t="shared" si="629"/>
        <v>-0.875777075768085-12.0853793635213i</v>
      </c>
      <c r="D2160" t="str">
        <f t="shared" si="630"/>
        <v>3.97490827649498-5.2234053314031i</v>
      </c>
      <c r="E2160" t="str">
        <f t="shared" si="631"/>
        <v>161.307472687131+1.71187309941879i</v>
      </c>
      <c r="F2160" t="str">
        <f t="shared" si="632"/>
        <v>2.4249191949759-48.842982673473i</v>
      </c>
      <c r="G2160" t="str">
        <f t="shared" si="633"/>
        <v>0.999997637061269-0.00153718351138975i</v>
      </c>
      <c r="H2160" t="str">
        <f t="shared" si="634"/>
        <v>445.005577211565+340.661081008791i</v>
      </c>
      <c r="I2160" t="str">
        <f t="shared" si="635"/>
        <v>49.9832327341663-58.986074516468i</v>
      </c>
      <c r="K2160" t="str">
        <f t="shared" si="636"/>
        <v>0.0170022542568908-0.0153213621179473i</v>
      </c>
      <c r="L2160" t="str">
        <f t="shared" si="637"/>
        <v>0.00005-0.0922750181820202i</v>
      </c>
      <c r="M2160" t="str">
        <f t="shared" si="638"/>
        <v>0.00133333333333333-0.0542794224600122i</v>
      </c>
      <c r="N2160">
        <f t="shared" si="639"/>
        <v>85.855258600452729</v>
      </c>
      <c r="O2160">
        <f t="shared" si="640"/>
        <v>21.667952172280248</v>
      </c>
      <c r="P2160" s="3">
        <f t="shared" si="641"/>
        <v>21.667952172280248</v>
      </c>
      <c r="Q2160" s="3">
        <f t="shared" si="642"/>
        <v>-94.144741399547271</v>
      </c>
      <c r="R2160">
        <f t="shared" si="643"/>
        <v>85.855258600452729</v>
      </c>
      <c r="S2160">
        <f t="shared" si="644"/>
        <v>3.0581366546524902</v>
      </c>
      <c r="T2160">
        <f t="shared" si="627"/>
        <v>21.667952172280248</v>
      </c>
    </row>
    <row r="2161" spans="1:20" x14ac:dyDescent="0.25">
      <c r="A2161">
        <f t="shared" si="628"/>
        <v>19287.855685184124</v>
      </c>
      <c r="B2161">
        <f t="shared" si="645"/>
        <v>3069.7575739401696</v>
      </c>
      <c r="C2161" t="str">
        <f t="shared" si="629"/>
        <v>-0.871419590668244-12.035245053759i</v>
      </c>
      <c r="D2161" t="str">
        <f t="shared" si="630"/>
        <v>3.97490757808811-5.20377637026254i</v>
      </c>
      <c r="E2161" t="str">
        <f t="shared" si="631"/>
        <v>161.304236902529+1.7241552415457i</v>
      </c>
      <c r="F2161" t="str">
        <f t="shared" si="632"/>
        <v>2.42491915134565-48.6581102377431i</v>
      </c>
      <c r="G2161" t="str">
        <f t="shared" si="633"/>
        <v>0.999997619068856-0.00154302478097023i</v>
      </c>
      <c r="H2161" t="str">
        <f t="shared" si="634"/>
        <v>445.518260976547+342.097656766036i</v>
      </c>
      <c r="I2161" t="str">
        <f t="shared" si="635"/>
        <v>50.0062677101662-58.8145365444506i</v>
      </c>
      <c r="K2161" t="str">
        <f t="shared" si="636"/>
        <v>0.0169442964413524-0.0153254663993105i</v>
      </c>
      <c r="L2161" t="str">
        <f t="shared" si="637"/>
        <v>0.00005-0.0919257005200448i</v>
      </c>
      <c r="M2161" t="str">
        <f t="shared" si="638"/>
        <v>0.00133333333333333-0.0540739414823792i</v>
      </c>
      <c r="N2161">
        <f t="shared" si="639"/>
        <v>85.858689513519366</v>
      </c>
      <c r="O2161">
        <f t="shared" si="640"/>
        <v>21.631807495880466</v>
      </c>
      <c r="P2161" s="3">
        <f t="shared" si="641"/>
        <v>21.631807495880466</v>
      </c>
      <c r="Q2161" s="3">
        <f t="shared" si="642"/>
        <v>-94.141310486480634</v>
      </c>
      <c r="R2161">
        <f t="shared" si="643"/>
        <v>85.858689513519366</v>
      </c>
      <c r="S2161">
        <f t="shared" si="644"/>
        <v>3.0697575739401697</v>
      </c>
      <c r="T2161">
        <f t="shared" si="627"/>
        <v>21.631807495880466</v>
      </c>
    </row>
    <row r="2162" spans="1:20" x14ac:dyDescent="0.25">
      <c r="A2162">
        <f t="shared" si="628"/>
        <v>19361.149536787827</v>
      </c>
      <c r="B2162">
        <f t="shared" si="645"/>
        <v>3081.4226527211422</v>
      </c>
      <c r="C2162" t="str">
        <f t="shared" si="629"/>
        <v>-0.867060566293744-11.9853169368902i</v>
      </c>
      <c r="D2162" t="str">
        <f t="shared" si="630"/>
        <v>3.97490687436349-5.18422226714078i</v>
      </c>
      <c r="E2162" t="str">
        <f t="shared" si="631"/>
        <v>161.301021250896+1.7365072918921i</v>
      </c>
      <c r="F2162" t="str">
        <f t="shared" si="632"/>
        <v>2.42491910738319-48.4739377652635i</v>
      </c>
      <c r="G2162" t="str">
        <f t="shared" si="633"/>
        <v>0.999997600939443-0.00154888824705741i</v>
      </c>
      <c r="H2162" t="str">
        <f t="shared" si="634"/>
        <v>446.035647956637+343.541401358457i</v>
      </c>
      <c r="I2162" t="str">
        <f t="shared" si="635"/>
        <v>50.0294950846289-58.643938664335i</v>
      </c>
      <c r="K2162" t="str">
        <f t="shared" si="636"/>
        <v>0.0168863085194288-0.0153293524168268i</v>
      </c>
      <c r="L2162" t="str">
        <f t="shared" si="637"/>
        <v>0.00005-0.0915777052401321i</v>
      </c>
      <c r="M2162" t="str">
        <f t="shared" si="638"/>
        <v>0.00133333333333333-0.053869238376548i</v>
      </c>
      <c r="N2162">
        <f t="shared" si="639"/>
        <v>85.862227419723212</v>
      </c>
      <c r="O2162">
        <f t="shared" si="640"/>
        <v>21.59566038632321</v>
      </c>
      <c r="P2162" s="3">
        <f t="shared" si="641"/>
        <v>21.59566038632321</v>
      </c>
      <c r="Q2162" s="3">
        <f t="shared" si="642"/>
        <v>-94.137772580276788</v>
      </c>
      <c r="R2162">
        <f t="shared" si="643"/>
        <v>85.862227419723212</v>
      </c>
      <c r="S2162">
        <f t="shared" si="644"/>
        <v>3.0814226527211424</v>
      </c>
      <c r="T2162">
        <f t="shared" si="627"/>
        <v>21.59566038632321</v>
      </c>
    </row>
    <row r="2163" spans="1:20" x14ac:dyDescent="0.25">
      <c r="A2163">
        <f t="shared" si="628"/>
        <v>19434.721905027622</v>
      </c>
      <c r="B2163">
        <f t="shared" si="645"/>
        <v>3093.1320588014828</v>
      </c>
      <c r="C2163" t="str">
        <f t="shared" si="629"/>
        <v>-0.862700127716639-11.9355943119192i</v>
      </c>
      <c r="D2163" t="str">
        <f t="shared" si="630"/>
        <v>3.97490616528066-5.16474274074494i</v>
      </c>
      <c r="E2163" t="str">
        <f t="shared" si="631"/>
        <v>161.297826078811+1.74892943302661i</v>
      </c>
      <c r="F2163" t="str">
        <f t="shared" si="632"/>
        <v>2.42491906308597-48.2904626066515i</v>
      </c>
      <c r="G2163" t="str">
        <f t="shared" si="633"/>
        <v>0.999997582671984-0.00155477399399439i</v>
      </c>
      <c r="H2163" t="str">
        <f t="shared" si="634"/>
        <v>446.557787748238+344.992363198363i</v>
      </c>
      <c r="I2163" t="str">
        <f t="shared" si="635"/>
        <v>50.0529165922109-58.4742796980133i</v>
      </c>
      <c r="K2163" t="str">
        <f t="shared" si="636"/>
        <v>0.0168282921372416-0.0153330198939651i</v>
      </c>
      <c r="L2163" t="str">
        <f t="shared" si="637"/>
        <v>0.00005-0.0912310273362539i</v>
      </c>
      <c r="M2163" t="str">
        <f t="shared" si="638"/>
        <v>0.00133333333333333-0.0536653101977965i</v>
      </c>
      <c r="N2163">
        <f t="shared" si="639"/>
        <v>85.865872641644529</v>
      </c>
      <c r="O2163">
        <f t="shared" si="640"/>
        <v>21.559510944672148</v>
      </c>
      <c r="P2163" s="3">
        <f t="shared" si="641"/>
        <v>21.559510944672148</v>
      </c>
      <c r="Q2163" s="3">
        <f t="shared" si="642"/>
        <v>-94.134127358355471</v>
      </c>
      <c r="R2163">
        <f t="shared" si="643"/>
        <v>85.865872641644529</v>
      </c>
      <c r="S2163">
        <f t="shared" si="644"/>
        <v>3.093132058801483</v>
      </c>
      <c r="T2163">
        <f t="shared" si="627"/>
        <v>21.559510944672148</v>
      </c>
    </row>
    <row r="2164" spans="1:20" x14ac:dyDescent="0.25">
      <c r="A2164">
        <f t="shared" si="628"/>
        <v>19508.573848266726</v>
      </c>
      <c r="B2164">
        <f t="shared" si="645"/>
        <v>3104.8859606249284</v>
      </c>
      <c r="C2164" t="str">
        <f t="shared" si="629"/>
        <v>-0.858338400178549-11.88607647939i</v>
      </c>
      <c r="D2164" t="str">
        <f t="shared" si="630"/>
        <v>3.97490545079881-5.14533751085489i</v>
      </c>
      <c r="E2164" t="str">
        <f t="shared" si="631"/>
        <v>161.294651734375+1.76142184629656i</v>
      </c>
      <c r="F2164" t="str">
        <f t="shared" si="632"/>
        <v>2.42491901845146-48.1076821225553i</v>
      </c>
      <c r="G2164" t="str">
        <f t="shared" si="633"/>
        <v>0.99999756426543-0.00156068210644472i</v>
      </c>
      <c r="H2164" t="str">
        <f t="shared" si="634"/>
        <v>447.084730575669+346.450591154481i</v>
      </c>
      <c r="I2164" t="str">
        <f t="shared" si="635"/>
        <v>50.0765339851021-58.3055584998037i</v>
      </c>
      <c r="K2164" t="str">
        <f t="shared" si="636"/>
        <v>0.0167702489441659-0.0153364685696814i</v>
      </c>
      <c r="L2164" t="str">
        <f t="shared" si="637"/>
        <v>0.00005-0.0908856618213333i</v>
      </c>
      <c r="M2164" t="str">
        <f t="shared" si="638"/>
        <v>0.00133333333333333-0.0534621540125489i</v>
      </c>
      <c r="N2164">
        <f t="shared" si="639"/>
        <v>85.869625496757379</v>
      </c>
      <c r="O2164">
        <f t="shared" si="640"/>
        <v>21.52335927248734</v>
      </c>
      <c r="P2164" s="3">
        <f t="shared" si="641"/>
        <v>21.52335927248734</v>
      </c>
      <c r="Q2164" s="3">
        <f t="shared" si="642"/>
        <v>-94.130374503242621</v>
      </c>
      <c r="R2164">
        <f t="shared" si="643"/>
        <v>85.869625496757379</v>
      </c>
      <c r="S2164">
        <f t="shared" si="644"/>
        <v>3.1048859606249284</v>
      </c>
      <c r="T2164">
        <f t="shared" si="627"/>
        <v>21.52335927248734</v>
      </c>
    </row>
    <row r="2165" spans="1:20" x14ac:dyDescent="0.25">
      <c r="A2165">
        <f t="shared" si="628"/>
        <v>19582.706428890138</v>
      </c>
      <c r="B2165">
        <f t="shared" si="645"/>
        <v>3116.684527275303</v>
      </c>
      <c r="C2165" t="str">
        <f t="shared" si="629"/>
        <v>-0.853975509075643-11.8367627413733i</v>
      </c>
      <c r="D2165" t="str">
        <f t="shared" si="630"/>
        <v>3.97490473087685-5.12600629831928i</v>
      </c>
      <c r="E2165" t="str">
        <f t="shared" si="631"/>
        <v>161.291498567205+1.77398471182486i</v>
      </c>
      <c r="F2165" t="str">
        <f t="shared" si="632"/>
        <v>2.42491897347708-47.9255936836163i</v>
      </c>
      <c r="G2165" t="str">
        <f t="shared" si="633"/>
        <v>0.999997545718721-0.00156661266939363i</v>
      </c>
      <c r="H2165" t="str">
        <f t="shared" si="634"/>
        <v>447.616527300828+347.916134557316i</v>
      </c>
      <c r="I2165" t="str">
        <f t="shared" si="635"/>
        <v>50.1003490332238-58.1377739567513i</v>
      </c>
      <c r="K2165" t="str">
        <f t="shared" si="636"/>
        <v>0.0167121805926449-0.0153396981984634i</v>
      </c>
      <c r="L2165" t="str">
        <f t="shared" si="637"/>
        <v>0.00005-0.0905416037271701i</v>
      </c>
      <c r="M2165" t="str">
        <f t="shared" si="638"/>
        <v>0.00133333333333333-0.0532597668983351i</v>
      </c>
      <c r="N2165">
        <f t="shared" si="639"/>
        <v>85.873486297394962</v>
      </c>
      <c r="O2165">
        <f t="shared" si="640"/>
        <v>21.487205471816232</v>
      </c>
      <c r="P2165" s="3">
        <f t="shared" si="641"/>
        <v>21.487205471816232</v>
      </c>
      <c r="Q2165" s="3">
        <f t="shared" si="642"/>
        <v>-94.126513702605038</v>
      </c>
      <c r="R2165">
        <f t="shared" si="643"/>
        <v>85.873486297394962</v>
      </c>
      <c r="S2165">
        <f t="shared" si="644"/>
        <v>3.1166845272753032</v>
      </c>
      <c r="T2165">
        <f t="shared" si="627"/>
        <v>21.487205471816232</v>
      </c>
    </row>
    <row r="2166" spans="1:20" x14ac:dyDescent="0.25">
      <c r="A2166">
        <f t="shared" si="628"/>
        <v>19657.120713319924</v>
      </c>
      <c r="B2166">
        <f t="shared" si="645"/>
        <v>3128.5279284789494</v>
      </c>
      <c r="C2166" t="str">
        <f t="shared" si="629"/>
        <v>-0.849611579944932-11.7876524014548i</v>
      </c>
      <c r="D2166" t="str">
        <f t="shared" si="630"/>
        <v>3.97490400547334-5.10674882505151i</v>
      </c>
      <c r="E2166" t="str">
        <f t="shared" si="631"/>
        <v>161.288366928419+1.7866182085068i</v>
      </c>
      <c r="F2166" t="str">
        <f t="shared" si="632"/>
        <v>2.42491892816025-47.7441946704311i</v>
      </c>
      <c r="G2166" t="str">
        <f t="shared" si="633"/>
        <v>0.999997527030789-0.00157256576814925i</v>
      </c>
      <c r="H2166" t="str">
        <f t="shared" si="634"/>
        <v>448.153229432979+349.389043204641i</v>
      </c>
      <c r="I2166" t="str">
        <f t="shared" si="635"/>
        <v>50.1243635244369-57.9709249889283i</v>
      </c>
      <c r="K2166" t="str">
        <f t="shared" si="636"/>
        <v>0.0166540887380025-0.0153427085503744i</v>
      </c>
      <c r="L2166" t="str">
        <f t="shared" si="637"/>
        <v>0.00005-0.0901988481043735i</v>
      </c>
      <c r="M2166" t="str">
        <f t="shared" si="638"/>
        <v>0.00133333333333333-0.053058145943749i</v>
      </c>
      <c r="N2166">
        <f t="shared" si="639"/>
        <v>85.877455350709667</v>
      </c>
      <c r="O2166">
        <f t="shared" si="640"/>
        <v>21.451049645185375</v>
      </c>
      <c r="P2166" s="3">
        <f t="shared" si="641"/>
        <v>21.451049645185375</v>
      </c>
      <c r="Q2166" s="3">
        <f t="shared" si="642"/>
        <v>-94.122544649290333</v>
      </c>
      <c r="R2166">
        <f t="shared" si="643"/>
        <v>85.877455350709667</v>
      </c>
      <c r="S2166">
        <f t="shared" si="644"/>
        <v>3.1285279284789493</v>
      </c>
      <c r="T2166">
        <f t="shared" si="627"/>
        <v>21.451049645185375</v>
      </c>
    </row>
    <row r="2167" spans="1:20" x14ac:dyDescent="0.25">
      <c r="A2167">
        <f t="shared" si="628"/>
        <v>19731.817772030539</v>
      </c>
      <c r="B2167">
        <f t="shared" si="645"/>
        <v>3140.4163346071696</v>
      </c>
      <c r="C2167" t="str">
        <f t="shared" si="629"/>
        <v>-0.845246738449669-11.7387447647227i</v>
      </c>
      <c r="D2167" t="str">
        <f t="shared" si="630"/>
        <v>3.97490327454657-5.08756481402578i</v>
      </c>
      <c r="E2167" t="str">
        <f t="shared" si="631"/>
        <v>161.285257170628+1.7993225140068i</v>
      </c>
      <c r="F2167" t="str">
        <f t="shared" si="632"/>
        <v>2.42491888249836-47.5634824735141i</v>
      </c>
      <c r="G2167" t="str">
        <f t="shared" si="633"/>
        <v>0.999997508200561-0.00157854148834384i</v>
      </c>
      <c r="H2167" t="str">
        <f t="shared" si="634"/>
        <v>448.694889138758+350.869367367041i</v>
      </c>
      <c r="I2167" t="str">
        <f t="shared" si="635"/>
        <v>50.1485792647506-57.8050105497462i</v>
      </c>
      <c r="K2167" t="str">
        <f t="shared" si="636"/>
        <v>0.0165959750382552-0.0153454994110927i</v>
      </c>
      <c r="L2167" t="str">
        <f t="shared" si="637"/>
        <v>0.00005-0.0898573900222886i</v>
      </c>
      <c r="M2167" t="str">
        <f t="shared" si="638"/>
        <v>0.00133333333333333-0.0528572882484049i</v>
      </c>
      <c r="N2167">
        <f t="shared" si="639"/>
        <v>85.881532958637948</v>
      </c>
      <c r="O2167">
        <f t="shared" si="640"/>
        <v>21.414891895591275</v>
      </c>
      <c r="P2167" s="3">
        <f t="shared" si="641"/>
        <v>21.414891895591275</v>
      </c>
      <c r="Q2167" s="3">
        <f t="shared" si="642"/>
        <v>-94.118467041362052</v>
      </c>
      <c r="R2167">
        <f t="shared" si="643"/>
        <v>85.881532958637948</v>
      </c>
      <c r="S2167">
        <f t="shared" si="644"/>
        <v>3.1404163346071696</v>
      </c>
      <c r="T2167">
        <f t="shared" si="627"/>
        <v>21.414891895591275</v>
      </c>
    </row>
    <row r="2168" spans="1:20" x14ac:dyDescent="0.25">
      <c r="A2168">
        <f t="shared" si="628"/>
        <v>19806.798679564257</v>
      </c>
      <c r="B2168">
        <f t="shared" si="645"/>
        <v>3152.3499166786769</v>
      </c>
      <c r="C2168" t="str">
        <f t="shared" si="629"/>
        <v>-0.840881110365197-11.690039137756i</v>
      </c>
      <c r="D2168" t="str">
        <f t="shared" si="630"/>
        <v>3.97490253805445-5.06845398927298i</v>
      </c>
      <c r="E2168" t="str">
        <f t="shared" si="631"/>
        <v>161.282169647926+1.81209780475544i</v>
      </c>
      <c r="F2168" t="str">
        <f t="shared" si="632"/>
        <v>2.42491883648877-47.3834544932594i</v>
      </c>
      <c r="G2168" t="str">
        <f t="shared" si="633"/>
        <v>0.999997489226951-0.00158453991593503i</v>
      </c>
      <c r="H2168" t="str">
        <f t="shared" si="634"/>
        <v>449.241559252337+352.357157793529i</v>
      </c>
      <c r="I2168" t="str">
        <f t="shared" si="635"/>
        <v>50.1729980785332-57.6400296262704i</v>
      </c>
      <c r="K2168" t="str">
        <f t="shared" si="636"/>
        <v>0.0165378411539237-0.0153480705819496i</v>
      </c>
      <c r="L2168" t="str">
        <f t="shared" si="637"/>
        <v>0.00005-0.0895172245689269i</v>
      </c>
      <c r="M2168" t="str">
        <f t="shared" si="638"/>
        <v>0.00133333333333333-0.052657190922898i</v>
      </c>
      <c r="N2168">
        <f t="shared" si="639"/>
        <v>85.885719417863612</v>
      </c>
      <c r="O2168">
        <f t="shared" si="640"/>
        <v>21.378732326491562</v>
      </c>
      <c r="P2168" s="3">
        <f t="shared" si="641"/>
        <v>21.378732326491562</v>
      </c>
      <c r="Q2168" s="3">
        <f t="shared" si="642"/>
        <v>-94.114280582136388</v>
      </c>
      <c r="R2168">
        <f t="shared" si="643"/>
        <v>85.885719417863612</v>
      </c>
      <c r="S2168">
        <f t="shared" si="644"/>
        <v>3.152349916678677</v>
      </c>
      <c r="T2168">
        <f t="shared" si="627"/>
        <v>21.378732326491562</v>
      </c>
    </row>
    <row r="2169" spans="1:20" x14ac:dyDescent="0.25">
      <c r="A2169">
        <f t="shared" si="628"/>
        <v>19882.064514546601</v>
      </c>
      <c r="B2169">
        <f t="shared" si="645"/>
        <v>3164.3288463620561</v>
      </c>
      <c r="C2169" t="str">
        <f t="shared" si="629"/>
        <v>-0.836514821564347-11.641534828613i</v>
      </c>
      <c r="D2169" t="str">
        <f t="shared" si="630"/>
        <v>3.97490179595466-5.04941607587691i</v>
      </c>
      <c r="E2169" t="str">
        <f t="shared" si="631"/>
        <v>161.279104715878+1.82494425594815i</v>
      </c>
      <c r="F2169" t="str">
        <f t="shared" si="632"/>
        <v>2.42491879012887-47.2041081399045i</v>
      </c>
      <c r="G2169" t="str">
        <f t="shared" si="633"/>
        <v>0.999997470108868-0.00159056113720703i</v>
      </c>
      <c r="H2169" t="str">
        <f t="shared" si="634"/>
        <v>449.793293285804+353.852465717236i</v>
      </c>
      <c r="I2169" t="str">
        <f t="shared" si="635"/>
        <v>50.1976218087266-57.4759812395476i</v>
      </c>
      <c r="K2169" t="str">
        <f t="shared" si="636"/>
        <v>0.0164796887478437-0.0153504218799637i</v>
      </c>
      <c r="L2169" t="str">
        <f t="shared" si="637"/>
        <v>0.00005-0.089178346850893i</v>
      </c>
      <c r="M2169" t="str">
        <f t="shared" si="638"/>
        <v>0.00133333333333333-0.0524578510887606i</v>
      </c>
      <c r="N2169">
        <f t="shared" si="639"/>
        <v>85.890015019784173</v>
      </c>
      <c r="O2169">
        <f t="shared" si="640"/>
        <v>21.342571041796017</v>
      </c>
      <c r="P2169" s="3">
        <f t="shared" si="641"/>
        <v>21.342571041796017</v>
      </c>
      <c r="Q2169" s="3">
        <f t="shared" si="642"/>
        <v>-94.109984980215827</v>
      </c>
      <c r="R2169">
        <f t="shared" si="643"/>
        <v>85.890015019784173</v>
      </c>
      <c r="S2169">
        <f t="shared" si="644"/>
        <v>3.1643288463620562</v>
      </c>
      <c r="T2169">
        <f t="shared" si="627"/>
        <v>21.342571041796017</v>
      </c>
    </row>
    <row r="2170" spans="1:20" x14ac:dyDescent="0.25">
      <c r="A2170">
        <f t="shared" si="628"/>
        <v>19957.616359701879</v>
      </c>
      <c r="B2170">
        <f t="shared" si="645"/>
        <v>3176.3532959782319</v>
      </c>
      <c r="C2170" t="str">
        <f t="shared" si="629"/>
        <v>-0.832147998003163-11.5932311468197i</v>
      </c>
      <c r="D2170" t="str">
        <f t="shared" si="630"/>
        <v>3.97490104820446-5.03045079997012i</v>
      </c>
      <c r="E2170" t="str">
        <f t="shared" si="631"/>
        <v>161.27606273151+1.83786204154164i</v>
      </c>
      <c r="F2170" t="str">
        <f t="shared" si="632"/>
        <v>2.42491874341594-47.0254408334915i</v>
      </c>
      <c r="G2170" t="str">
        <f t="shared" si="633"/>
        <v>0.999997450845213-0.00159660523877189i</v>
      </c>
      <c r="H2170" t="str">
        <f t="shared" si="634"/>
        <v>450.350145439686+355.355342861169i</v>
      </c>
      <c r="I2170" t="str">
        <f t="shared" si="635"/>
        <v>50.2224523170606-57.3128644449309i</v>
      </c>
      <c r="K2170" t="str">
        <f t="shared" si="636"/>
        <v>0.0164215194849767-0.0153525531378734i</v>
      </c>
      <c r="L2170" t="str">
        <f t="shared" si="637"/>
        <v>0.00005-0.0888407519933182i</v>
      </c>
      <c r="M2170" t="str">
        <f t="shared" si="638"/>
        <v>0.00133333333333333-0.0522592658784225i</v>
      </c>
      <c r="N2170">
        <f t="shared" si="639"/>
        <v>85.894420050476228</v>
      </c>
      <c r="O2170">
        <f t="shared" si="640"/>
        <v>21.306408145857318</v>
      </c>
      <c r="P2170" s="3">
        <f t="shared" si="641"/>
        <v>21.306408145857318</v>
      </c>
      <c r="Q2170" s="3">
        <f t="shared" si="642"/>
        <v>-94.105579949523772</v>
      </c>
      <c r="R2170">
        <f t="shared" si="643"/>
        <v>85.894420050476228</v>
      </c>
      <c r="S2170">
        <f t="shared" si="644"/>
        <v>3.1763532959782319</v>
      </c>
      <c r="T2170">
        <f t="shared" si="627"/>
        <v>21.306408145857318</v>
      </c>
    </row>
    <row r="2171" spans="1:20" x14ac:dyDescent="0.25">
      <c r="A2171">
        <f t="shared" si="628"/>
        <v>20033.455301868747</v>
      </c>
      <c r="B2171">
        <f t="shared" si="645"/>
        <v>3188.4234385029495</v>
      </c>
      <c r="C2171" t="str">
        <f t="shared" si="629"/>
        <v>-0.827780765706523-11.5451274033592i</v>
      </c>
      <c r="D2171" t="str">
        <f t="shared" si="630"/>
        <v>3.97490029476086-5.01155788873014i</v>
      </c>
      <c r="E2171" t="str">
        <f t="shared" si="631"/>
        <v>161.273044053302+1.85085133425365i</v>
      </c>
      <c r="F2171" t="str">
        <f t="shared" si="632"/>
        <v>2.42491869634734-46.8474500038316i</v>
      </c>
      <c r="G2171" t="str">
        <f t="shared" si="633"/>
        <v>0.999997431434877-0.00160267230757073i</v>
      </c>
      <c r="H2171" t="str">
        <f t="shared" si="634"/>
        <v>450.912170613726+356.865841444077i</v>
      </c>
      <c r="I2171" t="str">
        <f t="shared" si="635"/>
        <v>50.247491484277-57.1506783324227i</v>
      </c>
      <c r="K2171" t="str">
        <f t="shared" si="636"/>
        <v>0.0163633350322189-0.0153544642041659i</v>
      </c>
      <c r="L2171" t="str">
        <f t="shared" si="637"/>
        <v>0.00005-0.0885044351397871i</v>
      </c>
      <c r="M2171" t="str">
        <f t="shared" si="638"/>
        <v>0.00133333333333333-0.0520614324351689i</v>
      </c>
      <c r="N2171">
        <f t="shared" si="639"/>
        <v>85.898934790662281</v>
      </c>
      <c r="O2171">
        <f t="shared" si="640"/>
        <v>21.270243743462206</v>
      </c>
      <c r="P2171" s="3">
        <f t="shared" si="641"/>
        <v>21.270243743462206</v>
      </c>
      <c r="Q2171" s="3">
        <f t="shared" si="642"/>
        <v>-94.101065209337719</v>
      </c>
      <c r="R2171">
        <f t="shared" si="643"/>
        <v>85.898934790662281</v>
      </c>
      <c r="S2171">
        <f t="shared" si="644"/>
        <v>3.1884234385029493</v>
      </c>
      <c r="T2171">
        <f t="shared" si="627"/>
        <v>21.270243743462206</v>
      </c>
    </row>
    <row r="2172" spans="1:20" x14ac:dyDescent="0.25">
      <c r="A2172">
        <f t="shared" si="628"/>
        <v>20109.582432015846</v>
      </c>
      <c r="B2172">
        <f t="shared" si="645"/>
        <v>3200.5394475692606</v>
      </c>
      <c r="C2172" t="str">
        <f t="shared" si="629"/>
        <v>-0.823413250753767-11.4972229106605i</v>
      </c>
      <c r="D2172" t="str">
        <f t="shared" si="630"/>
        <v>3.97489953558049-4.9927370703754i</v>
      </c>
      <c r="E2172" t="str">
        <f t="shared" si="631"/>
        <v>161.270049041171+1.86391230555909i</v>
      </c>
      <c r="F2172" t="str">
        <f t="shared" si="632"/>
        <v>2.42491864892033-46.6701330904664i</v>
      </c>
      <c r="G2172" t="str">
        <f t="shared" si="633"/>
        <v>0.999997411876743-0.00160876243087503i</v>
      </c>
      <c r="H2172" t="str">
        <f t="shared" si="634"/>
        <v>451.479424417788+358.384014186355i</v>
      </c>
      <c r="I2172" t="str">
        <f t="shared" si="635"/>
        <v>50.2727412103483-56.9894220270121i</v>
      </c>
      <c r="K2172" t="str">
        <f t="shared" si="636"/>
        <v>0.0163051370582112-0.0153561549431042i</v>
      </c>
      <c r="L2172" t="str">
        <f t="shared" si="637"/>
        <v>0.00005-0.088169391452269i</v>
      </c>
      <c r="M2172" t="str">
        <f t="shared" si="638"/>
        <v>0.00133333333333333-0.0518643479130992i</v>
      </c>
      <c r="N2172">
        <f t="shared" si="639"/>
        <v>85.903559515678069</v>
      </c>
      <c r="O2172">
        <f t="shared" si="640"/>
        <v>21.234077939822015</v>
      </c>
      <c r="P2172" s="3">
        <f t="shared" si="641"/>
        <v>21.234077939822015</v>
      </c>
      <c r="Q2172" s="3">
        <f t="shared" si="642"/>
        <v>-94.096440484321931</v>
      </c>
      <c r="R2172">
        <f t="shared" si="643"/>
        <v>85.903559515678069</v>
      </c>
      <c r="S2172">
        <f t="shared" si="644"/>
        <v>3.2005394475692608</v>
      </c>
      <c r="T2172">
        <f t="shared" si="627"/>
        <v>21.234077939822015</v>
      </c>
    </row>
    <row r="2173" spans="1:20" x14ac:dyDescent="0.25">
      <c r="A2173">
        <f t="shared" si="628"/>
        <v>20185.998845257509</v>
      </c>
      <c r="B2173">
        <f t="shared" si="645"/>
        <v>3212.7014974700237</v>
      </c>
      <c r="C2173" t="str">
        <f t="shared" si="629"/>
        <v>-0.81904557926398-11.4495169825879i</v>
      </c>
      <c r="D2173" t="str">
        <f t="shared" si="630"/>
        <v>3.97489877061966-4.97398807416147i</v>
      </c>
      <c r="E2173" t="str">
        <f t="shared" si="631"/>
        <v>161.267078056469+1.87704512569121i</v>
      </c>
      <c r="F2173" t="str">
        <f t="shared" si="632"/>
        <v>2.4249186011322-46.4934875426328i</v>
      </c>
      <c r="G2173" t="str">
        <f t="shared" si="633"/>
        <v>0.999997392169685-0.00161487569628782i</v>
      </c>
      <c r="H2173" t="str">
        <f t="shared" si="634"/>
        <v>452.051963183055+359.909914316047i</v>
      </c>
      <c r="I2173" t="str">
        <f t="shared" si="635"/>
        <v>50.298203414705-56.8290946890358i</v>
      </c>
      <c r="K2173" t="str">
        <f t="shared" si="636"/>
        <v>0.0162469272331479-0.0153576252347502i</v>
      </c>
      <c r="L2173" t="str">
        <f t="shared" si="637"/>
        <v>0.00005-0.087835616111047i</v>
      </c>
      <c r="M2173" t="str">
        <f t="shared" si="638"/>
        <v>0.00133333333333333-0.0516680094770863i</v>
      </c>
      <c r="N2173">
        <f t="shared" si="639"/>
        <v>85.908294495442604</v>
      </c>
      <c r="O2173">
        <f t="shared" si="640"/>
        <v>21.197910840563292</v>
      </c>
      <c r="P2173" s="3">
        <f t="shared" si="641"/>
        <v>21.197910840563292</v>
      </c>
      <c r="Q2173" s="3">
        <f t="shared" si="642"/>
        <v>-94.091705504557396</v>
      </c>
      <c r="R2173">
        <f t="shared" si="643"/>
        <v>85.908294495442604</v>
      </c>
      <c r="S2173">
        <f t="shared" si="644"/>
        <v>3.2127014974700239</v>
      </c>
      <c r="T2173">
        <f t="shared" si="627"/>
        <v>21.197910840563292</v>
      </c>
    </row>
    <row r="2174" spans="1:20" x14ac:dyDescent="0.25">
      <c r="A2174">
        <f t="shared" si="628"/>
        <v>20262.705640869488</v>
      </c>
      <c r="B2174">
        <f t="shared" si="645"/>
        <v>3224.90976316041</v>
      </c>
      <c r="C2174" t="str">
        <f t="shared" si="629"/>
        <v>-0.814677877381872-11.4020089344307i</v>
      </c>
      <c r="D2174" t="str">
        <f t="shared" si="630"/>
        <v>3.9748979998344-4.9553106303771i</v>
      </c>
      <c r="E2174" t="str">
        <f t="shared" si="631"/>
        <v>161.264131461964+1.89024996363878i</v>
      </c>
      <c r="F2174" t="str">
        <f t="shared" si="632"/>
        <v>2.42491855298018-46.3175108192254i</v>
      </c>
      <c r="G2174" t="str">
        <f t="shared" si="633"/>
        <v>0.99999737231257-0.00162101219174501i</v>
      </c>
      <c r="H2174" t="str">
        <f t="shared" si="634"/>
        <v>452.629843973344+361.443595574937i</v>
      </c>
      <c r="I2174" t="str">
        <f t="shared" si="635"/>
        <v>50.323880036465-56.6696955145309i</v>
      </c>
      <c r="K2174" t="str">
        <f t="shared" si="636"/>
        <v>0.0161887072285848-0.0153588749749864i</v>
      </c>
      <c r="L2174" t="str">
        <f t="shared" si="637"/>
        <v>0.00005-0.087503104314651i</v>
      </c>
      <c r="M2174" t="str">
        <f t="shared" si="638"/>
        <v>0.00133333333333333-0.0514724143027358i</v>
      </c>
      <c r="N2174">
        <f t="shared" si="639"/>
        <v>85.913139994425961</v>
      </c>
      <c r="O2174">
        <f t="shared" si="640"/>
        <v>21.161742551718497</v>
      </c>
      <c r="P2174" s="3">
        <f t="shared" si="641"/>
        <v>21.161742551718497</v>
      </c>
      <c r="Q2174" s="3">
        <f t="shared" si="642"/>
        <v>-94.086860005574039</v>
      </c>
      <c r="R2174">
        <f t="shared" si="643"/>
        <v>85.913139994425961</v>
      </c>
      <c r="S2174">
        <f t="shared" si="644"/>
        <v>3.2249097631604098</v>
      </c>
      <c r="T2174">
        <f t="shared" si="627"/>
        <v>21.161742551718497</v>
      </c>
    </row>
    <row r="2175" spans="1:20" x14ac:dyDescent="0.25">
      <c r="A2175">
        <f t="shared" si="628"/>
        <v>20339.703922304794</v>
      </c>
      <c r="B2175">
        <f t="shared" si="645"/>
        <v>3237.1644202604198</v>
      </c>
      <c r="C2175" t="str">
        <f t="shared" si="629"/>
        <v>-0.810310271263037-11.3546980828935i</v>
      </c>
      <c r="D2175" t="str">
        <f t="shared" si="630"/>
        <v>3.97489722318034-4.9367044703403i</v>
      </c>
      <c r="E2175" t="str">
        <f t="shared" si="631"/>
        <v>161.26120962184+1.9035269871462i</v>
      </c>
      <c r="F2175" t="str">
        <f t="shared" si="632"/>
        <v>2.42491850446152-46.1422003887599i</v>
      </c>
      <c r="G2175" t="str">
        <f t="shared" si="633"/>
        <v>0.999997352304254-0.00162717200551658i</v>
      </c>
      <c r="H2175" t="str">
        <f t="shared" si="634"/>
        <v>453.213124596685+362.985112224682i</v>
      </c>
      <c r="I2175" t="str">
        <f t="shared" si="635"/>
        <v>50.349773034661-56.5112237356038i</v>
      </c>
      <c r="K2175" t="str">
        <f t="shared" si="636"/>
        <v>0.0161304787172484-0.0153599040755341i</v>
      </c>
      <c r="L2175" t="str">
        <f t="shared" si="637"/>
        <v>0.00005-0.0871718512797879i</v>
      </c>
      <c r="M2175" t="str">
        <f t="shared" si="638"/>
        <v>0.00133333333333333-0.0512775595763459i</v>
      </c>
      <c r="N2175">
        <f t="shared" si="639"/>
        <v>85.918096271621422</v>
      </c>
      <c r="O2175">
        <f t="shared" si="640"/>
        <v>21.12557317971681</v>
      </c>
      <c r="P2175" s="3">
        <f t="shared" si="641"/>
        <v>21.12557317971681</v>
      </c>
      <c r="Q2175" s="3">
        <f t="shared" si="642"/>
        <v>-94.081903728378578</v>
      </c>
      <c r="R2175">
        <f t="shared" si="643"/>
        <v>85.918096271621422</v>
      </c>
      <c r="S2175">
        <f t="shared" si="644"/>
        <v>3.2371644202604197</v>
      </c>
      <c r="T2175">
        <f t="shared" si="627"/>
        <v>21.12557317971681</v>
      </c>
    </row>
    <row r="2176" spans="1:20" x14ac:dyDescent="0.25">
      <c r="A2176">
        <f t="shared" si="628"/>
        <v>20416.994797209551</v>
      </c>
      <c r="B2176">
        <f t="shared" si="645"/>
        <v>3249.4656450574093</v>
      </c>
      <c r="C2176" t="str">
        <f t="shared" si="629"/>
        <v>-0.80594288705975-11.3075837460855i</v>
      </c>
      <c r="D2176" t="str">
        <f t="shared" si="630"/>
        <v>3.97489644061279-4.91816932639453i</v>
      </c>
      <c r="E2176" t="str">
        <f t="shared" si="631"/>
        <v>161.258312901677+1.91687636271229i</v>
      </c>
      <c r="F2176" t="str">
        <f t="shared" si="632"/>
        <v>2.42491845557341-45.9675537293367i</v>
      </c>
      <c r="G2176" t="str">
        <f t="shared" si="633"/>
        <v>0.999997332143588-0.00163335522620792i</v>
      </c>
      <c r="H2176" t="str">
        <f t="shared" si="634"/>
        <v>453.801863617103+364.534519053088i</v>
      </c>
      <c r="I2176" t="str">
        <f t="shared" si="635"/>
        <v>50.37588438848-56.3536786208046i</v>
      </c>
      <c r="K2176" t="str">
        <f t="shared" si="636"/>
        <v>0.0160722433728426-0.0153607124639687i</v>
      </c>
      <c r="L2176" t="str">
        <f t="shared" si="637"/>
        <v>0.00005-0.0868418522412709i</v>
      </c>
      <c r="M2176" t="str">
        <f t="shared" si="638"/>
        <v>0.00133333333333333-0.0510834424948653i</v>
      </c>
      <c r="N2176">
        <f t="shared" si="639"/>
        <v>85.923163580514966</v>
      </c>
      <c r="O2176">
        <f t="shared" si="640"/>
        <v>21.089402831373974</v>
      </c>
      <c r="P2176" s="3">
        <f t="shared" si="641"/>
        <v>21.089402831373974</v>
      </c>
      <c r="Q2176" s="3">
        <f t="shared" si="642"/>
        <v>-94.076836419485034</v>
      </c>
      <c r="R2176">
        <f t="shared" si="643"/>
        <v>85.923163580514966</v>
      </c>
      <c r="S2176">
        <f t="shared" si="644"/>
        <v>3.2494656450574095</v>
      </c>
      <c r="T2176">
        <f t="shared" si="627"/>
        <v>21.089402831373974</v>
      </c>
    </row>
    <row r="2177" spans="1:20" x14ac:dyDescent="0.25">
      <c r="A2177">
        <f t="shared" si="628"/>
        <v>20494.579377438949</v>
      </c>
      <c r="B2177">
        <f t="shared" si="645"/>
        <v>3261.8136145086278</v>
      </c>
      <c r="C2177" t="str">
        <f t="shared" si="629"/>
        <v>-0.801575850906256-11.260665243512i</v>
      </c>
      <c r="D2177" t="str">
        <f t="shared" si="630"/>
        <v>3.97489565208677-4.89970493190488i</v>
      </c>
      <c r="E2177" t="str">
        <f t="shared" si="631"/>
        <v>161.255441668449+1.93029825559086i</v>
      </c>
      <c r="F2177" t="str">
        <f t="shared" si="632"/>
        <v>2.42491840631306-45.7935683286055i</v>
      </c>
      <c r="G2177" t="str">
        <f t="shared" si="633"/>
        <v>0.99999731182941-0.00163956194276108i</v>
      </c>
      <c r="H2177" t="str">
        <f t="shared" si="634"/>
        <v>454.396120366638+366.091871380409i</v>
      </c>
      <c r="I2177" t="str">
        <f t="shared" si="635"/>
        <v>50.4022160974979-56.1970594755135i</v>
      </c>
      <c r="K2177" t="str">
        <f t="shared" si="636"/>
        <v>0.0160140028698571-0.0153613000837325i</v>
      </c>
      <c r="L2177" t="str">
        <f t="shared" si="637"/>
        <v>0.00005-0.0865131024519533i</v>
      </c>
      <c r="M2177" t="str">
        <f t="shared" si="638"/>
        <v>0.00133333333333333-0.050890060265855i</v>
      </c>
      <c r="N2177">
        <f t="shared" si="639"/>
        <v>85.928342169059448</v>
      </c>
      <c r="O2177">
        <f t="shared" si="640"/>
        <v>21.05323161388355</v>
      </c>
      <c r="P2177" s="3">
        <f t="shared" si="641"/>
        <v>21.05323161388355</v>
      </c>
      <c r="Q2177" s="3">
        <f t="shared" si="642"/>
        <v>-94.071657830940552</v>
      </c>
      <c r="R2177">
        <f t="shared" si="643"/>
        <v>85.928342169059448</v>
      </c>
      <c r="S2177">
        <f t="shared" si="644"/>
        <v>3.2618136145086276</v>
      </c>
      <c r="T2177">
        <f t="shared" si="627"/>
        <v>21.05323161388355</v>
      </c>
    </row>
    <row r="2178" spans="1:20" x14ac:dyDescent="0.25">
      <c r="A2178">
        <f t="shared" si="628"/>
        <v>20572.458779073215</v>
      </c>
      <c r="B2178">
        <f t="shared" si="645"/>
        <v>3274.2085062437604</v>
      </c>
      <c r="C2178" t="str">
        <f t="shared" si="629"/>
        <v>-0.797209288904495-11.2139418960639i</v>
      </c>
      <c r="D2178" t="str">
        <f t="shared" si="630"/>
        <v>3.97489485755686-4.88131102125406i</v>
      </c>
      <c r="E2178" t="str">
        <f t="shared" si="631"/>
        <v>161.252596290509+1.94379282978961i</v>
      </c>
      <c r="F2178" t="str">
        <f t="shared" si="632"/>
        <v>2.42491835667762-45.6202416837271i</v>
      </c>
      <c r="G2178" t="str">
        <f t="shared" si="633"/>
        <v>0.999997291360551-0.00164579224445599i</v>
      </c>
      <c r="H2178" t="str">
        <f t="shared" si="634"/>
        <v>454.995954957536+367.657225065764i</v>
      </c>
      <c r="I2178" t="str">
        <f t="shared" si="635"/>
        <v>50.4287701819194-56.0413656423237i</v>
      </c>
      <c r="K2178" t="str">
        <f t="shared" si="636"/>
        <v>0.0159557588833748-0.015361666894145i</v>
      </c>
      <c r="L2178" t="str">
        <f t="shared" si="637"/>
        <v>0.00005-0.0861855971826594i</v>
      </c>
      <c r="M2178" t="str">
        <f t="shared" si="638"/>
        <v>0.00133333333333333-0.0506974101074468i</v>
      </c>
      <c r="N2178">
        <f t="shared" si="639"/>
        <v>85.933632279646332</v>
      </c>
      <c r="O2178">
        <f t="shared" si="640"/>
        <v>21.017059634806369</v>
      </c>
      <c r="P2178" s="3">
        <f t="shared" si="641"/>
        <v>21.017059634806369</v>
      </c>
      <c r="Q2178" s="3">
        <f t="shared" si="642"/>
        <v>-94.066367720353668</v>
      </c>
      <c r="R2178">
        <f t="shared" si="643"/>
        <v>85.933632279646332</v>
      </c>
      <c r="S2178">
        <f t="shared" si="644"/>
        <v>3.2742085062437605</v>
      </c>
      <c r="T2178">
        <f t="shared" si="627"/>
        <v>21.017059634806369</v>
      </c>
    </row>
    <row r="2179" spans="1:20" x14ac:dyDescent="0.25">
      <c r="A2179">
        <f t="shared" si="628"/>
        <v>20650.634122433694</v>
      </c>
      <c r="B2179">
        <f t="shared" si="645"/>
        <v>3286.6504985674869</v>
      </c>
      <c r="C2179" t="str">
        <f t="shared" si="629"/>
        <v>-0.792843327109662-11.1674130260093i</v>
      </c>
      <c r="D2179" t="str">
        <f t="shared" si="630"/>
        <v>3.97489405697737-4.86298732983883i</v>
      </c>
      <c r="E2179" t="str">
        <f t="shared" si="631"/>
        <v>161.249777137583+1.9573602480715i</v>
      </c>
      <c r="F2179" t="str">
        <f t="shared" si="632"/>
        <v>2.42491830666423-45.44757130134i</v>
      </c>
      <c r="G2179" t="str">
        <f t="shared" si="633"/>
        <v>0.999997270735835-0.00165204622091184i</v>
      </c>
      <c r="H2179" t="str">
        <f t="shared" si="634"/>
        <v>455.601428294752+369.23063651364i</v>
      </c>
      <c r="I2179" t="str">
        <f t="shared" si="635"/>
        <v>50.4555486828258-55.8865965014501i</v>
      </c>
      <c r="K2179" t="str">
        <f t="shared" si="636"/>
        <v>0.0158975130888786-0.0153618128704096i</v>
      </c>
      <c r="L2179" t="str">
        <f t="shared" si="637"/>
        <v>0.00005-0.0858593317221155i</v>
      </c>
      <c r="M2179" t="str">
        <f t="shared" si="638"/>
        <v>0.00133333333333333-0.0505054892483033i</v>
      </c>
      <c r="N2179">
        <f t="shared" si="639"/>
        <v>85.939034149079973</v>
      </c>
      <c r="O2179">
        <f t="shared" si="640"/>
        <v>20.98088700206139</v>
      </c>
      <c r="P2179" s="3">
        <f t="shared" si="641"/>
        <v>20.98088700206139</v>
      </c>
      <c r="Q2179" s="3">
        <f t="shared" si="642"/>
        <v>-94.060965850920027</v>
      </c>
      <c r="R2179">
        <f t="shared" si="643"/>
        <v>85.939034149079973</v>
      </c>
      <c r="S2179">
        <f t="shared" si="644"/>
        <v>3.2866504985674867</v>
      </c>
      <c r="T2179">
        <f t="shared" si="627"/>
        <v>20.98088700206139</v>
      </c>
    </row>
    <row r="2180" spans="1:20" x14ac:dyDescent="0.25">
      <c r="A2180">
        <f t="shared" si="628"/>
        <v>20729.106532098944</v>
      </c>
      <c r="B2180">
        <f t="shared" si="645"/>
        <v>3299.1397704620435</v>
      </c>
      <c r="C2180" t="str">
        <f t="shared" si="629"/>
        <v>-0.788478091515664-11.1210779569849i</v>
      </c>
      <c r="D2180" t="str">
        <f t="shared" si="630"/>
        <v>3.97489325030225-4.84473359406604i</v>
      </c>
      <c r="E2180" t="str">
        <f t="shared" si="631"/>
        <v>161.246984580758+1.97100067195463i</v>
      </c>
      <c r="F2180" t="str">
        <f t="shared" si="632"/>
        <v>2.42491825627002-45.2755546975228i</v>
      </c>
      <c r="G2180" t="str">
        <f t="shared" si="633"/>
        <v>0.999997249954074-0.00165832396208832i</v>
      </c>
      <c r="H2180" t="str">
        <f t="shared" si="634"/>
        <v>456.212602088621+370.812162680451i</v>
      </c>
      <c r="I2180" t="str">
        <f t="shared" si="635"/>
        <v>50.4825536624176-55.7327514711314i</v>
      </c>
      <c r="K2180" t="str">
        <f t="shared" si="636"/>
        <v>0.0158392671620593-0.0153617380036184i</v>
      </c>
      <c r="L2180" t="str">
        <f t="shared" si="637"/>
        <v>0.00005-0.0855343013768833i</v>
      </c>
      <c r="M2180" t="str">
        <f t="shared" si="638"/>
        <v>0.00133333333333333-0.0503142949275783i</v>
      </c>
      <c r="N2180">
        <f t="shared" si="639"/>
        <v>85.944548008553483</v>
      </c>
      <c r="O2180">
        <f t="shared" si="640"/>
        <v>20.944713823916103</v>
      </c>
      <c r="P2180" s="3">
        <f t="shared" si="641"/>
        <v>20.944713823916103</v>
      </c>
      <c r="Q2180" s="3">
        <f t="shared" si="642"/>
        <v>-94.055451991446517</v>
      </c>
      <c r="R2180">
        <f t="shared" si="643"/>
        <v>85.944548008553483</v>
      </c>
      <c r="S2180">
        <f t="shared" si="644"/>
        <v>3.2991397704620438</v>
      </c>
      <c r="T2180">
        <f t="shared" si="627"/>
        <v>20.944713823916103</v>
      </c>
    </row>
    <row r="2181" spans="1:20" x14ac:dyDescent="0.25">
      <c r="A2181">
        <f t="shared" si="628"/>
        <v>20807.877136920921</v>
      </c>
      <c r="B2181">
        <f t="shared" si="645"/>
        <v>3311.6765015897995</v>
      </c>
      <c r="C2181" t="str">
        <f t="shared" si="629"/>
        <v>-0.784113708040704-11.0749360139863i</v>
      </c>
      <c r="D2181" t="str">
        <f t="shared" si="630"/>
        <v>3.97489243748507-4.82654955134881i</v>
      </c>
      <c r="E2181" t="str">
        <f t="shared" si="631"/>
        <v>161.244218992473+1.98471426171339i</v>
      </c>
      <c r="F2181" t="str">
        <f t="shared" si="632"/>
        <v>2.42491820549208-45.1041893977586i</v>
      </c>
      <c r="G2181" t="str">
        <f t="shared" si="633"/>
        <v>0.999997229014072-0.00166462555828689i</v>
      </c>
      <c r="H2181" t="str">
        <f t="shared" si="634"/>
        <v>456.829538867794+372.401861081227i</v>
      </c>
      <c r="I2181" t="str">
        <f t="shared" si="635"/>
        <v>50.5097872042676-55.5798300080466i</v>
      </c>
      <c r="K2181" t="str">
        <f t="shared" si="636"/>
        <v>0.0157810227786223-0.0153614423007535i</v>
      </c>
      <c r="L2181" t="str">
        <f t="shared" si="637"/>
        <v>0.00005-0.0852105014712924i</v>
      </c>
      <c r="M2181" t="str">
        <f t="shared" si="638"/>
        <v>0.00133333333333333-0.0501238243948778i</v>
      </c>
      <c r="N2181">
        <f t="shared" si="639"/>
        <v>85.950174083624191</v>
      </c>
      <c r="O2181">
        <f t="shared" si="640"/>
        <v>20.908540208975886</v>
      </c>
      <c r="P2181" s="3">
        <f t="shared" si="641"/>
        <v>20.908540208975886</v>
      </c>
      <c r="Q2181" s="3">
        <f t="shared" si="642"/>
        <v>-94.049825916375809</v>
      </c>
      <c r="R2181">
        <f t="shared" si="643"/>
        <v>85.950174083624191</v>
      </c>
      <c r="S2181">
        <f t="shared" si="644"/>
        <v>3.3116765015897993</v>
      </c>
      <c r="T2181">
        <f t="shared" si="627"/>
        <v>20.908540208975886</v>
      </c>
    </row>
    <row r="2182" spans="1:20" x14ac:dyDescent="0.25">
      <c r="A2182">
        <f t="shared" si="628"/>
        <v>20886.94707004122</v>
      </c>
      <c r="B2182">
        <f t="shared" si="645"/>
        <v>3324.2608722958407</v>
      </c>
      <c r="C2182" t="str">
        <f t="shared" si="629"/>
        <v>-0.77975030251301-11.0289865233606i</v>
      </c>
      <c r="D2182" t="str">
        <f t="shared" si="630"/>
        <v>3.97489161847909-4.80843494010289i</v>
      </c>
      <c r="E2182" t="str">
        <f t="shared" si="631"/>
        <v>161.241480746509+1.99850117637952i</v>
      </c>
      <c r="F2182" t="str">
        <f t="shared" si="632"/>
        <v>2.42491815432751-44.9334729369002i</v>
      </c>
      <c r="G2182" t="str">
        <f t="shared" si="633"/>
        <v>0.999997207914625-0.00167095110015214i</v>
      </c>
      <c r="H2182" t="str">
        <f t="shared" si="634"/>
        <v>457.452301992437+373.999789796353i</v>
      </c>
      <c r="I2182" t="str">
        <f t="shared" si="635"/>
        <v>50.5372514135736-55.4278316077438i</v>
      </c>
      <c r="K2182" t="str">
        <f t="shared" si="636"/>
        <v>0.0157227816140948-0.015360925784686i</v>
      </c>
      <c r="L2182" t="str">
        <f t="shared" si="637"/>
        <v>0.00005-0.0848879273473727i</v>
      </c>
      <c r="M2182" t="str">
        <f t="shared" si="638"/>
        <v>0.00133333333333333-0.0499340749102191i</v>
      </c>
      <c r="N2182">
        <f t="shared" si="639"/>
        <v>85.955912594190465</v>
      </c>
      <c r="O2182">
        <f t="shared" si="640"/>
        <v>20.872366266174865</v>
      </c>
      <c r="P2182" s="3">
        <f t="shared" si="641"/>
        <v>20.872366266174865</v>
      </c>
      <c r="Q2182" s="3">
        <f t="shared" si="642"/>
        <v>-94.044087405809535</v>
      </c>
      <c r="R2182">
        <f t="shared" si="643"/>
        <v>85.955912594190465</v>
      </c>
      <c r="S2182">
        <f t="shared" si="644"/>
        <v>3.3242608722958407</v>
      </c>
      <c r="T2182">
        <f t="shared" si="627"/>
        <v>20.872366266174865</v>
      </c>
    </row>
    <row r="2183" spans="1:20" x14ac:dyDescent="0.25">
      <c r="A2183">
        <f t="shared" si="628"/>
        <v>20966.317468907378</v>
      </c>
      <c r="B2183">
        <f t="shared" si="645"/>
        <v>3336.8930636105652</v>
      </c>
      <c r="C2183" t="str">
        <f t="shared" si="629"/>
        <v>-0.775388000656394-10.9832288127981i</v>
      </c>
      <c r="D2183" t="str">
        <f t="shared" si="630"/>
        <v>3.97489079323716-4.79038949974275i</v>
      </c>
      <c r="E2183" t="str">
        <f t="shared" si="631"/>
        <v>161.238770217984+2.01236157374298i</v>
      </c>
      <c r="F2183" t="str">
        <f t="shared" si="632"/>
        <v>2.42491810277334-44.7634028591338i</v>
      </c>
      <c r="G2183" t="str">
        <f t="shared" si="633"/>
        <v>0.999997186654518-0.00167730067867303i</v>
      </c>
      <c r="H2183" t="str">
        <f t="shared" si="634"/>
        <v>458.080955667634+375.60600747842i</v>
      </c>
      <c r="I2183" t="str">
        <f t="shared" si="635"/>
        <v>50.5649484174148-55.276755805069i</v>
      </c>
      <c r="K2183" t="str">
        <f t="shared" si="636"/>
        <v>0.0156645453436334-0.0153601884941722i</v>
      </c>
      <c r="L2183" t="str">
        <f t="shared" si="637"/>
        <v>0.00005-0.0845665743647859i</v>
      </c>
      <c r="M2183" t="str">
        <f t="shared" si="638"/>
        <v>0.00133333333333333-0.0497450437439918i</v>
      </c>
      <c r="N2183">
        <f t="shared" si="639"/>
        <v>85.961763754469715</v>
      </c>
      <c r="O2183">
        <f t="shared" si="640"/>
        <v>20.836192104765857</v>
      </c>
      <c r="P2183" s="3">
        <f t="shared" si="641"/>
        <v>20.836192104765857</v>
      </c>
      <c r="Q2183" s="3">
        <f t="shared" si="642"/>
        <v>-94.038236245530285</v>
      </c>
      <c r="R2183">
        <f t="shared" si="643"/>
        <v>85.961763754469715</v>
      </c>
      <c r="S2183">
        <f t="shared" si="644"/>
        <v>3.3368930636105651</v>
      </c>
      <c r="T2183">
        <f t="shared" si="627"/>
        <v>20.836192104765857</v>
      </c>
    </row>
    <row r="2184" spans="1:20" x14ac:dyDescent="0.25">
      <c r="A2184">
        <f t="shared" si="628"/>
        <v>21045.989475289225</v>
      </c>
      <c r="B2184">
        <f t="shared" si="645"/>
        <v>3349.5732572522852</v>
      </c>
      <c r="C2184" t="str">
        <f t="shared" si="629"/>
        <v>-0.771026928075857-10.9376622113242i</v>
      </c>
      <c r="D2184" t="str">
        <f t="shared" si="630"/>
        <v>3.97488996171185-4.77241297067796i</v>
      </c>
      <c r="E2184" t="str">
        <f t="shared" si="631"/>
        <v>161.236087783336+2.02629561035399i</v>
      </c>
      <c r="F2184" t="str">
        <f t="shared" si="632"/>
        <v>2.42491805082663-44.5939767179447i</v>
      </c>
      <c r="G2184" t="str">
        <f t="shared" si="633"/>
        <v>0.999997165232529-0.00168367438518423i</v>
      </c>
      <c r="H2184" t="str">
        <f t="shared" si="634"/>
        <v>458.715564957108+377.220573359158i</v>
      </c>
      <c r="I2184" t="str">
        <f t="shared" si="635"/>
        <v>50.5928803650137-55.1266021746156i</v>
      </c>
      <c r="K2184" t="str">
        <f t="shared" si="636"/>
        <v>0.015606315641831-0.0153592304838466i</v>
      </c>
      <c r="L2184" t="str">
        <f t="shared" si="637"/>
        <v>0.00005-0.0842464379007634i</v>
      </c>
      <c r="M2184" t="str">
        <f t="shared" si="638"/>
        <v>0.00133333333333333-0.0495567281769196i</v>
      </c>
      <c r="N2184">
        <f t="shared" si="639"/>
        <v>85.967727772977611</v>
      </c>
      <c r="O2184">
        <f t="shared" si="640"/>
        <v>20.800017834310211</v>
      </c>
      <c r="P2184" s="3">
        <f t="shared" si="641"/>
        <v>20.800017834310211</v>
      </c>
      <c r="Q2184" s="3">
        <f t="shared" si="642"/>
        <v>-94.032272227022389</v>
      </c>
      <c r="R2184">
        <f t="shared" si="643"/>
        <v>85.967727772977611</v>
      </c>
      <c r="S2184">
        <f t="shared" si="644"/>
        <v>3.3495732572522852</v>
      </c>
      <c r="T2184">
        <f t="shared" si="627"/>
        <v>20.800017834310211</v>
      </c>
    </row>
    <row r="2185" spans="1:20" x14ac:dyDescent="0.25">
      <c r="A2185">
        <f t="shared" si="628"/>
        <v>21125.964235295327</v>
      </c>
      <c r="B2185">
        <f t="shared" si="645"/>
        <v>3362.301635629844</v>
      </c>
      <c r="C2185" t="str">
        <f t="shared" si="629"/>
        <v>-0.766667210243334-10.8922860492915i</v>
      </c>
      <c r="D2185" t="str">
        <f t="shared" si="630"/>
        <v>3.97488912385528-4.75450509430933i</v>
      </c>
      <c r="E2185" t="str">
        <f t="shared" si="631"/>
        <v>161.233433820321+2.04030344152543i</v>
      </c>
      <c r="F2185" t="str">
        <f t="shared" si="632"/>
        <v>2.42491799848437-44.4251920760804i</v>
      </c>
      <c r="G2185" t="str">
        <f t="shared" si="633"/>
        <v>0.999997143647424-0.00169007231136744i</v>
      </c>
      <c r="H2185" t="str">
        <f t="shared" si="634"/>
        <v>459.356195797161+378.843547256474i</v>
      </c>
      <c r="I2185" t="str">
        <f t="shared" si="635"/>
        <v>50.6210494279986-54.9773703311732i</v>
      </c>
      <c r="K2185" t="str">
        <f t="shared" si="636"/>
        <v>0.015548094182524-0.0153580518242122i</v>
      </c>
      <c r="L2185" t="str">
        <f t="shared" si="637"/>
        <v>0.00005-0.0839275133500329i</v>
      </c>
      <c r="M2185" t="str">
        <f t="shared" si="638"/>
        <v>0.00133333333333333-0.0493691255000194i</v>
      </c>
      <c r="N2185">
        <f t="shared" si="639"/>
        <v>85.973804852507456</v>
      </c>
      <c r="O2185">
        <f t="shared" si="640"/>
        <v>20.763843564667582</v>
      </c>
      <c r="P2185" s="3">
        <f t="shared" si="641"/>
        <v>20.763843564667582</v>
      </c>
      <c r="Q2185" s="3">
        <f t="shared" si="642"/>
        <v>-94.026195147492544</v>
      </c>
      <c r="R2185">
        <f t="shared" si="643"/>
        <v>85.973804852507456</v>
      </c>
      <c r="S2185">
        <f t="shared" si="644"/>
        <v>3.3623016356298439</v>
      </c>
      <c r="T2185">
        <f t="shared" si="627"/>
        <v>20.763843564667582</v>
      </c>
    </row>
    <row r="2186" spans="1:20" x14ac:dyDescent="0.25">
      <c r="A2186">
        <f t="shared" si="628"/>
        <v>21206.24289938945</v>
      </c>
      <c r="B2186">
        <f t="shared" si="645"/>
        <v>3375.0783818452373</v>
      </c>
      <c r="C2186" t="str">
        <f t="shared" si="629"/>
        <v>-0.762308972483311-10.847099658373i</v>
      </c>
      <c r="D2186" t="str">
        <f t="shared" si="630"/>
        <v>3.97488827961924-4.73666561302528i</v>
      </c>
      <c r="E2186" t="str">
        <f t="shared" si="631"/>
        <v>161.230808708+2.05438522133328i</v>
      </c>
      <c r="F2186" t="str">
        <f t="shared" si="632"/>
        <v>2.42491794574355-44.2570465055173i</v>
      </c>
      <c r="G2186" t="str">
        <f t="shared" si="633"/>
        <v>0.999997121897961-0.00169649454925269i</v>
      </c>
      <c r="H2186" t="str">
        <f t="shared" si="634"/>
        <v>460.002915010893+380.474989581543i</v>
      </c>
      <c r="I2186" t="str">
        <f t="shared" si="635"/>
        <v>50.6494578006698-54.8290599301924i</v>
      </c>
      <c r="K2186" t="str">
        <f t="shared" si="636"/>
        <v>0.0154898826386009-0.0153566526016286i</v>
      </c>
      <c r="L2186" t="str">
        <f t="shared" si="637"/>
        <v>0.00005-0.0836097961247594i</v>
      </c>
      <c r="M2186" t="str">
        <f t="shared" si="638"/>
        <v>0.00133333333333333-0.0491822330145641i</v>
      </c>
      <c r="N2186">
        <f t="shared" si="639"/>
        <v>85.979995190111765</v>
      </c>
      <c r="O2186">
        <f t="shared" si="640"/>
        <v>20.727669405986337</v>
      </c>
      <c r="P2186" s="3">
        <f t="shared" si="641"/>
        <v>20.727669405986337</v>
      </c>
      <c r="Q2186" s="3">
        <f t="shared" si="642"/>
        <v>-94.020004809888235</v>
      </c>
      <c r="R2186">
        <f t="shared" si="643"/>
        <v>85.979995190111765</v>
      </c>
      <c r="S2186">
        <f t="shared" si="644"/>
        <v>3.3750783818452375</v>
      </c>
      <c r="T2186">
        <f t="shared" si="627"/>
        <v>20.727669405986337</v>
      </c>
    </row>
    <row r="2187" spans="1:20" x14ac:dyDescent="0.25">
      <c r="A2187">
        <f t="shared" si="628"/>
        <v>21286.826622407127</v>
      </c>
      <c r="B2187">
        <f t="shared" si="645"/>
        <v>3387.9036796962491</v>
      </c>
      <c r="C2187" t="str">
        <f t="shared" si="629"/>
        <v>-0.757952339958798-10.8021023715551i</v>
      </c>
      <c r="D2187" t="str">
        <f t="shared" si="630"/>
        <v>3.97488742895521-4.71889427019817i</v>
      </c>
      <c r="E2187" t="str">
        <f t="shared" si="631"/>
        <v>161.228212826734+2.06854110262148i</v>
      </c>
      <c r="F2187" t="str">
        <f t="shared" si="632"/>
        <v>2.42491789260115-44.0895375874253i</v>
      </c>
      <c r="G2187" t="str">
        <f t="shared" si="633"/>
        <v>0.999997099982889-0.00170294119121965i</v>
      </c>
      <c r="H2187" t="str">
        <f t="shared" si="634"/>
        <v>460.65579032269+382.114961346063i</v>
      </c>
      <c r="I2187" t="str">
        <f t="shared" si="635"/>
        <v>50.6781077002742-54.6816706682558i</v>
      </c>
      <c r="K2187" t="str">
        <f t="shared" si="636"/>
        <v>0.0154316826818089-0.0153550329182968i</v>
      </c>
      <c r="L2187" t="str">
        <f t="shared" si="637"/>
        <v>0.00005-0.0832932816544722i</v>
      </c>
      <c r="M2187" t="str">
        <f t="shared" si="638"/>
        <v>0.00133333333333333-0.0489960480320423i</v>
      </c>
      <c r="N2187">
        <f t="shared" si="639"/>
        <v>85.986298977083038</v>
      </c>
      <c r="O2187">
        <f t="shared" si="640"/>
        <v>20.691495468693546</v>
      </c>
      <c r="P2187" s="3">
        <f t="shared" si="641"/>
        <v>20.691495468693546</v>
      </c>
      <c r="Q2187" s="3">
        <f t="shared" si="642"/>
        <v>-94.013701022916962</v>
      </c>
      <c r="R2187">
        <f t="shared" si="643"/>
        <v>85.986298977083038</v>
      </c>
      <c r="S2187">
        <f t="shared" si="644"/>
        <v>3.3879036796962492</v>
      </c>
      <c r="T2187">
        <f t="shared" si="627"/>
        <v>20.691495468693546</v>
      </c>
    </row>
    <row r="2188" spans="1:20" x14ac:dyDescent="0.25">
      <c r="A2188">
        <f t="shared" si="628"/>
        <v>21367.716563572278</v>
      </c>
      <c r="B2188">
        <f t="shared" si="645"/>
        <v>3400.7777136790951</v>
      </c>
      <c r="C2188" t="str">
        <f t="shared" si="629"/>
        <v>-0.753597437656912-10.7572935231295i</v>
      </c>
      <c r="D2188" t="str">
        <f t="shared" si="630"/>
        <v>3.97488657181419-4.70119081018041i</v>
      </c>
      <c r="E2188" t="str">
        <f t="shared" si="631"/>
        <v>161.225646558171+2.08277123700153i</v>
      </c>
      <c r="F2188" t="str">
        <f t="shared" si="632"/>
        <v>2.4249178390541-43.9226629121318i</v>
      </c>
      <c r="G2188" t="str">
        <f t="shared" si="633"/>
        <v>0.999997077900947-0.00170941232999903i</v>
      </c>
      <c r="H2188" t="str">
        <f t="shared" si="634"/>
        <v>461.314890373014+383.763524169528i</v>
      </c>
      <c r="I2188" t="str">
        <f t="shared" si="635"/>
        <v>50.7070013672749-54.535202283561i</v>
      </c>
      <c r="K2188" t="str">
        <f t="shared" si="636"/>
        <v>0.015373495982563-0.0153531928922412i</v>
      </c>
      <c r="L2188" t="str">
        <f t="shared" si="637"/>
        <v>0.00005-0.082977965386005i</v>
      </c>
      <c r="M2188" t="str">
        <f t="shared" si="638"/>
        <v>0.00133333333333333-0.0488105678741207i</v>
      </c>
      <c r="N2188">
        <f t="shared" si="639"/>
        <v>85.992716398937191</v>
      </c>
      <c r="O2188">
        <f t="shared" si="640"/>
        <v>20.655321863483938</v>
      </c>
      <c r="P2188" s="3">
        <f t="shared" si="641"/>
        <v>20.655321863483938</v>
      </c>
      <c r="Q2188" s="3">
        <f t="shared" si="642"/>
        <v>-94.007283601062809</v>
      </c>
      <c r="R2188">
        <f t="shared" si="643"/>
        <v>85.992716398937191</v>
      </c>
      <c r="S2188">
        <f t="shared" si="644"/>
        <v>3.4007777136790951</v>
      </c>
      <c r="T2188">
        <f t="shared" si="627"/>
        <v>20.655321863483938</v>
      </c>
    </row>
    <row r="2189" spans="1:20" x14ac:dyDescent="0.25">
      <c r="A2189">
        <f t="shared" si="628"/>
        <v>21448.913886513852</v>
      </c>
      <c r="B2189">
        <f t="shared" si="645"/>
        <v>3413.7006689910759</v>
      </c>
      <c r="C2189" t="str">
        <f t="shared" si="629"/>
        <v>-0.749244390374723-10.7126724486876i</v>
      </c>
      <c r="D2189" t="str">
        <f t="shared" si="630"/>
        <v>3.97488570814691-4.68355497830103i</v>
      </c>
      <c r="E2189" t="str">
        <f t="shared" si="631"/>
        <v>161.22311028524+2.09707577485869i</v>
      </c>
      <c r="F2189" t="str">
        <f t="shared" si="632"/>
        <v>2.42491778509931-43.7564200790888i</v>
      </c>
      <c r="G2189" t="str">
        <f t="shared" si="633"/>
        <v>0.999997055650865-0.00171590805867383i</v>
      </c>
      <c r="H2189" t="str">
        <f t="shared" si="634"/>
        <v>461.980284733453+385.42074028666i</v>
      </c>
      <c r="I2189" t="str">
        <f t="shared" si="635"/>
        <v>50.7361410656329-54.3896545564141i</v>
      </c>
      <c r="K2189" t="str">
        <f t="shared" si="636"/>
        <v>0.0153153242097538-0.0153511326572889i</v>
      </c>
      <c r="L2189" t="str">
        <f t="shared" si="637"/>
        <v>0.00005-0.0826638427834283i</v>
      </c>
      <c r="M2189" t="str">
        <f t="shared" si="638"/>
        <v>0.00133333333333333-0.0486257898726048i</v>
      </c>
      <c r="N2189">
        <f t="shared" si="639"/>
        <v>85.999247635397751</v>
      </c>
      <c r="O2189">
        <f t="shared" si="640"/>
        <v>20.619148701310507</v>
      </c>
      <c r="P2189" s="3">
        <f t="shared" si="641"/>
        <v>20.619148701310507</v>
      </c>
      <c r="Q2189" s="3">
        <f t="shared" si="642"/>
        <v>-94.000752364602249</v>
      </c>
      <c r="R2189">
        <f t="shared" si="643"/>
        <v>85.999247635397751</v>
      </c>
      <c r="S2189">
        <f t="shared" si="644"/>
        <v>3.4137006689910758</v>
      </c>
      <c r="T2189">
        <f t="shared" si="627"/>
        <v>20.619148701310507</v>
      </c>
    </row>
    <row r="2190" spans="1:20" x14ac:dyDescent="0.25">
      <c r="A2190">
        <f t="shared" si="628"/>
        <v>21530.419759282606</v>
      </c>
      <c r="B2190">
        <f t="shared" si="645"/>
        <v>3426.6727315332419</v>
      </c>
      <c r="C2190" t="str">
        <f t="shared" si="629"/>
        <v>-0.744893322705226-10.668238485114i</v>
      </c>
      <c r="D2190" t="str">
        <f t="shared" si="630"/>
        <v>3.97488483790367-4.6659865208619i</v>
      </c>
      <c r="E2190" t="str">
        <f t="shared" si="631"/>
        <v>161.220604392143+2.11145486535244i</v>
      </c>
      <c r="F2190" t="str">
        <f t="shared" si="632"/>
        <v>2.42491773073371-43.5908066968375i</v>
      </c>
      <c r="G2190" t="str">
        <f t="shared" si="633"/>
        <v>0.999997033231362-0.00172242847068068i</v>
      </c>
      <c r="H2190" t="str">
        <f t="shared" si="634"/>
        <v>462.652043922076+387.086672554887i</v>
      </c>
      <c r="I2190" t="str">
        <f t="shared" si="635"/>
        <v>50.765529083086-54.2450273097325i</v>
      </c>
      <c r="K2190" t="str">
        <f t="shared" si="636"/>
        <v>0.015257169030557-0.0153488523630465i</v>
      </c>
      <c r="L2190" t="str">
        <f t="shared" si="637"/>
        <v>0.00005-0.0823509093279818i</v>
      </c>
      <c r="M2190" t="str">
        <f t="shared" si="638"/>
        <v>0.00133333333333333-0.048441711369401i</v>
      </c>
      <c r="N2190">
        <f t="shared" si="639"/>
        <v>86.005892860380214</v>
      </c>
      <c r="O2190">
        <f t="shared" si="640"/>
        <v>20.582976093374292</v>
      </c>
      <c r="P2190" s="3">
        <f t="shared" si="641"/>
        <v>20.582976093374292</v>
      </c>
      <c r="Q2190" s="3">
        <f t="shared" si="642"/>
        <v>-93.994107139619786</v>
      </c>
      <c r="R2190">
        <f t="shared" si="643"/>
        <v>86.005892860380214</v>
      </c>
      <c r="S2190">
        <f t="shared" si="644"/>
        <v>3.4266727315332419</v>
      </c>
      <c r="T2190">
        <f t="shared" si="627"/>
        <v>20.582976093374292</v>
      </c>
    </row>
    <row r="2191" spans="1:20" x14ac:dyDescent="0.25">
      <c r="A2191">
        <f t="shared" si="628"/>
        <v>21612.23535436788</v>
      </c>
      <c r="B2191">
        <f t="shared" si="645"/>
        <v>3439.6940879130684</v>
      </c>
      <c r="C2191" t="str">
        <f t="shared" si="629"/>
        <v>-0.740544359023243-10.6239909705796i</v>
      </c>
      <c r="D2191" t="str">
        <f t="shared" si="630"/>
        <v>3.97488396103439-4.648485185134i</v>
      </c>
      <c r="E2191" t="str">
        <f t="shared" si="631"/>
        <v>161.218129264344+2.1259086564217i</v>
      </c>
      <c r="F2191" t="str">
        <f t="shared" si="632"/>
        <v>2.42491767595413-43.4258203829734i</v>
      </c>
      <c r="G2191" t="str">
        <f t="shared" si="633"/>
        <v>0.999997010641147-0.00172897365981126i</v>
      </c>
      <c r="H2191" t="str">
        <f t="shared" si="634"/>
        <v>463.330239419095+388.761384461969i</v>
      </c>
      <c r="I2191" t="str">
        <f t="shared" si="635"/>
        <v>50.7951677314354-54.1013204095589i</v>
      </c>
      <c r="K2191" t="str">
        <f t="shared" si="636"/>
        <v>0.0151990321102419-0.015346352174874i</v>
      </c>
      <c r="L2191" t="str">
        <f t="shared" si="637"/>
        <v>0.00005-0.0820391605180133i</v>
      </c>
      <c r="M2191" t="str">
        <f t="shared" si="638"/>
        <v>0.00133333333333333-0.0482583297164785i</v>
      </c>
      <c r="N2191">
        <f t="shared" si="639"/>
        <v>86.012652241977761</v>
      </c>
      <c r="O2191">
        <f t="shared" si="640"/>
        <v>20.546804151113541</v>
      </c>
      <c r="P2191" s="3">
        <f t="shared" si="641"/>
        <v>20.546804151113541</v>
      </c>
      <c r="Q2191" s="3">
        <f t="shared" si="642"/>
        <v>-93.987347758022239</v>
      </c>
      <c r="R2191">
        <f t="shared" si="643"/>
        <v>86.012652241977761</v>
      </c>
      <c r="S2191">
        <f t="shared" si="644"/>
        <v>3.4396940879130686</v>
      </c>
      <c r="T2191">
        <f t="shared" si="627"/>
        <v>20.546804151113541</v>
      </c>
    </row>
    <row r="2192" spans="1:20" x14ac:dyDescent="0.25">
      <c r="A2192">
        <f t="shared" si="628"/>
        <v>21694.361848714478</v>
      </c>
      <c r="B2192">
        <f t="shared" si="645"/>
        <v>3452.764925447138</v>
      </c>
      <c r="C2192" t="str">
        <f t="shared" si="629"/>
        <v>-0.736197623471417-10.5799292445365i</v>
      </c>
      <c r="D2192" t="str">
        <f t="shared" si="630"/>
        <v>3.97488307748864-4.63105071935395i</v>
      </c>
      <c r="E2192" t="str">
        <f t="shared" si="631"/>
        <v>161.215685288566+2.14043729478694i</v>
      </c>
      <c r="F2192" t="str">
        <f t="shared" si="632"/>
        <v>2.42491762075744-43.2614587641132i</v>
      </c>
      <c r="G2192" t="str">
        <f t="shared" si="633"/>
        <v>0.999996987878922-0.00173554372021359i</v>
      </c>
      <c r="H2192" t="str">
        <f t="shared" si="634"/>
        <v>464.014943682802+390.444940133687i</v>
      </c>
      <c r="I2192" t="str">
        <f t="shared" si="635"/>
        <v>50.825059346835-53.9585337655854i</v>
      </c>
      <c r="K2192" t="str">
        <f t="shared" si="636"/>
        <v>0.0151409151119817-0.0153436322738557i</v>
      </c>
      <c r="L2192" t="str">
        <f t="shared" si="637"/>
        <v>0.00005-0.0817285918689113i</v>
      </c>
      <c r="M2192" t="str">
        <f t="shared" si="638"/>
        <v>0.00133333333333333-0.0480756422758304i</v>
      </c>
      <c r="N2192">
        <f t="shared" si="639"/>
        <v>86.019525942448425</v>
      </c>
      <c r="O2192">
        <f t="shared" si="640"/>
        <v>20.510632986194139</v>
      </c>
      <c r="P2192" s="3">
        <f t="shared" si="641"/>
        <v>20.510632986194139</v>
      </c>
      <c r="Q2192" s="3">
        <f t="shared" si="642"/>
        <v>-93.980474057551575</v>
      </c>
      <c r="R2192">
        <f t="shared" si="643"/>
        <v>86.019525942448425</v>
      </c>
      <c r="S2192">
        <f t="shared" si="644"/>
        <v>3.4527649254471382</v>
      </c>
      <c r="T2192">
        <f t="shared" si="627"/>
        <v>20.510632986194139</v>
      </c>
    </row>
    <row r="2193" spans="1:20" x14ac:dyDescent="0.25">
      <c r="A2193">
        <f t="shared" si="628"/>
        <v>21776.800423739594</v>
      </c>
      <c r="B2193">
        <f t="shared" si="645"/>
        <v>3465.8854321638373</v>
      </c>
      <c r="C2193" t="str">
        <f t="shared" si="629"/>
        <v>-0.731853239946195-10.5360526477116i</v>
      </c>
      <c r="D2193" t="str">
        <f t="shared" si="630"/>
        <v>3.97488218721559-4.61368287272028i</v>
      </c>
      <c r="E2193" t="str">
        <f t="shared" si="631"/>
        <v>161.213272852778+2.15504092595579i</v>
      </c>
      <c r="F2193" t="str">
        <f t="shared" si="632"/>
        <v>2.42491756514047-43.0977194758599i</v>
      </c>
      <c r="G2193" t="str">
        <f t="shared" si="633"/>
        <v>0.999996964943377-0.00174213874639338i</v>
      </c>
      <c r="H2193" t="str">
        <f t="shared" si="634"/>
        <v>464.706230165879+392.137404341649i</v>
      </c>
      <c r="I2193" t="str">
        <f t="shared" si="635"/>
        <v>50.8552062900835-53.8166673316935i</v>
      </c>
      <c r="K2193" t="str">
        <f t="shared" si="636"/>
        <v>0.0150828196966633-0.0153406928567686i</v>
      </c>
      <c r="L2193" t="str">
        <f t="shared" si="637"/>
        <v>0.00005-0.0814191989130422i</v>
      </c>
      <c r="M2193" t="str">
        <f t="shared" si="638"/>
        <v>0.00133333333333333-0.0478936464194365i</v>
      </c>
      <c r="N2193">
        <f t="shared" si="639"/>
        <v>86.026514118202925</v>
      </c>
      <c r="O2193">
        <f t="shared" si="640"/>
        <v>20.474462710498749</v>
      </c>
      <c r="P2193" s="3">
        <f t="shared" si="641"/>
        <v>20.474462710498749</v>
      </c>
      <c r="Q2193" s="3">
        <f t="shared" si="642"/>
        <v>-93.973485881797075</v>
      </c>
      <c r="R2193">
        <f t="shared" si="643"/>
        <v>86.026514118202925</v>
      </c>
      <c r="S2193">
        <f t="shared" si="644"/>
        <v>3.4658854321638373</v>
      </c>
      <c r="T2193">
        <f t="shared" si="627"/>
        <v>20.474462710498749</v>
      </c>
    </row>
    <row r="2194" spans="1:20" x14ac:dyDescent="0.25">
      <c r="A2194">
        <f t="shared" si="628"/>
        <v>21859.552265349805</v>
      </c>
      <c r="B2194">
        <f t="shared" si="645"/>
        <v>3479.0557968060598</v>
      </c>
      <c r="C2194" t="str">
        <f t="shared" si="629"/>
        <v>-0.727511332084115-10.4923605221014i</v>
      </c>
      <c r="D2194" t="str">
        <f t="shared" si="630"/>
        <v>3.974881290164-4.59638139538986i</v>
      </c>
      <c r="E2194" t="str">
        <f t="shared" si="631"/>
        <v>161.210892346191+2.16971969422535i</v>
      </c>
      <c r="F2194" t="str">
        <f t="shared" si="632"/>
        <v>2.4249175091-42.9346001627687i</v>
      </c>
      <c r="G2194" t="str">
        <f t="shared" si="633"/>
        <v>0.999996941833191-0.0017487588332154i</v>
      </c>
      <c r="H2194" t="str">
        <f t="shared" si="634"/>
        <v>465.404173331938+393.8388425112i</v>
      </c>
      <c r="I2194" t="str">
        <f t="shared" si="635"/>
        <v>50.8856109469215-53.6757211064952i</v>
      </c>
      <c r="K2194" t="str">
        <f t="shared" si="636"/>
        <v>0.0150247475226984-0.0153375341360483i</v>
      </c>
      <c r="L2194" t="str">
        <f t="shared" si="637"/>
        <v>0.00005-0.0811109771996831i</v>
      </c>
      <c r="M2194" t="str">
        <f t="shared" si="638"/>
        <v>0.00133333333333333-0.0477123395292254i</v>
      </c>
      <c r="N2194">
        <f t="shared" si="639"/>
        <v>86.03361691979282</v>
      </c>
      <c r="O2194">
        <f t="shared" si="640"/>
        <v>20.438293436116734</v>
      </c>
      <c r="P2194" s="3">
        <f t="shared" si="641"/>
        <v>20.438293436116734</v>
      </c>
      <c r="Q2194" s="3">
        <f t="shared" si="642"/>
        <v>-93.96638308020718</v>
      </c>
      <c r="R2194">
        <f t="shared" si="643"/>
        <v>86.03361691979282</v>
      </c>
      <c r="S2194">
        <f t="shared" si="644"/>
        <v>3.4790557968060596</v>
      </c>
      <c r="T2194">
        <f t="shared" si="627"/>
        <v>20.438293436116734</v>
      </c>
    </row>
    <row r="2195" spans="1:20" x14ac:dyDescent="0.25">
      <c r="A2195">
        <f t="shared" si="628"/>
        <v>21942.618563958131</v>
      </c>
      <c r="B2195">
        <f t="shared" si="645"/>
        <v>3492.2762088339227</v>
      </c>
      <c r="C2195" t="str">
        <f t="shared" si="629"/>
        <v>-0.723172023247682-10.4488522109668i</v>
      </c>
      <c r="D2195" t="str">
        <f t="shared" si="630"/>
        <v>3.97488038628228-4.57914603847427i</v>
      </c>
      <c r="E2195" t="str">
        <f t="shared" si="631"/>
        <v>161.208544159248+2.18447374268903i</v>
      </c>
      <c r="F2195" t="str">
        <f t="shared" si="632"/>
        <v>2.42491745263283-42.7720984783136i</v>
      </c>
      <c r="G2195" t="str">
        <f t="shared" si="633"/>
        <v>0.999996918547035-0.00175540407590489i</v>
      </c>
      <c r="H2195" t="str">
        <f t="shared" si="634"/>
        <v>466.108848672487+395.549320729428i</v>
      </c>
      <c r="I2195" t="str">
        <f t="shared" si="635"/>
        <v>50.9162757283319-53.5356951338994i</v>
      </c>
      <c r="K2195" t="str">
        <f t="shared" si="636"/>
        <v>0.0149667002458346-0.0153341563397517i</v>
      </c>
      <c r="L2195" t="str">
        <f t="shared" si="637"/>
        <v>0.00005-0.0808039222949622i</v>
      </c>
      <c r="M2195" t="str">
        <f t="shared" si="638"/>
        <v>0.00133333333333333-0.0475317189970366i</v>
      </c>
      <c r="N2195">
        <f t="shared" si="639"/>
        <v>86.040834491901904</v>
      </c>
      <c r="O2195">
        <f t="shared" si="640"/>
        <v>20.402125275333848</v>
      </c>
      <c r="P2195" s="3">
        <f t="shared" si="641"/>
        <v>20.402125275333848</v>
      </c>
      <c r="Q2195" s="3">
        <f t="shared" si="642"/>
        <v>-93.959165508098096</v>
      </c>
      <c r="R2195">
        <f t="shared" si="643"/>
        <v>86.040834491901904</v>
      </c>
      <c r="S2195">
        <f t="shared" si="644"/>
        <v>3.4922762088339225</v>
      </c>
      <c r="T2195">
        <f t="shared" si="627"/>
        <v>20.402125275333848</v>
      </c>
    </row>
    <row r="2196" spans="1:20" x14ac:dyDescent="0.25">
      <c r="A2196">
        <f t="shared" si="628"/>
        <v>22026.000514501175</v>
      </c>
      <c r="B2196">
        <f t="shared" si="645"/>
        <v>3505.5468584274918</v>
      </c>
      <c r="C2196" t="str">
        <f t="shared" si="629"/>
        <v>-0.718835436511807-10.4055270588277i</v>
      </c>
      <c r="D2196" t="str">
        <f t="shared" si="630"/>
        <v>3.97487947551841-4.56197655403625i</v>
      </c>
      <c r="E2196" t="str">
        <f t="shared" si="631"/>
        <v>161.206228683618+2.19930321323808i</v>
      </c>
      <c r="F2196" t="str">
        <f t="shared" si="632"/>
        <v>2.42491739573568-42.610212084853i</v>
      </c>
      <c r="G2196" t="str">
        <f t="shared" si="633"/>
        <v>0.999996895083569-0.00176207457004882i</v>
      </c>
      <c r="H2196" t="str">
        <f t="shared" si="634"/>
        <v>466.820332724155+397.268905753274i</v>
      </c>
      <c r="I2196" t="str">
        <f t="shared" si="635"/>
        <v>50.9472030708437-53.3965895036782i</v>
      </c>
      <c r="K2196" t="str">
        <f t="shared" si="636"/>
        <v>0.0149086795189678-0.0153305597115172i</v>
      </c>
      <c r="L2196" t="str">
        <f t="shared" si="637"/>
        <v>0.00005-0.0804980297817913i</v>
      </c>
      <c r="M2196" t="str">
        <f t="shared" si="638"/>
        <v>0.00133333333333333-0.0473517822245833i</v>
      </c>
      <c r="N2196">
        <f t="shared" si="639"/>
        <v>86.048166973335924</v>
      </c>
      <c r="O2196">
        <f t="shared" si="640"/>
        <v>20.36595834062156</v>
      </c>
      <c r="P2196" s="3">
        <f t="shared" si="641"/>
        <v>20.36595834062156</v>
      </c>
      <c r="Q2196" s="3">
        <f t="shared" si="642"/>
        <v>-93.951833026664076</v>
      </c>
      <c r="R2196">
        <f t="shared" si="643"/>
        <v>86.048166973335924</v>
      </c>
      <c r="S2196">
        <f t="shared" si="644"/>
        <v>3.5055468584274916</v>
      </c>
      <c r="T2196">
        <f t="shared" si="627"/>
        <v>20.36595834062156</v>
      </c>
    </row>
    <row r="2197" spans="1:20" x14ac:dyDescent="0.25">
      <c r="A2197">
        <f t="shared" si="628"/>
        <v>22109.699316456281</v>
      </c>
      <c r="B2197">
        <f t="shared" si="645"/>
        <v>3518.8679364895165</v>
      </c>
      <c r="C2197" t="str">
        <f t="shared" si="629"/>
        <v>-0.714501694650179-10.362384411459i</v>
      </c>
      <c r="D2197" t="str">
        <f t="shared" si="630"/>
        <v>3.97487855782001-4.54487269508616i</v>
      </c>
      <c r="E2197" t="str">
        <f t="shared" si="631"/>
        <v>161.20394631219+2.21420824656938i</v>
      </c>
      <c r="F2197" t="str">
        <f t="shared" si="632"/>
        <v>2.4249173384053-42.4489386535971i</v>
      </c>
      <c r="G2197" t="str">
        <f t="shared" si="633"/>
        <v>0.999996871441443-0.00176877041159738i</v>
      </c>
      <c r="H2197" t="str">
        <f t="shared" si="634"/>
        <v>467.538703086301+398.997665017766i</v>
      </c>
      <c r="I2197" t="str">
        <f t="shared" si="635"/>
        <v>50.9783954368426-53.2584043520544i</v>
      </c>
      <c r="K2197" t="str">
        <f t="shared" si="636"/>
        <v>0.0148506869919544-0.0153267445105226i</v>
      </c>
      <c r="L2197" t="str">
        <f t="shared" si="637"/>
        <v>0.00005-0.0801932952598045i</v>
      </c>
      <c r="M2197" t="str">
        <f t="shared" si="638"/>
        <v>0.00133333333333333-0.0471725266234142i</v>
      </c>
      <c r="N2197">
        <f t="shared" si="639"/>
        <v>86.055614497014531</v>
      </c>
      <c r="O2197">
        <f t="shared" si="640"/>
        <v>20.329792744627348</v>
      </c>
      <c r="P2197" s="3">
        <f t="shared" si="641"/>
        <v>20.329792744627348</v>
      </c>
      <c r="Q2197" s="3">
        <f t="shared" si="642"/>
        <v>-93.944385502985469</v>
      </c>
      <c r="R2197">
        <f t="shared" si="643"/>
        <v>86.055614497014531</v>
      </c>
      <c r="S2197">
        <f t="shared" si="644"/>
        <v>3.5188679364895163</v>
      </c>
      <c r="T2197">
        <f t="shared" si="627"/>
        <v>20.329792744627348</v>
      </c>
    </row>
    <row r="2198" spans="1:20" x14ac:dyDescent="0.25">
      <c r="A2198">
        <f t="shared" si="628"/>
        <v>22193.716173858815</v>
      </c>
      <c r="B2198">
        <f t="shared" si="645"/>
        <v>3532.2396346481769</v>
      </c>
      <c r="C2198" t="str">
        <f t="shared" si="629"/>
        <v>-0.710170920121401-10.3194236158851i</v>
      </c>
      <c r="D2198" t="str">
        <f t="shared" si="630"/>
        <v>3.9748776331343-4.52783421557838i</v>
      </c>
      <c r="E2198" t="str">
        <f t="shared" si="631"/>
        <v>161.201697439062+2.22918898218882i</v>
      </c>
      <c r="F2198" t="str">
        <f t="shared" si="632"/>
        <v>2.42491728063839-42.2882758645735i</v>
      </c>
      <c r="G2198" t="str">
        <f t="shared" si="633"/>
        <v>0.999996847619297-0.0017754916968653i</v>
      </c>
      <c r="H2198" t="str">
        <f t="shared" si="634"/>
        <v>468.264038438939+400.735666644332i</v>
      </c>
      <c r="I2198" t="str">
        <f t="shared" si="635"/>
        <v>51.009855314881-53.1211398622938i</v>
      </c>
      <c r="K2198" t="str">
        <f t="shared" si="636"/>
        <v>0.0147927243114253-0.0153227110114396i</v>
      </c>
      <c r="L2198" t="str">
        <f t="shared" si="637"/>
        <v>0.00005-0.079889714345292i</v>
      </c>
      <c r="M2198" t="str">
        <f t="shared" si="638"/>
        <v>0.00133333333333333-0.0469939496148778i</v>
      </c>
      <c r="N2198">
        <f t="shared" si="639"/>
        <v>86.063177189965145</v>
      </c>
      <c r="O2198">
        <f t="shared" si="640"/>
        <v>20.293628600163537</v>
      </c>
      <c r="P2198" s="3">
        <f t="shared" si="641"/>
        <v>20.293628600163537</v>
      </c>
      <c r="Q2198" s="3">
        <f t="shared" si="642"/>
        <v>-93.936822810034855</v>
      </c>
      <c r="R2198">
        <f t="shared" si="643"/>
        <v>86.063177189965145</v>
      </c>
      <c r="S2198">
        <f t="shared" si="644"/>
        <v>3.5322396346481768</v>
      </c>
      <c r="T2198">
        <f t="shared" si="627"/>
        <v>20.293628600163537</v>
      </c>
    </row>
    <row r="2199" spans="1:20" x14ac:dyDescent="0.25">
      <c r="A2199">
        <f t="shared" si="628"/>
        <v>22278.052295319478</v>
      </c>
      <c r="B2199">
        <f t="shared" si="645"/>
        <v>3545.6621452598401</v>
      </c>
      <c r="C2199" t="str">
        <f t="shared" si="629"/>
        <v>-0.705843235055708-10.276644020376i</v>
      </c>
      <c r="D2199" t="str">
        <f t="shared" si="630"/>
        <v>3.97487670140803-4.51086087040775i</v>
      </c>
      <c r="E2199" t="str">
        <f t="shared" si="631"/>
        <v>161.19948245954+2.24424555841729i</v>
      </c>
      <c r="F2199" t="str">
        <f t="shared" si="632"/>
        <v>2.42491722243161-42.1282214065936i</v>
      </c>
      <c r="G2199" t="str">
        <f t="shared" si="633"/>
        <v>0.999996823615759-0.00178223852253322i</v>
      </c>
      <c r="H2199" t="str">
        <f t="shared" si="634"/>
        <v>468.996418561064+402.482979449253i</v>
      </c>
      <c r="I2199" t="str">
        <f t="shared" si="635"/>
        <v>51.0415852199964-52.9847962653167i</v>
      </c>
      <c r="K2199" t="str">
        <f t="shared" si="636"/>
        <v>0.0147347931205997-0.0153184595043862i</v>
      </c>
      <c r="L2199" t="str">
        <f t="shared" si="637"/>
        <v>0.00005-0.0795872826711417i</v>
      </c>
      <c r="M2199" t="str">
        <f t="shared" si="638"/>
        <v>0.00133333333333333-0.0468160486300835i</v>
      </c>
      <c r="N2199">
        <f t="shared" si="639"/>
        <v>86.070855173315749</v>
      </c>
      <c r="O2199">
        <f t="shared" si="640"/>
        <v>20.257466020197246</v>
      </c>
      <c r="P2199" s="3">
        <f t="shared" si="641"/>
        <v>20.257466020197246</v>
      </c>
      <c r="Q2199" s="3">
        <f t="shared" si="642"/>
        <v>-93.929144826684251</v>
      </c>
      <c r="R2199">
        <f t="shared" si="643"/>
        <v>86.070855173315749</v>
      </c>
      <c r="S2199">
        <f t="shared" si="644"/>
        <v>3.5456621452598402</v>
      </c>
      <c r="T2199">
        <f t="shared" si="627"/>
        <v>20.257466020197246</v>
      </c>
    </row>
    <row r="2200" spans="1:20" x14ac:dyDescent="0.25">
      <c r="A2200">
        <f t="shared" si="628"/>
        <v>22362.708894041694</v>
      </c>
      <c r="B2200">
        <f t="shared" si="645"/>
        <v>3559.1356614118276</v>
      </c>
      <c r="C2200" t="str">
        <f t="shared" si="629"/>
        <v>-0.701518761241201-10.2340449744432i</v>
      </c>
      <c r="D2200" t="str">
        <f t="shared" si="630"/>
        <v>3.97487576258765-4.49395241540613i</v>
      </c>
      <c r="E2200" t="str">
        <f t="shared" si="631"/>
        <v>161.197301770127+2.25937811239612i</v>
      </c>
      <c r="F2200" t="str">
        <f t="shared" si="632"/>
        <v>2.42491716378163-41.9687729772207i</v>
      </c>
      <c r="G2200" t="str">
        <f t="shared" si="633"/>
        <v>0.99999679942945-0.00178901098564914i</v>
      </c>
      <c r="H2200" t="str">
        <f t="shared" si="634"/>
        <v>469.735924349323+404.239672952195i</v>
      </c>
      <c r="I2200" t="str">
        <f t="shared" si="635"/>
        <v>51.0735876940317-52.8493738403223i</v>
      </c>
      <c r="K2200" t="str">
        <f t="shared" si="636"/>
        <v>0.0146768950591004-0.015313990294876i</v>
      </c>
      <c r="L2200" t="str">
        <f t="shared" si="637"/>
        <v>0.00005-0.0792859958867722i</v>
      </c>
      <c r="M2200" t="str">
        <f t="shared" si="638"/>
        <v>0.00133333333333333-0.0466388211098659i</v>
      </c>
      <c r="N2200">
        <f t="shared" si="639"/>
        <v>86.07864856229159</v>
      </c>
      <c r="O2200">
        <f t="shared" si="640"/>
        <v>20.221305117840007</v>
      </c>
      <c r="P2200" s="3">
        <f t="shared" si="641"/>
        <v>20.221305117840007</v>
      </c>
      <c r="Q2200" s="3">
        <f t="shared" si="642"/>
        <v>-93.92135143770841</v>
      </c>
      <c r="R2200">
        <f t="shared" si="643"/>
        <v>86.07864856229159</v>
      </c>
      <c r="S2200">
        <f t="shared" si="644"/>
        <v>3.5591356614118275</v>
      </c>
      <c r="T2200">
        <f t="shared" si="627"/>
        <v>20.221305117840007</v>
      </c>
    </row>
    <row r="2201" spans="1:20" x14ac:dyDescent="0.25">
      <c r="A2201">
        <f t="shared" si="628"/>
        <v>22447.687187839056</v>
      </c>
      <c r="B2201">
        <f t="shared" si="645"/>
        <v>3572.6603769251928</v>
      </c>
      <c r="C2201" t="str">
        <f t="shared" si="629"/>
        <v>-0.697197620110846-10.1916258288358i</v>
      </c>
      <c r="D2201" t="str">
        <f t="shared" si="630"/>
        <v>3.97487481661911-4.47710860733879i</v>
      </c>
      <c r="E2201" t="str">
        <f t="shared" si="631"/>
        <v>161.195155768519+2.27458678009321i</v>
      </c>
      <c r="F2201" t="str">
        <f t="shared" si="632"/>
        <v>2.42491710468505-41.8099282827352i</v>
      </c>
      <c r="G2201" t="str">
        <f t="shared" si="633"/>
        <v>0.999996775058976-0.00179580918362973i</v>
      </c>
      <c r="H2201" t="str">
        <f t="shared" si="634"/>
        <v>470.482637837016+406.005817384876i</v>
      </c>
      <c r="I2201" t="str">
        <f t="shared" si="635"/>
        <v>51.1058653059593-52.7148729154168i</v>
      </c>
      <c r="K2201" t="str">
        <f t="shared" si="636"/>
        <v>0.0146190317627698-0.0153093037037659i</v>
      </c>
      <c r="L2201" t="str">
        <f t="shared" si="637"/>
        <v>0.00005-0.0789858496580716i</v>
      </c>
      <c r="M2201" t="str">
        <f t="shared" si="638"/>
        <v>0.00133333333333333-0.0464622645047479i</v>
      </c>
      <c r="N2201">
        <f t="shared" si="639"/>
        <v>86.086557466209186</v>
      </c>
      <c r="O2201">
        <f t="shared" si="640"/>
        <v>20.185146006337348</v>
      </c>
      <c r="P2201" s="3">
        <f t="shared" si="641"/>
        <v>20.185146006337348</v>
      </c>
      <c r="Q2201" s="3">
        <f t="shared" si="642"/>
        <v>-93.913442533790814</v>
      </c>
      <c r="R2201">
        <f t="shared" si="643"/>
        <v>86.086557466209186</v>
      </c>
      <c r="S2201">
        <f t="shared" si="644"/>
        <v>3.5726603769251928</v>
      </c>
      <c r="T2201">
        <f t="shared" si="627"/>
        <v>20.185146006337348</v>
      </c>
    </row>
    <row r="2202" spans="1:20" x14ac:dyDescent="0.25">
      <c r="A2202">
        <f t="shared" si="628"/>
        <v>22532.98839915284</v>
      </c>
      <c r="B2202">
        <f t="shared" si="645"/>
        <v>3586.2364863575085</v>
      </c>
      <c r="C2202" t="str">
        <f t="shared" si="629"/>
        <v>-0.692879932728926-10.1493859355368i</v>
      </c>
      <c r="D2202" t="str">
        <f t="shared" si="630"/>
        <v>3.97487386344803-4.46032920390102i</v>
      </c>
      <c r="E2202" t="str">
        <f t="shared" si="631"/>
        <v>161.193044853597+2.28987169630845i</v>
      </c>
      <c r="F2202" t="str">
        <f t="shared" si="632"/>
        <v>2.4249170451385-41.6516850381034i</v>
      </c>
      <c r="G2202" t="str">
        <f t="shared" si="633"/>
        <v>0.999996750502936-0.00180263321426186i</v>
      </c>
      <c r="H2202" t="str">
        <f t="shared" si="634"/>
        <v>471.236642213574+407.781483699842i</v>
      </c>
      <c r="I2202" t="str">
        <f t="shared" si="635"/>
        <v>51.1384206522133-52.5812938682712i</v>
      </c>
      <c r="K2202" t="str">
        <f t="shared" si="636"/>
        <v>0.0145612048634862-0.0153044000671994i</v>
      </c>
      <c r="L2202" t="str">
        <f t="shared" si="637"/>
        <v>0.00005-0.0786868396673355i</v>
      </c>
      <c r="M2202" t="str">
        <f t="shared" si="638"/>
        <v>0.00133333333333333-0.0462863762749033i</v>
      </c>
      <c r="N2202">
        <f t="shared" si="639"/>
        <v>86.094581988474758</v>
      </c>
      <c r="O2202">
        <f t="shared" si="640"/>
        <v>20.148988799058358</v>
      </c>
      <c r="P2202" s="3">
        <f t="shared" si="641"/>
        <v>20.148988799058358</v>
      </c>
      <c r="Q2202" s="3">
        <f t="shared" si="642"/>
        <v>-93.905418011525242</v>
      </c>
      <c r="R2202">
        <f t="shared" si="643"/>
        <v>86.094581988474758</v>
      </c>
      <c r="S2202">
        <f t="shared" si="644"/>
        <v>3.5862364863575085</v>
      </c>
      <c r="T2202">
        <f t="shared" si="627"/>
        <v>20.148988799058358</v>
      </c>
    </row>
    <row r="2203" spans="1:20" x14ac:dyDescent="0.25">
      <c r="A2203">
        <f t="shared" si="628"/>
        <v>22618.613755069622</v>
      </c>
      <c r="B2203">
        <f t="shared" si="645"/>
        <v>3599.864185005667</v>
      </c>
      <c r="C2203" t="str">
        <f t="shared" si="629"/>
        <v>-0.688565819777758-10.1073246477594i</v>
      </c>
      <c r="D2203" t="str">
        <f t="shared" si="630"/>
        <v>3.97487290301953-4.44361396371451i</v>
      </c>
      <c r="E2203" t="str">
        <f t="shared" si="631"/>
        <v>161.190969425424+2.30523299468081i</v>
      </c>
      <c r="F2203" t="str">
        <f t="shared" si="632"/>
        <v>2.42491698513854-41.4940409669424i</v>
      </c>
      <c r="G2203" t="str">
        <f t="shared" si="633"/>
        <v>0.999996725759916-0.00180948317570383i</v>
      </c>
      <c r="H2203" t="str">
        <f t="shared" si="634"/>
        <v>471.998021844345+409.566743579326i</v>
      </c>
      <c r="I2203" t="str">
        <f t="shared" si="635"/>
        <v>51.171256357017-52.4486371267782i</v>
      </c>
      <c r="K2203" t="str">
        <f t="shared" si="636"/>
        <v>0.0145034159889827-0.0152992797365491i</v>
      </c>
      <c r="L2203" t="str">
        <f t="shared" si="637"/>
        <v>0.00005-0.0783889616132051i</v>
      </c>
      <c r="M2203" t="str">
        <f t="shared" si="638"/>
        <v>0.00133333333333333-0.0461111538901207i</v>
      </c>
      <c r="N2203">
        <f t="shared" si="639"/>
        <v>86.10272222658287</v>
      </c>
      <c r="O2203">
        <f t="shared" si="640"/>
        <v>20.112833609485033</v>
      </c>
      <c r="P2203" s="3">
        <f t="shared" si="641"/>
        <v>20.112833609485033</v>
      </c>
      <c r="Q2203" s="3">
        <f t="shared" si="642"/>
        <v>-93.89727777341713</v>
      </c>
      <c r="R2203">
        <f t="shared" si="643"/>
        <v>86.10272222658287</v>
      </c>
      <c r="S2203">
        <f t="shared" si="644"/>
        <v>3.599864185005667</v>
      </c>
      <c r="T2203">
        <f t="shared" si="627"/>
        <v>20.112833609485033</v>
      </c>
    </row>
    <row r="2204" spans="1:20" x14ac:dyDescent="0.25">
      <c r="A2204">
        <f t="shared" si="628"/>
        <v>22704.564487338888</v>
      </c>
      <c r="B2204">
        <f t="shared" si="645"/>
        <v>3613.5436689086887</v>
      </c>
      <c r="C2204" t="str">
        <f t="shared" si="629"/>
        <v>-0.684255401544842-10.0654413199442i</v>
      </c>
      <c r="D2204" t="str">
        <f t="shared" si="630"/>
        <v>3.97487193527837-4.42696264632398i</v>
      </c>
      <c r="E2204" t="str">
        <f t="shared" si="631"/>
        <v>161.188929885235+2.32067080769434i</v>
      </c>
      <c r="F2204" t="str">
        <f t="shared" si="632"/>
        <v>2.42491692468171-41.3369938014897i</v>
      </c>
      <c r="G2204" t="str">
        <f t="shared" si="633"/>
        <v>0.999996700828494-0.00181635916648693i</v>
      </c>
      <c r="H2204" t="str">
        <f t="shared" si="634"/>
        <v>472.766862290824+411.361669444282i</v>
      </c>
      <c r="I2204" t="str">
        <f t="shared" si="635"/>
        <v>51.2043750727279-52.3169031697339i</v>
      </c>
      <c r="K2204" t="str">
        <f t="shared" si="636"/>
        <v>0.0144456667626648-0.0152939430783556i</v>
      </c>
      <c r="L2204" t="str">
        <f t="shared" si="637"/>
        <v>0.00005-0.0780922112106052i</v>
      </c>
      <c r="M2204" t="str">
        <f t="shared" si="638"/>
        <v>0.00133333333333333-0.0459365948297677i</v>
      </c>
      <c r="N2204">
        <f t="shared" si="639"/>
        <v>86.110978272114096</v>
      </c>
      <c r="O2204">
        <f t="shared" si="640"/>
        <v>20.076680551202273</v>
      </c>
      <c r="P2204" s="3">
        <f t="shared" si="641"/>
        <v>20.076680551202273</v>
      </c>
      <c r="Q2204" s="3">
        <f t="shared" si="642"/>
        <v>-93.889021727885904</v>
      </c>
      <c r="R2204">
        <f t="shared" si="643"/>
        <v>86.110978272114096</v>
      </c>
      <c r="S2204">
        <f t="shared" si="644"/>
        <v>3.6135436689086888</v>
      </c>
      <c r="T2204">
        <f t="shared" si="627"/>
        <v>20.076680551202273</v>
      </c>
    </row>
    <row r="2205" spans="1:20" x14ac:dyDescent="0.25">
      <c r="A2205">
        <f t="shared" si="628"/>
        <v>22790.841832390775</v>
      </c>
      <c r="B2205">
        <f t="shared" si="645"/>
        <v>3627.2751348505417</v>
      </c>
      <c r="C2205" t="str">
        <f t="shared" si="629"/>
        <v>-0.679948797909713-10.023735307756i</v>
      </c>
      <c r="D2205" t="str">
        <f t="shared" si="630"/>
        <v>3.97487096016889-4.41037501219372i</v>
      </c>
      <c r="E2205" t="str">
        <f t="shared" si="631"/>
        <v>161.186926635438+2.33618526668456i</v>
      </c>
      <c r="F2205" t="str">
        <f t="shared" si="632"/>
        <v>2.42491686376453-41.180541282569i</v>
      </c>
      <c r="G2205" t="str">
        <f t="shared" si="633"/>
        <v>0.999996675707234-0.00182326128551681i</v>
      </c>
      <c r="H2205" t="str">
        <f t="shared" si="634"/>
        <v>473.543250331267+413.166334463475i</v>
      </c>
      <c r="I2205" t="str">
        <f t="shared" si="635"/>
        <v>51.2377794801751-52.1860925275261i</v>
      </c>
      <c r="K2205" t="str">
        <f t="shared" si="636"/>
        <v>0.014387958803431-0.0152883904742641i</v>
      </c>
      <c r="L2205" t="str">
        <f t="shared" si="637"/>
        <v>0.00005-0.0777965841906804i</v>
      </c>
      <c r="M2205" t="str">
        <f t="shared" si="638"/>
        <v>0.00133333333333333-0.0457626965827532i</v>
      </c>
      <c r="N2205">
        <f t="shared" si="639"/>
        <v>86.119350210736044</v>
      </c>
      <c r="O2205">
        <f t="shared" si="640"/>
        <v>20.040529737887312</v>
      </c>
      <c r="P2205" s="3">
        <f t="shared" si="641"/>
        <v>20.040529737887312</v>
      </c>
      <c r="Q2205" s="3">
        <f t="shared" si="642"/>
        <v>-93.880649789263956</v>
      </c>
      <c r="R2205">
        <f t="shared" si="643"/>
        <v>86.119350210736044</v>
      </c>
      <c r="S2205">
        <f t="shared" si="644"/>
        <v>3.6272751348505419</v>
      </c>
      <c r="T2205">
        <f t="shared" si="627"/>
        <v>20.040529737887312</v>
      </c>
    </row>
    <row r="2206" spans="1:20" x14ac:dyDescent="0.25">
      <c r="A2206">
        <f t="shared" si="628"/>
        <v>22877.447031353862</v>
      </c>
      <c r="B2206">
        <f t="shared" si="645"/>
        <v>3641.0587803629737</v>
      </c>
      <c r="C2206" t="str">
        <f t="shared" si="629"/>
        <v>-0.675646128330986-9.98220596808083i</v>
      </c>
      <c r="D2206" t="str">
        <f t="shared" si="630"/>
        <v>3.97486997763498-4.39385082270406i</v>
      </c>
      <c r="E2206" t="str">
        <f t="shared" si="631"/>
        <v>161.184960079602+2.35177650184609i</v>
      </c>
      <c r="F2206" t="str">
        <f t="shared" si="632"/>
        <v>2.42491680238352-41.0246811595582i</v>
      </c>
      <c r="G2206" t="str">
        <f t="shared" si="633"/>
        <v>0.999996650394691-0.00183018963207487i</v>
      </c>
      <c r="H2206" t="str">
        <f t="shared" si="634"/>
        <v>474.32727398176+414.980812562722i</v>
      </c>
      <c r="I2206" t="str">
        <f t="shared" si="635"/>
        <v>51.2714722890074-52.0562057828453i</v>
      </c>
      <c r="K2206" t="str">
        <f t="shared" si="636"/>
        <v>0.0143302937254935-0.0152826223209586i</v>
      </c>
      <c r="L2206" t="str">
        <f t="shared" si="637"/>
        <v>0.00005-0.0775020763007375i</v>
      </c>
      <c r="M2206" t="str">
        <f t="shared" si="638"/>
        <v>0.00133333333333333-0.0455894566474927i</v>
      </c>
      <c r="N2206">
        <f t="shared" si="639"/>
        <v>86.127838122204665</v>
      </c>
      <c r="O2206">
        <f t="shared" si="640"/>
        <v>20.004381283299161</v>
      </c>
      <c r="P2206" s="3">
        <f t="shared" si="641"/>
        <v>20.004381283299161</v>
      </c>
      <c r="Q2206" s="3">
        <f t="shared" si="642"/>
        <v>-93.872161877795335</v>
      </c>
      <c r="R2206">
        <f t="shared" si="643"/>
        <v>86.127838122204665</v>
      </c>
      <c r="S2206">
        <f t="shared" si="644"/>
        <v>3.6410587803629739</v>
      </c>
      <c r="T2206">
        <f t="shared" si="627"/>
        <v>20.004381283299161</v>
      </c>
    </row>
    <row r="2207" spans="1:20" x14ac:dyDescent="0.25">
      <c r="A2207">
        <f t="shared" si="628"/>
        <v>22964.381330073007</v>
      </c>
      <c r="B2207">
        <f t="shared" si="645"/>
        <v>3654.8948037283531</v>
      </c>
      <c r="C2207" t="str">
        <f t="shared" si="629"/>
        <v>-0.671347511833555-9.94085265902357i</v>
      </c>
      <c r="D2207" t="str">
        <f t="shared" si="630"/>
        <v>3.97486898762011-4.37738984014805i</v>
      </c>
      <c r="E2207" t="str">
        <f t="shared" si="631"/>
        <v>161.183030622457+2.36744464223992i</v>
      </c>
      <c r="F2207" t="str">
        <f t="shared" si="632"/>
        <v>2.42491674053513-40.8694111903573i</v>
      </c>
      <c r="G2207" t="str">
        <f t="shared" si="633"/>
        <v>0.999996624889408-0.00183714430581971i</v>
      </c>
      <c r="H2207" t="str">
        <f t="shared" si="634"/>
        <v>475.11902251768+416.805178434242i</v>
      </c>
      <c r="I2207" t="str">
        <f t="shared" si="635"/>
        <v>51.3054562380445-51.9272435714053i</v>
      </c>
      <c r="K2207" t="str">
        <f t="shared" si="636"/>
        <v>0.0142726731382003-0.0152766390300932i</v>
      </c>
      <c r="L2207" t="str">
        <f t="shared" si="637"/>
        <v>0.00005-0.0772086833041816i</v>
      </c>
      <c r="M2207" t="str">
        <f t="shared" si="638"/>
        <v>0.00133333333333333-0.0454168725318716i</v>
      </c>
      <c r="N2207">
        <f t="shared" si="639"/>
        <v>86.136442080366606</v>
      </c>
      <c r="O2207">
        <f t="shared" si="640"/>
        <v>19.968235301268432</v>
      </c>
      <c r="P2207" s="3">
        <f t="shared" si="641"/>
        <v>19.968235301268432</v>
      </c>
      <c r="Q2207" s="3">
        <f t="shared" si="642"/>
        <v>-93.863557919633394</v>
      </c>
      <c r="R2207">
        <f t="shared" si="643"/>
        <v>86.136442080366606</v>
      </c>
      <c r="S2207">
        <f t="shared" si="644"/>
        <v>3.6548948037283528</v>
      </c>
      <c r="T2207">
        <f t="shared" si="627"/>
        <v>19.968235301268432</v>
      </c>
    </row>
    <row r="2208" spans="1:20" x14ac:dyDescent="0.25">
      <c r="A2208">
        <f t="shared" si="628"/>
        <v>23051.645979127283</v>
      </c>
      <c r="B2208">
        <f t="shared" si="645"/>
        <v>3668.7834039825207</v>
      </c>
      <c r="C2208" t="str">
        <f t="shared" si="629"/>
        <v>-0.667053066995952-9.89967473990536i</v>
      </c>
      <c r="D2208" t="str">
        <f t="shared" si="630"/>
        <v>3.97486799006733-4.36099182772792i</v>
      </c>
      <c r="E2208" t="str">
        <f t="shared" si="631"/>
        <v>161.181138669885+2.38318981579974i</v>
      </c>
      <c r="F2208" t="str">
        <f t="shared" si="632"/>
        <v>2.42491667821579-40.7147291413554i</v>
      </c>
      <c r="G2208" t="str">
        <f t="shared" si="633"/>
        <v>0.999996599189919-0.00184412540678858i</v>
      </c>
      <c r="H2208" t="str">
        <f t="shared" si="634"/>
        <v>475.918586495615+418.639507546133i</v>
      </c>
      <c r="I2208" t="str">
        <f t="shared" si="635"/>
        <v>51.339734095633-51.7992065826809i</v>
      </c>
      <c r="K2208" t="str">
        <f t="shared" si="636"/>
        <v>0.0142150986458583-0.0152704410282216i</v>
      </c>
      <c r="L2208" t="str">
        <f t="shared" si="637"/>
        <v>0.00005-0.0769164009804559i</v>
      </c>
      <c r="M2208" t="str">
        <f t="shared" si="638"/>
        <v>0.00133333333333333-0.0452449417532095i</v>
      </c>
      <c r="N2208">
        <f t="shared" si="639"/>
        <v>86.145162153161877</v>
      </c>
      <c r="O2208">
        <f t="shared" si="640"/>
        <v>19.932091905686775</v>
      </c>
      <c r="P2208" s="3">
        <f t="shared" si="641"/>
        <v>19.932091905686775</v>
      </c>
      <c r="Q2208" s="3">
        <f t="shared" si="642"/>
        <v>-93.854837846838123</v>
      </c>
      <c r="R2208">
        <f t="shared" si="643"/>
        <v>86.145162153161877</v>
      </c>
      <c r="S2208">
        <f t="shared" si="644"/>
        <v>3.6687834039825207</v>
      </c>
      <c r="T2208">
        <f t="shared" si="627"/>
        <v>19.932091905686775</v>
      </c>
    </row>
    <row r="2209" spans="1:20" x14ac:dyDescent="0.25">
      <c r="A2209">
        <f t="shared" si="628"/>
        <v>23139.242233847966</v>
      </c>
      <c r="B2209">
        <f t="shared" si="645"/>
        <v>3682.7247809176542</v>
      </c>
      <c r="C2209" t="str">
        <f t="shared" si="629"/>
        <v>-0.662762911937646-9.85867157126184i</v>
      </c>
      <c r="D2209" t="str">
        <f t="shared" si="630"/>
        <v>3.97486698491926-4.34465654955177i</v>
      </c>
      <c r="E2209" t="str">
        <f t="shared" si="631"/>
        <v>161.179284628922+2.39901214934042i</v>
      </c>
      <c r="F2209" t="str">
        <f t="shared" si="632"/>
        <v>2.42491661542193-40.5606327873993i</v>
      </c>
      <c r="G2209" t="str">
        <f t="shared" si="633"/>
        <v>0.999996573294743-0.0018511330353988i</v>
      </c>
      <c r="H2209" t="str">
        <f t="shared" si="634"/>
        <v>476.726057775735+420.483876151953i</v>
      </c>
      <c r="I2209" t="str">
        <f t="shared" si="635"/>
        <v>51.3743086600055-51.6720955606637i</v>
      </c>
      <c r="K2209" t="str">
        <f t="shared" si="636"/>
        <v>0.0141575718475579-0.0152640287567233i</v>
      </c>
      <c r="L2209" t="str">
        <f t="shared" si="637"/>
        <v>0.00005-0.0766252251249808i</v>
      </c>
      <c r="M2209" t="str">
        <f t="shared" si="638"/>
        <v>0.00133333333333333-0.0450736618382242i</v>
      </c>
      <c r="N2209">
        <f t="shared" si="639"/>
        <v>86.153998402628986</v>
      </c>
      <c r="O2209">
        <f t="shared" si="640"/>
        <v>19.895951210496889</v>
      </c>
      <c r="P2209" s="3">
        <f t="shared" si="641"/>
        <v>19.895951210496889</v>
      </c>
      <c r="Q2209" s="3">
        <f t="shared" si="642"/>
        <v>-93.846001597371014</v>
      </c>
      <c r="R2209">
        <f t="shared" si="643"/>
        <v>86.153998402628986</v>
      </c>
      <c r="S2209">
        <f t="shared" si="644"/>
        <v>3.6827247809176544</v>
      </c>
      <c r="T2209">
        <f t="shared" si="627"/>
        <v>19.895951210496889</v>
      </c>
    </row>
    <row r="2210" spans="1:20" x14ac:dyDescent="0.25">
      <c r="A2210">
        <f t="shared" si="628"/>
        <v>23227.171354336588</v>
      </c>
      <c r="B2210">
        <f t="shared" si="645"/>
        <v>3696.7191350851413</v>
      </c>
      <c r="C2210" t="str">
        <f t="shared" si="629"/>
        <v>-0.658477164306625-9.81784251484075i</v>
      </c>
      <c r="D2210" t="str">
        <f t="shared" si="630"/>
        <v>3.97486597211806-4.32838377063016i</v>
      </c>
      <c r="E2210" t="str">
        <f t="shared" si="631"/>
        <v>161.177468907747+2.41491176856535i</v>
      </c>
      <c r="F2210" t="str">
        <f t="shared" si="632"/>
        <v>2.42491655214994-40.4071199117614i</v>
      </c>
      <c r="G2210" t="str">
        <f t="shared" si="633"/>
        <v>0.999996547202392-0.00185816729244919i</v>
      </c>
      <c r="H2210" t="str">
        <f t="shared" si="634"/>
        <v>477.54152954461+422.33836130044i</v>
      </c>
      <c r="I2210" t="str">
        <f t="shared" si="635"/>
        <v>51.4091827596469-51.5459113046321i</v>
      </c>
      <c r="K2210" t="str">
        <f t="shared" si="636"/>
        <v>0.0141000943369987-0.015257402671728i</v>
      </c>
      <c r="L2210" t="str">
        <f t="shared" si="637"/>
        <v>0.00005-0.0763351515490947i</v>
      </c>
      <c r="M2210" t="str">
        <f t="shared" si="638"/>
        <v>0.00133333333333333-0.0449030303229968i</v>
      </c>
      <c r="N2210">
        <f t="shared" si="639"/>
        <v>86.162950884909677</v>
      </c>
      <c r="O2210">
        <f t="shared" si="640"/>
        <v>19.85981332968181</v>
      </c>
      <c r="P2210" s="3">
        <f t="shared" si="641"/>
        <v>19.85981332968181</v>
      </c>
      <c r="Q2210" s="3">
        <f t="shared" si="642"/>
        <v>-93.837049115090323</v>
      </c>
      <c r="R2210">
        <f t="shared" si="643"/>
        <v>86.162950884909677</v>
      </c>
      <c r="S2210">
        <f t="shared" si="644"/>
        <v>3.6967191350851412</v>
      </c>
      <c r="T2210">
        <f t="shared" si="627"/>
        <v>19.85981332968181</v>
      </c>
    </row>
    <row r="2211" spans="1:20" x14ac:dyDescent="0.25">
      <c r="A2211">
        <f t="shared" si="628"/>
        <v>23315.434605483068</v>
      </c>
      <c r="B2211">
        <f t="shared" si="645"/>
        <v>3710.7666677984648</v>
      </c>
      <c r="C2211" t="str">
        <f t="shared" si="629"/>
        <v>-0.654195941266996-9.77718693360028i</v>
      </c>
      <c r="D2211" t="str">
        <f t="shared" si="630"/>
        <v>3.97486495160546-4.31217325687266i</v>
      </c>
      <c r="E2211" t="str">
        <f t="shared" si="631"/>
        <v>161.175691915682+2.43088879807468i</v>
      </c>
      <c r="F2211" t="str">
        <f t="shared" si="632"/>
        <v>2.42491648839617-40.2541883061072i</v>
      </c>
      <c r="G2211" t="str">
        <f t="shared" si="633"/>
        <v>0.999996520911363-0.00186522827912156i</v>
      </c>
      <c r="H2211" t="str">
        <f t="shared" si="634"/>
        <v>478.365096338516+424.203040845356i</v>
      </c>
      <c r="I2211" t="str">
        <f t="shared" si="635"/>
        <v>51.4443592536633-51.4206546699389i</v>
      </c>
      <c r="K2211" t="str">
        <f t="shared" si="636"/>
        <v>0.0140426677023161-0.0152505632440373i</v>
      </c>
      <c r="L2211" t="str">
        <f t="shared" si="637"/>
        <v>0.00005-0.0760461760799909i</v>
      </c>
      <c r="M2211" t="str">
        <f t="shared" si="638"/>
        <v>0.00133333333333333-0.0447330447529356i</v>
      </c>
      <c r="N2211">
        <f t="shared" si="639"/>
        <v>86.172019650255379</v>
      </c>
      <c r="O2211">
        <f t="shared" si="640"/>
        <v>19.823678377254716</v>
      </c>
      <c r="P2211" s="3">
        <f t="shared" si="641"/>
        <v>19.823678377254716</v>
      </c>
      <c r="Q2211" s="3">
        <f t="shared" si="642"/>
        <v>-93.827980349744621</v>
      </c>
      <c r="R2211">
        <f t="shared" si="643"/>
        <v>86.172019650255379</v>
      </c>
      <c r="S2211">
        <f t="shared" si="644"/>
        <v>3.710766667798465</v>
      </c>
      <c r="T2211">
        <f t="shared" si="627"/>
        <v>19.823678377254716</v>
      </c>
    </row>
    <row r="2212" spans="1:20" x14ac:dyDescent="0.25">
      <c r="A2212">
        <f t="shared" si="628"/>
        <v>23404.033256983901</v>
      </c>
      <c r="B2212">
        <f t="shared" si="645"/>
        <v>3724.867581136099</v>
      </c>
      <c r="C2212" t="str">
        <f t="shared" si="629"/>
        <v>-0.649919359486592-9.73670419170753i</v>
      </c>
      <c r="D2212" t="str">
        <f t="shared" si="630"/>
        <v>3.97486392332277-4.29602477508459i</v>
      </c>
      <c r="E2212" t="str">
        <f t="shared" si="631"/>
        <v>161.173954063186+2.4469433613735i</v>
      </c>
      <c r="F2212" t="str">
        <f t="shared" si="632"/>
        <v>2.42491642415695-40.1018357704644i</v>
      </c>
      <c r="G2212" t="str">
        <f t="shared" si="633"/>
        <v>0.999996494420144-0.00187231609698211i</v>
      </c>
      <c r="H2212" t="str">
        <f t="shared" si="634"/>
        <v>479.196854067212+426.077993455441i</v>
      </c>
      <c r="I2212" t="str">
        <f t="shared" si="635"/>
        <v>51.4798410321565-51.2963265688167i</v>
      </c>
      <c r="K2212" t="str">
        <f t="shared" si="636"/>
        <v>0.01398529352591-0.0152435109590438i</v>
      </c>
      <c r="L2212" t="str">
        <f t="shared" si="637"/>
        <v>0.00005-0.0757582945606602i</v>
      </c>
      <c r="M2212" t="str">
        <f t="shared" si="638"/>
        <v>0.00133333333333333-0.0445637026827411i</v>
      </c>
      <c r="N2212">
        <f t="shared" si="639"/>
        <v>86.181204743035394</v>
      </c>
      <c r="O2212">
        <f t="shared" si="640"/>
        <v>19.787546467248632</v>
      </c>
      <c r="P2212" s="3">
        <f t="shared" si="641"/>
        <v>19.787546467248632</v>
      </c>
      <c r="Q2212" s="3">
        <f t="shared" si="642"/>
        <v>-93.818795256964606</v>
      </c>
      <c r="R2212">
        <f t="shared" si="643"/>
        <v>86.181204743035394</v>
      </c>
      <c r="S2212">
        <f t="shared" si="644"/>
        <v>3.7248675811360989</v>
      </c>
      <c r="T2212">
        <f t="shared" si="627"/>
        <v>19.787546467248632</v>
      </c>
    </row>
    <row r="2213" spans="1:20" x14ac:dyDescent="0.25">
      <c r="A2213">
        <f t="shared" si="628"/>
        <v>23492.968583360442</v>
      </c>
      <c r="B2213">
        <f t="shared" si="645"/>
        <v>3739.0220779444162</v>
      </c>
      <c r="C2213" t="str">
        <f t="shared" si="629"/>
        <v>-0.645647535124976-9.6963936545374i</v>
      </c>
      <c r="D2213" t="str">
        <f t="shared" si="630"/>
        <v>3.97486288721083-4.27993809296356i</v>
      </c>
      <c r="E2213" t="str">
        <f t="shared" si="631"/>
        <v>161.172255761855+2.46307558087954i</v>
      </c>
      <c r="F2213" t="str">
        <f t="shared" si="632"/>
        <v>2.4249163594286-39.9500601131905i</v>
      </c>
      <c r="G2213" t="str">
        <f t="shared" si="633"/>
        <v>0.999996467727211-0.00187943084798295i</v>
      </c>
      <c r="H2213" t="str">
        <f t="shared" si="634"/>
        <v>480.036900038203+427.963298624497i</v>
      </c>
      <c r="I2213" t="str">
        <f t="shared" si="635"/>
        <v>51.5156310166023-51.1729279711987i</v>
      </c>
      <c r="K2213" t="str">
        <f t="shared" si="636"/>
        <v>0.0139279733842745-0.0152362463166486i</v>
      </c>
      <c r="L2213" t="str">
        <f t="shared" si="637"/>
        <v>0.00005-0.0754715028498306i</v>
      </c>
      <c r="M2213" t="str">
        <f t="shared" si="638"/>
        <v>0.00133333333333333-0.044395001676371i</v>
      </c>
      <c r="N2213">
        <f t="shared" si="639"/>
        <v>86.190506201744469</v>
      </c>
      <c r="O2213">
        <f t="shared" si="640"/>
        <v>19.751417713706438</v>
      </c>
      <c r="P2213" s="3">
        <f t="shared" si="641"/>
        <v>19.751417713706438</v>
      </c>
      <c r="Q2213" s="3">
        <f t="shared" si="642"/>
        <v>-93.809493798255531</v>
      </c>
      <c r="R2213">
        <f t="shared" si="643"/>
        <v>86.190506201744469</v>
      </c>
      <c r="S2213">
        <f t="shared" si="644"/>
        <v>3.7390220779444161</v>
      </c>
      <c r="T2213">
        <f t="shared" si="627"/>
        <v>19.751417713706438</v>
      </c>
    </row>
    <row r="2214" spans="1:20" x14ac:dyDescent="0.25">
      <c r="A2214">
        <f t="shared" si="628"/>
        <v>23582.241863977211</v>
      </c>
      <c r="B2214">
        <f t="shared" si="645"/>
        <v>3753.2303618406049</v>
      </c>
      <c r="C2214" t="str">
        <f t="shared" si="629"/>
        <v>-0.64138058382135-9.65625468867089i</v>
      </c>
      <c r="D2214" t="str">
        <f t="shared" si="630"/>
        <v>3.97486184321-4.2639129790962i</v>
      </c>
      <c r="E2214" t="str">
        <f t="shared" si="631"/>
        <v>161.170597424415+2.47928557793263i</v>
      </c>
      <c r="F2214" t="str">
        <f t="shared" si="632"/>
        <v>2.42491629420737-39.7988591509415i</v>
      </c>
      <c r="G2214" t="str">
        <f t="shared" si="633"/>
        <v>0.999996440831027-0.0018865726344635i</v>
      </c>
      <c r="H2214" t="str">
        <f t="shared" si="634"/>
        <v>480.885332981539+429.859036681617i</v>
      </c>
      <c r="I2214" t="str">
        <f t="shared" si="635"/>
        <v>51.5517321602354-51.0504599055613i</v>
      </c>
      <c r="K2214" t="str">
        <f t="shared" si="636"/>
        <v>0.0138707088478285-0.0152287698311753i</v>
      </c>
      <c r="L2214" t="str">
        <f t="shared" si="637"/>
        <v>0.00005-0.0751857968219077i</v>
      </c>
      <c r="M2214" t="str">
        <f t="shared" si="638"/>
        <v>0.00133333333333333-0.0442269393070043i</v>
      </c>
      <c r="N2214">
        <f t="shared" si="639"/>
        <v>86.199924059012432</v>
      </c>
      <c r="O2214">
        <f t="shared" si="640"/>
        <v>19.715292230670133</v>
      </c>
      <c r="P2214" s="3">
        <f t="shared" si="641"/>
        <v>19.715292230670133</v>
      </c>
      <c r="Q2214" s="3">
        <f t="shared" si="642"/>
        <v>-93.800075940987568</v>
      </c>
      <c r="R2214">
        <f t="shared" si="643"/>
        <v>86.199924059012432</v>
      </c>
      <c r="S2214">
        <f t="shared" si="644"/>
        <v>3.7532303618406049</v>
      </c>
      <c r="T2214">
        <f t="shared" si="627"/>
        <v>19.715292230670133</v>
      </c>
    </row>
    <row r="2215" spans="1:20" x14ac:dyDescent="0.25">
      <c r="A2215">
        <f t="shared" si="628"/>
        <v>23671.854383060323</v>
      </c>
      <c r="B2215">
        <f t="shared" si="645"/>
        <v>3767.4926372155992</v>
      </c>
      <c r="C2215" t="str">
        <f t="shared" si="629"/>
        <v>-0.637118620682721-9.61628666189465i</v>
      </c>
      <c r="D2215" t="str">
        <f t="shared" si="630"/>
        <v>3.97486079126026-4.24794920295482i</v>
      </c>
      <c r="E2215" t="str">
        <f t="shared" si="631"/>
        <v>161.168979464722+2.49557347280261i</v>
      </c>
      <c r="F2215" t="str">
        <f t="shared" si="632"/>
        <v>2.42491622848953-39.6482307086411i</v>
      </c>
      <c r="G2215" t="str">
        <f t="shared" si="633"/>
        <v>0.999996413730046-0.00189374155915202i</v>
      </c>
      <c r="H2215" t="str">
        <f t="shared" si="634"/>
        <v>481.742253075086+431.765288801526i</v>
      </c>
      <c r="I2215" t="str">
        <f t="shared" si="635"/>
        <v>51.5881474484396-50.9289234597814i</v>
      </c>
      <c r="K2215" t="str">
        <f t="shared" si="636"/>
        <v>0.0138135014807484-0.0152210820312829i</v>
      </c>
      <c r="L2215" t="str">
        <f t="shared" si="637"/>
        <v>0.00005-0.0749011723669133i</v>
      </c>
      <c r="M2215" t="str">
        <f t="shared" si="638"/>
        <v>0.00133333333333333-0.0440595131570078i</v>
      </c>
      <c r="N2215">
        <f t="shared" si="639"/>
        <v>86.209458341614337</v>
      </c>
      <c r="O2215">
        <f t="shared" si="640"/>
        <v>19.679170132171148</v>
      </c>
      <c r="P2215" s="3">
        <f t="shared" si="641"/>
        <v>19.679170132171148</v>
      </c>
      <c r="Q2215" s="3">
        <f t="shared" si="642"/>
        <v>-93.790541658385663</v>
      </c>
      <c r="R2215">
        <f t="shared" si="643"/>
        <v>86.209458341614337</v>
      </c>
      <c r="S2215">
        <f t="shared" si="644"/>
        <v>3.7674926372155992</v>
      </c>
      <c r="T2215">
        <f t="shared" si="627"/>
        <v>19.679170132171148</v>
      </c>
    </row>
    <row r="2216" spans="1:20" x14ac:dyDescent="0.25">
      <c r="A2216">
        <f t="shared" si="628"/>
        <v>23761.807429715955</v>
      </c>
      <c r="B2216">
        <f t="shared" si="645"/>
        <v>3781.8091092370187</v>
      </c>
      <c r="C2216" t="str">
        <f t="shared" si="629"/>
        <v>-0.632861760271978-9.57648894319992i</v>
      </c>
      <c r="D2216" t="str">
        <f t="shared" si="630"/>
        <v>3.97485973130105-4.23204653489405i</v>
      </c>
      <c r="E2216" t="str">
        <f t="shared" si="631"/>
        <v>161.167402297759+2.51193938469888i</v>
      </c>
      <c r="F2216" t="str">
        <f t="shared" si="632"/>
        <v>2.42491616227128-39.4981726194482i</v>
      </c>
      <c r="G2216" t="str">
        <f t="shared" si="633"/>
        <v>0.999996386422707-0.00190093772516706i</v>
      </c>
      <c r="H2216" t="str">
        <f t="shared" si="634"/>
        <v>482.607761970377+433.682137015042i</v>
      </c>
      <c r="I2216" t="str">
        <f t="shared" si="635"/>
        <v>51.6248798991378-50.8083197820151i</v>
      </c>
      <c r="K2216" t="str">
        <f t="shared" si="636"/>
        <v>0.0137563528408023-0.0152131834598754i</v>
      </c>
      <c r="L2216" t="str">
        <f t="shared" si="637"/>
        <v>0.00005-0.0746176253904295i</v>
      </c>
      <c r="M2216" t="str">
        <f t="shared" si="638"/>
        <v>0.00133333333333333-0.0438927208178997i</v>
      </c>
      <c r="N2216">
        <f t="shared" si="639"/>
        <v>86.219109070482688</v>
      </c>
      <c r="O2216">
        <f t="shared" si="640"/>
        <v>19.643051532219896</v>
      </c>
      <c r="P2216" s="3">
        <f t="shared" si="641"/>
        <v>19.643051532219896</v>
      </c>
      <c r="Q2216" s="3">
        <f t="shared" si="642"/>
        <v>-93.780890929517312</v>
      </c>
      <c r="R2216">
        <f t="shared" si="643"/>
        <v>86.219109070482688</v>
      </c>
      <c r="S2216">
        <f t="shared" si="644"/>
        <v>3.7818091092370185</v>
      </c>
      <c r="T2216">
        <f t="shared" si="627"/>
        <v>19.643051532219896</v>
      </c>
    </row>
    <row r="2217" spans="1:20" x14ac:dyDescent="0.25">
      <c r="A2217">
        <f t="shared" si="628"/>
        <v>23852.102297948873</v>
      </c>
      <c r="B2217">
        <f t="shared" si="645"/>
        <v>3796.1799838521192</v>
      </c>
      <c r="C2217" t="str">
        <f t="shared" si="629"/>
        <v>-0.628610116596283-9.53686090278201i</v>
      </c>
      <c r="D2217" t="str">
        <f t="shared" si="630"/>
        <v>3.97485866327144-4.21620474614761i</v>
      </c>
      <c r="E2217" t="str">
        <f t="shared" si="631"/>
        <v>161.165866339631+2.52838343177885i</v>
      </c>
      <c r="F2217" t="str">
        <f t="shared" si="632"/>
        <v>2.42491609554882-39.3486827247272i</v>
      </c>
      <c r="G2217" t="str">
        <f t="shared" si="633"/>
        <v>0.99999635890744-0.00190816123601893i</v>
      </c>
      <c r="H2217" t="str">
        <f t="shared" si="634"/>
        <v>483.481962818962+435.609664219688i</v>
      </c>
      <c r="I2217" t="str">
        <f t="shared" si="635"/>
        <v>51.6619325631946-50.6886500815954i</v>
      </c>
      <c r="K2217" t="str">
        <f t="shared" si="636"/>
        <v>0.0136992644791852-0.0152050746740097i</v>
      </c>
      <c r="L2217" t="str">
        <f t="shared" si="637"/>
        <v>0.00005-0.0743351518135379i</v>
      </c>
      <c r="M2217" t="str">
        <f t="shared" si="638"/>
        <v>0.00133333333333333-0.0437265598903165i</v>
      </c>
      <c r="N2217">
        <f t="shared" si="639"/>
        <v>86.228876260719645</v>
      </c>
      <c r="O2217">
        <f t="shared" si="640"/>
        <v>19.606936544795751</v>
      </c>
      <c r="P2217" s="3">
        <f t="shared" si="641"/>
        <v>19.606936544795751</v>
      </c>
      <c r="Q2217" s="3">
        <f t="shared" si="642"/>
        <v>-93.771123739280355</v>
      </c>
      <c r="R2217">
        <f t="shared" si="643"/>
        <v>86.228876260719645</v>
      </c>
      <c r="S2217">
        <f t="shared" si="644"/>
        <v>3.7961799838521193</v>
      </c>
      <c r="T2217">
        <f t="shared" si="627"/>
        <v>19.606936544795751</v>
      </c>
    </row>
    <row r="2218" spans="1:20" x14ac:dyDescent="0.25">
      <c r="A2218">
        <f t="shared" si="628"/>
        <v>23942.740286681081</v>
      </c>
      <c r="B2218">
        <f t="shared" si="645"/>
        <v>3810.6054677907573</v>
      </c>
      <c r="C2218" t="str">
        <f t="shared" si="629"/>
        <v>-0.624363803095568-9.49740191203977i</v>
      </c>
      <c r="D2218" t="str">
        <f t="shared" si="630"/>
        <v>3.97485758710996-4.20042360882493i</v>
      </c>
      <c r="E2218" t="str">
        <f t="shared" si="631"/>
        <v>161.164372007566+2.54490573115811i</v>
      </c>
      <c r="F2218" t="str">
        <f t="shared" si="632"/>
        <v>2.42491602831831-39.1997588740155i</v>
      </c>
      <c r="G2218" t="str">
        <f t="shared" si="633"/>
        <v>0.999996331182661-0.00191541219561123i</v>
      </c>
      <c r="H2218" t="str">
        <f t="shared" si="634"/>
        <v>484.364960299333+437.54795419043i</v>
      </c>
      <c r="I2218" t="str">
        <f t="shared" si="635"/>
        <v>51.6993085248178-50.569915629947i</v>
      </c>
      <c r="K2218" t="str">
        <f t="shared" si="636"/>
        <v>0.0136422379403561-0.0151967562448011i</v>
      </c>
      <c r="L2218" t="str">
        <f t="shared" si="637"/>
        <v>0.00005-0.0740537475727618i</v>
      </c>
      <c r="M2218" t="str">
        <f t="shared" si="638"/>
        <v>0.00133333333333333-0.0435610279839775i</v>
      </c>
      <c r="N2218">
        <f t="shared" si="639"/>
        <v>86.238759921610324</v>
      </c>
      <c r="O2218">
        <f t="shared" si="640"/>
        <v>19.57082528383684</v>
      </c>
      <c r="P2218" s="3">
        <f t="shared" si="641"/>
        <v>19.57082528383684</v>
      </c>
      <c r="Q2218" s="3">
        <f t="shared" si="642"/>
        <v>-93.761240078389676</v>
      </c>
      <c r="R2218">
        <f t="shared" si="643"/>
        <v>86.238759921610324</v>
      </c>
      <c r="S2218">
        <f t="shared" si="644"/>
        <v>3.8106054677907575</v>
      </c>
      <c r="T2218">
        <f t="shared" si="627"/>
        <v>19.57082528383684</v>
      </c>
    </row>
    <row r="2219" spans="1:20" x14ac:dyDescent="0.25">
      <c r="A2219">
        <f t="shared" si="628"/>
        <v>24033.722699770467</v>
      </c>
      <c r="B2219">
        <f t="shared" si="645"/>
        <v>3825.0857685683623</v>
      </c>
      <c r="C2219" t="str">
        <f t="shared" si="629"/>
        <v>-0.620122932631194-9.45811134357584i</v>
      </c>
      <c r="D2219" t="str">
        <f t="shared" si="630"/>
        <v>3.9748565027547-4.18470289590796i</v>
      </c>
      <c r="E2219" t="str">
        <f t="shared" si="631"/>
        <v>161.162919719915+2.56150639891864i</v>
      </c>
      <c r="F2219" t="str">
        <f t="shared" si="632"/>
        <v>2.42491596057588-39.0513989249936i</v>
      </c>
      <c r="G2219" t="str">
        <f t="shared" si="633"/>
        <v>0.999996303246775-0.00192269070824229i</v>
      </c>
      <c r="H2219" t="str">
        <f t="shared" si="634"/>
        <v>485.256860644429+439.49709159053i</v>
      </c>
      <c r="I2219" t="str">
        <f t="shared" si="635"/>
        <v>51.7370109019674-50.4521177615265i</v>
      </c>
      <c r="K2219" t="str">
        <f t="shared" si="636"/>
        <v>0.0135852747618768-0.0151882287573268i</v>
      </c>
      <c r="L2219" t="str">
        <f t="shared" si="637"/>
        <v>0.00005-0.0737734086200058i</v>
      </c>
      <c r="M2219" t="str">
        <f t="shared" si="638"/>
        <v>0.00133333333333333-0.0433961227176504i</v>
      </c>
      <c r="N2219">
        <f t="shared" si="639"/>
        <v>86.248760056637039</v>
      </c>
      <c r="O2219">
        <f t="shared" si="640"/>
        <v>19.534717863230458</v>
      </c>
      <c r="P2219" s="3">
        <f t="shared" si="641"/>
        <v>19.534717863230458</v>
      </c>
      <c r="Q2219" s="3">
        <f t="shared" si="642"/>
        <v>-93.751239943362961</v>
      </c>
      <c r="R2219">
        <f t="shared" si="643"/>
        <v>86.248760056637039</v>
      </c>
      <c r="S2219">
        <f t="shared" si="644"/>
        <v>3.8250857685683624</v>
      </c>
      <c r="T2219">
        <f t="shared" si="627"/>
        <v>19.534717863230458</v>
      </c>
    </row>
    <row r="2220" spans="1:20" x14ac:dyDescent="0.25">
      <c r="A2220">
        <f t="shared" si="628"/>
        <v>24125.050846029597</v>
      </c>
      <c r="B2220">
        <f t="shared" si="645"/>
        <v>3839.6210944889222</v>
      </c>
      <c r="C2220" t="str">
        <f t="shared" si="629"/>
        <v>-0.615887617474669-9.41898857119585i</v>
      </c>
      <c r="D2220" t="str">
        <f t="shared" si="630"/>
        <v>3.97485541014329-4.16904238124784i</v>
      </c>
      <c r="E2220" t="str">
        <f t="shared" si="631"/>
        <v>161.161509896145+2.57818555011892i</v>
      </c>
      <c r="F2220" t="str">
        <f t="shared" si="632"/>
        <v>2.42491589231764-38.9036007434538i</v>
      </c>
      <c r="G2220" t="str">
        <f t="shared" si="633"/>
        <v>0.999996275098174-0.00192999687860669i</v>
      </c>
      <c r="H2220" t="str">
        <f t="shared" si="634"/>
        <v>486.15777166969+441.457161982576i</v>
      </c>
      <c r="I2220" t="str">
        <f t="shared" si="635"/>
        <v>51.7750428467722-50.3352578747776i</v>
      </c>
      <c r="K2220" t="str">
        <f t="shared" si="636"/>
        <v>0.0135283764742515-0.0151794928105267i</v>
      </c>
      <c r="L2220" t="str">
        <f t="shared" si="637"/>
        <v>0.00005-0.0734941309225001i</v>
      </c>
      <c r="M2220" t="str">
        <f t="shared" si="638"/>
        <v>0.00133333333333333-0.0432318417191177i</v>
      </c>
      <c r="N2220">
        <f t="shared" si="639"/>
        <v>86.25887666349476</v>
      </c>
      <c r="O2220">
        <f t="shared" si="640"/>
        <v>19.498614396802363</v>
      </c>
      <c r="P2220" s="3">
        <f t="shared" si="641"/>
        <v>19.498614396802363</v>
      </c>
      <c r="Q2220" s="3">
        <f t="shared" si="642"/>
        <v>-93.74112333650524</v>
      </c>
      <c r="R2220">
        <f t="shared" si="643"/>
        <v>86.25887666349476</v>
      </c>
      <c r="S2220">
        <f t="shared" si="644"/>
        <v>3.8396210944889222</v>
      </c>
      <c r="T2220">
        <f t="shared" ref="T2220:T2283" si="646">P2220</f>
        <v>19.498614396802363</v>
      </c>
    </row>
    <row r="2221" spans="1:20" x14ac:dyDescent="0.25">
      <c r="A2221">
        <f t="shared" ref="A2221:A2284" si="647">2*PI()*B2221</f>
        <v>24216.72603924451</v>
      </c>
      <c r="B2221">
        <f t="shared" si="645"/>
        <v>3854.2116546479801</v>
      </c>
      <c r="C2221" t="str">
        <f t="shared" ref="C2221:C2284" si="648">IMPRODUCT(D2221,E2221,$C$40,,K2221,$C$41)</f>
        <v>-0.611657969296338-9.38003296990927i</v>
      </c>
      <c r="D2221" t="str">
        <f t="shared" ref="D2221:D2284" si="649">IMDIV(IMPRODUCT($C$37,$C$38,COMPLEX(1,A2221/$C$38)),IMSUM(-1*A2221*A2221/$C$39,COMPLEX(0,1*A2221)))</f>
        <v>3.97485430921285-4.15344183956166i</v>
      </c>
      <c r="E2221" t="str">
        <f t="shared" ref="E2221:E2284" si="650">IMDIV(IMPRODUCT(IMSUM(F2221,G2221),$C$29,H2221),IMSUM(1,I2221))</f>
        <v>161.160142956841+2.59494329880478i</v>
      </c>
      <c r="F2221" t="str">
        <f t="shared" ref="F2221:F2284" si="651">IMDIV(IMPRODUCT($C$14,$C$15,COMPLEX(1,A2221/$C$15)),IMSUM(-1*A2221*A2221/$C$16,COMPLEX(0,A2221)))</f>
        <v>2.42491582353966-38.7563622032695i</v>
      </c>
      <c r="G2221" t="str">
        <f t="shared" ref="G2221:G2284" si="652">IMDIV(1,COMPLEX(1,A2221*$C$9*$C$10))</f>
        <v>0.999996246735239-0.0019373308117968i</v>
      </c>
      <c r="H2221" t="str">
        <f t="shared" ref="H2221:H2284" si="653">IMDIV($C$3,IMSUM(K2221,COMPLEX(0,$C$28*A2221)))</f>
        <v>487.06780280175+443.428251839571i</v>
      </c>
      <c r="I2221" t="str">
        <f t="shared" ref="I2221:I2284" si="654">IMPRODUCT(F2221,$C$29,H2221,$C$31)</f>
        <v>51.8134075459436-50.2193374331132i</v>
      </c>
      <c r="K2221" t="str">
        <f t="shared" ref="K2221:K2284" si="655">IF($C$26&lt;=0,IMDIV(1,IMSUM(IMDIV(1,L2221),1/$C$18)),IMDIV(1,IMSUM(IMDIV(1,L2221),1/$C$18,IMDIV(1,M2221))))</f>
        <v>0.0134715446007698-0.0151705490171029i</v>
      </c>
      <c r="L2221" t="str">
        <f t="shared" ref="L2221:L2284" si="656">IMSUM($C$21/$C$22,IMDIV(1,COMPLEX(0,$C$20*$C$22*A2221)))</f>
        <v>0.00005-0.0732159104627417i</v>
      </c>
      <c r="M2221" t="str">
        <f t="shared" ref="M2221:M2284" si="657">IMSUM($C$25/$C$26,IMDIV(1,COMPLEX(0,$C$24*$C$26*A2221)))</f>
        <v>0.00133333333333333-0.0430681826251422i</v>
      </c>
      <c r="N2221">
        <f t="shared" ref="N2221:N2284" si="658">ABS(R2221)</f>
        <v>86.269109734108767</v>
      </c>
      <c r="O2221">
        <f t="shared" ref="O2221:O2284" si="659">ABS(P2221)</f>
        <v>19.462514998307491</v>
      </c>
      <c r="P2221" s="3">
        <f t="shared" ref="P2221:P2284" si="660">20*LOG10(IMABS(C2221))</f>
        <v>19.462514998307491</v>
      </c>
      <c r="Q2221" s="3">
        <f t="shared" ref="Q2221:Q2284" si="661">IMARGUMENT(C2221)*180/PI()</f>
        <v>-93.730890265891233</v>
      </c>
      <c r="R2221">
        <f t="shared" ref="R2221:R2284" si="662">IF(Q2221&lt;0,Q2221+180,Q2221-180)</f>
        <v>86.269109734108767</v>
      </c>
      <c r="S2221">
        <f t="shared" ref="S2221:S2284" si="663">B2221/1000</f>
        <v>3.8542116546479801</v>
      </c>
      <c r="T2221">
        <f t="shared" si="646"/>
        <v>19.462514998307491</v>
      </c>
    </row>
    <row r="2222" spans="1:20" x14ac:dyDescent="0.25">
      <c r="A2222">
        <f t="shared" si="647"/>
        <v>24308.749598193641</v>
      </c>
      <c r="B2222">
        <f t="shared" ref="B2222:B2285" si="664">B2221*(1+B$42)</f>
        <v>3868.8576589356426</v>
      </c>
      <c r="C2222" t="str">
        <f t="shared" si="648"/>
        <v>-0.607434099154704-9.34124391592924i</v>
      </c>
      <c r="D2222" t="str">
        <f t="shared" si="649"/>
        <v>3.97485319990007-4.13790104642926i</v>
      </c>
      <c r="E2222" t="str">
        <f t="shared" si="650"/>
        <v>161.158819323707+2.61177975801662i</v>
      </c>
      <c r="F2222" t="str">
        <f t="shared" si="651"/>
        <v>2.42491575423797-38.609681186365i</v>
      </c>
      <c r="G2222" t="str">
        <f t="shared" si="652"/>
        <v>0.999996218156337-0.00194469261330424i</v>
      </c>
      <c r="H2222" t="str">
        <f t="shared" si="653"/>
        <v>487.987065107714+445.410448556255i</v>
      </c>
      <c r="I2222" t="str">
        <f t="shared" si="654"/>
        <v>51.8521082212064-50.1043579659156i</v>
      </c>
      <c r="K2222" t="str">
        <f t="shared" si="655"/>
        <v>0.0134147806573489-0.0151613980034158i</v>
      </c>
      <c r="L2222" t="str">
        <f t="shared" si="656"/>
        <v>0.00005-0.0729387432384357i</v>
      </c>
      <c r="M2222" t="str">
        <f t="shared" si="657"/>
        <v>0.00133333333333333-0.0429051430814326i</v>
      </c>
      <c r="N2222">
        <f t="shared" si="658"/>
        <v>86.279459254650192</v>
      </c>
      <c r="O2222">
        <f t="shared" si="659"/>
        <v>19.426419781419643</v>
      </c>
      <c r="P2222" s="3">
        <f t="shared" si="660"/>
        <v>19.426419781419643</v>
      </c>
      <c r="Q2222" s="3">
        <f t="shared" si="661"/>
        <v>-93.720540745349808</v>
      </c>
      <c r="R2222">
        <f t="shared" si="662"/>
        <v>86.279459254650192</v>
      </c>
      <c r="S2222">
        <f t="shared" si="663"/>
        <v>3.8688576589356427</v>
      </c>
      <c r="T2222">
        <f t="shared" si="646"/>
        <v>19.426419781419643</v>
      </c>
    </row>
    <row r="2223" spans="1:20" x14ac:dyDescent="0.25">
      <c r="A2223">
        <f t="shared" si="647"/>
        <v>24401.122846666778</v>
      </c>
      <c r="B2223">
        <f t="shared" si="664"/>
        <v>3883.5593180395981</v>
      </c>
      <c r="C2223" t="str">
        <f t="shared" si="648"/>
        <v>-0.603216117485418-9.30262078667349i</v>
      </c>
      <c r="D2223" t="str">
        <f t="shared" si="649"/>
        <v>3.9748520821411-4.12241977828993i</v>
      </c>
      <c r="E2223" t="str">
        <f t="shared" si="650"/>
        <v>161.157539419563+2.62869503980242i</v>
      </c>
      <c r="F2223" t="str">
        <f t="shared" si="651"/>
        <v>2.42491568440858-38.4635555826843i</v>
      </c>
      <c r="G2223" t="str">
        <f t="shared" si="652"/>
        <v>0.999996189359825-0.00195208238902142i</v>
      </c>
      <c r="H2223" t="str">
        <f t="shared" si="653"/>
        <v>488.915671325042+447.403840460471i</v>
      </c>
      <c r="I2223" t="str">
        <f t="shared" si="654"/>
        <v>51.8911481297225-49.9903210695573i</v>
      </c>
      <c r="K2223" t="str">
        <f t="shared" si="655"/>
        <v>0.0133580861523801-0.0151520404093801i</v>
      </c>
      <c r="L2223" t="str">
        <f t="shared" si="656"/>
        <v>0.00005-0.0726626252624381i</v>
      </c>
      <c r="M2223" t="str">
        <f t="shared" si="657"/>
        <v>0.00133333333333333-0.0427427207426108i</v>
      </c>
      <c r="N2223">
        <f t="shared" si="658"/>
        <v>86.289925205555519</v>
      </c>
      <c r="O2223">
        <f t="shared" si="659"/>
        <v>19.390328859722029</v>
      </c>
      <c r="P2223" s="3">
        <f t="shared" si="660"/>
        <v>19.390328859722029</v>
      </c>
      <c r="Q2223" s="3">
        <f t="shared" si="661"/>
        <v>-93.710074794444481</v>
      </c>
      <c r="R2223">
        <f t="shared" si="662"/>
        <v>86.289925205555519</v>
      </c>
      <c r="S2223">
        <f t="shared" si="663"/>
        <v>3.8835593180395982</v>
      </c>
      <c r="T2223">
        <f t="shared" si="646"/>
        <v>19.390328859722029</v>
      </c>
    </row>
    <row r="2224" spans="1:20" x14ac:dyDescent="0.25">
      <c r="A2224">
        <f t="shared" si="647"/>
        <v>24493.847113484109</v>
      </c>
      <c r="B2224">
        <f t="shared" si="664"/>
        <v>3898.3168434481486</v>
      </c>
      <c r="C2224" t="str">
        <f t="shared" si="648"/>
        <v>-0.599004134090535-9.26416296076462i</v>
      </c>
      <c r="D2224" t="str">
        <f t="shared" si="649"/>
        <v>3.97485095587168-4.10699781243929i</v>
      </c>
      <c r="E2224" t="str">
        <f t="shared" si="650"/>
        <v>161.156303668345+2.64568925522633i</v>
      </c>
      <c r="F2224" t="str">
        <f t="shared" si="651"/>
        <v>2.4249156140475-38.3179832901619i</v>
      </c>
      <c r="G2224" t="str">
        <f t="shared" si="652"/>
        <v>0.999996160344046-0.00195950024524306i</v>
      </c>
      <c r="H2224" t="str">
        <f t="shared" si="653"/>
        <v>489.85373589214+449.408516824739i</v>
      </c>
      <c r="I2224" t="str">
        <f t="shared" si="654"/>
        <v>51.9305305645308-49.8772284084528i</v>
      </c>
      <c r="K2224" t="str">
        <f t="shared" si="655"/>
        <v>0.0133014625865749-0.0151424768883563i</v>
      </c>
      <c r="L2224" t="str">
        <f t="shared" si="656"/>
        <v>0.00005-0.0723875525627003i</v>
      </c>
      <c r="M2224" t="str">
        <f t="shared" si="657"/>
        <v>0.00133333333333333-0.0425809132721765i</v>
      </c>
      <c r="N2224">
        <f t="shared" si="658"/>
        <v>86.300507561546084</v>
      </c>
      <c r="O2224">
        <f t="shared" si="659"/>
        <v>19.354242346697141</v>
      </c>
      <c r="P2224" s="3">
        <f t="shared" si="660"/>
        <v>19.354242346697141</v>
      </c>
      <c r="Q2224" s="3">
        <f t="shared" si="661"/>
        <v>-93.699492438453916</v>
      </c>
      <c r="R2224">
        <f t="shared" si="662"/>
        <v>86.300507561546084</v>
      </c>
      <c r="S2224">
        <f t="shared" si="663"/>
        <v>3.8983168434481485</v>
      </c>
      <c r="T2224">
        <f t="shared" si="646"/>
        <v>19.354242346697141</v>
      </c>
    </row>
    <row r="2225" spans="1:20" x14ac:dyDescent="0.25">
      <c r="A2225">
        <f t="shared" si="647"/>
        <v>24586.923732515352</v>
      </c>
      <c r="B2225">
        <f t="shared" si="664"/>
        <v>3913.1304474532517</v>
      </c>
      <c r="C2225" t="str">
        <f t="shared" si="648"/>
        <v>-0.594798258128129-9.22586981803107i</v>
      </c>
      <c r="D2225" t="str">
        <f t="shared" si="649"/>
        <v>3.97484982102697-4.09163492702595i</v>
      </c>
      <c r="E2225" t="str">
        <f t="shared" si="650"/>
        <v>161.155112495107+2.6627625143784i</v>
      </c>
      <c r="F2225" t="str">
        <f t="shared" si="651"/>
        <v>2.42491554315065-38.1729622146912i</v>
      </c>
      <c r="G2225" t="str">
        <f t="shared" si="652"/>
        <v>0.999996131107329-0.00196694628866771i</v>
      </c>
      <c r="H2225" t="str">
        <f t="shared" si="653"/>
        <v>490.801374979534+451.424567877924i</v>
      </c>
      <c r="I2225" t="str">
        <f t="shared" si="654"/>
        <v>51.970258854984-49.765081716123i</v>
      </c>
      <c r="K2225" t="str">
        <f t="shared" si="655"/>
        <v>0.0132449114528143-0.0151327081070423i</v>
      </c>
      <c r="L2225" t="str">
        <f t="shared" si="656"/>
        <v>0.00005-0.0721135211822075i</v>
      </c>
      <c r="M2225" t="str">
        <f t="shared" si="657"/>
        <v>0.00133333333333333-0.0424197183424752i</v>
      </c>
      <c r="N2225">
        <f t="shared" si="658"/>
        <v>86.311206291647437</v>
      </c>
      <c r="O2225">
        <f t="shared" si="659"/>
        <v>19.318160355717175</v>
      </c>
      <c r="P2225" s="3">
        <f t="shared" si="660"/>
        <v>19.318160355717175</v>
      </c>
      <c r="Q2225" s="3">
        <f t="shared" si="661"/>
        <v>-93.688793708352563</v>
      </c>
      <c r="R2225">
        <f t="shared" si="662"/>
        <v>86.311206291647437</v>
      </c>
      <c r="S2225">
        <f t="shared" si="663"/>
        <v>3.9131304474532516</v>
      </c>
      <c r="T2225">
        <f t="shared" si="646"/>
        <v>19.318160355717175</v>
      </c>
    </row>
    <row r="2226" spans="1:20" x14ac:dyDescent="0.25">
      <c r="A2226">
        <f t="shared" si="647"/>
        <v>24680.354042698909</v>
      </c>
      <c r="B2226">
        <f t="shared" si="664"/>
        <v>3928.0003431535742</v>
      </c>
      <c r="C2226" t="str">
        <f t="shared" si="648"/>
        <v>-0.590598598101692-9.18774073950828i</v>
      </c>
      <c r="D2226" t="str">
        <f t="shared" si="649"/>
        <v>3.97484867754174-4.0763309010485i</v>
      </c>
      <c r="E2226" t="str">
        <f t="shared" si="650"/>
        <v>161.153966326018+2.67991492638692i</v>
      </c>
      <c r="F2226" t="str">
        <f t="shared" si="651"/>
        <v>2.42491547171398-38.0284902700956i</v>
      </c>
      <c r="G2226" t="str">
        <f t="shared" si="652"/>
        <v>0.999996101647993-0.00197442062639929i</v>
      </c>
      <c r="H2226" t="str">
        <f t="shared" si="653"/>
        <v>491.758706521772+453.452084817056i</v>
      </c>
      <c r="I2226" t="str">
        <f t="shared" si="654"/>
        <v>52.0103363671954-49.6538827962933i</v>
      </c>
      <c r="K2226" t="str">
        <f t="shared" si="655"/>
        <v>0.0131884342359994-0.0151227347453619i</v>
      </c>
      <c r="L2226" t="str">
        <f t="shared" si="656"/>
        <v>0.00005-0.0718405271789277i</v>
      </c>
      <c r="M2226" t="str">
        <f t="shared" si="657"/>
        <v>0.00133333333333333-0.0422591336346634i</v>
      </c>
      <c r="N2226">
        <f t="shared" si="658"/>
        <v>86.32202135921186</v>
      </c>
      <c r="O2226">
        <f t="shared" si="659"/>
        <v>19.282083000034525</v>
      </c>
      <c r="P2226" s="3">
        <f t="shared" si="660"/>
        <v>19.282083000034525</v>
      </c>
      <c r="Q2226" s="3">
        <f t="shared" si="661"/>
        <v>-93.67797864078814</v>
      </c>
      <c r="R2226">
        <f t="shared" si="662"/>
        <v>86.32202135921186</v>
      </c>
      <c r="S2226">
        <f t="shared" si="663"/>
        <v>3.9280003431535744</v>
      </c>
      <c r="T2226">
        <f t="shared" si="646"/>
        <v>19.282083000034525</v>
      </c>
    </row>
    <row r="2227" spans="1:20" x14ac:dyDescent="0.25">
      <c r="A2227">
        <f t="shared" si="647"/>
        <v>24774.139388061169</v>
      </c>
      <c r="B2227">
        <f t="shared" si="664"/>
        <v>3942.926744457558</v>
      </c>
      <c r="C2227" t="str">
        <f t="shared" si="648"/>
        <v>-0.586405261850117-9.14977510743948i</v>
      </c>
      <c r="D2227" t="str">
        <f t="shared" si="649"/>
        <v>3.97484752535015-4.06108551435212i</v>
      </c>
      <c r="E2227" t="str">
        <f t="shared" si="650"/>
        <v>161.152865588367+2.69714659942768i</v>
      </c>
      <c r="F2227" t="str">
        <f t="shared" si="651"/>
        <v>2.42491539973335-37.8845653780973i</v>
      </c>
      <c r="G2227" t="str">
        <f t="shared" si="652"/>
        <v>0.999996071964342-0.00198192336594866i</v>
      </c>
      <c r="H2227" t="str">
        <f t="shared" si="653"/>
        <v>492.725850249964+455.491159819311i</v>
      </c>
      <c r="I2227" t="str">
        <f t="shared" si="654"/>
        <v>52.0507665044905-49.543633524007i</v>
      </c>
      <c r="K2227" t="str">
        <f t="shared" si="655"/>
        <v>0.0131320324129034-0.0151125574963517i</v>
      </c>
      <c r="L2227" t="str">
        <f t="shared" si="656"/>
        <v>0.00005-0.0715685666257499i</v>
      </c>
      <c r="M2227" t="str">
        <f t="shared" si="657"/>
        <v>0.00133333333333333-0.0420991568386763i</v>
      </c>
      <c r="N2227">
        <f t="shared" si="658"/>
        <v>86.332952721938923</v>
      </c>
      <c r="O2227">
        <f t="shared" si="659"/>
        <v>19.246010392771851</v>
      </c>
      <c r="P2227" s="3">
        <f t="shared" si="660"/>
        <v>19.246010392771851</v>
      </c>
      <c r="Q2227" s="3">
        <f t="shared" si="661"/>
        <v>-93.667047278061077</v>
      </c>
      <c r="R2227">
        <f t="shared" si="662"/>
        <v>86.332952721938923</v>
      </c>
      <c r="S2227">
        <f t="shared" si="663"/>
        <v>3.9429267444575582</v>
      </c>
      <c r="T2227">
        <f t="shared" si="646"/>
        <v>19.246010392771851</v>
      </c>
    </row>
    <row r="2228" spans="1:20" x14ac:dyDescent="0.25">
      <c r="A2228">
        <f t="shared" si="647"/>
        <v>24868.281117735802</v>
      </c>
      <c r="B2228">
        <f t="shared" si="664"/>
        <v>3957.909866086497</v>
      </c>
      <c r="C2228" t="str">
        <f t="shared" si="648"/>
        <v>-0.582218356537375-9.11197230527754i</v>
      </c>
      <c r="D2228" t="str">
        <f t="shared" si="649"/>
        <v>3.97484636438595-4.04589854762561i</v>
      </c>
      <c r="E2228" t="str">
        <f t="shared" si="650"/>
        <v>161.151810710562+2.71445764073418i</v>
      </c>
      <c r="F2228" t="str">
        <f t="shared" si="651"/>
        <v>2.42491532720464-37.7411854682887i</v>
      </c>
      <c r="G2228" t="str">
        <f t="shared" si="652"/>
        <v>0.999996042054669-0.00198945461523509i</v>
      </c>
      <c r="H2228" t="str">
        <f t="shared" si="653"/>
        <v>493.702927725102+457.541886054085i</v>
      </c>
      <c r="I2228" t="str">
        <f t="shared" si="654"/>
        <v>52.0915527078623-49.434335846775i</v>
      </c>
      <c r="K2228" t="str">
        <f t="shared" si="655"/>
        <v>0.0130757074520266-0.0151021770660459i</v>
      </c>
      <c r="L2228" t="str">
        <f t="shared" si="656"/>
        <v>0.00005-0.0712976356104302i</v>
      </c>
      <c r="M2228" t="str">
        <f t="shared" si="657"/>
        <v>0.00133333333333333-0.0419397856531943i</v>
      </c>
      <c r="N2228">
        <f t="shared" si="658"/>
        <v>86.344000331900219</v>
      </c>
      <c r="O2228">
        <f t="shared" si="659"/>
        <v>19.209942646913049</v>
      </c>
      <c r="P2228" s="3">
        <f t="shared" si="660"/>
        <v>19.209942646913049</v>
      </c>
      <c r="Q2228" s="3">
        <f t="shared" si="661"/>
        <v>-93.655999668099781</v>
      </c>
      <c r="R2228">
        <f t="shared" si="662"/>
        <v>86.344000331900219</v>
      </c>
      <c r="S2228">
        <f t="shared" si="663"/>
        <v>3.9579098660864971</v>
      </c>
      <c r="T2228">
        <f t="shared" si="646"/>
        <v>19.209942646913049</v>
      </c>
    </row>
    <row r="2229" spans="1:20" x14ac:dyDescent="0.25">
      <c r="A2229">
        <f t="shared" si="647"/>
        <v>24962.780585983197</v>
      </c>
      <c r="B2229">
        <f t="shared" si="664"/>
        <v>3972.9499235776257</v>
      </c>
      <c r="C2229" t="str">
        <f t="shared" si="648"/>
        <v>-0.578037988642595-9.0743317176859i</v>
      </c>
      <c r="D2229" t="str">
        <f t="shared" si="649"/>
        <v>3.97484519458235-4.03076978239809i</v>
      </c>
      <c r="E2229" t="str">
        <f t="shared" si="650"/>
        <v>161.15080212213+2.73184815661035i</v>
      </c>
      <c r="F2229" t="str">
        <f t="shared" si="651"/>
        <v>2.42491525412366-37.5983484781014i</v>
      </c>
      <c r="G2229" t="str">
        <f t="shared" si="652"/>
        <v>0.999996011917252-0.00199701448258789i</v>
      </c>
      <c r="H2229" t="str">
        <f t="shared" si="653"/>
        <v>494.690062372018+459.604357695259i</v>
      </c>
      <c r="I2229" t="str">
        <f t="shared" si="654"/>
        <v>52.1326984564334-49.3259917857396i</v>
      </c>
      <c r="K2229" t="str">
        <f t="shared" si="655"/>
        <v>0.0130194608134521-0.0150915941733594i</v>
      </c>
      <c r="L2229" t="str">
        <f t="shared" si="656"/>
        <v>0.00005-0.0710277302355354i</v>
      </c>
      <c r="M2229" t="str">
        <f t="shared" si="657"/>
        <v>0.00133333333333333-0.0417810177856089i</v>
      </c>
      <c r="N2229">
        <f t="shared" si="658"/>
        <v>86.355164135563072</v>
      </c>
      <c r="O2229">
        <f t="shared" si="659"/>
        <v>19.173879875293281</v>
      </c>
      <c r="P2229" s="3">
        <f t="shared" si="660"/>
        <v>19.173879875293281</v>
      </c>
      <c r="Q2229" s="3">
        <f t="shared" si="661"/>
        <v>-93.644835864436928</v>
      </c>
      <c r="R2229">
        <f t="shared" si="662"/>
        <v>86.355164135563072</v>
      </c>
      <c r="S2229">
        <f t="shared" si="663"/>
        <v>3.9729499235776258</v>
      </c>
      <c r="T2229">
        <f t="shared" si="646"/>
        <v>19.173879875293281</v>
      </c>
    </row>
    <row r="2230" spans="1:20" x14ac:dyDescent="0.25">
      <c r="A2230">
        <f t="shared" si="647"/>
        <v>25057.639152209933</v>
      </c>
      <c r="B2230">
        <f t="shared" si="664"/>
        <v>3988.0471332872207</v>
      </c>
      <c r="C2230" t="str">
        <f t="shared" si="648"/>
        <v>-0.573864263950511-9.03685273054051i</v>
      </c>
      <c r="D2230" t="str">
        <f t="shared" si="649"/>
        <v>3.97484401587205-4.01569900103595i</v>
      </c>
      <c r="E2230" t="str">
        <f t="shared" si="650"/>
        <v>161.149840253722+2.74931825244013i</v>
      </c>
      <c r="F2230" t="str">
        <f t="shared" si="651"/>
        <v>2.42491518048623-37.4560523527775i</v>
      </c>
      <c r="G2230" t="str">
        <f t="shared" si="652"/>
        <v>0.999995981550357-0.00200460307674791i</v>
      </c>
      <c r="H2230" t="str">
        <f t="shared" si="653"/>
        <v>495.687379514151+461.678669933592i</v>
      </c>
      <c r="I2230" t="str">
        <f t="shared" si="654"/>
        <v>52.174207267926-49.2186034368732i</v>
      </c>
      <c r="K2230" t="str">
        <f t="shared" si="655"/>
        <v>0.0129632939487038-0.0150808095499691i</v>
      </c>
      <c r="L2230" t="str">
        <f t="shared" si="656"/>
        <v>0.00005-0.0707588466183854i</v>
      </c>
      <c r="M2230" t="str">
        <f t="shared" si="657"/>
        <v>0.00133333333333333-0.0416228509519914i</v>
      </c>
      <c r="N2230">
        <f t="shared" si="658"/>
        <v>86.366444073814037</v>
      </c>
      <c r="O2230">
        <f t="shared" si="659"/>
        <v>19.137822190589894</v>
      </c>
      <c r="P2230" s="3">
        <f t="shared" si="660"/>
        <v>19.137822190589894</v>
      </c>
      <c r="Q2230" s="3">
        <f t="shared" si="661"/>
        <v>-93.633555926185963</v>
      </c>
      <c r="R2230">
        <f t="shared" si="662"/>
        <v>86.366444073814037</v>
      </c>
      <c r="S2230">
        <f t="shared" si="663"/>
        <v>3.9880471332872207</v>
      </c>
      <c r="T2230">
        <f t="shared" si="646"/>
        <v>19.137822190589894</v>
      </c>
    </row>
    <row r="2231" spans="1:20" x14ac:dyDescent="0.25">
      <c r="A2231">
        <f t="shared" si="647"/>
        <v>25152.858180988333</v>
      </c>
      <c r="B2231">
        <f t="shared" si="664"/>
        <v>4003.2017123937121</v>
      </c>
      <c r="C2231" t="str">
        <f t="shared" si="648"/>
        <v>-0.569697287541381-8.99953473093161i</v>
      </c>
      <c r="D2231" t="str">
        <f t="shared" si="649"/>
        <v>3.97484282818721-4.00068598673966i</v>
      </c>
      <c r="E2231" t="str">
        <f t="shared" si="650"/>
        <v>161.148925537113+2.76686803269842i</v>
      </c>
      <c r="F2231" t="str">
        <f t="shared" si="651"/>
        <v>2.42491510628808-37.3142950453393i</v>
      </c>
      <c r="G2231" t="str">
        <f t="shared" si="652"/>
        <v>0.999995950952237-0.00201222050686914i</v>
      </c>
      <c r="H2231" t="str">
        <f t="shared" si="653"/>
        <v>496.695006409052+463.764918989206i</v>
      </c>
      <c r="I2231" t="str">
        <f t="shared" si="654"/>
        <v>52.2160826991293-49.1121729722016i</v>
      </c>
      <c r="K2231" t="str">
        <f t="shared" si="655"/>
        <v>0.0129072083006074-0.015069823940193i</v>
      </c>
      <c r="L2231" t="str">
        <f t="shared" si="656"/>
        <v>0.00005-0.0704909808909997i</v>
      </c>
      <c r="M2231" t="str">
        <f t="shared" si="657"/>
        <v>0.00133333333333333-0.0414652828770586i</v>
      </c>
      <c r="N2231">
        <f t="shared" si="658"/>
        <v>86.377840081987642</v>
      </c>
      <c r="O2231">
        <f t="shared" si="659"/>
        <v>19.101769705313103</v>
      </c>
      <c r="P2231" s="3">
        <f t="shared" si="660"/>
        <v>19.101769705313103</v>
      </c>
      <c r="Q2231" s="3">
        <f t="shared" si="661"/>
        <v>-93.622159918012358</v>
      </c>
      <c r="R2231">
        <f t="shared" si="662"/>
        <v>86.377840081987642</v>
      </c>
      <c r="S2231">
        <f t="shared" si="663"/>
        <v>4.0032017123937118</v>
      </c>
      <c r="T2231">
        <f t="shared" si="646"/>
        <v>19.101769705313103</v>
      </c>
    </row>
    <row r="2232" spans="1:20" x14ac:dyDescent="0.25">
      <c r="A2232">
        <f t="shared" si="647"/>
        <v>25248.43904207609</v>
      </c>
      <c r="B2232">
        <f t="shared" si="664"/>
        <v>4018.4138789008084</v>
      </c>
      <c r="C2232" t="str">
        <f t="shared" si="648"/>
        <v>-0.565537163781952-8.96237710716534i</v>
      </c>
      <c r="D2232" t="str">
        <f t="shared" si="649"/>
        <v>3.97484163145954-3.98573052354067i</v>
      </c>
      <c r="E2232" t="str">
        <f t="shared" si="650"/>
        <v>161.148058405203+2.78449760096314i</v>
      </c>
      <c r="F2232" t="str">
        <f t="shared" si="651"/>
        <v>2.42491503152496-37.1730745165603i</v>
      </c>
      <c r="G2232" t="str">
        <f t="shared" si="652"/>
        <v>0.999995920121131-0.00201986688252026i</v>
      </c>
      <c r="H2232" t="str">
        <f t="shared" si="653"/>
        <v>497.713072284654+465.863202124323i</v>
      </c>
      <c r="I2232" t="str">
        <f t="shared" si="654"/>
        <v>52.2583283463856-49.0067026410526i</v>
      </c>
      <c r="K2232" t="str">
        <f t="shared" si="655"/>
        <v>0.012851205303151-0.0150586381008681i</v>
      </c>
      <c r="L2232" t="str">
        <f t="shared" si="656"/>
        <v>0.00005-0.0702241292000395i</v>
      </c>
      <c r="M2232" t="str">
        <f t="shared" si="657"/>
        <v>0.00133333333333333-0.0413083112941408i</v>
      </c>
      <c r="N2232">
        <f t="shared" si="658"/>
        <v>86.389352089890224</v>
      </c>
      <c r="O2232">
        <f t="shared" si="659"/>
        <v>19.065722531796464</v>
      </c>
      <c r="P2232" s="3">
        <f t="shared" si="660"/>
        <v>19.065722531796464</v>
      </c>
      <c r="Q2232" s="3">
        <f t="shared" si="661"/>
        <v>-93.610647910109776</v>
      </c>
      <c r="R2232">
        <f t="shared" si="662"/>
        <v>86.389352089890224</v>
      </c>
      <c r="S2232">
        <f t="shared" si="663"/>
        <v>4.0184138789008088</v>
      </c>
      <c r="T2232">
        <f t="shared" si="646"/>
        <v>19.065722531796464</v>
      </c>
    </row>
    <row r="2233" spans="1:20" x14ac:dyDescent="0.25">
      <c r="A2233">
        <f t="shared" si="647"/>
        <v>25344.383110435978</v>
      </c>
      <c r="B2233">
        <f t="shared" si="664"/>
        <v>4033.6838516406315</v>
      </c>
      <c r="C2233" t="str">
        <f t="shared" si="648"/>
        <v>-0.561383996315887-8.92537924876656i</v>
      </c>
      <c r="D2233" t="str">
        <f t="shared" si="649"/>
        <v>3.97484042562022-3.97083239629835i</v>
      </c>
      <c r="E2233" t="str">
        <f t="shared" si="650"/>
        <v>161.147239292026+2.80220705992623i</v>
      </c>
      <c r="F2233" t="str">
        <f t="shared" si="651"/>
        <v>2.42491495619258-37.0323887349358i</v>
      </c>
      <c r="G2233" t="str">
        <f t="shared" si="652"/>
        <v>0.999995889055266-0.00202754231368622i</v>
      </c>
      <c r="H2233" t="str">
        <f t="shared" si="653"/>
        <v>498.74170837636+467.973617656018i</v>
      </c>
      <c r="I2233" t="str">
        <f t="shared" si="654"/>
        <v>52.3009478460679-48.9021947713367i</v>
      </c>
      <c r="K2233" t="str">
        <f t="shared" si="655"/>
        <v>0.0127952863813505-0.0150472528012264i</v>
      </c>
      <c r="L2233" t="str">
        <f t="shared" si="656"/>
        <v>0.00005-0.0699582877067537i</v>
      </c>
      <c r="M2233" t="str">
        <f t="shared" si="657"/>
        <v>0.00133333333333333-0.0411519339451493i</v>
      </c>
      <c r="N2233">
        <f t="shared" si="658"/>
        <v>86.400980021829511</v>
      </c>
      <c r="O2233">
        <f t="shared" si="659"/>
        <v>19.029680782188422</v>
      </c>
      <c r="P2233" s="3">
        <f t="shared" si="660"/>
        <v>19.029680782188422</v>
      </c>
      <c r="Q2233" s="3">
        <f t="shared" si="661"/>
        <v>-93.599019978170489</v>
      </c>
      <c r="R2233">
        <f t="shared" si="662"/>
        <v>86.400980021829511</v>
      </c>
      <c r="S2233">
        <f t="shared" si="663"/>
        <v>4.0336838516406317</v>
      </c>
      <c r="T2233">
        <f t="shared" si="646"/>
        <v>19.029680782188422</v>
      </c>
    </row>
    <row r="2234" spans="1:20" x14ac:dyDescent="0.25">
      <c r="A2234">
        <f t="shared" si="647"/>
        <v>25440.691766255633</v>
      </c>
      <c r="B2234">
        <f t="shared" si="664"/>
        <v>4049.011850276866</v>
      </c>
      <c r="C2234" t="str">
        <f t="shared" si="648"/>
        <v>-0.557237888054726-8.8885405464801i</v>
      </c>
      <c r="D2234" t="str">
        <f t="shared" si="649"/>
        <v>3.97483921059985-3.95599139069681i</v>
      </c>
      <c r="E2234" t="str">
        <f t="shared" si="650"/>
        <v>161.146468632745+2.81999651140411i</v>
      </c>
      <c r="F2234" t="str">
        <f t="shared" si="651"/>
        <v>2.42491488028658-36.8922356766538i</v>
      </c>
      <c r="G2234" t="str">
        <f t="shared" si="652"/>
        <v>0.999995857752854-0.00203524691076982i</v>
      </c>
      <c r="H2234" t="str">
        <f t="shared" si="653"/>
        <v>499.781047964949+470.096264969214i</v>
      </c>
      <c r="I2234" t="str">
        <f t="shared" si="654"/>
        <v>52.3439448750738-48.7986517708552i</v>
      </c>
      <c r="K2234" t="str">
        <f t="shared" si="655"/>
        <v>0.0127394529511149-0.0150356688227687i</v>
      </c>
      <c r="L2234" t="str">
        <f t="shared" si="656"/>
        <v>0.00005-0.0696934525869233i</v>
      </c>
      <c r="M2234" t="str">
        <f t="shared" si="657"/>
        <v>0.00133333333333333-0.0409961485805432i</v>
      </c>
      <c r="N2234">
        <f t="shared" si="658"/>
        <v>86.412723796642055</v>
      </c>
      <c r="O2234">
        <f t="shared" si="659"/>
        <v>18.993644568442306</v>
      </c>
      <c r="P2234" s="3">
        <f t="shared" si="660"/>
        <v>18.993644568442306</v>
      </c>
      <c r="Q2234" s="3">
        <f t="shared" si="661"/>
        <v>-93.587276203357945</v>
      </c>
      <c r="R2234">
        <f t="shared" si="662"/>
        <v>86.412723796642055</v>
      </c>
      <c r="S2234">
        <f t="shared" si="663"/>
        <v>4.0490118502768659</v>
      </c>
      <c r="T2234">
        <f t="shared" si="646"/>
        <v>18.993644568442306</v>
      </c>
    </row>
    <row r="2235" spans="1:20" x14ac:dyDescent="0.25">
      <c r="A2235">
        <f t="shared" si="647"/>
        <v>25537.366394967408</v>
      </c>
      <c r="B2235">
        <f t="shared" si="664"/>
        <v>4064.3980953079181</v>
      </c>
      <c r="C2235" t="str">
        <f t="shared" si="648"/>
        <v>-0.553098941168679-8.85186039227371i</v>
      </c>
      <c r="D2235" t="str">
        <f t="shared" si="649"/>
        <v>3.97483798632851-3.94120729324186i</v>
      </c>
      <c r="E2235" t="str">
        <f t="shared" si="650"/>
        <v>161.14574686366+2.83786605635077i</v>
      </c>
      <c r="F2235" t="str">
        <f t="shared" si="651"/>
        <v>2.4249148038026-36.7526133255651i</v>
      </c>
      <c r="G2235" t="str">
        <f t="shared" si="652"/>
        <v>0.999995826212093-0.00204298078459331i</v>
      </c>
      <c r="H2235" t="str">
        <f t="shared" si="653"/>
        <v>500.831226415315+472.23124452976i</v>
      </c>
      <c r="I2235" t="str">
        <f t="shared" si="654"/>
        <v>52.3873231513177-48.6960761286377i</v>
      </c>
      <c r="K2235" t="str">
        <f t="shared" si="655"/>
        <v>0.0126837064191149-0.0150238869591373i</v>
      </c>
      <c r="L2235" t="str">
        <f t="shared" si="656"/>
        <v>0.00005-0.0694296200308065i</v>
      </c>
      <c r="M2235" t="str">
        <f t="shared" si="657"/>
        <v>0.00133333333333333-0.0408409529592978i</v>
      </c>
      <c r="N2235">
        <f t="shared" si="658"/>
        <v>86.424583327724235</v>
      </c>
      <c r="O2235">
        <f t="shared" si="659"/>
        <v>18.957614002307931</v>
      </c>
      <c r="P2235" s="3">
        <f t="shared" si="660"/>
        <v>18.957614002307931</v>
      </c>
      <c r="Q2235" s="3">
        <f t="shared" si="661"/>
        <v>-93.575416672275765</v>
      </c>
      <c r="R2235">
        <f t="shared" si="662"/>
        <v>86.424583327724235</v>
      </c>
      <c r="S2235">
        <f t="shared" si="663"/>
        <v>4.0643980953079177</v>
      </c>
      <c r="T2235">
        <f t="shared" si="646"/>
        <v>18.957614002307931</v>
      </c>
    </row>
    <row r="2236" spans="1:20" x14ac:dyDescent="0.25">
      <c r="A2236">
        <f t="shared" si="647"/>
        <v>25634.408387268282</v>
      </c>
      <c r="B2236">
        <f t="shared" si="664"/>
        <v>4079.8428080700883</v>
      </c>
      <c r="C2236" t="str">
        <f t="shared" si="648"/>
        <v>-0.548967257078149-8.81533817934049i</v>
      </c>
      <c r="D2236" t="str">
        <f t="shared" si="649"/>
        <v>3.97483675273577-3.92647989125795i</v>
      </c>
      <c r="E2236" t="str">
        <f t="shared" si="650"/>
        <v>161.145074422214+2.85581579486801i</v>
      </c>
      <c r="F2236" t="str">
        <f t="shared" si="651"/>
        <v>2.42491472673624-36.6135196731555i</v>
      </c>
      <c r="G2236" t="str">
        <f t="shared" si="652"/>
        <v>0.999995794431169-0.00205074404639995i</v>
      </c>
      <c r="H2236" t="str">
        <f t="shared" si="653"/>
        <v>501.892381216075+474.378657897707i</v>
      </c>
      <c r="I2236" t="str">
        <f t="shared" si="654"/>
        <v>52.4310864342367-48.594470416313i</v>
      </c>
      <c r="K2236" t="str">
        <f t="shared" si="655"/>
        <v>0.0126280481826524-0.015011908015987i</v>
      </c>
      <c r="L2236" t="str">
        <f t="shared" si="656"/>
        <v>0.00005-0.0691667862430827i</v>
      </c>
      <c r="M2236" t="str">
        <f t="shared" si="657"/>
        <v>0.00133333333333333-0.0406863448488722i</v>
      </c>
      <c r="N2236">
        <f t="shared" si="658"/>
        <v>86.43655852306027</v>
      </c>
      <c r="O2236">
        <f t="shared" si="659"/>
        <v>18.921589195322607</v>
      </c>
      <c r="P2236" s="3">
        <f t="shared" si="660"/>
        <v>18.921589195322607</v>
      </c>
      <c r="Q2236" s="3">
        <f t="shared" si="661"/>
        <v>-93.56344147693973</v>
      </c>
      <c r="R2236">
        <f t="shared" si="662"/>
        <v>86.43655852306027</v>
      </c>
      <c r="S2236">
        <f t="shared" si="663"/>
        <v>4.0798428080700884</v>
      </c>
      <c r="T2236">
        <f t="shared" si="646"/>
        <v>18.921589195322607</v>
      </c>
    </row>
    <row r="2237" spans="1:20" x14ac:dyDescent="0.25">
      <c r="A2237">
        <f t="shared" si="647"/>
        <v>25731.819139139901</v>
      </c>
      <c r="B2237">
        <f t="shared" si="664"/>
        <v>4095.3462107407545</v>
      </c>
      <c r="C2237" t="str">
        <f t="shared" si="648"/>
        <v>-0.544842936444674-8.77897330210151i</v>
      </c>
      <c r="D2237" t="str">
        <f t="shared" si="649"/>
        <v>3.97483550975073-3.91180897288511i</v>
      </c>
      <c r="E2237" t="str">
        <f t="shared" si="650"/>
        <v>161.144451746991+2.87384582621743i</v>
      </c>
      <c r="F2237" t="str">
        <f t="shared" si="651"/>
        <v>2.42491464908308-36.4749527185161i</v>
      </c>
      <c r="G2237" t="str">
        <f t="shared" si="652"/>
        <v>0.999995762408253-0.00205853680785564i</v>
      </c>
      <c r="H2237" t="str">
        <f t="shared" si="653"/>
        <v>502.964652020043+476.538607740662i</v>
      </c>
      <c r="I2237" t="str">
        <f t="shared" si="654"/>
        <v>52.4752385252925-48.4938372895068i</v>
      </c>
      <c r="K2237" t="str">
        <f t="shared" si="655"/>
        <v>0.0125724796295337-0.0149997328108545i</v>
      </c>
      <c r="L2237" t="str">
        <f t="shared" si="656"/>
        <v>0.00005-0.0689049474428001i</v>
      </c>
      <c r="M2237" t="str">
        <f t="shared" si="657"/>
        <v>0.00133333333333333-0.0405323220251766i</v>
      </c>
      <c r="N2237">
        <f t="shared" si="658"/>
        <v>86.448649285255939</v>
      </c>
      <c r="O2237">
        <f t="shared" si="659"/>
        <v>18.88557025880235</v>
      </c>
      <c r="P2237" s="3">
        <f t="shared" si="660"/>
        <v>18.88557025880235</v>
      </c>
      <c r="Q2237" s="3">
        <f t="shared" si="661"/>
        <v>-93.551350714744061</v>
      </c>
      <c r="R2237">
        <f t="shared" si="662"/>
        <v>86.448649285255939</v>
      </c>
      <c r="S2237">
        <f t="shared" si="663"/>
        <v>4.0953462107407548</v>
      </c>
      <c r="T2237">
        <f t="shared" si="646"/>
        <v>18.88557025880235</v>
      </c>
    </row>
    <row r="2238" spans="1:20" x14ac:dyDescent="0.25">
      <c r="A2238">
        <f t="shared" si="647"/>
        <v>25829.600051868631</v>
      </c>
      <c r="B2238">
        <f t="shared" si="664"/>
        <v>4110.9085263415691</v>
      </c>
      <c r="C2238" t="str">
        <f t="shared" si="648"/>
        <v>-0.540726079162779-8.74276515620826i</v>
      </c>
      <c r="D2238" t="str">
        <f t="shared" si="649"/>
        <v>3.97483425730183-3.89719432707586i</v>
      </c>
      <c r="E2238" t="str">
        <f t="shared" si="650"/>
        <v>161.143879277726+2.89195624883303i</v>
      </c>
      <c r="F2238" t="str">
        <f t="shared" si="651"/>
        <v>2.42491457083863-36.3369104683146i</v>
      </c>
      <c r="G2238" t="str">
        <f t="shared" si="652"/>
        <v>0.999995730141503-0.00206635918105051i</v>
      </c>
      <c r="H2238" t="str">
        <f t="shared" si="653"/>
        <v>504.048180685636+478.711197847356i</v>
      </c>
      <c r="I2238" t="str">
        <f t="shared" si="654"/>
        <v>52.5197832684876-48.3941794892765i</v>
      </c>
      <c r="K2238" t="str">
        <f t="shared" si="655"/>
        <v>0.012517002137943-0.0149873621730259i</v>
      </c>
      <c r="L2238" t="str">
        <f t="shared" si="656"/>
        <v>0.00005-0.0686440998633195i</v>
      </c>
      <c r="M2238" t="str">
        <f t="shared" si="657"/>
        <v>0.00133333333333333-0.0403788822725409i</v>
      </c>
      <c r="N2238">
        <f t="shared" si="658"/>
        <v>86.46085551156817</v>
      </c>
      <c r="O2238">
        <f t="shared" si="659"/>
        <v>18.84955730383281</v>
      </c>
      <c r="P2238" s="3">
        <f t="shared" si="660"/>
        <v>18.84955730383281</v>
      </c>
      <c r="Q2238" s="3">
        <f t="shared" si="661"/>
        <v>-93.53914448843183</v>
      </c>
      <c r="R2238">
        <f t="shared" si="662"/>
        <v>86.46085551156817</v>
      </c>
      <c r="S2238">
        <f t="shared" si="663"/>
        <v>4.1109085263415688</v>
      </c>
      <c r="T2238">
        <f t="shared" si="646"/>
        <v>18.84955730383281</v>
      </c>
    </row>
    <row r="2239" spans="1:20" x14ac:dyDescent="0.25">
      <c r="A2239">
        <f t="shared" si="647"/>
        <v>25927.752532065733</v>
      </c>
      <c r="B2239">
        <f t="shared" si="664"/>
        <v>4126.529978741667</v>
      </c>
      <c r="C2239" t="str">
        <f t="shared" si="648"/>
        <v>-0.536616784351422-8.70671313854596i</v>
      </c>
      <c r="D2239" t="str">
        <f t="shared" si="649"/>
        <v>3.974832995317-3.88263574359223i</v>
      </c>
      <c r="E2239" t="str">
        <f t="shared" si="650"/>
        <v>161.143357455307+2.9101471603313i</v>
      </c>
      <c r="F2239" t="str">
        <f t="shared" si="651"/>
        <v>2.4249144919984-36.1993909367669i</v>
      </c>
      <c r="G2239" t="str">
        <f t="shared" si="652"/>
        <v>0.999995697629062-0.00207421127850054i</v>
      </c>
      <c r="H2239" t="str">
        <f t="shared" si="653"/>
        <v>505.143111319189+480.896533141285i</v>
      </c>
      <c r="I2239" t="str">
        <f t="shared" si="654"/>
        <v>52.5647245508805-48.2954998435764i</v>
      </c>
      <c r="K2239" t="str">
        <f t="shared" si="655"/>
        <v>0.0124616170763198-0.0149747969434033i</v>
      </c>
      <c r="L2239" t="str">
        <f t="shared" si="656"/>
        <v>0.00005-0.0683842397522607i</v>
      </c>
      <c r="M2239" t="str">
        <f t="shared" si="657"/>
        <v>0.00133333333333333-0.0402260233836829i</v>
      </c>
      <c r="N2239">
        <f t="shared" si="658"/>
        <v>86.473177093939427</v>
      </c>
      <c r="O2239">
        <f t="shared" si="659"/>
        <v>18.813550441261114</v>
      </c>
      <c r="P2239" s="3">
        <f t="shared" si="660"/>
        <v>18.813550441261114</v>
      </c>
      <c r="Q2239" s="3">
        <f t="shared" si="661"/>
        <v>-93.526822906060573</v>
      </c>
      <c r="R2239">
        <f t="shared" si="662"/>
        <v>86.473177093939427</v>
      </c>
      <c r="S2239">
        <f t="shared" si="663"/>
        <v>4.1265299787416669</v>
      </c>
      <c r="T2239">
        <f t="shared" si="646"/>
        <v>18.813550441261114</v>
      </c>
    </row>
    <row r="2240" spans="1:20" x14ac:dyDescent="0.25">
      <c r="A2240">
        <f t="shared" si="647"/>
        <v>26026.277991687581</v>
      </c>
      <c r="B2240">
        <f t="shared" si="664"/>
        <v>4142.2107926608851</v>
      </c>
      <c r="C2240" t="str">
        <f t="shared" si="648"/>
        <v>-0.532515150345809-8.67081664723629i</v>
      </c>
      <c r="D2240" t="str">
        <f t="shared" si="649"/>
        <v>3.97483172372368-3.86813301300269i</v>
      </c>
      <c r="E2240" t="str">
        <f t="shared" si="650"/>
        <v>161.142886721783+2.92841865752508i</v>
      </c>
      <c r="F2240" t="str">
        <f t="shared" si="651"/>
        <v>2.42491441255785-36.0623921456083i</v>
      </c>
      <c r="G2240" t="str">
        <f t="shared" si="652"/>
        <v>0.999995664869058-0.00208209321314917i</v>
      </c>
      <c r="H2240" t="str">
        <f t="shared" si="653"/>
        <v>506.249590318228+483.094719694568i</v>
      </c>
      <c r="I2240" t="str">
        <f t="shared" si="654"/>
        <v>52.6100663031127-48.1978012687572i</v>
      </c>
      <c r="K2240" t="str">
        <f t="shared" si="655"/>
        <v>0.0124063258032368-0.0149620379743692i</v>
      </c>
      <c r="L2240" t="str">
        <f t="shared" si="656"/>
        <v>0.00005-0.0681253633714493i</v>
      </c>
      <c r="M2240" t="str">
        <f t="shared" si="657"/>
        <v>0.00133333333333333-0.040073743159676i</v>
      </c>
      <c r="N2240">
        <f t="shared" si="658"/>
        <v>86.485613919031437</v>
      </c>
      <c r="O2240">
        <f t="shared" si="659"/>
        <v>18.777549781686989</v>
      </c>
      <c r="P2240" s="3">
        <f t="shared" si="660"/>
        <v>18.777549781686989</v>
      </c>
      <c r="Q2240" s="3">
        <f t="shared" si="661"/>
        <v>-93.514386080968563</v>
      </c>
      <c r="R2240">
        <f t="shared" si="662"/>
        <v>86.485613919031437</v>
      </c>
      <c r="S2240">
        <f t="shared" si="663"/>
        <v>4.1422107926608849</v>
      </c>
      <c r="T2240">
        <f t="shared" si="646"/>
        <v>18.777549781686989</v>
      </c>
    </row>
    <row r="2241" spans="1:20" x14ac:dyDescent="0.25">
      <c r="A2241">
        <f t="shared" si="647"/>
        <v>26125.177848055995</v>
      </c>
      <c r="B2241">
        <f t="shared" si="664"/>
        <v>4157.9511936729969</v>
      </c>
      <c r="C2241" t="str">
        <f t="shared" si="648"/>
        <v>-0.528421274689527-8.6350750816407i</v>
      </c>
      <c r="D2241" t="str">
        <f t="shared" si="649"/>
        <v>3.97483044244874-3.85368592667918i</v>
      </c>
      <c r="E2241" t="str">
        <f t="shared" si="650"/>
        <v>161.142467520366+2.94677083643345i</v>
      </c>
      <c r="F2241" t="str">
        <f t="shared" si="651"/>
        <v>2.42491433251241-35.9259121240652i</v>
      </c>
      <c r="G2241" t="str">
        <f t="shared" si="652"/>
        <v>0.999995631859608-0.00209000509836891i</v>
      </c>
      <c r="H2241" t="str">
        <f t="shared" si="653"/>
        <v>507.367766415717+485.305864741879i</v>
      </c>
      <c r="I2241" t="str">
        <f t="shared" si="654"/>
        <v>52.6558124999359-48.1010867711002i</v>
      </c>
      <c r="K2241" t="str">
        <f t="shared" si="655"/>
        <v>0.0123511296672815-0.0149490861296504i</v>
      </c>
      <c r="L2241" t="str">
        <f t="shared" si="656"/>
        <v>0.00005-0.0678674669968612i</v>
      </c>
      <c r="M2241" t="str">
        <f t="shared" si="657"/>
        <v>0.00133333333333333-0.0399220394099184i</v>
      </c>
      <c r="N2241">
        <f t="shared" si="658"/>
        <v>86.498165868259008</v>
      </c>
      <c r="O2241">
        <f t="shared" si="659"/>
        <v>18.741555435454543</v>
      </c>
      <c r="P2241" s="3">
        <f t="shared" si="660"/>
        <v>18.741555435454543</v>
      </c>
      <c r="Q2241" s="3">
        <f t="shared" si="661"/>
        <v>-93.501834131740992</v>
      </c>
      <c r="R2241">
        <f t="shared" si="662"/>
        <v>86.498165868259008</v>
      </c>
      <c r="S2241">
        <f t="shared" si="663"/>
        <v>4.1579511936729965</v>
      </c>
      <c r="T2241">
        <f t="shared" si="646"/>
        <v>18.741555435454543</v>
      </c>
    </row>
    <row r="2242" spans="1:20" x14ac:dyDescent="0.25">
      <c r="A2242">
        <f t="shared" si="647"/>
        <v>26224.453523878612</v>
      </c>
      <c r="B2242">
        <f t="shared" si="664"/>
        <v>4173.7514082089547</v>
      </c>
      <c r="C2242" t="str">
        <f t="shared" si="648"/>
        <v>-0.524335254126771-8.59948784236326i</v>
      </c>
      <c r="D2242" t="str">
        <f t="shared" si="649"/>
        <v>3.97482915141841-3.83929427679407i</v>
      </c>
      <c r="E2242" t="str">
        <f t="shared" si="650"/>
        <v>161.142100295438+2.96520379229576i</v>
      </c>
      <c r="F2242" t="str">
        <f t="shared" si="651"/>
        <v>2.42491425185748-35.7899489088268i</v>
      </c>
      <c r="G2242" t="str">
        <f t="shared" si="652"/>
        <v>0.999995598598811-0.00209794704796302i</v>
      </c>
      <c r="H2242" t="str">
        <f t="shared" si="653"/>
        <v>508.497790725311+487.530076694581i</v>
      </c>
      <c r="I2242" t="str">
        <f t="shared" si="654"/>
        <v>52.7019671607496-48.005359448388i</v>
      </c>
      <c r="K2242" t="str">
        <f t="shared" si="655"/>
        <v>0.0122960300069386-0.0149359422841797i</v>
      </c>
      <c r="L2242" t="str">
        <f t="shared" si="656"/>
        <v>0.00005-0.0676105469185708i</v>
      </c>
      <c r="M2242" t="str">
        <f t="shared" si="657"/>
        <v>0.00133333333333333-0.0397709099521004i</v>
      </c>
      <c r="N2242">
        <f t="shared" si="658"/>
        <v>86.510832817824678</v>
      </c>
      <c r="O2242">
        <f t="shared" si="659"/>
        <v>18.705567512643512</v>
      </c>
      <c r="P2242" s="3">
        <f t="shared" si="660"/>
        <v>18.705567512643512</v>
      </c>
      <c r="Q2242" s="3">
        <f t="shared" si="661"/>
        <v>-93.489167182175322</v>
      </c>
      <c r="R2242">
        <f t="shared" si="662"/>
        <v>86.510832817824678</v>
      </c>
      <c r="S2242">
        <f t="shared" si="663"/>
        <v>4.1737514082089548</v>
      </c>
      <c r="T2242">
        <f t="shared" si="646"/>
        <v>18.705567512643512</v>
      </c>
    </row>
    <row r="2243" spans="1:20" x14ac:dyDescent="0.25">
      <c r="A2243">
        <f t="shared" si="647"/>
        <v>26324.106447269347</v>
      </c>
      <c r="B2243">
        <f t="shared" si="664"/>
        <v>4189.6116635601484</v>
      </c>
      <c r="C2243" t="str">
        <f t="shared" si="648"/>
        <v>-0.52025718459444-8.56405433125465i</v>
      </c>
      <c r="D2243" t="str">
        <f t="shared" si="649"/>
        <v>3.97482785055849-3.82495785631718i</v>
      </c>
      <c r="E2243" t="str">
        <f t="shared" si="650"/>
        <v>161.141785492562+2.98371761958197i</v>
      </c>
      <c r="F2243" t="str">
        <f t="shared" si="651"/>
        <v>2.42491417058841-35.6545005440164i</v>
      </c>
      <c r="G2243" t="str">
        <f t="shared" si="652"/>
        <v>0.999995565084755-0.00210591917616707i</v>
      </c>
      <c r="H2243" t="str">
        <f t="shared" si="653"/>
        <v>509.639816787643+489.767465154958i</v>
      </c>
      <c r="I2243" t="str">
        <f t="shared" si="654"/>
        <v>52.7485343501406-47.910622491511i</v>
      </c>
      <c r="K2243" t="str">
        <f t="shared" si="655"/>
        <v>0.0122410281504757-0.0149226073239565i</v>
      </c>
      <c r="L2243" t="str">
        <f t="shared" si="656"/>
        <v>0.00005-0.0673545994406961i</v>
      </c>
      <c r="M2243" t="str">
        <f t="shared" si="657"/>
        <v>0.00133333333333333-0.0396203526121741i</v>
      </c>
      <c r="N2243">
        <f t="shared" si="658"/>
        <v>86.523614638756769</v>
      </c>
      <c r="O2243">
        <f t="shared" si="659"/>
        <v>18.669586123061627</v>
      </c>
      <c r="P2243" s="3">
        <f t="shared" si="660"/>
        <v>18.669586123061627</v>
      </c>
      <c r="Q2243" s="3">
        <f t="shared" si="661"/>
        <v>-93.476385361243231</v>
      </c>
      <c r="R2243">
        <f t="shared" si="662"/>
        <v>86.523614638756769</v>
      </c>
      <c r="S2243">
        <f t="shared" si="663"/>
        <v>4.1896116635601484</v>
      </c>
      <c r="T2243">
        <f t="shared" si="646"/>
        <v>18.669586123061627</v>
      </c>
    </row>
    <row r="2244" spans="1:20" x14ac:dyDescent="0.25">
      <c r="A2244">
        <f t="shared" si="647"/>
        <v>26424.138051768969</v>
      </c>
      <c r="B2244">
        <f t="shared" si="664"/>
        <v>4205.5321878816767</v>
      </c>
      <c r="C2244" t="str">
        <f t="shared" si="648"/>
        <v>-0.516187161214991-8.52877395141482i</v>
      </c>
      <c r="D2244" t="str">
        <f t="shared" si="649"/>
        <v>3.9748265397941-3.8106764590128i</v>
      </c>
      <c r="E2244" t="str">
        <f t="shared" si="650"/>
        <v>161.141523558481+3.00231241200597i</v>
      </c>
      <c r="F2244" t="str">
        <f t="shared" si="651"/>
        <v>2.42491408870052-35.5195650811636i</v>
      </c>
      <c r="G2244" t="str">
        <f t="shared" si="652"/>
        <v>0.99999553131551-0.00211392159765065i</v>
      </c>
      <c r="H2244" t="str">
        <f t="shared" si="653"/>
        <v>510.794000617644+492.018140930619i</v>
      </c>
      <c r="I2244" t="str">
        <f t="shared" si="654"/>
        <v>52.795518178431-47.8168791861111i</v>
      </c>
      <c r="K2244" t="str">
        <f t="shared" si="655"/>
        <v>0.0121861254158304-0.0149090821459063i</v>
      </c>
      <c r="L2244" t="str">
        <f t="shared" si="656"/>
        <v>0.00005-0.0670996208813469i</v>
      </c>
      <c r="M2244" t="str">
        <f t="shared" si="657"/>
        <v>0.00133333333333333-0.0394703652243217i</v>
      </c>
      <c r="N2244">
        <f t="shared" si="658"/>
        <v>86.536511196943636</v>
      </c>
      <c r="O2244">
        <f t="shared" si="659"/>
        <v>18.633611376235685</v>
      </c>
      <c r="P2244" s="3">
        <f t="shared" si="660"/>
        <v>18.633611376235685</v>
      </c>
      <c r="Q2244" s="3">
        <f t="shared" si="661"/>
        <v>-93.463488803056364</v>
      </c>
      <c r="R2244">
        <f t="shared" si="662"/>
        <v>86.536511196943636</v>
      </c>
      <c r="S2244">
        <f t="shared" si="663"/>
        <v>4.2055321878816763</v>
      </c>
      <c r="T2244">
        <f t="shared" si="646"/>
        <v>18.633611376235685</v>
      </c>
    </row>
    <row r="2245" spans="1:20" x14ac:dyDescent="0.25">
      <c r="A2245">
        <f t="shared" si="647"/>
        <v>26524.549776365693</v>
      </c>
      <c r="B2245">
        <f t="shared" si="664"/>
        <v>4221.5132101956269</v>
      </c>
      <c r="C2245" t="str">
        <f t="shared" si="648"/>
        <v>-0.512125278288849-8.49364610719751i</v>
      </c>
      <c r="D2245" t="str">
        <f t="shared" si="649"/>
        <v>3.97482521904986-3.79644987943677i</v>
      </c>
      <c r="E2245" t="str">
        <f t="shared" si="650"/>
        <v>161.141314941133+3.02098826253639i</v>
      </c>
      <c r="F2245" t="str">
        <f t="shared" si="651"/>
        <v>2.42491400618911-35.3851405791768i</v>
      </c>
      <c r="G2245" t="str">
        <f t="shared" si="652"/>
        <v>0.999995497289133-0.00212195442751898i</v>
      </c>
      <c r="H2245" t="str">
        <f t="shared" si="653"/>
        <v>511.96050075296+494.282216049001i</v>
      </c>
      <c r="I2245" t="str">
        <f t="shared" si="654"/>
        <v>52.8429228022291-47.7241329142652i</v>
      </c>
      <c r="K2245" t="str">
        <f t="shared" si="655"/>
        <v>0.0121313231105008-0.0148953676577388i</v>
      </c>
      <c r="L2245" t="str">
        <f t="shared" si="656"/>
        <v>0.00005-0.0668456075725714i</v>
      </c>
      <c r="M2245" t="str">
        <f t="shared" si="657"/>
        <v>0.00133333333333333-0.0393209456309242i</v>
      </c>
      <c r="N2245">
        <f t="shared" si="658"/>
        <v>86.549522353173757</v>
      </c>
      <c r="O2245">
        <f t="shared" si="659"/>
        <v>18.597643381404438</v>
      </c>
      <c r="P2245" s="3">
        <f t="shared" si="660"/>
        <v>18.597643381404438</v>
      </c>
      <c r="Q2245" s="3">
        <f t="shared" si="661"/>
        <v>-93.450477646826243</v>
      </c>
      <c r="R2245">
        <f t="shared" si="662"/>
        <v>86.549522353173757</v>
      </c>
      <c r="S2245">
        <f t="shared" si="663"/>
        <v>4.221513210195627</v>
      </c>
      <c r="T2245">
        <f t="shared" si="646"/>
        <v>18.597643381404438</v>
      </c>
    </row>
    <row r="2246" spans="1:20" x14ac:dyDescent="0.25">
      <c r="A2246">
        <f t="shared" si="647"/>
        <v>26625.343065515881</v>
      </c>
      <c r="B2246">
        <f t="shared" si="664"/>
        <v>4237.55496039437</v>
      </c>
      <c r="C2246" t="str">
        <f t="shared" si="648"/>
        <v>-0.508071629287451-8.45867020421294i</v>
      </c>
      <c r="D2246" t="str">
        <f t="shared" si="649"/>
        <v>3.97482388824977-3.78227791293344i</v>
      </c>
      <c r="E2246" t="str">
        <f t="shared" si="650"/>
        <v>161.141160089652+3.03974526341062i</v>
      </c>
      <c r="F2246" t="str">
        <f t="shared" si="651"/>
        <v>2.42491392304943-35.2512251043142i</v>
      </c>
      <c r="G2246" t="str">
        <f t="shared" si="652"/>
        <v>0.999995463003667-0.00213001778131456i</v>
      </c>
      <c r="H2246" t="str">
        <f t="shared" si="653"/>
        <v>513.139478303497+496.559803772082i</v>
      </c>
      <c r="I2246" t="str">
        <f t="shared" si="654"/>
        <v>52.8907524249904-47.6323871562082i</v>
      </c>
      <c r="K2246" t="str">
        <f t="shared" si="655"/>
        <v>0.0120766225314364-0.0148814647778044i</v>
      </c>
      <c r="L2246" t="str">
        <f t="shared" si="656"/>
        <v>0.00005-0.0665925558603018i</v>
      </c>
      <c r="M2246" t="str">
        <f t="shared" si="657"/>
        <v>0.00133333333333333-0.0391720916825306i</v>
      </c>
      <c r="N2246">
        <f t="shared" si="658"/>
        <v>86.562647963172282</v>
      </c>
      <c r="O2246">
        <f t="shared" si="659"/>
        <v>18.561682247509651</v>
      </c>
      <c r="P2246" s="3">
        <f t="shared" si="660"/>
        <v>18.561682247509651</v>
      </c>
      <c r="Q2246" s="3">
        <f t="shared" si="661"/>
        <v>-93.437352036827718</v>
      </c>
      <c r="R2246">
        <f t="shared" si="662"/>
        <v>86.562647963172282</v>
      </c>
      <c r="S2246">
        <f t="shared" si="663"/>
        <v>4.2375549603943696</v>
      </c>
      <c r="T2246">
        <f t="shared" si="646"/>
        <v>18.561682247509651</v>
      </c>
    </row>
    <row r="2247" spans="1:20" x14ac:dyDescent="0.25">
      <c r="A2247">
        <f t="shared" si="647"/>
        <v>26726.519369164838</v>
      </c>
      <c r="B2247">
        <f t="shared" si="664"/>
        <v>4253.6576692438684</v>
      </c>
      <c r="C2247" t="str">
        <f t="shared" si="648"/>
        <v>-0.504026306846215-8.42384564933223i</v>
      </c>
      <c r="D2247" t="str">
        <f t="shared" si="649"/>
        <v>3.97482254731726-3.76816035563281i</v>
      </c>
      <c r="E2247" t="str">
        <f t="shared" si="650"/>
        <v>161.141059454378+3.05858350614513i</v>
      </c>
      <c r="F2247" t="str">
        <f t="shared" si="651"/>
        <v>2.4249138392767-35.1178167301568i</v>
      </c>
      <c r="G2247" t="str">
        <f t="shared" si="652"/>
        <v>0.999995428457138-0.00213811177501888i</v>
      </c>
      <c r="H2247" t="str">
        <f t="shared" si="653"/>
        <v>514.331097002061+498.851018611145i</v>
      </c>
      <c r="I2247" t="str">
        <f t="shared" si="654"/>
        <v>52.9390112975782-47.5416454920945i</v>
      </c>
      <c r="K2247" t="str">
        <f t="shared" si="655"/>
        <v>0.0120220249649334-0.0148673744349503i</v>
      </c>
      <c r="L2247" t="str">
        <f t="shared" si="656"/>
        <v>0.00005-0.0663404621043055i</v>
      </c>
      <c r="M2247" t="str">
        <f t="shared" si="657"/>
        <v>0.00133333333333333-0.0390238012378269i</v>
      </c>
      <c r="N2247">
        <f t="shared" si="658"/>
        <v>86.575887877641009</v>
      </c>
      <c r="O2247">
        <f t="shared" si="659"/>
        <v>18.525728083188916</v>
      </c>
      <c r="P2247" s="3">
        <f t="shared" si="660"/>
        <v>18.525728083188916</v>
      </c>
      <c r="Q2247" s="3">
        <f t="shared" si="661"/>
        <v>-93.424112122358991</v>
      </c>
      <c r="R2247">
        <f t="shared" si="662"/>
        <v>86.575887877641009</v>
      </c>
      <c r="S2247">
        <f t="shared" si="663"/>
        <v>4.2536576692438688</v>
      </c>
      <c r="T2247">
        <f t="shared" si="646"/>
        <v>18.525728083188916</v>
      </c>
    </row>
    <row r="2248" spans="1:20" x14ac:dyDescent="0.25">
      <c r="A2248">
        <f t="shared" si="647"/>
        <v>26828.080142767663</v>
      </c>
      <c r="B2248">
        <f t="shared" si="664"/>
        <v>4269.8215683869948</v>
      </c>
      <c r="C2248" t="str">
        <f t="shared" si="648"/>
        <v>-0.499989402757736-8.38917185069128i</v>
      </c>
      <c r="D2248" t="str">
        <f t="shared" si="649"/>
        <v>3.97482119617525-3.7540970044475i</v>
      </c>
      <c r="E2248" t="str">
        <f t="shared" si="650"/>
        <v>161.141013486869+3.07750308154883i</v>
      </c>
      <c r="F2248" t="str">
        <f t="shared" si="651"/>
        <v>2.42491375486608-34.98491353758i</v>
      </c>
      <c r="G2248" t="str">
        <f t="shared" si="652"/>
        <v>0.99999539364756-0.00214623652505402i</v>
      </c>
      <c r="H2248" t="str">
        <f t="shared" si="653"/>
        <v>515.535523256189+501.155976341753i</v>
      </c>
      <c r="I2248" t="str">
        <f t="shared" si="654"/>
        <v>52.987703718835-47.4519116038016i</v>
      </c>
      <c r="K2248" t="str">
        <f t="shared" si="655"/>
        <v>0.0119675316865306-0.0148530975683749i</v>
      </c>
      <c r="L2248" t="str">
        <f t="shared" si="656"/>
        <v>0.00005-0.0660893226781286i</v>
      </c>
      <c r="M2248" t="str">
        <f t="shared" si="657"/>
        <v>0.00133333333333333-0.0388760721636052i</v>
      </c>
      <c r="N2248">
        <f t="shared" si="658"/>
        <v>86.589241942298443</v>
      </c>
      <c r="O2248">
        <f t="shared" si="659"/>
        <v>18.489780996767941</v>
      </c>
      <c r="P2248" s="3">
        <f t="shared" si="660"/>
        <v>18.489780996767941</v>
      </c>
      <c r="Q2248" s="3">
        <f t="shared" si="661"/>
        <v>-93.410758057701557</v>
      </c>
      <c r="R2248">
        <f t="shared" si="662"/>
        <v>86.589241942298443</v>
      </c>
      <c r="S2248">
        <f t="shared" si="663"/>
        <v>4.2698215683869947</v>
      </c>
      <c r="T2248">
        <f t="shared" si="646"/>
        <v>18.489780996767941</v>
      </c>
    </row>
    <row r="2249" spans="1:20" x14ac:dyDescent="0.25">
      <c r="A2249">
        <f t="shared" si="647"/>
        <v>26930.026847310179</v>
      </c>
      <c r="B2249">
        <f t="shared" si="664"/>
        <v>4286.0468903468654</v>
      </c>
      <c r="C2249" t="str">
        <f t="shared" si="648"/>
        <v>-0.49596100796546-8.35464821769422i</v>
      </c>
      <c r="D2249" t="str">
        <f t="shared" si="649"/>
        <v>3.97481983474596-3.74008765706995i</v>
      </c>
      <c r="E2249" t="str">
        <f t="shared" si="650"/>
        <v>161.141022639903+3.0965040797354i</v>
      </c>
      <c r="F2249" t="str">
        <f t="shared" si="651"/>
        <v>2.42491366981273-34.8525136147272i</v>
      </c>
      <c r="G2249" t="str">
        <f t="shared" si="652"/>
        <v>0.999995358572929-0.00215439214828436i</v>
      </c>
      <c r="H2249" t="str">
        <f t="shared" si="653"/>
        <v>516.7529262012+503.474794018824i</v>
      </c>
      <c r="I2249" t="str">
        <f t="shared" si="654"/>
        <v>53.0368340361589-47.3631892767806i</v>
      </c>
      <c r="K2249" t="str">
        <f t="shared" si="655"/>
        <v>0.0119131439609082-0.0148386351274811i</v>
      </c>
      <c r="L2249" t="str">
        <f t="shared" si="656"/>
        <v>0.00005-0.0658391339690466i</v>
      </c>
      <c r="M2249" t="str">
        <f t="shared" si="657"/>
        <v>0.00133333333333333-0.0387289023347332i</v>
      </c>
      <c r="N2249">
        <f t="shared" si="658"/>
        <v>86.602709997918126</v>
      </c>
      <c r="O2249">
        <f t="shared" si="659"/>
        <v>18.453841096252404</v>
      </c>
      <c r="P2249" s="3">
        <f t="shared" si="660"/>
        <v>18.453841096252404</v>
      </c>
      <c r="Q2249" s="3">
        <f t="shared" si="661"/>
        <v>-93.397290002081874</v>
      </c>
      <c r="R2249">
        <f t="shared" si="662"/>
        <v>86.602709997918126</v>
      </c>
      <c r="S2249">
        <f t="shared" si="663"/>
        <v>4.2860468903468654</v>
      </c>
      <c r="T2249">
        <f t="shared" si="646"/>
        <v>18.453841096252404</v>
      </c>
    </row>
    <row r="2250" spans="1:20" x14ac:dyDescent="0.25">
      <c r="A2250">
        <f t="shared" si="647"/>
        <v>27032.360949329955</v>
      </c>
      <c r="B2250">
        <f t="shared" si="664"/>
        <v>4302.3338685301833</v>
      </c>
      <c r="C2250" t="str">
        <f t="shared" si="648"/>
        <v>-0.491941212556722-8.32027416101799i</v>
      </c>
      <c r="D2250" t="str">
        <f t="shared" si="649"/>
        <v>3.97481846295109-3.72613211196939i</v>
      </c>
      <c r="E2250" t="str">
        <f t="shared" si="650"/>
        <v>161.141087367493+3.11558659013466i</v>
      </c>
      <c r="F2250" t="str">
        <f t="shared" si="651"/>
        <v>2.42491358411175-34.7206150569807i</v>
      </c>
      <c r="G2250" t="str">
        <f t="shared" si="652"/>
        <v>0.999995323231226-0.00216257876201827i</v>
      </c>
      <c r="H2250" t="str">
        <f t="shared" si="653"/>
        <v>517.983477754452+505.807589991821i</v>
      </c>
      <c r="I2250" t="str">
        <f t="shared" si="654"/>
        <v>53.0864066460798-47.2754824019448i</v>
      </c>
      <c r="K2250" t="str">
        <f t="shared" si="655"/>
        <v>0.0118588630417896-0.0148239880717284i</v>
      </c>
      <c r="L2250" t="str">
        <f t="shared" si="656"/>
        <v>0.00005-0.0655898923780099i</v>
      </c>
      <c r="M2250" t="str">
        <f t="shared" si="657"/>
        <v>0.00133333333333333-0.0385822896341234i</v>
      </c>
      <c r="N2250">
        <f t="shared" si="658"/>
        <v>86.616291880373822</v>
      </c>
      <c r="O2250">
        <f t="shared" si="659"/>
        <v>18.417908489320965</v>
      </c>
      <c r="P2250" s="3">
        <f t="shared" si="660"/>
        <v>18.417908489320965</v>
      </c>
      <c r="Q2250" s="3">
        <f t="shared" si="661"/>
        <v>-93.383708119626178</v>
      </c>
      <c r="R2250">
        <f t="shared" si="662"/>
        <v>86.616291880373822</v>
      </c>
      <c r="S2250">
        <f t="shared" si="663"/>
        <v>4.3023338685301828</v>
      </c>
      <c r="T2250">
        <f t="shared" si="646"/>
        <v>18.417908489320965</v>
      </c>
    </row>
    <row r="2251" spans="1:20" x14ac:dyDescent="0.25">
      <c r="A2251">
        <f t="shared" si="647"/>
        <v>27135.08392093741</v>
      </c>
      <c r="B2251">
        <f t="shared" si="664"/>
        <v>4318.6827372305979</v>
      </c>
      <c r="C2251" t="str">
        <f t="shared" si="648"/>
        <v>-0.487930105757089-8.28604909261647i</v>
      </c>
      <c r="D2251" t="str">
        <f t="shared" si="649"/>
        <v>3.97481708071175-3.71223016838906i</v>
      </c>
      <c r="E2251" t="str">
        <f t="shared" si="650"/>
        <v>161.141208124894+3.13475070150551i</v>
      </c>
      <c r="F2251" t="str">
        <f t="shared" si="651"/>
        <v>2.42491349775823-34.5892159669356i</v>
      </c>
      <c r="G2251" t="str">
        <f t="shared" si="652"/>
        <v>0.999995287620419-0.00217079648400976i</v>
      </c>
      <c r="H2251" t="str">
        <f t="shared" si="653"/>
        <v>519.227352670842+508.154483920121i</v>
      </c>
      <c r="I2251" t="str">
        <f t="shared" si="654"/>
        <v>53.1364259948499-47.1887949776049i</v>
      </c>
      <c r="K2251" t="str">
        <f t="shared" si="655"/>
        <v>0.0118046901718442-0.0148091573704849i</v>
      </c>
      <c r="L2251" t="str">
        <f t="shared" si="656"/>
        <v>0.00005-0.0653415943195955i</v>
      </c>
      <c r="M2251" t="str">
        <f t="shared" si="657"/>
        <v>0.00133333333333333-0.0384362319527032i</v>
      </c>
      <c r="N2251">
        <f t="shared" si="658"/>
        <v>86.629987420677367</v>
      </c>
      <c r="O2251">
        <f t="shared" si="659"/>
        <v>18.381983283317858</v>
      </c>
      <c r="P2251" s="3">
        <f t="shared" si="660"/>
        <v>18.381983283317858</v>
      </c>
      <c r="Q2251" s="3">
        <f t="shared" si="661"/>
        <v>-93.370012579322633</v>
      </c>
      <c r="R2251">
        <f t="shared" si="662"/>
        <v>86.629987420677367</v>
      </c>
      <c r="S2251">
        <f t="shared" si="663"/>
        <v>4.3186827372305983</v>
      </c>
      <c r="T2251">
        <f t="shared" si="646"/>
        <v>18.381983283317858</v>
      </c>
    </row>
    <row r="2252" spans="1:20" x14ac:dyDescent="0.25">
      <c r="A2252">
        <f t="shared" si="647"/>
        <v>27238.197239836973</v>
      </c>
      <c r="B2252">
        <f t="shared" si="664"/>
        <v>4335.0937316320742</v>
      </c>
      <c r="C2252" t="str">
        <f t="shared" si="648"/>
        <v>-0.483927775923961-8.25197242572409i</v>
      </c>
      <c r="D2252" t="str">
        <f t="shared" si="649"/>
        <v>3.97481568794837-3.69838162634318i</v>
      </c>
      <c r="E2252" t="str">
        <f t="shared" si="650"/>
        <v>161.141385368611+3.15399650194813i</v>
      </c>
      <c r="F2252" t="str">
        <f t="shared" si="651"/>
        <v>2.42491341074716-34.4583144543716i</v>
      </c>
      <c r="G2252" t="str">
        <f t="shared" si="652"/>
        <v>0.999995251738457-0.0021790454324602i</v>
      </c>
      <c r="H2252" t="str">
        <f t="shared" si="653"/>
        <v>520.484728599662+510.515596788484i</v>
      </c>
      <c r="I2252" t="str">
        <f t="shared" si="654"/>
        <v>53.1868965790332-47.103131111453i</v>
      </c>
      <c r="K2252" t="str">
        <f t="shared" si="655"/>
        <v>0.0117506265825933-0.0147941440028769i</v>
      </c>
      <c r="L2252" t="str">
        <f t="shared" si="656"/>
        <v>0.00005-0.0650942362219519i</v>
      </c>
      <c r="M2252" t="str">
        <f t="shared" si="657"/>
        <v>0.00133333333333333-0.0382907271893836i</v>
      </c>
      <c r="N2252">
        <f t="shared" si="658"/>
        <v>86.643796445023355</v>
      </c>
      <c r="O2252">
        <f t="shared" si="659"/>
        <v>18.346065585244986</v>
      </c>
      <c r="P2252" s="3">
        <f t="shared" si="660"/>
        <v>18.346065585244986</v>
      </c>
      <c r="Q2252" s="3">
        <f t="shared" si="661"/>
        <v>-93.356203554976645</v>
      </c>
      <c r="R2252">
        <f t="shared" si="662"/>
        <v>86.643796445023355</v>
      </c>
      <c r="S2252">
        <f t="shared" si="663"/>
        <v>4.3350937316320746</v>
      </c>
      <c r="T2252">
        <f t="shared" si="646"/>
        <v>18.346065585244986</v>
      </c>
    </row>
    <row r="2253" spans="1:20" x14ac:dyDescent="0.25">
      <c r="A2253">
        <f t="shared" si="647"/>
        <v>27341.702389348357</v>
      </c>
      <c r="B2253">
        <f t="shared" si="664"/>
        <v>4351.5670878122764</v>
      </c>
      <c r="C2253" t="str">
        <f t="shared" si="648"/>
        <v>-0.479934310540629-8.21804357486095i</v>
      </c>
      <c r="D2253" t="str">
        <f t="shared" si="649"/>
        <v>3.97481428458086-3.6845862866142i</v>
      </c>
      <c r="E2253" t="str">
        <f t="shared" si="650"/>
        <v>161.141619556411+3.17332407891647i</v>
      </c>
      <c r="F2253" t="str">
        <f t="shared" si="651"/>
        <v>2.42491332307356-34.3279086362267i</v>
      </c>
      <c r="G2253" t="str">
        <f t="shared" si="652"/>
        <v>0.999995215583278-0.00218732572602002i</v>
      </c>
      <c r="H2253" t="str">
        <f t="shared" si="653"/>
        <v>521.755786142735+512.891050922624i</v>
      </c>
      <c r="I2253" t="str">
        <f t="shared" si="654"/>
        <v>53.2378229461013-47.0184950225923i</v>
      </c>
      <c r="K2253" t="str">
        <f t="shared" si="655"/>
        <v>0.0116966734943188-0.0147789489576388i</v>
      </c>
      <c r="L2253" t="str">
        <f t="shared" si="656"/>
        <v>0.00005-0.0648478145267503i</v>
      </c>
      <c r="M2253" t="str">
        <f t="shared" si="657"/>
        <v>0.00133333333333333-0.0381457732510297i</v>
      </c>
      <c r="N2253">
        <f t="shared" si="658"/>
        <v>86.657718774832915</v>
      </c>
      <c r="O2253">
        <f t="shared" si="659"/>
        <v>18.310155501755567</v>
      </c>
      <c r="P2253" s="3">
        <f t="shared" si="660"/>
        <v>18.310155501755567</v>
      </c>
      <c r="Q2253" s="3">
        <f t="shared" si="661"/>
        <v>-93.342281225167085</v>
      </c>
      <c r="R2253">
        <f t="shared" si="662"/>
        <v>86.657718774832915</v>
      </c>
      <c r="S2253">
        <f t="shared" si="663"/>
        <v>4.3515670878122767</v>
      </c>
      <c r="T2253">
        <f t="shared" si="646"/>
        <v>18.310155501755567</v>
      </c>
    </row>
    <row r="2254" spans="1:20" x14ac:dyDescent="0.25">
      <c r="A2254">
        <f t="shared" si="647"/>
        <v>27445.600858427882</v>
      </c>
      <c r="B2254">
        <f t="shared" si="664"/>
        <v>4368.1030427459636</v>
      </c>
      <c r="C2254" t="str">
        <f t="shared" si="648"/>
        <v>-0.475949796210822-8.1842619558369i</v>
      </c>
      <c r="D2254" t="str">
        <f t="shared" si="649"/>
        <v>3.97481287052855-3.67084395074989i</v>
      </c>
      <c r="E2254" t="str">
        <f t="shared" si="650"/>
        <v>161.141911147335+3.19273351922981i</v>
      </c>
      <c r="F2254" t="str">
        <f t="shared" si="651"/>
        <v>2.42491323473239-34.1979966365694i</v>
      </c>
      <c r="G2254" t="str">
        <f t="shared" si="652"/>
        <v>0.999995179152799-0.00219563748379038i</v>
      </c>
      <c r="H2254" t="str">
        <f t="shared" si="653"/>
        <v>523.040708913923+515.280970004966i</v>
      </c>
      <c r="I2254" t="str">
        <f t="shared" si="654"/>
        <v>53.2892096950381-46.9348910436126i</v>
      </c>
      <c r="K2254" t="str">
        <f t="shared" si="655"/>
        <v>0.0116428321159729-0.0147635732329614i</v>
      </c>
      <c r="L2254" t="str">
        <f t="shared" si="656"/>
        <v>0.00005-0.0646023256891318i</v>
      </c>
      <c r="M2254" t="str">
        <f t="shared" si="657"/>
        <v>0.00133333333333333-0.0380013680524304i</v>
      </c>
      <c r="N2254">
        <f t="shared" si="658"/>
        <v>86.671754226795841</v>
      </c>
      <c r="O2254">
        <f t="shared" si="659"/>
        <v>18.274253139146794</v>
      </c>
      <c r="P2254" s="3">
        <f t="shared" si="660"/>
        <v>18.274253139146794</v>
      </c>
      <c r="Q2254" s="3">
        <f t="shared" si="661"/>
        <v>-93.328245773204159</v>
      </c>
      <c r="R2254">
        <f t="shared" si="662"/>
        <v>86.671754226795841</v>
      </c>
      <c r="S2254">
        <f t="shared" si="663"/>
        <v>4.3681030427459637</v>
      </c>
      <c r="T2254">
        <f t="shared" si="646"/>
        <v>18.274253139146794</v>
      </c>
    </row>
    <row r="2255" spans="1:20" x14ac:dyDescent="0.25">
      <c r="A2255">
        <f t="shared" si="647"/>
        <v>27549.894141689907</v>
      </c>
      <c r="B2255">
        <f t="shared" si="664"/>
        <v>4384.7018343083982</v>
      </c>
      <c r="C2255" t="str">
        <f t="shared" si="648"/>
        <v>-0.471974318653095-8.1506269857556i</v>
      </c>
      <c r="D2255" t="str">
        <f t="shared" si="649"/>
        <v>3.97481144571001-3.65715442106046i</v>
      </c>
      <c r="E2255" t="str">
        <f t="shared" si="650"/>
        <v>161.142260601706+3.21222490908591i</v>
      </c>
      <c r="F2255" t="str">
        <f t="shared" si="651"/>
        <v>2.42491314571855-34.0685765865719i</v>
      </c>
      <c r="G2255" t="str">
        <f t="shared" si="652"/>
        <v>0.999995142444926-0.00220398082532494i</v>
      </c>
      <c r="H2255" t="str">
        <f t="shared" si="653"/>
        <v>524.339683600081+517.685479090472i</v>
      </c>
      <c r="I2255" t="str">
        <f t="shared" si="654"/>
        <v>53.3410614769453-46.8523236227221i</v>
      </c>
      <c r="K2255" t="str">
        <f t="shared" si="655"/>
        <v>0.0115891036450913-0.0147480178363394i</v>
      </c>
      <c r="L2255" t="str">
        <f t="shared" si="656"/>
        <v>0.00005-0.0643577661776567i</v>
      </c>
      <c r="M2255" t="str">
        <f t="shared" si="657"/>
        <v>0.00133333333333333-0.0378575095162686i</v>
      </c>
      <c r="N2255">
        <f t="shared" si="658"/>
        <v>86.68590261291547</v>
      </c>
      <c r="O2255">
        <f t="shared" si="659"/>
        <v>18.23835860335247</v>
      </c>
      <c r="P2255" s="3">
        <f t="shared" si="660"/>
        <v>18.23835860335247</v>
      </c>
      <c r="Q2255" s="3">
        <f t="shared" si="661"/>
        <v>-93.31409738708453</v>
      </c>
      <c r="R2255">
        <f t="shared" si="662"/>
        <v>86.68590261291547</v>
      </c>
      <c r="S2255">
        <f t="shared" si="663"/>
        <v>4.3847018343083981</v>
      </c>
      <c r="T2255">
        <f t="shared" si="646"/>
        <v>18.23835860335247</v>
      </c>
    </row>
    <row r="2256" spans="1:20" x14ac:dyDescent="0.25">
      <c r="A2256">
        <f t="shared" si="647"/>
        <v>27654.58373942833</v>
      </c>
      <c r="B2256">
        <f t="shared" si="664"/>
        <v>4401.3637012787703</v>
      </c>
      <c r="C2256" t="str">
        <f t="shared" si="648"/>
        <v>-0.46800796269532-8.11713808301978i</v>
      </c>
      <c r="D2256" t="str">
        <f t="shared" si="649"/>
        <v>3.97481001004328-3.64351750061572i</v>
      </c>
      <c r="E2256" t="str">
        <f t="shared" si="650"/>
        <v>161.142668381144+3.23179833407244i</v>
      </c>
      <c r="F2256" t="str">
        <f t="shared" si="651"/>
        <v>2.42491305602693-33.9396466244831i</v>
      </c>
      <c r="G2256" t="str">
        <f t="shared" si="652"/>
        <v>0.999995105457545-0.00221235587063154i</v>
      </c>
      <c r="H2256" t="str">
        <f t="shared" si="653"/>
        <v>525.652900023384+520.104704622587i</v>
      </c>
      <c r="I2256" t="str">
        <f t="shared" si="654"/>
        <v>53.3933829956539-46.7707973259232i</v>
      </c>
      <c r="K2256" t="str">
        <f t="shared" si="655"/>
        <v>0.0115354892677086-0.0147322837844184i</v>
      </c>
      <c r="L2256" t="str">
        <f t="shared" si="656"/>
        <v>0.00005-0.0641141324742544i</v>
      </c>
      <c r="M2256" t="str">
        <f t="shared" si="657"/>
        <v>0.00133333333333333-0.0377141955730908i</v>
      </c>
      <c r="N2256">
        <f t="shared" si="658"/>
        <v>86.700163740555126</v>
      </c>
      <c r="O2256">
        <f t="shared" si="659"/>
        <v>18.202471999936968</v>
      </c>
      <c r="P2256" s="3">
        <f t="shared" si="660"/>
        <v>18.202471999936968</v>
      </c>
      <c r="Q2256" s="3">
        <f t="shared" si="661"/>
        <v>-93.299836259444874</v>
      </c>
      <c r="R2256">
        <f t="shared" si="662"/>
        <v>86.700163740555126</v>
      </c>
      <c r="S2256">
        <f t="shared" si="663"/>
        <v>4.4013637012787701</v>
      </c>
      <c r="T2256">
        <f t="shared" si="646"/>
        <v>18.202471999936968</v>
      </c>
    </row>
    <row r="2257" spans="1:20" x14ac:dyDescent="0.25">
      <c r="A2257">
        <f t="shared" si="647"/>
        <v>27759.67115763816</v>
      </c>
      <c r="B2257">
        <f t="shared" si="664"/>
        <v>4418.0888833436302</v>
      </c>
      <c r="C2257" t="str">
        <f t="shared" si="648"/>
        <v>-0.464050812269607-8.08379466733536i</v>
      </c>
      <c r="D2257" t="str">
        <f t="shared" si="649"/>
        <v>3.97480856344584-3.62993299324228i</v>
      </c>
      <c r="E2257" t="str">
        <f t="shared" si="650"/>
        <v>161.143134948573+3.25145387918008i</v>
      </c>
      <c r="F2257" t="str">
        <f t="shared" si="651"/>
        <v>2.42491296565236-33.8112048956024i</v>
      </c>
      <c r="G2257" t="str">
        <f t="shared" si="652"/>
        <v>0.999995068188529-0.00222076274017388i</v>
      </c>
      <c r="H2257" t="str">
        <f t="shared" si="653"/>
        <v>526.980551205194+522.538774449332i</v>
      </c>
      <c r="I2257" t="str">
        <f t="shared" si="654"/>
        <v>53.4461790083444-46.6903168392479i</v>
      </c>
      <c r="K2257" t="str">
        <f t="shared" si="655"/>
        <v>0.0114819901582755-0.0147163721028409i</v>
      </c>
      <c r="L2257" t="str">
        <f t="shared" si="656"/>
        <v>0.00005-0.0638714210741727i</v>
      </c>
      <c r="M2257" t="str">
        <f t="shared" si="657"/>
        <v>0.00133333333333333-0.0375714241612779i</v>
      </c>
      <c r="N2257">
        <f t="shared" si="658"/>
        <v>86.714537412483182</v>
      </c>
      <c r="O2257">
        <f t="shared" si="659"/>
        <v>18.166593434088011</v>
      </c>
      <c r="P2257" s="3">
        <f t="shared" si="660"/>
        <v>18.166593434088011</v>
      </c>
      <c r="Q2257" s="3">
        <f t="shared" si="661"/>
        <v>-93.285462587516818</v>
      </c>
      <c r="R2257">
        <f t="shared" si="662"/>
        <v>86.714537412483182</v>
      </c>
      <c r="S2257">
        <f t="shared" si="663"/>
        <v>4.4180888833436303</v>
      </c>
      <c r="T2257">
        <f t="shared" si="646"/>
        <v>18.166593434088011</v>
      </c>
    </row>
    <row r="2258" spans="1:20" x14ac:dyDescent="0.25">
      <c r="A2258">
        <f t="shared" si="647"/>
        <v>27865.157908037188</v>
      </c>
      <c r="B2258">
        <f t="shared" si="664"/>
        <v>4434.877621100336</v>
      </c>
      <c r="C2258" t="str">
        <f t="shared" si="648"/>
        <v>-0.460102950407472-8.05059615971627i</v>
      </c>
      <c r="D2258" t="str">
        <f t="shared" si="649"/>
        <v>3.97480710583442-3.61640070352074i</v>
      </c>
      <c r="E2258" t="str">
        <f t="shared" si="650"/>
        <v>161.143660768236+3.27119162881375i</v>
      </c>
      <c r="F2258" t="str">
        <f t="shared" si="651"/>
        <v>2.42491287458965-33.6832495522523i</v>
      </c>
      <c r="G2258" t="str">
        <f t="shared" si="652"/>
        <v>0.999995030635733-0.00222920155487338i</v>
      </c>
      <c r="H2258" t="str">
        <f t="shared" si="653"/>
        <v>528.322833431402+524.987817839462i</v>
      </c>
      <c r="I2258" t="str">
        <f t="shared" si="654"/>
        <v>53.4994543261655-46.6108869710411i</v>
      </c>
      <c r="K2258" t="str">
        <f t="shared" si="655"/>
        <v>0.0114286074795791-0.0147002838260916i</v>
      </c>
      <c r="L2258" t="str">
        <f t="shared" si="656"/>
        <v>0.00005-0.063629628485926i</v>
      </c>
      <c r="M2258" t="str">
        <f t="shared" si="657"/>
        <v>0.00133333333333333-0.0374291932270153i</v>
      </c>
      <c r="N2258">
        <f t="shared" si="658"/>
        <v>86.729023426918147</v>
      </c>
      <c r="O2258">
        <f t="shared" si="659"/>
        <v>18.130723010610332</v>
      </c>
      <c r="P2258" s="3">
        <f t="shared" si="660"/>
        <v>18.130723010610332</v>
      </c>
      <c r="Q2258" s="3">
        <f t="shared" si="661"/>
        <v>-93.270976573081853</v>
      </c>
      <c r="R2258">
        <f t="shared" si="662"/>
        <v>86.729023426918147</v>
      </c>
      <c r="S2258">
        <f t="shared" si="663"/>
        <v>4.4348776211003358</v>
      </c>
      <c r="T2258">
        <f t="shared" si="646"/>
        <v>18.130723010610332</v>
      </c>
    </row>
    <row r="2259" spans="1:20" x14ac:dyDescent="0.25">
      <c r="A2259">
        <f t="shared" si="647"/>
        <v>27971.045508087729</v>
      </c>
      <c r="B2259">
        <f t="shared" si="664"/>
        <v>4451.7301560605174</v>
      </c>
      <c r="C2259" t="str">
        <f t="shared" si="648"/>
        <v>-0.456164459234773-8.01754198248913i</v>
      </c>
      <c r="D2259" t="str">
        <f t="shared" si="649"/>
        <v>3.97480563712519-3.60292043678281i</v>
      </c>
      <c r="E2259" t="str">
        <f t="shared" si="650"/>
        <v>161.144246305708+3.29101166680605i</v>
      </c>
      <c r="F2259" t="str">
        <f t="shared" si="651"/>
        <v>2.42491278283356-33.5557787537523i</v>
      </c>
      <c r="G2259" t="str">
        <f t="shared" si="652"/>
        <v>0.999994992796996-0.00223767243611077i</v>
      </c>
      <c r="H2259" t="str">
        <f t="shared" si="653"/>
        <v>529.679946319367+527.451965498776i</v>
      </c>
      <c r="I2259" t="str">
        <f t="shared" si="654"/>
        <v>53.5532138148645-46.5325126543047i</v>
      </c>
      <c r="K2259" t="str">
        <f t="shared" si="655"/>
        <v>0.0113753423826648-0.0146840199973418i</v>
      </c>
      <c r="L2259" t="str">
        <f t="shared" si="656"/>
        <v>0.00005-0.0633887512312472i</v>
      </c>
      <c r="M2259" t="str">
        <f t="shared" si="657"/>
        <v>0.00133333333333333-0.0372875007242632i</v>
      </c>
      <c r="N2259">
        <f t="shared" si="658"/>
        <v>86.743621577577358</v>
      </c>
      <c r="O2259">
        <f t="shared" si="659"/>
        <v>18.094860833919107</v>
      </c>
      <c r="P2259" s="3">
        <f t="shared" si="660"/>
        <v>18.094860833919107</v>
      </c>
      <c r="Q2259" s="3">
        <f t="shared" si="661"/>
        <v>-93.256378422422642</v>
      </c>
      <c r="R2259">
        <f t="shared" si="662"/>
        <v>86.743621577577358</v>
      </c>
      <c r="S2259">
        <f t="shared" si="663"/>
        <v>4.4517301560605178</v>
      </c>
      <c r="T2259">
        <f t="shared" si="646"/>
        <v>18.094860833919107</v>
      </c>
    </row>
    <row r="2260" spans="1:20" x14ac:dyDescent="0.25">
      <c r="A2260">
        <f t="shared" si="647"/>
        <v>28077.335481018465</v>
      </c>
      <c r="B2260">
        <f t="shared" si="664"/>
        <v>4468.6467306535478</v>
      </c>
      <c r="C2260" t="str">
        <f t="shared" si="648"/>
        <v>-0.452235419967229-7.98463155929825i</v>
      </c>
      <c r="D2260" t="str">
        <f t="shared" si="649"/>
        <v>3.97480415723365-3.58949199910853i</v>
      </c>
      <c r="E2260" t="str">
        <f t="shared" si="650"/>
        <v>161.14489202791+3.31091407642758i</v>
      </c>
      <c r="F2260" t="str">
        <f t="shared" si="651"/>
        <v>2.4249126903788-33.4287906663918i</v>
      </c>
      <c r="G2260" t="str">
        <f t="shared" si="652"/>
        <v>0.999994954670142-0.00224617550572796i</v>
      </c>
      <c r="H2260" t="str">
        <f t="shared" si="653"/>
        <v>531.052092886435+529.931349586479i</v>
      </c>
      <c r="I2260" t="str">
        <f t="shared" si="654"/>
        <v>53.6074623954155-46.4551989490951i</v>
      </c>
      <c r="K2260" t="str">
        <f t="shared" si="655"/>
        <v>0.0113221960067614-0.0146675816682936i</v>
      </c>
      <c r="L2260" t="str">
        <f t="shared" si="656"/>
        <v>0.00005-0.0631487858450362i</v>
      </c>
      <c r="M2260" t="str">
        <f t="shared" si="657"/>
        <v>0.00133333333333333-0.0371463446147272i</v>
      </c>
      <c r="N2260">
        <f t="shared" si="658"/>
        <v>86.758331653723559</v>
      </c>
      <c r="O2260">
        <f t="shared" si="659"/>
        <v>18.05900700803392</v>
      </c>
      <c r="P2260" s="3">
        <f t="shared" si="660"/>
        <v>18.05900700803392</v>
      </c>
      <c r="Q2260" s="3">
        <f t="shared" si="661"/>
        <v>-93.241668346276441</v>
      </c>
      <c r="R2260">
        <f t="shared" si="662"/>
        <v>86.758331653723559</v>
      </c>
      <c r="S2260">
        <f t="shared" si="663"/>
        <v>4.468646730653548</v>
      </c>
      <c r="T2260">
        <f t="shared" si="646"/>
        <v>18.05900700803392</v>
      </c>
    </row>
    <row r="2261" spans="1:20" x14ac:dyDescent="0.25">
      <c r="A2261">
        <f t="shared" si="647"/>
        <v>28184.029355846338</v>
      </c>
      <c r="B2261">
        <f t="shared" si="664"/>
        <v>4485.6275882300315</v>
      </c>
      <c r="C2261" t="str">
        <f t="shared" si="648"/>
        <v>-0.448315912906037-7.95186431511013i</v>
      </c>
      <c r="D2261" t="str">
        <f t="shared" si="649"/>
        <v>3.97480266607468-3.57611519732357i</v>
      </c>
      <c r="E2261" t="str">
        <f t="shared" si="650"/>
        <v>161.145598403116+3.33089894040095i</v>
      </c>
      <c r="F2261" t="str">
        <f t="shared" si="651"/>
        <v>2.42491259722006-33.302283463405i</v>
      </c>
      <c r="G2261" t="str">
        <f t="shared" si="652"/>
        <v>0.999994916252976-0.00225471088602968i</v>
      </c>
      <c r="H2261" t="str">
        <f t="shared" si="653"/>
        <v>532.439479620093+532.426103731685i</v>
      </c>
      <c r="I2261" t="str">
        <f t="shared" si="654"/>
        <v>53.6622050446597-46.3789510449814i</v>
      </c>
      <c r="K2261" t="str">
        <f t="shared" si="655"/>
        <v>0.0112691694792078-0.0146509698990232i</v>
      </c>
      <c r="L2261" t="str">
        <f t="shared" si="656"/>
        <v>0.00005-0.0629097288753101i</v>
      </c>
      <c r="M2261" t="str">
        <f t="shared" si="657"/>
        <v>0.00133333333333333-0.0370057228678294i</v>
      </c>
      <c r="N2261">
        <f t="shared" si="658"/>
        <v>86.773153440212113</v>
      </c>
      <c r="O2261">
        <f t="shared" si="659"/>
        <v>18.023161636572191</v>
      </c>
      <c r="P2261" s="3">
        <f t="shared" si="660"/>
        <v>18.023161636572191</v>
      </c>
      <c r="Q2261" s="3">
        <f t="shared" si="661"/>
        <v>-93.226846559787887</v>
      </c>
      <c r="R2261">
        <f t="shared" si="662"/>
        <v>86.773153440212113</v>
      </c>
      <c r="S2261">
        <f t="shared" si="663"/>
        <v>4.4856275882300318</v>
      </c>
      <c r="T2261">
        <f t="shared" si="646"/>
        <v>18.023161636572191</v>
      </c>
    </row>
    <row r="2262" spans="1:20" x14ac:dyDescent="0.25">
      <c r="A2262">
        <f t="shared" si="647"/>
        <v>28291.128667398556</v>
      </c>
      <c r="B2262">
        <f t="shared" si="664"/>
        <v>4502.672973065306</v>
      </c>
      <c r="C2262" t="str">
        <f t="shared" si="648"/>
        <v>-0.444406017433371-7.91923967621874i</v>
      </c>
      <c r="D2262" t="str">
        <f t="shared" si="649"/>
        <v>3.9748011635625-3.5627898389963i</v>
      </c>
      <c r="E2262" t="str">
        <f t="shared" si="650"/>
        <v>161.146365900976+3.3509663409116i</v>
      </c>
      <c r="F2262" t="str">
        <f t="shared" si="651"/>
        <v>2.42491250335196-33.1762553249428i</v>
      </c>
      <c r="G2262" t="str">
        <f t="shared" si="652"/>
        <v>0.999994877543287-0.00226327869978532i</v>
      </c>
      <c r="H2262" t="str">
        <f t="shared" si="653"/>
        <v>533.842316549838+534.936363049969i</v>
      </c>
      <c r="I2262" t="str">
        <f t="shared" si="654"/>
        <v>53.7174467959406-46.3037742635606i</v>
      </c>
      <c r="K2262" t="str">
        <f t="shared" si="655"/>
        <v>0.0112162639153828-0.0146341857578234i</v>
      </c>
      <c r="L2262" t="str">
        <f t="shared" si="656"/>
        <v>0.00005-0.0626715768831539i</v>
      </c>
      <c r="M2262" t="str">
        <f t="shared" si="657"/>
        <v>0.00133333333333333-0.0368656334606789i</v>
      </c>
      <c r="N2262">
        <f t="shared" si="658"/>
        <v>86.78808671754139</v>
      </c>
      <c r="O2262">
        <f t="shared" si="659"/>
        <v>17.987324822743528</v>
      </c>
      <c r="P2262" s="3">
        <f t="shared" si="660"/>
        <v>17.987324822743528</v>
      </c>
      <c r="Q2262" s="3">
        <f t="shared" si="661"/>
        <v>-93.21191328245861</v>
      </c>
      <c r="R2262">
        <f t="shared" si="662"/>
        <v>86.78808671754139</v>
      </c>
      <c r="S2262">
        <f t="shared" si="663"/>
        <v>4.5026729730653061</v>
      </c>
      <c r="T2262">
        <f t="shared" si="646"/>
        <v>17.987324822743528</v>
      </c>
    </row>
    <row r="2263" spans="1:20" x14ac:dyDescent="0.25">
      <c r="A2263">
        <f t="shared" si="647"/>
        <v>28398.634956334674</v>
      </c>
      <c r="B2263">
        <f t="shared" si="664"/>
        <v>4519.7831303629546</v>
      </c>
      <c r="C2263" t="str">
        <f t="shared" si="648"/>
        <v>-0.440505812008491-7.88675707025031i</v>
      </c>
      <c r="D2263" t="str">
        <f t="shared" si="649"/>
        <v>3.97479964961071-3.54951573243515i</v>
      </c>
      <c r="E2263" t="str">
        <f t="shared" si="650"/>
        <v>161.147194992522+3.37111635962019i</v>
      </c>
      <c r="F2263" t="str">
        <f t="shared" si="651"/>
        <v>2.42491240876913-33.0507044380484i</v>
      </c>
      <c r="G2263" t="str">
        <f t="shared" si="652"/>
        <v>0.99999483853885-0.00227187907023069i</v>
      </c>
      <c r="H2263" t="str">
        <f t="shared" si="653"/>
        <v>535.260817320785+537.462264160027i</v>
      </c>
      <c r="I2263" t="str">
        <f t="shared" si="654"/>
        <v>53.7731927397525-46.2296740610413i</v>
      </c>
      <c r="K2263" t="str">
        <f t="shared" si="655"/>
        <v>0.0111634804186369-0.0146172303210463i</v>
      </c>
      <c r="L2263" t="str">
        <f t="shared" si="656"/>
        <v>0.00005-0.0624343264426717i</v>
      </c>
      <c r="M2263" t="str">
        <f t="shared" si="657"/>
        <v>0.00133333333333333-0.0367260743780422i</v>
      </c>
      <c r="N2263">
        <f t="shared" si="658"/>
        <v>86.803131261900162</v>
      </c>
      <c r="O2263">
        <f t="shared" si="659"/>
        <v>17.951496669343648</v>
      </c>
      <c r="P2263" s="3">
        <f t="shared" si="660"/>
        <v>17.951496669343648</v>
      </c>
      <c r="Q2263" s="3">
        <f t="shared" si="661"/>
        <v>-93.196868738099838</v>
      </c>
      <c r="R2263">
        <f t="shared" si="662"/>
        <v>86.803131261900162</v>
      </c>
      <c r="S2263">
        <f t="shared" si="663"/>
        <v>4.5197831303629545</v>
      </c>
      <c r="T2263">
        <f t="shared" si="646"/>
        <v>17.951496669343648</v>
      </c>
    </row>
    <row r="2264" spans="1:20" x14ac:dyDescent="0.25">
      <c r="A2264">
        <f t="shared" si="647"/>
        <v>28506.549769168749</v>
      </c>
      <c r="B2264">
        <f t="shared" si="664"/>
        <v>4536.9583062583342</v>
      </c>
      <c r="C2264" t="str">
        <f t="shared" si="648"/>
        <v>-0.436615374163712-7.85441592616821i</v>
      </c>
      <c r="D2264" t="str">
        <f t="shared" si="649"/>
        <v>3.97479812413217-3.53629268668581i</v>
      </c>
      <c r="E2264" t="str">
        <f t="shared" si="650"/>
        <v>161.148086150186+3.3913490776747i</v>
      </c>
      <c r="F2264" t="str">
        <f t="shared" si="651"/>
        <v>2.42491231346612-32.92562899663i</v>
      </c>
      <c r="G2264" t="str">
        <f t="shared" si="652"/>
        <v>0.999994799237418-0.00228051212106971i</v>
      </c>
      <c r="H2264" t="str">
        <f t="shared" si="653"/>
        <v>536.695199269027+540.0039452004i</v>
      </c>
      <c r="I2264" t="str">
        <f t="shared" si="654"/>
        <v>53.8294480243859-46.1566560308828i</v>
      </c>
      <c r="K2264" t="str">
        <f t="shared" si="655"/>
        <v>0.0111108200802266-0.0146001046729444i</v>
      </c>
      <c r="L2264" t="str">
        <f t="shared" si="656"/>
        <v>0.00005-0.0621979741409362i</v>
      </c>
      <c r="M2264" t="str">
        <f t="shared" si="657"/>
        <v>0.00133333333333333-0.0365870436123155i</v>
      </c>
      <c r="N2264">
        <f t="shared" si="658"/>
        <v>86.818286845218125</v>
      </c>
      <c r="O2264">
        <f t="shared" si="659"/>
        <v>17.915677278748422</v>
      </c>
      <c r="P2264" s="3">
        <f t="shared" si="660"/>
        <v>17.915677278748422</v>
      </c>
      <c r="Q2264" s="3">
        <f t="shared" si="661"/>
        <v>-93.181713154781875</v>
      </c>
      <c r="R2264">
        <f t="shared" si="662"/>
        <v>86.818286845218125</v>
      </c>
      <c r="S2264">
        <f t="shared" si="663"/>
        <v>4.5369583062583345</v>
      </c>
      <c r="T2264">
        <f t="shared" si="646"/>
        <v>17.915677278748422</v>
      </c>
    </row>
    <row r="2265" spans="1:20" x14ac:dyDescent="0.25">
      <c r="A2265">
        <f t="shared" si="647"/>
        <v>28614.874658291592</v>
      </c>
      <c r="B2265">
        <f t="shared" si="664"/>
        <v>4554.1987478221163</v>
      </c>
      <c r="C2265" t="str">
        <f t="shared" si="648"/>
        <v>-0.432734780500778-7.82221567427813i</v>
      </c>
      <c r="D2265" t="str">
        <f t="shared" si="649"/>
        <v>3.97479658703913-3.5231205115284i</v>
      </c>
      <c r="E2265" t="str">
        <f t="shared" si="650"/>
        <v>161.149039847817+3.41166457572164i</v>
      </c>
      <c r="F2265" t="str">
        <f t="shared" si="651"/>
        <v>2.42491221743742-32.8010272014353i</v>
      </c>
      <c r="G2265" t="str">
        <f t="shared" si="652"/>
        <v>0.999994759636731-0.00228917797647628i</v>
      </c>
      <c r="H2265" t="str">
        <f t="shared" si="653"/>
        <v>538.145683498882+542.56154584631i</v>
      </c>
      <c r="I2265" t="str">
        <f t="shared" si="654"/>
        <v>53.8862178565833-46.0847259065069i</v>
      </c>
      <c r="K2265" t="str">
        <f t="shared" si="655"/>
        <v>0.0110582839792505-0.0145828099055123i</v>
      </c>
      <c r="L2265" t="str">
        <f t="shared" si="656"/>
        <v>0.00005-0.0619625165779399i</v>
      </c>
      <c r="M2265" t="str">
        <f t="shared" si="657"/>
        <v>0.00133333333333333-0.0364485391634942i</v>
      </c>
      <c r="N2265">
        <f t="shared" si="658"/>
        <v>86.833553235215007</v>
      </c>
      <c r="O2265">
        <f t="shared" si="659"/>
        <v>17.879866752908406</v>
      </c>
      <c r="P2265" s="3">
        <f t="shared" si="660"/>
        <v>17.879866752908406</v>
      </c>
      <c r="Q2265" s="3">
        <f t="shared" si="661"/>
        <v>-93.166446764784993</v>
      </c>
      <c r="R2265">
        <f t="shared" si="662"/>
        <v>86.833553235215007</v>
      </c>
      <c r="S2265">
        <f t="shared" si="663"/>
        <v>4.5541987478221166</v>
      </c>
      <c r="T2265">
        <f t="shared" si="646"/>
        <v>17.879866752908406</v>
      </c>
    </row>
    <row r="2266" spans="1:20" x14ac:dyDescent="0.25">
      <c r="A2266">
        <f t="shared" si="647"/>
        <v>28723.611181993099</v>
      </c>
      <c r="B2266">
        <f t="shared" si="664"/>
        <v>4571.5047030638407</v>
      </c>
      <c r="C2266" t="str">
        <f t="shared" si="648"/>
        <v>-0.42886410668724-7.7901557462334i</v>
      </c>
      <c r="D2266" t="str">
        <f t="shared" si="649"/>
        <v>3.9747950382432-3.50999901747492i</v>
      </c>
      <c r="E2266" t="str">
        <f t="shared" si="650"/>
        <v>161.150056560692+3.43206293391877i</v>
      </c>
      <c r="F2266" t="str">
        <f t="shared" si="651"/>
        <v>2.42491212067753-32.6768972600256i</v>
      </c>
      <c r="G2266" t="str">
        <f t="shared" si="652"/>
        <v>0.99999471973451-0.00229787676109602i</v>
      </c>
      <c r="H2266" t="str">
        <f t="shared" si="653"/>
        <v>539.61249496194+545.135207326476i</v>
      </c>
      <c r="I2266" t="str">
        <f t="shared" si="654"/>
        <v>53.9435075021902-46.0138895640687i</v>
      </c>
      <c r="K2266" t="str">
        <f t="shared" si="655"/>
        <v>0.0110058731825892-0.0145653471183277i</v>
      </c>
      <c r="L2266" t="str">
        <f t="shared" si="656"/>
        <v>0.00005-0.0617279503665473i</v>
      </c>
      <c r="M2266" t="str">
        <f t="shared" si="657"/>
        <v>0.00133333333333333-0.0363105590391454i</v>
      </c>
      <c r="N2266">
        <f t="shared" si="658"/>
        <v>86.848930195451643</v>
      </c>
      <c r="O2266">
        <f t="shared" si="659"/>
        <v>17.844065193343546</v>
      </c>
      <c r="P2266" s="3">
        <f t="shared" si="660"/>
        <v>17.844065193343546</v>
      </c>
      <c r="Q2266" s="3">
        <f t="shared" si="661"/>
        <v>-93.151069804548357</v>
      </c>
      <c r="R2266">
        <f t="shared" si="662"/>
        <v>86.848930195451643</v>
      </c>
      <c r="S2266">
        <f t="shared" si="663"/>
        <v>4.5715047030638409</v>
      </c>
      <c r="T2266">
        <f t="shared" si="646"/>
        <v>17.844065193343546</v>
      </c>
    </row>
    <row r="2267" spans="1:20" x14ac:dyDescent="0.25">
      <c r="A2267">
        <f t="shared" si="647"/>
        <v>28832.760904484672</v>
      </c>
      <c r="B2267">
        <f t="shared" si="664"/>
        <v>4588.8764209354831</v>
      </c>
      <c r="C2267" t="str">
        <f t="shared" si="648"/>
        <v>-0.425003427453011-7.75823557503965i</v>
      </c>
      <c r="D2267" t="str">
        <f t="shared" si="649"/>
        <v>3.97479347765531-3.49692801576632i</v>
      </c>
      <c r="E2267" t="str">
        <f t="shared" si="650"/>
        <v>161.151136765535+3.4525442319462i</v>
      </c>
      <c r="F2267" t="str">
        <f t="shared" si="651"/>
        <v>2.42491202318087-32.5532373867501i</v>
      </c>
      <c r="G2267" t="str">
        <f t="shared" si="652"/>
        <v>0.999994679528459-0.00230660860004806i</v>
      </c>
      <c r="H2267" t="str">
        <f t="shared" si="653"/>
        <v>541.095862538155+547.725072440078i</v>
      </c>
      <c r="I2267" t="str">
        <f t="shared" si="654"/>
        <v>54.0013222868182-45.9441530253064i</v>
      </c>
      <c r="K2267" t="str">
        <f t="shared" si="655"/>
        <v>0.0109535887448459-0.0145477174183913i</v>
      </c>
      <c r="L2267" t="str">
        <f t="shared" si="656"/>
        <v>0.00005-0.0614942721324438i</v>
      </c>
      <c r="M2267" t="str">
        <f t="shared" si="657"/>
        <v>0.00133333333333333-0.0361731012543788i</v>
      </c>
      <c r="N2267">
        <f t="shared" si="658"/>
        <v>86.864417485381281</v>
      </c>
      <c r="O2267">
        <f t="shared" si="659"/>
        <v>17.808272701137298</v>
      </c>
      <c r="P2267" s="3">
        <f t="shared" si="660"/>
        <v>17.808272701137298</v>
      </c>
      <c r="Q2267" s="3">
        <f t="shared" si="661"/>
        <v>-93.135582514618719</v>
      </c>
      <c r="R2267">
        <f t="shared" si="662"/>
        <v>86.864417485381281</v>
      </c>
      <c r="S2267">
        <f t="shared" si="663"/>
        <v>4.5888764209354829</v>
      </c>
      <c r="T2267">
        <f t="shared" si="646"/>
        <v>17.808272701137298</v>
      </c>
    </row>
    <row r="2268" spans="1:20" x14ac:dyDescent="0.25">
      <c r="A2268">
        <f t="shared" si="647"/>
        <v>28942.325395921718</v>
      </c>
      <c r="B2268">
        <f t="shared" si="664"/>
        <v>4606.3141513350383</v>
      </c>
      <c r="C2268" t="str">
        <f t="shared" si="648"/>
        <v>-0.421152816587381-7.72645459506031i</v>
      </c>
      <c r="D2268" t="str">
        <f t="shared" si="649"/>
        <v>3.97479190518563-3.48390731836994i</v>
      </c>
      <c r="E2268" t="str">
        <f t="shared" si="650"/>
        <v>161.152280940531+3.47310854901761i</v>
      </c>
      <c r="F2268" t="str">
        <f t="shared" si="651"/>
        <v>2.42491192494184-32.4300458027199i</v>
      </c>
      <c r="G2268" t="str">
        <f t="shared" si="652"/>
        <v>0.999994639016265-0.00231537361892688i</v>
      </c>
      <c r="H2268" t="str">
        <f t="shared" si="653"/>
        <v>542.596019118828+550.331285573694i</v>
      </c>
      <c r="I2268" t="str">
        <f t="shared" si="654"/>
        <v>54.0596675965032-45.8755224604522i</v>
      </c>
      <c r="K2268" t="str">
        <f t="shared" si="655"/>
        <v>0.0109014317082909-0.0145299219199676i</v>
      </c>
      <c r="L2268" t="str">
        <f t="shared" si="656"/>
        <v>0.00005-0.0612614785140906i</v>
      </c>
      <c r="M2268" t="str">
        <f t="shared" si="657"/>
        <v>0.00133333333333333-0.0360361638318179i</v>
      </c>
      <c r="N2268">
        <f t="shared" si="658"/>
        <v>86.880014860399356</v>
      </c>
      <c r="O2268">
        <f t="shared" si="659"/>
        <v>17.772489376931738</v>
      </c>
      <c r="P2268" s="3">
        <f t="shared" si="660"/>
        <v>17.772489376931738</v>
      </c>
      <c r="Q2268" s="3">
        <f t="shared" si="661"/>
        <v>-93.119985139600644</v>
      </c>
      <c r="R2268">
        <f t="shared" si="662"/>
        <v>86.880014860399356</v>
      </c>
      <c r="S2268">
        <f t="shared" si="663"/>
        <v>4.6063141513350381</v>
      </c>
      <c r="T2268">
        <f t="shared" si="646"/>
        <v>17.772489376931738</v>
      </c>
    </row>
    <row r="2269" spans="1:20" x14ac:dyDescent="0.25">
      <c r="A2269">
        <f t="shared" si="647"/>
        <v>29052.306232426221</v>
      </c>
      <c r="B2269">
        <f t="shared" si="664"/>
        <v>4623.8181451101118</v>
      </c>
      <c r="C2269" t="str">
        <f t="shared" si="648"/>
        <v>-0.417312346935721-7.69481224202173i</v>
      </c>
      <c r="D2269" t="str">
        <f t="shared" si="649"/>
        <v>3.97479032074374-3.4709367379767i</v>
      </c>
      <c r="E2269" t="str">
        <f t="shared" si="650"/>
        <v>161.153489565344+3.49375596389345i</v>
      </c>
      <c r="F2269" t="str">
        <f t="shared" si="651"/>
        <v>2.42491182595479-32.3073207357826i</v>
      </c>
      <c r="G2269" t="str">
        <f t="shared" si="652"/>
        <v>0.999994598195596-0.00232417194380404i</v>
      </c>
      <c r="H2269" t="str">
        <f t="shared" si="653"/>
        <v>544.113201691707+552.953992718331i</v>
      </c>
      <c r="I2269" t="str">
        <f t="shared" si="654"/>
        <v>54.1185488783722-45.8080041912233i</v>
      </c>
      <c r="K2269" t="str">
        <f t="shared" si="655"/>
        <v>0.0108494031028072-0.0145119617444244i</v>
      </c>
      <c r="L2269" t="str">
        <f t="shared" si="656"/>
        <v>0.00005-0.0610295661626722i</v>
      </c>
      <c r="M2269" t="str">
        <f t="shared" si="657"/>
        <v>0.00133333333333333-0.0358997448015719i</v>
      </c>
      <c r="N2269">
        <f t="shared" si="658"/>
        <v>86.895722071897367</v>
      </c>
      <c r="O2269">
        <f t="shared" si="659"/>
        <v>17.736715320922368</v>
      </c>
      <c r="P2269" s="3">
        <f t="shared" si="660"/>
        <v>17.736715320922368</v>
      </c>
      <c r="Q2269" s="3">
        <f t="shared" si="661"/>
        <v>-93.104277928102633</v>
      </c>
      <c r="R2269">
        <f t="shared" si="662"/>
        <v>86.895722071897367</v>
      </c>
      <c r="S2269">
        <f t="shared" si="663"/>
        <v>4.6238181451101115</v>
      </c>
      <c r="T2269">
        <f t="shared" si="646"/>
        <v>17.736715320922368</v>
      </c>
    </row>
    <row r="2270" spans="1:20" x14ac:dyDescent="0.25">
      <c r="A2270">
        <f t="shared" si="647"/>
        <v>29162.704996109442</v>
      </c>
      <c r="B2270">
        <f t="shared" si="664"/>
        <v>4641.3886540615304</v>
      </c>
      <c r="C2270" t="str">
        <f t="shared" si="648"/>
        <v>-0.413482090396782-7.66330795301844i</v>
      </c>
      <c r="D2270" t="str">
        <f t="shared" si="649"/>
        <v>3.97478872423849-3.45801608799847i</v>
      </c>
      <c r="E2270" t="str">
        <f t="shared" si="650"/>
        <v>161.154763121133+3.51448655489041i</v>
      </c>
      <c r="F2270" t="str">
        <f t="shared" si="651"/>
        <v>2.42491172621401-32.185060420497i</v>
      </c>
      <c r="G2270" t="str">
        <f t="shared" si="652"/>
        <v>0.999994557064105-0.00233300370123005i</v>
      </c>
      <c r="H2270" t="str">
        <f t="shared" si="653"/>
        <v>545.647651428126+555.59334148644i</v>
      </c>
      <c r="I2270" t="str">
        <f t="shared" si="654"/>
        <v>54.1779716413088-45.7416046938824i</v>
      </c>
      <c r="K2270" t="str">
        <f t="shared" si="655"/>
        <v>0.0107975039458396-0.0144938380200725i</v>
      </c>
      <c r="L2270" t="str">
        <f t="shared" si="656"/>
        <v>0.00005-0.0607985317420525i</v>
      </c>
      <c r="M2270" t="str">
        <f t="shared" si="657"/>
        <v>0.00133333333333333-0.0357638422012074i</v>
      </c>
      <c r="N2270">
        <f t="shared" si="658"/>
        <v>86.911538867313965</v>
      </c>
      <c r="O2270">
        <f t="shared" si="659"/>
        <v>17.700950632853182</v>
      </c>
      <c r="P2270" s="3">
        <f t="shared" si="660"/>
        <v>17.700950632853182</v>
      </c>
      <c r="Q2270" s="3">
        <f t="shared" si="661"/>
        <v>-93.088461132686035</v>
      </c>
      <c r="R2270">
        <f t="shared" si="662"/>
        <v>86.911538867313965</v>
      </c>
      <c r="S2270">
        <f t="shared" si="663"/>
        <v>4.6413886540615303</v>
      </c>
      <c r="T2270">
        <f t="shared" si="646"/>
        <v>17.700950632853182</v>
      </c>
    </row>
    <row r="2271" spans="1:20" x14ac:dyDescent="0.25">
      <c r="A2271">
        <f t="shared" si="647"/>
        <v>29273.523275094656</v>
      </c>
      <c r="B2271">
        <f t="shared" si="664"/>
        <v>4659.0259309469639</v>
      </c>
      <c r="C2271" t="str">
        <f t="shared" si="648"/>
        <v>-0.409662117920132-7.63194116651818i</v>
      </c>
      <c r="D2271" t="str">
        <f t="shared" si="649"/>
        <v>3.97478711557803-3.44514518256534i</v>
      </c>
      <c r="E2271" t="str">
        <f t="shared" si="650"/>
        <v>161.15610209057+3.53530039989417i</v>
      </c>
      <c r="F2271" t="str">
        <f t="shared" si="651"/>
        <v>2.42491162571376-32.0632630981072i</v>
      </c>
      <c r="G2271" t="str">
        <f t="shared" si="652"/>
        <v>0.999994515619423-0.00234186901823617i</v>
      </c>
      <c r="H2271" t="str">
        <f t="shared" si="653"/>
        <v>547.199613772387+558.249481129007i</v>
      </c>
      <c r="I2271" t="str">
        <f t="shared" si="654"/>
        <v>54.2379414566249-45.6763306023808i</v>
      </c>
      <c r="K2271" t="str">
        <f t="shared" si="655"/>
        <v>0.0107457352423448-0.0144755518820051i</v>
      </c>
      <c r="L2271" t="str">
        <f t="shared" si="656"/>
        <v>0.00005-0.0605683719287232i</v>
      </c>
      <c r="M2271" t="str">
        <f t="shared" si="657"/>
        <v>0.00133333333333333-0.0356284540757195i</v>
      </c>
      <c r="N2271">
        <f t="shared" si="658"/>
        <v>86.927464990186593</v>
      </c>
      <c r="O2271">
        <f t="shared" si="659"/>
        <v>17.665195412011592</v>
      </c>
      <c r="P2271" s="3">
        <f t="shared" si="660"/>
        <v>17.665195412011592</v>
      </c>
      <c r="Q2271" s="3">
        <f t="shared" si="661"/>
        <v>-93.072535009813407</v>
      </c>
      <c r="R2271">
        <f t="shared" si="662"/>
        <v>86.927464990186593</v>
      </c>
      <c r="S2271">
        <f t="shared" si="663"/>
        <v>4.6590259309469637</v>
      </c>
      <c r="T2271">
        <f t="shared" si="646"/>
        <v>17.665195412011592</v>
      </c>
    </row>
    <row r="2272" spans="1:20" x14ac:dyDescent="0.25">
      <c r="A2272">
        <f t="shared" si="647"/>
        <v>29384.762663540016</v>
      </c>
      <c r="B2272">
        <f t="shared" si="664"/>
        <v>4676.7302294845622</v>
      </c>
      <c r="C2272" t="str">
        <f t="shared" si="648"/>
        <v>-0.405852499503426-7.60071132236767i</v>
      </c>
      <c r="D2272" t="str">
        <f t="shared" si="649"/>
        <v>3.97478549466984-3.43232383652303i</v>
      </c>
      <c r="E2272" t="str">
        <f t="shared" si="650"/>
        <v>161.157506957858+3.55619757637021i</v>
      </c>
      <c r="F2272" t="str">
        <f t="shared" si="651"/>
        <v>2.42491152444828-31.941927016518i</v>
      </c>
      <c r="G2272" t="str">
        <f t="shared" si="652"/>
        <v>0.999994473859167-0.00235076802233625i</v>
      </c>
      <c r="H2272" t="str">
        <f t="shared" si="653"/>
        <v>548.769338533255+560.92256255256i</v>
      </c>
      <c r="I2272" t="str">
        <f t="shared" si="654"/>
        <v>54.2984639587269-45.6121887115738i</v>
      </c>
      <c r="K2272" t="str">
        <f t="shared" si="655"/>
        <v>0.0106940979847458-0.0144571044719371i</v>
      </c>
      <c r="L2272" t="str">
        <f t="shared" si="656"/>
        <v>0.00005-0.0603390834117585i</v>
      </c>
      <c r="M2272" t="str">
        <f t="shared" si="657"/>
        <v>0.00133333333333333-0.035493578477505i</v>
      </c>
      <c r="N2272">
        <f t="shared" si="658"/>
        <v>86.943500180206414</v>
      </c>
      <c r="O2272">
        <f t="shared" si="659"/>
        <v>17.629449757224265</v>
      </c>
      <c r="P2272" s="3">
        <f t="shared" si="660"/>
        <v>17.629449757224265</v>
      </c>
      <c r="Q2272" s="3">
        <f t="shared" si="661"/>
        <v>-93.056499819793586</v>
      </c>
      <c r="R2272">
        <f t="shared" si="662"/>
        <v>86.943500180206414</v>
      </c>
      <c r="S2272">
        <f t="shared" si="663"/>
        <v>4.6767302294845621</v>
      </c>
      <c r="T2272">
        <f t="shared" si="646"/>
        <v>17.629449757224265</v>
      </c>
    </row>
    <row r="2273" spans="1:20" x14ac:dyDescent="0.25">
      <c r="A2273">
        <f t="shared" si="647"/>
        <v>29496.424761661467</v>
      </c>
      <c r="B2273">
        <f t="shared" si="664"/>
        <v>4694.5018043566033</v>
      </c>
      <c r="C2273" t="str">
        <f t="shared" si="648"/>
        <v>-0.402053304190158-7.5696178617972i</v>
      </c>
      <c r="D2273" t="str">
        <f t="shared" si="649"/>
        <v>3.97478386142069-3.41955186543007i</v>
      </c>
      <c r="E2273" t="str">
        <f t="shared" si="650"/>
        <v>161.158978208746+3.5771781613746i</v>
      </c>
      <c r="F2273" t="str">
        <f t="shared" si="651"/>
        <v>2.42491142241172-31.8210504302689i</v>
      </c>
      <c r="G2273" t="str">
        <f t="shared" si="652"/>
        <v>0.999994431780933-0.00235970084152854i</v>
      </c>
      <c r="H2273" t="str">
        <f t="shared" si="653"/>
        <v>550.357079977864+563.612738336283i</v>
      </c>
      <c r="I2273" t="str">
        <f t="shared" si="654"/>
        <v>54.3595448457922-45.5491859805253i</v>
      </c>
      <c r="K2273" t="str">
        <f t="shared" si="655"/>
        <v>0.0106425931528866-0.0144384969380439i</v>
      </c>
      <c r="L2273" t="str">
        <f t="shared" si="656"/>
        <v>0.00005-0.060110662892766i</v>
      </c>
      <c r="M2273" t="str">
        <f t="shared" si="657"/>
        <v>0.00133333333333333-0.035359213466333i</v>
      </c>
      <c r="N2273">
        <f t="shared" si="658"/>
        <v>86.959644173270789</v>
      </c>
      <c r="O2273">
        <f t="shared" si="659"/>
        <v>17.593713766851781</v>
      </c>
      <c r="P2273" s="3">
        <f t="shared" si="660"/>
        <v>17.593713766851781</v>
      </c>
      <c r="Q2273" s="3">
        <f t="shared" si="661"/>
        <v>-93.040355826729211</v>
      </c>
      <c r="R2273">
        <f t="shared" si="662"/>
        <v>86.959644173270789</v>
      </c>
      <c r="S2273">
        <f t="shared" si="663"/>
        <v>4.6945018043566034</v>
      </c>
      <c r="T2273">
        <f t="shared" si="646"/>
        <v>17.593713766851781</v>
      </c>
    </row>
    <row r="2274" spans="1:20" x14ac:dyDescent="0.25">
      <c r="A2274">
        <f t="shared" si="647"/>
        <v>29608.511175755779</v>
      </c>
      <c r="B2274">
        <f t="shared" si="664"/>
        <v>4712.3409112131585</v>
      </c>
      <c r="C2274" t="str">
        <f t="shared" si="648"/>
        <v>-0.398264600067707-7.53866022742667i</v>
      </c>
      <c r="D2274" t="str">
        <f t="shared" si="649"/>
        <v>3.9747822157366-3.40682908555533i</v>
      </c>
      <c r="E2274" t="str">
        <f t="shared" si="650"/>
        <v>161.160516330553+3.5982422315658i</v>
      </c>
      <c r="F2274" t="str">
        <f t="shared" si="651"/>
        <v>2.42491131959822-31.7006316005097i</v>
      </c>
      <c r="G2274" t="str">
        <f t="shared" si="652"/>
        <v>0.999994389382301-0.00236866760429751i</v>
      </c>
      <c r="H2274" t="str">
        <f t="shared" si="653"/>
        <v>551.963096927843+566.320162749021i</v>
      </c>
      <c r="I2274" t="str">
        <f t="shared" si="654"/>
        <v>54.4211898804395-45.4873295358882i</v>
      </c>
      <c r="K2274" t="str">
        <f t="shared" si="655"/>
        <v>0.0105912217139908-0.0144197304348009i</v>
      </c>
      <c r="L2274" t="str">
        <f t="shared" si="656"/>
        <v>0.00005-0.0598831070858398i</v>
      </c>
      <c r="M2274" t="str">
        <f t="shared" si="657"/>
        <v>0.00133333333333333-0.0352253571093176i</v>
      </c>
      <c r="N2274">
        <f t="shared" si="658"/>
        <v>86.975896701535717</v>
      </c>
      <c r="O2274">
        <f t="shared" si="659"/>
        <v>17.557987538785049</v>
      </c>
      <c r="P2274" s="3">
        <f t="shared" si="660"/>
        <v>17.557987538785049</v>
      </c>
      <c r="Q2274" s="3">
        <f t="shared" si="661"/>
        <v>-93.024103298464283</v>
      </c>
      <c r="R2274">
        <f t="shared" si="662"/>
        <v>86.975896701535717</v>
      </c>
      <c r="S2274">
        <f t="shared" si="663"/>
        <v>4.7123409112131585</v>
      </c>
      <c r="T2274">
        <f t="shared" si="646"/>
        <v>17.557987538785049</v>
      </c>
    </row>
    <row r="2275" spans="1:20" x14ac:dyDescent="0.25">
      <c r="A2275">
        <f t="shared" si="647"/>
        <v>29721.023518223654</v>
      </c>
      <c r="B2275">
        <f t="shared" si="664"/>
        <v>4730.2478066757685</v>
      </c>
      <c r="C2275" t="str">
        <f t="shared" si="648"/>
        <v>-0.394486454264979-7.50783786327052i</v>
      </c>
      <c r="D2275" t="str">
        <f t="shared" si="649"/>
        <v>3.97478055752296-3.39415531387523i</v>
      </c>
      <c r="E2275" t="str">
        <f t="shared" si="650"/>
        <v>161.162121812182+3.61938986321513i</v>
      </c>
      <c r="F2275" t="str">
        <f t="shared" si="651"/>
        <v>2.42491121600186-31.5806687949751i</v>
      </c>
      <c r="G2275" t="str">
        <f t="shared" si="652"/>
        <v>0.999994346660831-0.00237766843961578i</v>
      </c>
      <c r="H2275" t="str">
        <f t="shared" si="653"/>
        <v>553.58765285796+569.044991766303i</v>
      </c>
      <c r="I2275" t="str">
        <f t="shared" si="654"/>
        <v>54.4834048904028-45.4266266753768i</v>
      </c>
      <c r="K2275" t="str">
        <f t="shared" si="655"/>
        <v>0.0105399846226219-0.014400806122822i</v>
      </c>
      <c r="L2275" t="str">
        <f t="shared" si="656"/>
        <v>0.00005-0.0596564127175135i</v>
      </c>
      <c r="M2275" t="str">
        <f t="shared" si="657"/>
        <v>0.00133333333333333-0.0350920074808903i</v>
      </c>
      <c r="N2275">
        <f t="shared" si="658"/>
        <v>86.992257493472579</v>
      </c>
      <c r="O2275">
        <f t="shared" si="659"/>
        <v>17.52227117044054</v>
      </c>
      <c r="P2275" s="3">
        <f t="shared" si="660"/>
        <v>17.52227117044054</v>
      </c>
      <c r="Q2275" s="3">
        <f t="shared" si="661"/>
        <v>-93.007742506527421</v>
      </c>
      <c r="R2275">
        <f t="shared" si="662"/>
        <v>86.992257493472579</v>
      </c>
      <c r="S2275">
        <f t="shared" si="663"/>
        <v>4.7302478066757683</v>
      </c>
      <c r="T2275">
        <f t="shared" si="646"/>
        <v>17.52227117044054</v>
      </c>
    </row>
    <row r="2276" spans="1:20" x14ac:dyDescent="0.25">
      <c r="A2276">
        <f t="shared" si="647"/>
        <v>29833.963407592899</v>
      </c>
      <c r="B2276">
        <f t="shared" si="664"/>
        <v>4748.2227483411361</v>
      </c>
      <c r="C2276" t="str">
        <f t="shared" si="648"/>
        <v>-0.390718932951108-7.47715021474297i</v>
      </c>
      <c r="D2276" t="str">
        <f t="shared" si="649"/>
        <v>3.97477888668434-3.3815303680712i</v>
      </c>
      <c r="E2276" t="str">
        <f t="shared" si="650"/>
        <v>161.163795144142+3.64062113221763i</v>
      </c>
      <c r="F2276" t="str">
        <f t="shared" si="651"/>
        <v>2.42491111161669-31.4611602879597i</v>
      </c>
      <c r="G2276" t="str">
        <f t="shared" si="652"/>
        <v>0.999994303614064-0.00238670347694587i</v>
      </c>
      <c r="H2276" t="str">
        <f t="shared" si="653"/>
        <v>555.231015997212+571.78738308734i</v>
      </c>
      <c r="I2276" t="str">
        <f t="shared" si="654"/>
        <v>54.5461957692077-45.3670848713263i</v>
      </c>
      <c r="K2276" t="str">
        <f t="shared" si="655"/>
        <v>0.0104888828206454-0.0143817251686986i</v>
      </c>
      <c r="L2276" t="str">
        <f t="shared" si="656"/>
        <v>0.00005-0.0594305765267118i</v>
      </c>
      <c r="M2276" t="str">
        <f t="shared" si="657"/>
        <v>0.00133333333333333-0.0349591626627716i</v>
      </c>
      <c r="N2276">
        <f t="shared" si="658"/>
        <v>87.008726273918555</v>
      </c>
      <c r="O2276">
        <f t="shared" si="659"/>
        <v>17.486564758756092</v>
      </c>
      <c r="P2276" s="3">
        <f t="shared" si="660"/>
        <v>17.486564758756092</v>
      </c>
      <c r="Q2276" s="3">
        <f t="shared" si="661"/>
        <v>-92.991273726081445</v>
      </c>
      <c r="R2276">
        <f t="shared" si="662"/>
        <v>87.008726273918555</v>
      </c>
      <c r="S2276">
        <f t="shared" si="663"/>
        <v>4.7482227483411359</v>
      </c>
      <c r="T2276">
        <f t="shared" si="646"/>
        <v>17.486564758756092</v>
      </c>
    </row>
    <row r="2277" spans="1:20" x14ac:dyDescent="0.25">
      <c r="A2277">
        <f t="shared" si="647"/>
        <v>29947.332468541754</v>
      </c>
      <c r="B2277">
        <f t="shared" si="664"/>
        <v>4766.2659947848324</v>
      </c>
      <c r="C2277" t="str">
        <f t="shared" si="648"/>
        <v>-0.38696210133334-7.44659672866379i</v>
      </c>
      <c r="D2277" t="str">
        <f t="shared" si="649"/>
        <v>3.97477720312461-3.368954066527i</v>
      </c>
      <c r="E2277" t="str">
        <f t="shared" si="650"/>
        <v>161.165536818568+3.66193611410289i</v>
      </c>
      <c r="F2277" t="str">
        <f t="shared" si="651"/>
        <v>2.42491100643668-31.3421043602935i</v>
      </c>
      <c r="G2277" t="str">
        <f t="shared" si="652"/>
        <v>0.999994260239524-0.00239577284624212i</v>
      </c>
      <c r="H2277" t="str">
        <f t="shared" si="653"/>
        <v>556.893459432419+574.547496151884i</v>
      </c>
      <c r="I2277" t="str">
        <f t="shared" si="654"/>
        <v>54.60956847684-45.3087117743387i</v>
      </c>
      <c r="K2277" t="str">
        <f t="shared" si="655"/>
        <v>0.0104379172371949-0.0143624887448387i</v>
      </c>
      <c r="L2277" t="str">
        <f t="shared" si="656"/>
        <v>0.00005-0.0592055952647061i</v>
      </c>
      <c r="M2277" t="str">
        <f t="shared" si="657"/>
        <v>0.00133333333333333-0.0348268207439447i</v>
      </c>
      <c r="N2277">
        <f t="shared" si="658"/>
        <v>87.02530276413502</v>
      </c>
      <c r="O2277">
        <f t="shared" si="659"/>
        <v>17.450868400187343</v>
      </c>
      <c r="P2277" s="3">
        <f t="shared" si="660"/>
        <v>17.450868400187343</v>
      </c>
      <c r="Q2277" s="3">
        <f t="shared" si="661"/>
        <v>-92.97469723586498</v>
      </c>
      <c r="R2277">
        <f t="shared" si="662"/>
        <v>87.02530276413502</v>
      </c>
      <c r="S2277">
        <f t="shared" si="663"/>
        <v>4.766265994784832</v>
      </c>
      <c r="T2277">
        <f t="shared" si="646"/>
        <v>17.450868400187343</v>
      </c>
    </row>
    <row r="2278" spans="1:20" x14ac:dyDescent="0.25">
      <c r="A2278">
        <f t="shared" si="647"/>
        <v>30061.13233192221</v>
      </c>
      <c r="B2278">
        <f t="shared" si="664"/>
        <v>4784.3778055650146</v>
      </c>
      <c r="C2278" t="str">
        <f t="shared" si="648"/>
        <v>-0.383216023655871-7.4161768532633i</v>
      </c>
      <c r="D2278" t="str">
        <f t="shared" si="649"/>
        <v>3.97477550674699-3.35642622832615i</v>
      </c>
      <c r="E2278" t="str">
        <f t="shared" si="650"/>
        <v>161.167347329237+3.68333488404527i</v>
      </c>
      <c r="F2278" t="str">
        <f t="shared" si="651"/>
        <v>2.4249109004558-31.2234992993171i</v>
      </c>
      <c r="G2278" t="str">
        <f t="shared" si="652"/>
        <v>0.999994216534715-0.00240487667795256i</v>
      </c>
      <c r="H2278" t="str">
        <f t="shared" si="653"/>
        <v>558.575261214556+577.325492157117i</v>
      </c>
      <c r="I2278" t="str">
        <f t="shared" si="654"/>
        <v>54.6735290404231-45.2515152170312i</v>
      </c>
      <c r="K2278" t="str">
        <f t="shared" si="655"/>
        <v>0.0103870887886385-0.0143430980293058i</v>
      </c>
      <c r="L2278" t="str">
        <f t="shared" si="656"/>
        <v>0.00005-0.0589814656950648i</v>
      </c>
      <c r="M2278" t="str">
        <f t="shared" si="657"/>
        <v>0.00133333333333333-0.0346949798206263i</v>
      </c>
      <c r="N2278">
        <f t="shared" si="658"/>
        <v>87.04198668186001</v>
      </c>
      <c r="O2278">
        <f t="shared" si="659"/>
        <v>17.415182190703504</v>
      </c>
      <c r="P2278" s="3">
        <f t="shared" si="660"/>
        <v>17.415182190703504</v>
      </c>
      <c r="Q2278" s="3">
        <f t="shared" si="661"/>
        <v>-92.95801331813999</v>
      </c>
      <c r="R2278">
        <f t="shared" si="662"/>
        <v>87.04198668186001</v>
      </c>
      <c r="S2278">
        <f t="shared" si="663"/>
        <v>4.7843778055650148</v>
      </c>
      <c r="T2278">
        <f t="shared" si="646"/>
        <v>17.415182190703504</v>
      </c>
    </row>
    <row r="2279" spans="1:20" x14ac:dyDescent="0.25">
      <c r="A2279">
        <f t="shared" si="647"/>
        <v>30175.364634783513</v>
      </c>
      <c r="B2279">
        <f t="shared" si="664"/>
        <v>4802.5584412261614</v>
      </c>
      <c r="C2279" t="str">
        <f t="shared" si="648"/>
        <v>-0.379480763198391-7.38589003818781i</v>
      </c>
      <c r="D2279" t="str">
        <f t="shared" si="649"/>
        <v>3.97477379745386-3.34394667324929i</v>
      </c>
      <c r="E2279" t="str">
        <f t="shared" si="650"/>
        <v>161.169227171595+3.70481751687508i</v>
      </c>
      <c r="F2279" t="str">
        <f t="shared" si="651"/>
        <v>2.42491079366795-31.1053433988567i</v>
      </c>
      <c r="G2279" t="str">
        <f t="shared" si="652"/>
        <v>0.999994172497123-0.00241401510302074i</v>
      </c>
      <c r="H2279" t="str">
        <f t="shared" si="653"/>
        <v>560.276704467689+580.12153407437i</v>
      </c>
      <c r="I2279" t="str">
        <f t="shared" si="654"/>
        <v>54.7380835548855-45.1955032178729i</v>
      </c>
      <c r="K2279" t="str">
        <f t="shared" si="655"/>
        <v>0.010336398378549-0.0143235542056576i</v>
      </c>
      <c r="L2279" t="str">
        <f t="shared" si="656"/>
        <v>0.00005-0.058758184593609i</v>
      </c>
      <c r="M2279" t="str">
        <f t="shared" si="657"/>
        <v>0.00133333333333333-0.0345636379962406i</v>
      </c>
      <c r="N2279">
        <f t="shared" si="658"/>
        <v>87.058777741364594</v>
      </c>
      <c r="O2279">
        <f t="shared" si="659"/>
        <v>17.379506225783722</v>
      </c>
      <c r="P2279" s="3">
        <f t="shared" si="660"/>
        <v>17.379506225783722</v>
      </c>
      <c r="Q2279" s="3">
        <f t="shared" si="661"/>
        <v>-92.941222258635406</v>
      </c>
      <c r="R2279">
        <f t="shared" si="662"/>
        <v>87.058777741364594</v>
      </c>
      <c r="S2279">
        <f t="shared" si="663"/>
        <v>4.8025584412261617</v>
      </c>
      <c r="T2279">
        <f t="shared" si="646"/>
        <v>17.379506225783722</v>
      </c>
    </row>
    <row r="2280" spans="1:20" x14ac:dyDescent="0.25">
      <c r="A2280">
        <f t="shared" si="647"/>
        <v>30290.031020395694</v>
      </c>
      <c r="B2280">
        <f t="shared" si="664"/>
        <v>4820.8081633028214</v>
      </c>
      <c r="C2280" t="str">
        <f t="shared" si="648"/>
        <v>-0.375756382275164-7.35573573450516i</v>
      </c>
      <c r="D2280" t="str">
        <f t="shared" si="649"/>
        <v>3.97477207514691-3.3315152217716i</v>
      </c>
      <c r="E2280" t="str">
        <f t="shared" si="650"/>
        <v>161.171176842773+3.72638408708732i</v>
      </c>
      <c r="F2280" t="str">
        <f t="shared" si="651"/>
        <v>2.42491068606697-30.9876349591999i</v>
      </c>
      <c r="G2280" t="str">
        <f t="shared" si="652"/>
        <v>0.999994128124212-0.00242318825288768i</v>
      </c>
      <c r="H2280" t="str">
        <f t="shared" si="653"/>
        <v>561.998077500729+582.935786665773i</v>
      </c>
      <c r="I2280" t="str">
        <f t="shared" si="654"/>
        <v>54.8032381836314-45.1406839851235i</v>
      </c>
      <c r="K2280" t="str">
        <f t="shared" si="655"/>
        <v>0.0102858468976757-0.014303858462786i</v>
      </c>
      <c r="L2280" t="str">
        <f t="shared" si="656"/>
        <v>0.00005-0.0585357487483651i</v>
      </c>
      <c r="M2280" t="str">
        <f t="shared" si="657"/>
        <v>0.00133333333333333-0.0344327933813913i</v>
      </c>
      <c r="N2280">
        <f t="shared" si="658"/>
        <v>87.075675653506792</v>
      </c>
      <c r="O2280">
        <f t="shared" si="659"/>
        <v>17.343840600413738</v>
      </c>
      <c r="P2280" s="3">
        <f t="shared" si="660"/>
        <v>17.343840600413738</v>
      </c>
      <c r="Q2280" s="3">
        <f t="shared" si="661"/>
        <v>-92.924324346493208</v>
      </c>
      <c r="R2280">
        <f t="shared" si="662"/>
        <v>87.075675653506792</v>
      </c>
      <c r="S2280">
        <f t="shared" si="663"/>
        <v>4.8208081633028215</v>
      </c>
      <c r="T2280">
        <f t="shared" si="646"/>
        <v>17.343840600413738</v>
      </c>
    </row>
    <row r="2281" spans="1:20" x14ac:dyDescent="0.25">
      <c r="A2281">
        <f t="shared" si="647"/>
        <v>30405.133138273199</v>
      </c>
      <c r="B2281">
        <f t="shared" si="664"/>
        <v>4839.1272343233722</v>
      </c>
      <c r="C2281" t="str">
        <f t="shared" si="648"/>
        <v>-0.372042942233792-7.32571339470982i</v>
      </c>
      <c r="D2281" t="str">
        <f t="shared" si="649"/>
        <v>3.97477033972706-3.31913169506024i</v>
      </c>
      <c r="E2281" t="str">
        <f t="shared" si="650"/>
        <v>161.17319684161+3.74803466885414i</v>
      </c>
      <c r="F2281" t="str">
        <f t="shared" si="651"/>
        <v>2.42491057764668-30.8703722870714i</v>
      </c>
      <c r="G2281" t="str">
        <f t="shared" si="652"/>
        <v>0.999994083413431-0.00243239625949367i</v>
      </c>
      <c r="H2281" t="str">
        <f t="shared" si="653"/>
        <v>563.739673922054+585.76841650076i</v>
      </c>
      <c r="I2281" t="str">
        <f t="shared" si="654"/>
        <v>54.8689991592064-45.0870659208759i</v>
      </c>
      <c r="K2281" t="str">
        <f t="shared" si="655"/>
        <v>0.0102354352239188-0.0142840119947556i</v>
      </c>
      <c r="L2281" t="str">
        <f t="shared" si="656"/>
        <v>0.00005-0.058314154959519i</v>
      </c>
      <c r="M2281" t="str">
        <f t="shared" si="657"/>
        <v>0.00133333333333333-0.0343024440938348i</v>
      </c>
      <c r="N2281">
        <f t="shared" si="658"/>
        <v>87.092680125789087</v>
      </c>
      <c r="O2281">
        <f t="shared" si="659"/>
        <v>17.308185409082153</v>
      </c>
      <c r="P2281" s="3">
        <f t="shared" si="660"/>
        <v>17.308185409082153</v>
      </c>
      <c r="Q2281" s="3">
        <f t="shared" si="661"/>
        <v>-92.907319874210913</v>
      </c>
      <c r="R2281">
        <f t="shared" si="662"/>
        <v>87.092680125789087</v>
      </c>
      <c r="S2281">
        <f t="shared" si="663"/>
        <v>4.8391272343233727</v>
      </c>
      <c r="T2281">
        <f t="shared" si="646"/>
        <v>17.308185409082153</v>
      </c>
    </row>
    <row r="2282" spans="1:20" x14ac:dyDescent="0.25">
      <c r="A2282">
        <f t="shared" si="647"/>
        <v>30520.672644198636</v>
      </c>
      <c r="B2282">
        <f t="shared" si="664"/>
        <v>4857.515917813801</v>
      </c>
      <c r="C2282" t="str">
        <f t="shared" si="648"/>
        <v>-0.368340503454621-7.29582247272853i</v>
      </c>
      <c r="D2282" t="str">
        <f t="shared" si="649"/>
        <v>3.97476859109451-3.30679591497175i</v>
      </c>
      <c r="E2282" t="str">
        <f t="shared" si="650"/>
        <v>161.175287668675+3.76976933603235i</v>
      </c>
      <c r="F2282" t="str">
        <f t="shared" si="651"/>
        <v>2.42491046840085-30.7535536956081i</v>
      </c>
      <c r="G2282" t="str">
        <f t="shared" si="652"/>
        <v>0.999994038362206-0.00244163925528025i</v>
      </c>
      <c r="H2282" t="str">
        <f t="shared" si="653"/>
        <v>565.501792757057+588.619591972437i</v>
      </c>
      <c r="I2282" t="str">
        <f t="shared" si="654"/>
        <v>54.9353727839605-45.0346576251998i</v>
      </c>
      <c r="K2282" t="str">
        <f t="shared" si="655"/>
        <v>0.0101851642223059-0.0142640160006438i</v>
      </c>
      <c r="L2282" t="str">
        <f t="shared" si="656"/>
        <v>0.00005-0.0580934000393695i</v>
      </c>
      <c r="M2282" t="str">
        <f t="shared" si="657"/>
        <v>0.00133333333333333-0.0341725882584526i</v>
      </c>
      <c r="N2282">
        <f t="shared" si="658"/>
        <v>87.109790862413035</v>
      </c>
      <c r="O2282">
        <f t="shared" si="659"/>
        <v>17.272540745777484</v>
      </c>
      <c r="P2282" s="3">
        <f t="shared" si="660"/>
        <v>17.272540745777484</v>
      </c>
      <c r="Q2282" s="3">
        <f t="shared" si="661"/>
        <v>-92.890209137586965</v>
      </c>
      <c r="R2282">
        <f t="shared" si="662"/>
        <v>87.109790862413035</v>
      </c>
      <c r="S2282">
        <f t="shared" si="663"/>
        <v>4.8575159178138012</v>
      </c>
      <c r="T2282">
        <f t="shared" si="646"/>
        <v>17.272540745777484</v>
      </c>
    </row>
    <row r="2283" spans="1:20" x14ac:dyDescent="0.25">
      <c r="A2283">
        <f t="shared" si="647"/>
        <v>30636.651200246593</v>
      </c>
      <c r="B2283">
        <f t="shared" si="664"/>
        <v>4875.9744783014939</v>
      </c>
      <c r="C2283" t="str">
        <f t="shared" si="648"/>
        <v>-0.364649125350136-7.26606242392528i</v>
      </c>
      <c r="D2283" t="str">
        <f t="shared" si="649"/>
        <v>3.97476682914861-3.29450770404948i</v>
      </c>
      <c r="E2283" t="str">
        <f t="shared" si="650"/>
        <v>161.177449826288+3.7915881621753i</v>
      </c>
      <c r="F2283" t="str">
        <f t="shared" si="651"/>
        <v>2.42491035832317-30.6371775043354i</v>
      </c>
      <c r="G2283" t="str">
        <f t="shared" si="652"/>
        <v>0.999993992967945-0.00245091737319207i</v>
      </c>
      <c r="H2283" t="str">
        <f t="shared" si="653"/>
        <v>567.28473856874+591.489483313791i</v>
      </c>
      <c r="I2283" t="str">
        <f t="shared" si="654"/>
        <v>55.0023654307086-44.9834679003972i</v>
      </c>
      <c r="K2283" t="str">
        <f t="shared" si="655"/>
        <v>0.0101350347449706-0.0142438716843804i</v>
      </c>
      <c r="L2283" t="str">
        <f t="shared" si="656"/>
        <v>0.00005-0.0578734808122827i</v>
      </c>
      <c r="M2283" t="str">
        <f t="shared" si="657"/>
        <v>0.00133333333333333-0.0340432240072252i</v>
      </c>
      <c r="N2283">
        <f t="shared" si="658"/>
        <v>87.127007564334747</v>
      </c>
      <c r="O2283">
        <f t="shared" si="659"/>
        <v>17.236906703984587</v>
      </c>
      <c r="P2283" s="3">
        <f t="shared" si="660"/>
        <v>17.236906703984587</v>
      </c>
      <c r="Q2283" s="3">
        <f t="shared" si="661"/>
        <v>-92.872992435665253</v>
      </c>
      <c r="R2283">
        <f t="shared" si="662"/>
        <v>87.127007564334747</v>
      </c>
      <c r="S2283">
        <f t="shared" si="663"/>
        <v>4.8759744783014938</v>
      </c>
      <c r="T2283">
        <f t="shared" si="646"/>
        <v>17.236906703984587</v>
      </c>
    </row>
    <row r="2284" spans="1:20" x14ac:dyDescent="0.25">
      <c r="A2284">
        <f t="shared" si="647"/>
        <v>30753.070474807533</v>
      </c>
      <c r="B2284">
        <f t="shared" si="664"/>
        <v>4894.5031813190399</v>
      </c>
      <c r="C2284" t="str">
        <f t="shared" si="648"/>
        <v>-0.360968866364372-7.23643270510715i</v>
      </c>
      <c r="D2284" t="str">
        <f t="shared" si="649"/>
        <v>3.97476505378811-3.28226688552109i</v>
      </c>
      <c r="E2284" t="str">
        <f t="shared" si="650"/>
        <v>161.179683818543+3.81349122054054i</v>
      </c>
      <c r="F2284" t="str">
        <f t="shared" si="651"/>
        <v>2.42491024740733-30.5212420391426i</v>
      </c>
      <c r="G2284" t="str">
        <f t="shared" si="652"/>
        <v>0.999993947228037-0.00246023074667878i</v>
      </c>
      <c r="H2284" t="str">
        <f t="shared" si="653"/>
        <v>569.088821581387+594.378262613677i</v>
      </c>
      <c r="I2284" t="str">
        <f t="shared" si="654"/>
        <v>55.0699835433828-44.9335057553642i</v>
      </c>
      <c r="K2284" t="str">
        <f t="shared" si="655"/>
        <v>0.0100850476311339-0.0142235802545878i</v>
      </c>
      <c r="L2284" t="str">
        <f t="shared" si="656"/>
        <v>0.00005-0.0576543941146473i</v>
      </c>
      <c r="M2284" t="str">
        <f t="shared" si="657"/>
        <v>0.00133333333333333-0.0339143494792041i</v>
      </c>
      <c r="N2284">
        <f t="shared" si="658"/>
        <v>87.144329929322367</v>
      </c>
      <c r="O2284">
        <f t="shared" si="659"/>
        <v>17.201283376682284</v>
      </c>
      <c r="P2284" s="3">
        <f t="shared" si="660"/>
        <v>17.201283376682284</v>
      </c>
      <c r="Q2284" s="3">
        <f t="shared" si="661"/>
        <v>-92.855670070677633</v>
      </c>
      <c r="R2284">
        <f t="shared" si="662"/>
        <v>87.144329929322367</v>
      </c>
      <c r="S2284">
        <f t="shared" si="663"/>
        <v>4.8945031813190401</v>
      </c>
      <c r="T2284">
        <f t="shared" ref="T2284:T2347" si="665">P2284</f>
        <v>17.201283376682284</v>
      </c>
    </row>
    <row r="2285" spans="1:20" x14ac:dyDescent="0.25">
      <c r="A2285">
        <f t="shared" ref="A2285:A2348" si="666">2*PI()*B2285</f>
        <v>30869.9321426118</v>
      </c>
      <c r="B2285">
        <f t="shared" si="664"/>
        <v>4913.102293408052</v>
      </c>
      <c r="C2285" t="str">
        <f t="shared" ref="C2285:C2348" si="667">IMPRODUCT(D2285,E2285,$C$40,,K2285,$C$41)</f>
        <v>-0.357299783972636-7.20693277452914i</v>
      </c>
      <c r="D2285" t="str">
        <f t="shared" ref="D2285:D2348" si="668">IMDIV(IMPRODUCT($C$37,$C$38,COMPLEX(1,A2285/$C$38)),IMSUM(-1*A2285*A2285/$C$39,COMPLEX(0,1*A2285)))</f>
        <v>3.97476326491082-3.27007328329592i</v>
      </c>
      <c r="E2285" t="str">
        <f t="shared" ref="E2285:E2348" si="669">IMDIV(IMPRODUCT(IMSUM(F2285,G2285),$C$29,H2285),IMSUM(1,I2285))</f>
        <v>161.181990151333+3.83547858410165i</v>
      </c>
      <c r="F2285" t="str">
        <f t="shared" ref="F2285:F2348" si="670">IMDIV(IMPRODUCT($C$14,$C$15,COMPLEX(1,A2285/$C$15)),IMSUM(-1*A2285*A2285/$C$16,COMPLEX(0,A2285)))</f>
        <v>2.42491013564693-30.4057456322591i</v>
      </c>
      <c r="G2285" t="str">
        <f t="shared" ref="G2285:G2348" si="671">IMDIV(1,COMPLEX(1,A2285*$C$9*$C$10))</f>
        <v>0.999993901139849-0.00246957950969702i</v>
      </c>
      <c r="H2285" t="str">
        <f t="shared" ref="H2285:H2348" si="672">IMDIV($C$3,IMSUM(K2285,COMPLEX(0,$C$28*A2285)))</f>
        <v>570.91435780751+597.286103832614i</v>
      </c>
      <c r="I2285" t="str">
        <f t="shared" ref="I2285:I2348" si="673">IMPRODUCT(F2285,$C$29,H2285,$C$31)</f>
        <v>55.1382336376823-44.884780410074i</v>
      </c>
      <c r="K2285" t="str">
        <f t="shared" ref="K2285:K2348" si="674">IF($C$26&lt;=0,IMDIV(1,IMSUM(IMDIV(1,L2285),1/$C$18)),IMDIV(1,IMSUM(IMDIV(1,L2285),1/$C$18,IMDIV(1,M2285))))</f>
        <v>0.0100352037070874-0.014203142924421i</v>
      </c>
      <c r="L2285" t="str">
        <f t="shared" ref="L2285:L2348" si="675">IMSUM($C$21/$C$22,IMDIV(1,COMPLEX(0,$C$20*$C$22*A2285)))</f>
        <v>0.00005-0.0574361367948266i</v>
      </c>
      <c r="M2285" t="str">
        <f t="shared" ref="M2285:M2348" si="676">IMSUM($C$25/$C$26,IMDIV(1,COMPLEX(0,$C$24*$C$26*A2285)))</f>
        <v>0.00133333333333333-0.0337859628204863i</v>
      </c>
      <c r="N2285">
        <f t="shared" ref="N2285:N2348" si="677">ABS(R2285)</f>
        <v>87.161757652012071</v>
      </c>
      <c r="O2285">
        <f t="shared" ref="O2285:O2348" si="678">ABS(P2285)</f>
        <v>17.165670856339879</v>
      </c>
      <c r="P2285" s="3">
        <f t="shared" ref="P2285:P2348" si="679">20*LOG10(IMABS(C2285))</f>
        <v>17.165670856339879</v>
      </c>
      <c r="Q2285" s="3">
        <f t="shared" ref="Q2285:Q2348" si="680">IMARGUMENT(C2285)*180/PI()</f>
        <v>-92.838242347987929</v>
      </c>
      <c r="R2285">
        <f t="shared" ref="R2285:R2348" si="681">IF(Q2285&lt;0,Q2285+180,Q2285-180)</f>
        <v>87.161757652012071</v>
      </c>
      <c r="S2285">
        <f t="shared" ref="S2285:S2348" si="682">B2285/1000</f>
        <v>4.9131022934080519</v>
      </c>
      <c r="T2285">
        <f t="shared" si="665"/>
        <v>17.165670856339879</v>
      </c>
    </row>
    <row r="2286" spans="1:20" x14ac:dyDescent="0.25">
      <c r="A2286">
        <f t="shared" si="666"/>
        <v>30987.237884753722</v>
      </c>
      <c r="B2286">
        <f t="shared" ref="B2286:B2349" si="683">B2285*(1+B$42)</f>
        <v>4931.7720821230023</v>
      </c>
      <c r="C2286" t="str">
        <f t="shared" si="667"/>
        <v>-0.353641934681461-7.17756209189993i</v>
      </c>
      <c r="D2286" t="str">
        <f t="shared" si="668"/>
        <v>3.97476146241387-3.25792672196254i</v>
      </c>
      <c r="E2286" t="str">
        <f t="shared" si="669"/>
        <v>161.18436933237+3.85755032555556i</v>
      </c>
      <c r="F2286" t="str">
        <f t="shared" si="670"/>
        <v>2.42491002303556-30.2906866222303i</v>
      </c>
      <c r="G2286" t="str">
        <f t="shared" si="671"/>
        <v>0.99999385470073-0.00247896379671227i</v>
      </c>
      <c r="H2286" t="str">
        <f t="shared" si="672"/>
        <v>572.761669178015+600.21318281833i</v>
      </c>
      <c r="I2286" t="str">
        <f t="shared" si="673"/>
        <v>55.2071223017149-44.8373013001697i</v>
      </c>
      <c r="K2286" t="str">
        <f t="shared" si="674"/>
        <v>0.0099855037861789-0.0141825609114089i</v>
      </c>
      <c r="L2286" t="str">
        <f t="shared" si="675"/>
        <v>0.00005-0.0572187057131169i</v>
      </c>
      <c r="M2286" t="str">
        <f t="shared" si="676"/>
        <v>0.00133333333333333-0.0336580621841864i</v>
      </c>
      <c r="N2286">
        <f t="shared" si="677"/>
        <v>87.179290423963948</v>
      </c>
      <c r="O2286">
        <f t="shared" si="678"/>
        <v>17.130069234915048</v>
      </c>
      <c r="P2286" s="3">
        <f t="shared" si="679"/>
        <v>17.130069234915048</v>
      </c>
      <c r="Q2286" s="3">
        <f t="shared" si="680"/>
        <v>-92.820709576036052</v>
      </c>
      <c r="R2286">
        <f t="shared" si="681"/>
        <v>87.179290423963948</v>
      </c>
      <c r="S2286">
        <f t="shared" si="682"/>
        <v>4.9317720821230022</v>
      </c>
      <c r="T2286">
        <f t="shared" si="665"/>
        <v>17.130069234915048</v>
      </c>
    </row>
    <row r="2287" spans="1:20" x14ac:dyDescent="0.25">
      <c r="A2287">
        <f t="shared" si="666"/>
        <v>31104.989388715789</v>
      </c>
      <c r="B2287">
        <f t="shared" si="683"/>
        <v>4950.5128160350696</v>
      </c>
      <c r="C2287" t="str">
        <f t="shared" si="667"/>
        <v>-0.349995374028545-7.1483201183867i</v>
      </c>
      <c r="D2287" t="str">
        <f t="shared" si="668"/>
        <v>3.97475964619355-3.24582702678618i</v>
      </c>
      <c r="E2287" t="str">
        <f t="shared" si="669"/>
        <v>161.18682187121+3.87970651733267i</v>
      </c>
      <c r="F2287" t="str">
        <f t="shared" si="670"/>
        <v>2.42490990956671-30.1760633538936i</v>
      </c>
      <c r="G2287" t="str">
        <f t="shared" si="671"/>
        <v>0.999993807908007-0.0024883837427008i</v>
      </c>
      <c r="H2287" t="str">
        <f t="shared" si="672"/>
        <v>574.631083675851+603.159677321066i</v>
      </c>
      <c r="I2287" t="str">
        <f t="shared" si="673"/>
        <v>55.2766561966342-44.7910780816859i</v>
      </c>
      <c r="K2287" t="str">
        <f t="shared" si="674"/>
        <v>0.00993594866879991-0.0141618354372946i</v>
      </c>
      <c r="L2287" t="str">
        <f t="shared" si="675"/>
        <v>0.00005-0.0570020977416985i</v>
      </c>
      <c r="M2287" t="str">
        <f t="shared" si="676"/>
        <v>0.00133333333333333-0.0335306457304109i</v>
      </c>
      <c r="N2287">
        <f t="shared" si="677"/>
        <v>87.196927933719223</v>
      </c>
      <c r="O2287">
        <f t="shared" si="678"/>
        <v>17.094478603850664</v>
      </c>
      <c r="P2287" s="3">
        <f t="shared" si="679"/>
        <v>17.094478603850664</v>
      </c>
      <c r="Q2287" s="3">
        <f t="shared" si="680"/>
        <v>-92.803072066280777</v>
      </c>
      <c r="R2287">
        <f t="shared" si="681"/>
        <v>87.196927933719223</v>
      </c>
      <c r="S2287">
        <f t="shared" si="682"/>
        <v>4.9505128160350695</v>
      </c>
      <c r="T2287">
        <f t="shared" si="665"/>
        <v>17.094478603850664</v>
      </c>
    </row>
    <row r="2288" spans="1:20" x14ac:dyDescent="0.25">
      <c r="A2288">
        <f t="shared" si="666"/>
        <v>31223.188348392909</v>
      </c>
      <c r="B2288">
        <f t="shared" si="683"/>
        <v>4969.3247647360031</v>
      </c>
      <c r="C2288" t="str">
        <f t="shared" si="667"/>
        <v>-0.346360156582958-7.11920631662093i</v>
      </c>
      <c r="D2288" t="str">
        <f t="shared" si="668"/>
        <v>3.97475781614543-3.23377402370624i</v>
      </c>
      <c r="E2288" t="str">
        <f t="shared" si="669"/>
        <v>161.189348279278+3.90194723160542i</v>
      </c>
      <c r="F2288" t="str">
        <f t="shared" si="670"/>
        <v>2.42490979523388-30.0618741783548i</v>
      </c>
      <c r="G2288" t="str">
        <f t="shared" si="671"/>
        <v>0.999993760758988-0.00249783948315165i</v>
      </c>
      <c r="H2288" t="str">
        <f t="shared" si="672"/>
        <v>576.522935473059+606.125767008534i</v>
      </c>
      <c r="I2288" t="str">
        <f t="shared" si="673"/>
        <v>55.3468420572642-44.7461206358869i</v>
      </c>
      <c r="K2288" t="str">
        <f t="shared" si="674"/>
        <v>0.00988653914237594-0.0141409677278776i</v>
      </c>
      <c r="L2288" t="str">
        <f t="shared" si="675"/>
        <v>0.00005-0.056786309764593i</v>
      </c>
      <c r="M2288" t="str">
        <f t="shared" si="676"/>
        <v>0.00133333333333333-0.0334037116262312i</v>
      </c>
      <c r="N2288">
        <f t="shared" si="677"/>
        <v>87.214669866856823</v>
      </c>
      <c r="O2288">
        <f t="shared" si="678"/>
        <v>17.058899054073034</v>
      </c>
      <c r="P2288" s="3">
        <f t="shared" si="679"/>
        <v>17.058899054073034</v>
      </c>
      <c r="Q2288" s="3">
        <f t="shared" si="680"/>
        <v>-92.785330133143177</v>
      </c>
      <c r="R2288">
        <f t="shared" si="681"/>
        <v>87.214669866856823</v>
      </c>
      <c r="S2288">
        <f t="shared" si="682"/>
        <v>4.9693247647360028</v>
      </c>
      <c r="T2288">
        <f t="shared" si="665"/>
        <v>17.058899054073034</v>
      </c>
    </row>
    <row r="2289" spans="1:20" x14ac:dyDescent="0.25">
      <c r="A2289">
        <f t="shared" si="666"/>
        <v>31341.836464116805</v>
      </c>
      <c r="B2289">
        <f t="shared" si="683"/>
        <v>4988.2081988420005</v>
      </c>
      <c r="C2289" t="str">
        <f t="shared" si="667"/>
        <v>-0.342736335945517-7.09022015070318i</v>
      </c>
      <c r="D2289" t="str">
        <f t="shared" si="668"/>
        <v>3.97475597216419-3.22176753933374i</v>
      </c>
      <c r="E2289" t="str">
        <f t="shared" si="669"/>
        <v>161.19194906989+3.92427254029725i</v>
      </c>
      <c r="F2289" t="str">
        <f t="shared" si="670"/>
        <v>2.42490968003048-29.9481174529642i</v>
      </c>
      <c r="G2289" t="str">
        <f t="shared" si="671"/>
        <v>0.999993713250961-0.00250733115406852i</v>
      </c>
      <c r="H2289" t="str">
        <f t="shared" si="672"/>
        <v>578.437565071499+609.111633480599i</v>
      </c>
      <c r="I2289" t="str">
        <f t="shared" si="673"/>
        <v>55.4176866927187-44.70243907424i</v>
      </c>
      <c r="K2289" t="str">
        <f t="shared" si="674"/>
        <v>0.00983727598135846-0.0141199590128554i</v>
      </c>
      <c r="L2289" t="str">
        <f t="shared" si="675"/>
        <v>0.00005-0.056571338677618i</v>
      </c>
      <c r="M2289" t="str">
        <f t="shared" si="676"/>
        <v>0.00133333333333333-0.0332772580456577i</v>
      </c>
      <c r="N2289">
        <f t="shared" si="677"/>
        <v>87.232515906049912</v>
      </c>
      <c r="O2289">
        <f t="shared" si="678"/>
        <v>17.023330675989058</v>
      </c>
      <c r="P2289" s="3">
        <f t="shared" si="679"/>
        <v>17.023330675989058</v>
      </c>
      <c r="Q2289" s="3">
        <f t="shared" si="680"/>
        <v>-92.767484093950088</v>
      </c>
      <c r="R2289">
        <f t="shared" si="681"/>
        <v>87.232515906049912</v>
      </c>
      <c r="S2289">
        <f t="shared" si="682"/>
        <v>4.9882081988420008</v>
      </c>
      <c r="T2289">
        <f t="shared" si="665"/>
        <v>17.023330675989058</v>
      </c>
    </row>
    <row r="2290" spans="1:20" x14ac:dyDescent="0.25">
      <c r="A2290">
        <f t="shared" si="666"/>
        <v>31460.935442680453</v>
      </c>
      <c r="B2290">
        <f t="shared" si="683"/>
        <v>5007.1633899976005</v>
      </c>
      <c r="C2290" t="str">
        <f t="shared" si="667"/>
        <v>-0.339123964749175-7.0613610862089i</v>
      </c>
      <c r="D2290" t="str">
        <f t="shared" si="668"/>
        <v>3.97475411414383-3.20980740094891i</v>
      </c>
      <c r="E2290" t="str">
        <f t="shared" si="669"/>
        <v>161.194624758283+3.94668251509156i</v>
      </c>
      <c r="F2290" t="str">
        <f t="shared" si="670"/>
        <v>2.42490956394988-29.8347915412931i</v>
      </c>
      <c r="G2290" t="str">
        <f t="shared" si="671"/>
        <v>0.99999366538119-0.00251685889197177i</v>
      </c>
      <c r="H2290" t="str">
        <f t="shared" si="672"/>
        <v>580.375319447275+612.117460283569i</v>
      </c>
      <c r="I2290" t="str">
        <f t="shared" si="673"/>
        <v>55.4891969870077-44.66004374352i</v>
      </c>
      <c r="K2290" t="str">
        <f t="shared" si="674"/>
        <v>0.0097881599472193-0.0140988105256659i</v>
      </c>
      <c r="L2290" t="str">
        <f t="shared" si="675"/>
        <v>0.00005-0.0563571813883423i</v>
      </c>
      <c r="M2290" t="str">
        <f t="shared" si="676"/>
        <v>0.00133333333333333-0.0331512831696132i</v>
      </c>
      <c r="N2290">
        <f t="shared" si="677"/>
        <v>87.250465731123811</v>
      </c>
      <c r="O2290">
        <f t="shared" si="678"/>
        <v>16.98777355948479</v>
      </c>
      <c r="P2290" s="3">
        <f t="shared" si="679"/>
        <v>16.98777355948479</v>
      </c>
      <c r="Q2290" s="3">
        <f t="shared" si="680"/>
        <v>-92.749534268876189</v>
      </c>
      <c r="R2290">
        <f t="shared" si="681"/>
        <v>87.250465731123811</v>
      </c>
      <c r="S2290">
        <f t="shared" si="682"/>
        <v>5.0071633899976007</v>
      </c>
      <c r="T2290">
        <f t="shared" si="665"/>
        <v>16.98777355948479</v>
      </c>
    </row>
    <row r="2291" spans="1:20" x14ac:dyDescent="0.25">
      <c r="A2291">
        <f t="shared" si="666"/>
        <v>31580.486997362637</v>
      </c>
      <c r="B2291">
        <f t="shared" si="683"/>
        <v>5026.1906108795911</v>
      </c>
      <c r="C2291" t="str">
        <f t="shared" si="667"/>
        <v>-0.335523094659772-7.03262859019297i</v>
      </c>
      <c r="D2291" t="str">
        <f t="shared" si="668"/>
        <v>3.97475224197745-3.19789343649862i</v>
      </c>
      <c r="E2291" t="str">
        <f t="shared" si="669"/>
        <v>161.197375861634+3.96917722743935i</v>
      </c>
      <c r="F2291" t="str">
        <f t="shared" si="670"/>
        <v>2.42490944698541-29.7218948131101i</v>
      </c>
      <c r="G2291" t="str">
        <f t="shared" si="671"/>
        <v>0.999993617146924-0.00252642283390032i</v>
      </c>
      <c r="H2291" t="str">
        <f t="shared" si="672"/>
        <v>582.336552198917+615.143432924121i</v>
      </c>
      <c r="I2291" t="str">
        <f t="shared" si="673"/>
        <v>55.5613798996344-44.6189452310448i</v>
      </c>
      <c r="K2291" t="str">
        <f t="shared" si="674"/>
        <v>0.00973919178844702-0.0140775235033302i</v>
      </c>
      <c r="L2291" t="str">
        <f t="shared" si="675"/>
        <v>0.00005-0.0561438348160415i</v>
      </c>
      <c r="M2291" t="str">
        <f t="shared" si="676"/>
        <v>0.00133333333333333-0.0330257851859067i</v>
      </c>
      <c r="N2291">
        <f t="shared" si="677"/>
        <v>87.268519019111977</v>
      </c>
      <c r="O2291">
        <f t="shared" si="678"/>
        <v>16.95222779392267</v>
      </c>
      <c r="P2291" s="3">
        <f t="shared" si="679"/>
        <v>16.95222779392267</v>
      </c>
      <c r="Q2291" s="3">
        <f t="shared" si="680"/>
        <v>-92.731480980888023</v>
      </c>
      <c r="R2291">
        <f t="shared" si="681"/>
        <v>87.268519019111977</v>
      </c>
      <c r="S2291">
        <f t="shared" si="682"/>
        <v>5.0261906108795911</v>
      </c>
      <c r="T2291">
        <f t="shared" si="665"/>
        <v>16.95222779392267</v>
      </c>
    </row>
    <row r="2292" spans="1:20" x14ac:dyDescent="0.25">
      <c r="A2292">
        <f t="shared" si="666"/>
        <v>31700.492847952617</v>
      </c>
      <c r="B2292">
        <f t="shared" si="683"/>
        <v>5045.2901352009339</v>
      </c>
      <c r="C2292" t="str">
        <f t="shared" si="667"/>
        <v>-0.331933776376819-7.00402213119529i</v>
      </c>
      <c r="D2292" t="str">
        <f t="shared" si="668"/>
        <v>3.9747503555573-3.18602547459392i</v>
      </c>
      <c r="E2292" t="str">
        <f t="shared" si="669"/>
        <v>161.20020289909+3.99175674856791i</v>
      </c>
      <c r="F2292" t="str">
        <f t="shared" si="670"/>
        <v>2.42490932913032-29.6094256443579i</v>
      </c>
      <c r="G2292" t="str">
        <f t="shared" si="671"/>
        <v>0.999993568545384-0.00253602311741373i</v>
      </c>
      <c r="H2292" t="str">
        <f t="shared" si="672"/>
        <v>584.321623699574+618.189738882778i</v>
      </c>
      <c r="I2292" t="str">
        <f t="shared" si="673"/>
        <v>55.6342424661786-44.5791543700584i</v>
      </c>
      <c r="K2292" t="str">
        <f t="shared" si="674"/>
        <v>0.00969037224054555-0.0140560991862962i</v>
      </c>
      <c r="L2292" t="str">
        <f t="shared" si="675"/>
        <v>0.00005-0.055931295891653i</v>
      </c>
      <c r="M2292" t="str">
        <f t="shared" si="676"/>
        <v>0.00133333333333333-0.0329007622892077i</v>
      </c>
      <c r="N2292">
        <f t="shared" si="677"/>
        <v>87.286675444313317</v>
      </c>
      <c r="O2292">
        <f t="shared" si="678"/>
        <v>16.916693468140188</v>
      </c>
      <c r="P2292" s="3">
        <f t="shared" si="679"/>
        <v>16.916693468140188</v>
      </c>
      <c r="Q2292" s="3">
        <f t="shared" si="680"/>
        <v>-92.713324555686683</v>
      </c>
      <c r="R2292">
        <f t="shared" si="681"/>
        <v>87.286675444313317</v>
      </c>
      <c r="S2292">
        <f t="shared" si="682"/>
        <v>5.0452901352009336</v>
      </c>
      <c r="T2292">
        <f t="shared" si="665"/>
        <v>16.916693468140188</v>
      </c>
    </row>
    <row r="2293" spans="1:20" x14ac:dyDescent="0.25">
      <c r="A2293">
        <f t="shared" si="666"/>
        <v>31820.95472077484</v>
      </c>
      <c r="B2293">
        <f t="shared" si="683"/>
        <v>5064.4622377146979</v>
      </c>
      <c r="C2293" t="str">
        <f t="shared" si="667"/>
        <v>-0.328356059634375-6.97554117924604i</v>
      </c>
      <c r="D2293" t="str">
        <f t="shared" si="668"/>
        <v>3.97474845477497-3.17420334450765i</v>
      </c>
      <c r="E2293" t="str">
        <f t="shared" si="669"/>
        <v>161.203106391792+4.01442114948856i</v>
      </c>
      <c r="F2293" t="str">
        <f t="shared" si="670"/>
        <v>2.42490921037785-29.4973824171296i</v>
      </c>
      <c r="G2293" t="str">
        <f t="shared" si="671"/>
        <v>0.999993519573776-0.00254565988059404i</v>
      </c>
      <c r="H2293" t="str">
        <f t="shared" si="672"/>
        <v>586.330901253179+621.256567626935i</v>
      </c>
      <c r="I2293" t="str">
        <f t="shared" si="673"/>
        <v>55.707791798866-44.5406822452514i</v>
      </c>
      <c r="K2293" t="str">
        <f t="shared" si="674"/>
        <v>0.00964170202603494-0.0140345388182826i</v>
      </c>
      <c r="L2293" t="str">
        <f t="shared" si="675"/>
        <v>0.00005-0.0557195615577337i</v>
      </c>
      <c r="M2293" t="str">
        <f t="shared" si="676"/>
        <v>0.00133333333333333-0.0327762126810199i</v>
      </c>
      <c r="N2293">
        <f t="shared" si="677"/>
        <v>87.304934678349952</v>
      </c>
      <c r="O2293">
        <f t="shared" si="678"/>
        <v>16.881170670448327</v>
      </c>
      <c r="P2293" s="3">
        <f t="shared" si="679"/>
        <v>16.881170670448327</v>
      </c>
      <c r="Q2293" s="3">
        <f t="shared" si="680"/>
        <v>-92.695065321650048</v>
      </c>
      <c r="R2293">
        <f t="shared" si="681"/>
        <v>87.304934678349952</v>
      </c>
      <c r="S2293">
        <f t="shared" si="682"/>
        <v>5.0644622377146984</v>
      </c>
      <c r="T2293">
        <f t="shared" si="665"/>
        <v>16.881170670448327</v>
      </c>
    </row>
    <row r="2294" spans="1:20" x14ac:dyDescent="0.25">
      <c r="A2294">
        <f t="shared" si="666"/>
        <v>31941.874348713784</v>
      </c>
      <c r="B2294">
        <f t="shared" si="683"/>
        <v>5083.7071942180137</v>
      </c>
      <c r="C2294" t="str">
        <f t="shared" si="667"/>
        <v>-0.324789993202225-6.94718520587031i</v>
      </c>
      <c r="D2294" t="str">
        <f t="shared" si="668"/>
        <v>3.97474653952107-3.16242687617188i</v>
      </c>
      <c r="E2294" t="str">
        <f t="shared" si="669"/>
        <v>161.206086862902+4.03717050100462i</v>
      </c>
      <c r="F2294" t="str">
        <f t="shared" si="670"/>
        <v>2.42490909072115-29.3857635196457i</v>
      </c>
      <c r="G2294" t="str">
        <f t="shared" si="671"/>
        <v>0.999993470229282-0.00255533326204784i</v>
      </c>
      <c r="H2294" t="str">
        <f t="shared" si="672"/>
        <v>588.36475925484+624.344110623379i</v>
      </c>
      <c r="I2294" t="str">
        <f t="shared" si="673"/>
        <v>55.7820350871236-44.5035401984359i</v>
      </c>
      <c r="K2294" t="str">
        <f t="shared" si="674"/>
        <v>0.00959318185445404-0.0140128436461231i</v>
      </c>
      <c r="L2294" t="str">
        <f t="shared" si="675"/>
        <v>0.00005-0.0555086287684137i</v>
      </c>
      <c r="M2294" t="str">
        <f t="shared" si="676"/>
        <v>0.00133333333333333-0.0326521345696551i</v>
      </c>
      <c r="N2294">
        <f t="shared" si="677"/>
        <v>87.323296390223632</v>
      </c>
      <c r="O2294">
        <f t="shared" si="678"/>
        <v>16.845659488629426</v>
      </c>
      <c r="P2294" s="3">
        <f t="shared" si="679"/>
        <v>16.845659488629426</v>
      </c>
      <c r="Q2294" s="3">
        <f t="shared" si="680"/>
        <v>-92.676703609776368</v>
      </c>
      <c r="R2294">
        <f t="shared" si="681"/>
        <v>87.323296390223632</v>
      </c>
      <c r="S2294">
        <f t="shared" si="682"/>
        <v>5.0837071942180136</v>
      </c>
      <c r="T2294">
        <f t="shared" si="665"/>
        <v>16.845659488629426</v>
      </c>
    </row>
    <row r="2295" spans="1:20" x14ac:dyDescent="0.25">
      <c r="A2295">
        <f t="shared" si="666"/>
        <v>32063.253471238899</v>
      </c>
      <c r="B2295">
        <f t="shared" si="683"/>
        <v>5103.0252815560425</v>
      </c>
      <c r="C2295" t="str">
        <f t="shared" si="667"/>
        <v>-0.321235624887082-6.91895368409378i</v>
      </c>
      <c r="D2295" t="str">
        <f t="shared" si="668"/>
        <v>3.97474460968548-3.15069590017552i</v>
      </c>
      <c r="E2295" t="str">
        <f t="shared" si="669"/>
        <v>161.209144837631+4.06000487371916i</v>
      </c>
      <c r="F2295" t="str">
        <f t="shared" si="670"/>
        <v>2.42490897015335-29.2745673462309i</v>
      </c>
      <c r="G2295" t="str">
        <f t="shared" si="671"/>
        <v>0.999993420509062-0.00256504340090826i</v>
      </c>
      <c r="H2295" t="str">
        <f t="shared" si="672"/>
        <v>590.42357935549+627.452561350251i</v>
      </c>
      <c r="I2295" t="str">
        <f t="shared" si="673"/>
        <v>55.8569795981167-44.4677398343704i</v>
      </c>
      <c r="K2295" t="str">
        <f t="shared" si="674"/>
        <v>0.0095448124223656-0.0139910149196123i</v>
      </c>
      <c r="L2295" t="str">
        <f t="shared" si="675"/>
        <v>0.00005-0.0552984944893543i</v>
      </c>
      <c r="M2295" t="str">
        <f t="shared" si="676"/>
        <v>0.00133333333333333-0.0325285261702083i</v>
      </c>
      <c r="N2295">
        <f t="shared" si="677"/>
        <v>87.341760246373411</v>
      </c>
      <c r="O2295">
        <f t="shared" si="678"/>
        <v>16.810160009936517</v>
      </c>
      <c r="P2295" s="3">
        <f t="shared" si="679"/>
        <v>16.810160009936517</v>
      </c>
      <c r="Q2295" s="3">
        <f t="shared" si="680"/>
        <v>-92.658239753626589</v>
      </c>
      <c r="R2295">
        <f t="shared" si="681"/>
        <v>87.341760246373411</v>
      </c>
      <c r="S2295">
        <f t="shared" si="682"/>
        <v>5.1030252815560422</v>
      </c>
      <c r="T2295">
        <f t="shared" si="665"/>
        <v>16.810160009936517</v>
      </c>
    </row>
    <row r="2296" spans="1:20" x14ac:dyDescent="0.25">
      <c r="A2296">
        <f t="shared" si="666"/>
        <v>32185.093834429605</v>
      </c>
      <c r="B2296">
        <f t="shared" si="683"/>
        <v>5122.4167776259555</v>
      </c>
      <c r="C2296" t="str">
        <f t="shared" si="667"/>
        <v>-0.317693001534105-6.89084608844722i</v>
      </c>
      <c r="D2296" t="str">
        <f t="shared" si="668"/>
        <v>3.97474266515712-3.13901024776189i</v>
      </c>
      <c r="E2296" t="str">
        <f t="shared" si="669"/>
        <v>161.212280843264+4.08292433804171i</v>
      </c>
      <c r="F2296" t="str">
        <f t="shared" si="670"/>
        <v>2.42490884866751-29.1637922972909i</v>
      </c>
      <c r="G2296" t="str">
        <f t="shared" si="671"/>
        <v>0.999993370410255-0.00257479043683693i</v>
      </c>
      <c r="H2296" t="str">
        <f t="shared" si="672"/>
        <v>592.507750630953+630.582115308445i</v>
      </c>
      <c r="I2296" t="str">
        <f t="shared" si="673"/>
        <v>55.9326326772704-44.4332930267416i</v>
      </c>
      <c r="K2296" t="str">
        <f t="shared" si="674"/>
        <v>0.00949659441336296-0.0139690538913509i</v>
      </c>
      <c r="L2296" t="str">
        <f t="shared" si="675"/>
        <v>0.00005-0.0550891556977029i</v>
      </c>
      <c r="M2296" t="str">
        <f t="shared" si="676"/>
        <v>0.00133333333333333-0.0324053857045311i</v>
      </c>
      <c r="N2296">
        <f t="shared" si="677"/>
        <v>87.360325910731632</v>
      </c>
      <c r="O2296">
        <f t="shared" si="678"/>
        <v>16.774672321091405</v>
      </c>
      <c r="P2296" s="3">
        <f t="shared" si="679"/>
        <v>16.774672321091405</v>
      </c>
      <c r="Q2296" s="3">
        <f t="shared" si="680"/>
        <v>-92.639674089268368</v>
      </c>
      <c r="R2296">
        <f t="shared" si="681"/>
        <v>87.360325910731632</v>
      </c>
      <c r="S2296">
        <f t="shared" si="682"/>
        <v>5.1224167776259559</v>
      </c>
      <c r="T2296">
        <f t="shared" si="665"/>
        <v>16.774672321091405</v>
      </c>
    </row>
    <row r="2297" spans="1:20" x14ac:dyDescent="0.25">
      <c r="A2297">
        <f t="shared" si="666"/>
        <v>32307.39719100044</v>
      </c>
      <c r="B2297">
        <f t="shared" si="683"/>
        <v>5141.8819613809346</v>
      </c>
      <c r="C2297" t="str">
        <f t="shared" si="667"/>
        <v>-0.314162169028174-6.86286189497201i</v>
      </c>
      <c r="D2297" t="str">
        <f t="shared" si="668"/>
        <v>3.97474070582425-3.12736975082626i</v>
      </c>
      <c r="E2297" t="str">
        <f t="shared" si="669"/>
        <v>161.215495409189+4.10592896419583i</v>
      </c>
      <c r="F2297" t="str">
        <f t="shared" si="670"/>
        <v>2.42490872625663-29.0534367792894i</v>
      </c>
      <c r="G2297" t="str">
        <f t="shared" si="671"/>
        <v>0.999993319929979-0.00258457451002601i</v>
      </c>
      <c r="H2297" t="str">
        <f t="shared" si="672"/>
        <v>594.617669755593+633.732970032327i</v>
      </c>
      <c r="I2297" t="str">
        <f t="shared" si="673"/>
        <v>56.0090017487676-44.4002119243118i</v>
      </c>
      <c r="K2297" t="str">
        <f t="shared" si="674"/>
        <v>0.00944852849807931-0.0139469618165927i</v>
      </c>
      <c r="L2297" t="str">
        <f t="shared" si="675"/>
        <v>0.00005-0.0548806093820513i</v>
      </c>
      <c r="M2297" t="str">
        <f t="shared" si="676"/>
        <v>0.00133333333333333-0.0322827114012066i</v>
      </c>
      <c r="N2297">
        <f t="shared" si="677"/>
        <v>87.378993044783442</v>
      </c>
      <c r="O2297">
        <f t="shared" si="678"/>
        <v>16.739196508284184</v>
      </c>
      <c r="P2297" s="3">
        <f t="shared" si="679"/>
        <v>16.739196508284184</v>
      </c>
      <c r="Q2297" s="3">
        <f t="shared" si="680"/>
        <v>-92.621006955216558</v>
      </c>
      <c r="R2297">
        <f t="shared" si="681"/>
        <v>87.378993044783442</v>
      </c>
      <c r="S2297">
        <f t="shared" si="682"/>
        <v>5.1418819613809346</v>
      </c>
      <c r="T2297">
        <f t="shared" si="665"/>
        <v>16.739196508284184</v>
      </c>
    </row>
    <row r="2298" spans="1:20" x14ac:dyDescent="0.25">
      <c r="A2298">
        <f t="shared" si="666"/>
        <v>32430.165300326244</v>
      </c>
      <c r="B2298">
        <f t="shared" si="683"/>
        <v>5161.4211128341822</v>
      </c>
      <c r="C2298" t="str">
        <f t="shared" si="667"/>
        <v>-0.31064317229599-6.83500058122465i</v>
      </c>
      <c r="D2298" t="str">
        <f t="shared" si="668"/>
        <v>3.97473873157407-3.11577424191344i</v>
      </c>
      <c r="E2298" t="str">
        <f t="shared" si="669"/>
        <v>161.218789066926+4.12901882222609i</v>
      </c>
      <c r="F2298" t="str">
        <f t="shared" si="670"/>
        <v>2.42490860291368-28.943499204725i</v>
      </c>
      <c r="G2298" t="str">
        <f t="shared" si="671"/>
        <v>0.999993269065329-0.00259439576120018i</v>
      </c>
      <c r="H2298" t="str">
        <f t="shared" si="672"/>
        <v>596.753741180643+636.905325099822i</v>
      </c>
      <c r="I2298" t="str">
        <f t="shared" si="673"/>
        <v>56.0860943160306-44.3685089572319i</v>
      </c>
      <c r="K2298" t="str">
        <f t="shared" si="674"/>
        <v>0.00940061533419834-0.0139247399530918i</v>
      </c>
      <c r="L2298" t="str">
        <f t="shared" si="675"/>
        <v>0.00005-0.05467285254239i</v>
      </c>
      <c r="M2298" t="str">
        <f t="shared" si="676"/>
        <v>0.00133333333333333-0.0321605014955236i</v>
      </c>
      <c r="N2298">
        <f t="shared" si="677"/>
        <v>87.397761307620229</v>
      </c>
      <c r="O2298">
        <f t="shared" si="678"/>
        <v>16.703732657171727</v>
      </c>
      <c r="P2298" s="3">
        <f t="shared" si="679"/>
        <v>16.703732657171727</v>
      </c>
      <c r="Q2298" s="3">
        <f t="shared" si="680"/>
        <v>-92.602238692379771</v>
      </c>
      <c r="R2298">
        <f t="shared" si="681"/>
        <v>87.397761307620229</v>
      </c>
      <c r="S2298">
        <f t="shared" si="682"/>
        <v>5.1614211128341818</v>
      </c>
      <c r="T2298">
        <f t="shared" si="665"/>
        <v>16.703732657171727</v>
      </c>
    </row>
    <row r="2299" spans="1:20" x14ac:dyDescent="0.25">
      <c r="A2299">
        <f t="shared" si="666"/>
        <v>32553.399928467483</v>
      </c>
      <c r="B2299">
        <f t="shared" si="683"/>
        <v>5181.0345130629521</v>
      </c>
      <c r="C2299" t="str">
        <f t="shared" si="667"/>
        <v>-0.307136055307412-6.80726162628192i</v>
      </c>
      <c r="D2299" t="str">
        <f t="shared" si="668"/>
        <v>3.97473674229306-3.10422355421538i</v>
      </c>
      <c r="E2299" t="str">
        <f t="shared" si="669"/>
        <v>161.222162350153+4.15219398200472i</v>
      </c>
      <c r="F2299" t="str">
        <f t="shared" si="670"/>
        <v>2.42490847863154-28.8339779921088i</v>
      </c>
      <c r="G2299" t="str">
        <f t="shared" si="671"/>
        <v>0.999993217813378-0.00260425433161872i</v>
      </c>
      <c r="H2299" t="str">
        <f t="shared" si="672"/>
        <v>598.916377317367+640.099382141704i</v>
      </c>
      <c r="I2299" t="str">
        <f t="shared" si="673"/>
        <v>56.1639179621752-44.3381968435287i</v>
      </c>
      <c r="K2299" t="str">
        <f t="shared" si="674"/>
        <v>0.00935285556646763-0.0139023895609502i</v>
      </c>
      <c r="L2299" t="str">
        <f t="shared" si="675"/>
        <v>0.00005-0.0544658821900677i</v>
      </c>
      <c r="M2299" t="str">
        <f t="shared" si="676"/>
        <v>0.00133333333333333-0.0320387542294517i</v>
      </c>
      <c r="N2299">
        <f t="shared" si="677"/>
        <v>87.416630356000951</v>
      </c>
      <c r="O2299">
        <f t="shared" si="678"/>
        <v>16.668280852877118</v>
      </c>
      <c r="P2299" s="3">
        <f t="shared" si="679"/>
        <v>16.668280852877118</v>
      </c>
      <c r="Q2299" s="3">
        <f t="shared" si="680"/>
        <v>-92.583369643999049</v>
      </c>
      <c r="R2299">
        <f t="shared" si="681"/>
        <v>87.416630356000951</v>
      </c>
      <c r="S2299">
        <f t="shared" si="682"/>
        <v>5.1810345130629525</v>
      </c>
      <c r="T2299">
        <f t="shared" si="665"/>
        <v>16.668280852877118</v>
      </c>
    </row>
    <row r="2300" spans="1:20" x14ac:dyDescent="0.25">
      <c r="A2300">
        <f t="shared" si="666"/>
        <v>32677.10284819566</v>
      </c>
      <c r="B2300">
        <f t="shared" si="683"/>
        <v>5200.7224442125917</v>
      </c>
      <c r="C2300" t="str">
        <f t="shared" si="667"/>
        <v>-0.303640861077799-6.7796445107458i</v>
      </c>
      <c r="D2300" t="str">
        <f t="shared" si="668"/>
        <v>3.97473473786683-3.09271752156878i</v>
      </c>
      <c r="E2300" t="str">
        <f t="shared" si="669"/>
        <v>161.225615794735+4.17545451323763i</v>
      </c>
      <c r="F2300" t="str">
        <f t="shared" si="670"/>
        <v>2.42490835340308-28.7248715659413i</v>
      </c>
      <c r="G2300" t="str">
        <f t="shared" si="671"/>
        <v>0.999993166171178-0.00261415036307747i</v>
      </c>
      <c r="H2300" t="str">
        <f t="shared" si="672"/>
        <v>601.10599872516+643.315344850124i</v>
      </c>
      <c r="I2300" t="str">
        <f t="shared" si="673"/>
        <v>56.2424803504417-44.309288595764i</v>
      </c>
      <c r="K2300" t="str">
        <f t="shared" si="674"/>
        <v>0.00930524982671344-0.0138799119024673i</v>
      </c>
      <c r="L2300" t="str">
        <f t="shared" si="675"/>
        <v>0.00005-0.0542596953477462i</v>
      </c>
      <c r="M2300" t="str">
        <f t="shared" si="676"/>
        <v>0.00133333333333333-0.0319174678516155i</v>
      </c>
      <c r="N2300">
        <f t="shared" si="677"/>
        <v>87.435599844405843</v>
      </c>
      <c r="O2300">
        <f t="shared" si="678"/>
        <v>16.632841179989061</v>
      </c>
      <c r="P2300" s="3">
        <f t="shared" si="679"/>
        <v>16.632841179989061</v>
      </c>
      <c r="Q2300" s="3">
        <f t="shared" si="680"/>
        <v>-92.564400155594157</v>
      </c>
      <c r="R2300">
        <f t="shared" si="681"/>
        <v>87.435599844405843</v>
      </c>
      <c r="S2300">
        <f t="shared" si="682"/>
        <v>5.2007224442125919</v>
      </c>
      <c r="T2300">
        <f t="shared" si="665"/>
        <v>16.632841179989061</v>
      </c>
    </row>
    <row r="2301" spans="1:20" x14ac:dyDescent="0.25">
      <c r="A2301">
        <f t="shared" si="666"/>
        <v>32801.275839018803</v>
      </c>
      <c r="B2301">
        <f t="shared" si="683"/>
        <v>5220.4851895005995</v>
      </c>
      <c r="C2301" t="str">
        <f t="shared" si="667"/>
        <v>-0.300157631669989-6.75214871674812i</v>
      </c>
      <c r="D2301" t="str">
        <f t="shared" si="668"/>
        <v>3.97473271818003-3.08125597845268i</v>
      </c>
      <c r="E2301" t="str">
        <f t="shared" si="669"/>
        <v>161.229149938755+4.1988004854709i</v>
      </c>
      <c r="F2301" t="str">
        <f t="shared" si="670"/>
        <v>2.42490822722109-28.6161783566901i</v>
      </c>
      <c r="G2301" t="str">
        <f t="shared" si="671"/>
        <v>0.999993114135757-0.00262408399791091i</v>
      </c>
      <c r="H2301" t="str">
        <f t="shared" si="672"/>
        <v>603.323034304877+646.553418986279i</v>
      </c>
      <c r="I2301" t="str">
        <f t="shared" si="673"/>
        <v>56.3217892246-44.2817975278876i</v>
      </c>
      <c r="K2301" t="str">
        <f t="shared" si="674"/>
        <v>0.00925779873385773-0.0138573082419889i</v>
      </c>
      <c r="L2301" t="str">
        <f t="shared" si="675"/>
        <v>0.00005-0.0540542890493588i</v>
      </c>
      <c r="M2301" t="str">
        <f t="shared" si="676"/>
        <v>0.00133333333333333-0.0317966406172699i</v>
      </c>
      <c r="N2301">
        <f t="shared" si="677"/>
        <v>87.454669425094409</v>
      </c>
      <c r="O2301">
        <f t="shared" si="678"/>
        <v>16.597413722561097</v>
      </c>
      <c r="P2301" s="3">
        <f t="shared" si="679"/>
        <v>16.597413722561097</v>
      </c>
      <c r="Q2301" s="3">
        <f t="shared" si="680"/>
        <v>-92.545330574905591</v>
      </c>
      <c r="R2301">
        <f t="shared" si="681"/>
        <v>87.454669425094409</v>
      </c>
      <c r="S2301">
        <f t="shared" si="682"/>
        <v>5.2204851895005993</v>
      </c>
      <c r="T2301">
        <f t="shared" si="665"/>
        <v>16.597413722561097</v>
      </c>
    </row>
    <row r="2302" spans="1:20" x14ac:dyDescent="0.25">
      <c r="A2302">
        <f t="shared" si="666"/>
        <v>32925.920687207079</v>
      </c>
      <c r="B2302">
        <f t="shared" si="683"/>
        <v>5240.3230332207022</v>
      </c>
      <c r="C2302" t="str">
        <f t="shared" si="667"/>
        <v>-0.296686408196525-6.72477372795559i</v>
      </c>
      <c r="D2302" t="str">
        <f t="shared" si="668"/>
        <v>3.97473068311653-3.06983875998608i</v>
      </c>
      <c r="E2302" t="str">
        <f t="shared" si="669"/>
        <v>161.232765322545+4.22223196809684i</v>
      </c>
      <c r="F2302" t="str">
        <f t="shared" si="670"/>
        <v>2.42490810007831-28.5078968007665i</v>
      </c>
      <c r="G2302" t="str">
        <f t="shared" si="671"/>
        <v>0.999993061704121-0.00263405537899418i</v>
      </c>
      <c r="H2302" t="str">
        <f t="shared" si="672"/>
        <v>605.567921497364+649.813812387175i</v>
      </c>
      <c r="I2302" t="str">
        <f t="shared" si="673"/>
        <v>56.4018524093235-44.2557372622682i</v>
      </c>
      <c r="K2302" t="str">
        <f t="shared" si="674"/>
        <v>0.00921050289393681-0.0138345798457578i</v>
      </c>
      <c r="L2302" t="str">
        <f t="shared" si="675"/>
        <v>0.00005-0.0538496603400665i</v>
      </c>
      <c r="M2302" t="str">
        <f t="shared" si="676"/>
        <v>0.00133333333333333-0.0316762707882744i</v>
      </c>
      <c r="N2302">
        <f t="shared" si="677"/>
        <v>87.473838748162379</v>
      </c>
      <c r="O2302">
        <f t="shared" si="678"/>
        <v>16.56199856411153</v>
      </c>
      <c r="P2302" s="3">
        <f t="shared" si="679"/>
        <v>16.56199856411153</v>
      </c>
      <c r="Q2302" s="3">
        <f t="shared" si="680"/>
        <v>-92.526161251837621</v>
      </c>
      <c r="R2302">
        <f t="shared" si="681"/>
        <v>87.473838748162379</v>
      </c>
      <c r="S2302">
        <f t="shared" si="682"/>
        <v>5.2403230332207018</v>
      </c>
      <c r="T2302">
        <f t="shared" si="665"/>
        <v>16.56199856411153</v>
      </c>
    </row>
    <row r="2303" spans="1:20" x14ac:dyDescent="0.25">
      <c r="A2303">
        <f t="shared" si="666"/>
        <v>33051.039185818467</v>
      </c>
      <c r="B2303">
        <f t="shared" si="683"/>
        <v>5260.2362607469413</v>
      </c>
      <c r="C2303" t="str">
        <f t="shared" si="667"/>
        <v>-0.293227230821973-6.69751902957424i</v>
      </c>
      <c r="D2303" t="str">
        <f t="shared" si="668"/>
        <v>3.97472863255929-3.05846570192556i</v>
      </c>
      <c r="E2303" t="str">
        <f t="shared" si="669"/>
        <v>161.236462488709+4.24574903035949i</v>
      </c>
      <c r="F2303" t="str">
        <f t="shared" si="670"/>
        <v>2.42490797196742-28.4000253405042i</v>
      </c>
      <c r="G2303" t="str">
        <f t="shared" si="671"/>
        <v>0.999993008873252-0.00264406464974515i</v>
      </c>
      <c r="H2303" t="str">
        <f t="shared" si="672"/>
        <v>607.841106487473+653.096734971371i</v>
      </c>
      <c r="I2303" t="str">
        <f t="shared" si="673"/>
        <v>56.4826778105331-44.2311217369271i</v>
      </c>
      <c r="K2303" t="str">
        <f t="shared" si="674"/>
        <v>0.00916336290012256-0.0138117279817651i</v>
      </c>
      <c r="L2303" t="str">
        <f t="shared" si="675"/>
        <v>0.00005-0.0536458062762169i</v>
      </c>
      <c r="M2303" t="str">
        <f t="shared" si="676"/>
        <v>0.00133333333333333-0.0315563566330688i</v>
      </c>
      <c r="N2303">
        <f t="shared" si="677"/>
        <v>87.493107461598854</v>
      </c>
      <c r="O2303">
        <f t="shared" si="678"/>
        <v>16.526595787622774</v>
      </c>
      <c r="P2303" s="3">
        <f t="shared" si="679"/>
        <v>16.526595787622774</v>
      </c>
      <c r="Q2303" s="3">
        <f t="shared" si="680"/>
        <v>-92.506892538401146</v>
      </c>
      <c r="R2303">
        <f t="shared" si="681"/>
        <v>87.493107461598854</v>
      </c>
      <c r="S2303">
        <f t="shared" si="682"/>
        <v>5.2602362607469413</v>
      </c>
      <c r="T2303">
        <f t="shared" si="665"/>
        <v>16.526595787622774</v>
      </c>
    </row>
    <row r="2304" spans="1:20" x14ac:dyDescent="0.25">
      <c r="A2304">
        <f t="shared" si="666"/>
        <v>33176.63313472458</v>
      </c>
      <c r="B2304">
        <f t="shared" si="683"/>
        <v>5280.2251585377799</v>
      </c>
      <c r="C2304" t="str">
        <f t="shared" si="667"/>
        <v>-0.289780138765636-6.67038410835432i</v>
      </c>
      <c r="D2304" t="str">
        <f t="shared" si="668"/>
        <v>3.97472656639032-3.04713664066295i</v>
      </c>
      <c r="E2304" t="str">
        <f t="shared" si="669"/>
        <v>161.240241982162+4.26935174136022i</v>
      </c>
      <c r="F2304" t="str">
        <f t="shared" si="670"/>
        <v>2.42490784288105-28.2925624241357i</v>
      </c>
      <c r="G2304" t="str">
        <f t="shared" si="671"/>
        <v>0.999992955640112-0.00265411195412648i</v>
      </c>
      <c r="H2304" t="str">
        <f t="shared" si="672"/>
        <v>610.143044413695+656.402398743724i</v>
      </c>
      <c r="I2304" t="str">
        <f t="shared" si="673"/>
        <v>56.564273415707-44.2079652129666i</v>
      </c>
      <c r="K2304" t="str">
        <f t="shared" si="674"/>
        <v>0.00911637933274474-0.0137887539196023i</v>
      </c>
      <c r="L2304" t="str">
        <f t="shared" si="675"/>
        <v>0.00005-0.0534427239253006i</v>
      </c>
      <c r="M2304" t="str">
        <f t="shared" si="676"/>
        <v>0.00133333333333333-0.0314368964266475i</v>
      </c>
      <c r="N2304">
        <f t="shared" si="677"/>
        <v>87.51247521134114</v>
      </c>
      <c r="O2304">
        <f t="shared" si="678"/>
        <v>16.491205475541559</v>
      </c>
      <c r="P2304" s="3">
        <f t="shared" si="679"/>
        <v>16.491205475541559</v>
      </c>
      <c r="Q2304" s="3">
        <f t="shared" si="680"/>
        <v>-92.48752478865886</v>
      </c>
      <c r="R2304">
        <f t="shared" si="681"/>
        <v>87.51247521134114</v>
      </c>
      <c r="S2304">
        <f t="shared" si="682"/>
        <v>5.28022515853778</v>
      </c>
      <c r="T2304">
        <f t="shared" si="665"/>
        <v>16.491205475541559</v>
      </c>
    </row>
    <row r="2305" spans="1:20" x14ac:dyDescent="0.25">
      <c r="A2305">
        <f t="shared" si="666"/>
        <v>33302.704340636534</v>
      </c>
      <c r="B2305">
        <f t="shared" si="683"/>
        <v>5300.2900141402233</v>
      </c>
      <c r="C2305" t="str">
        <f t="shared" si="667"/>
        <v>-0.286345170304-6.64336845259489i</v>
      </c>
      <c r="D2305" t="str">
        <f t="shared" si="668"/>
        <v>3.97472448449083-3.03585141322297i</v>
      </c>
      <c r="E2305" t="str">
        <f t="shared" si="669"/>
        <v>161.244104350152+4.29304017006264i</v>
      </c>
      <c r="F2305" t="str">
        <f t="shared" si="670"/>
        <v>2.42490771281178-28.1855065057711i</v>
      </c>
      <c r="G2305" t="str">
        <f t="shared" si="671"/>
        <v>0.999992902001637-0.00266419743664765i</v>
      </c>
      <c r="H2305" t="str">
        <f t="shared" si="672"/>
        <v>612.474199583571+659.731017798965i</v>
      </c>
      <c r="I2305" t="str">
        <f t="shared" si="673"/>
        <v>56.6466472941551-44.1862822822095i</v>
      </c>
      <c r="K2305" t="str">
        <f t="shared" si="674"/>
        <v>0.00906955275931584-0.0137656589303145i</v>
      </c>
      <c r="L2305" t="str">
        <f t="shared" si="675"/>
        <v>0.00005-0.0532404103659103i</v>
      </c>
      <c r="M2305" t="str">
        <f t="shared" si="676"/>
        <v>0.00133333333333333-0.0313178884505355i</v>
      </c>
      <c r="N2305">
        <f t="shared" si="677"/>
        <v>87.531941641332921</v>
      </c>
      <c r="O2305">
        <f t="shared" si="678"/>
        <v>16.455827709778873</v>
      </c>
      <c r="P2305" s="3">
        <f t="shared" si="679"/>
        <v>16.455827709778873</v>
      </c>
      <c r="Q2305" s="3">
        <f t="shared" si="680"/>
        <v>-92.468058358667079</v>
      </c>
      <c r="R2305">
        <f t="shared" si="681"/>
        <v>87.531941641332921</v>
      </c>
      <c r="S2305">
        <f t="shared" si="682"/>
        <v>5.3002900141402236</v>
      </c>
      <c r="T2305">
        <f t="shared" si="665"/>
        <v>16.455827709778873</v>
      </c>
    </row>
    <row r="2306" spans="1:20" x14ac:dyDescent="0.25">
      <c r="A2306">
        <f t="shared" si="666"/>
        <v>33429.254617130951</v>
      </c>
      <c r="B2306">
        <f t="shared" si="683"/>
        <v>5320.4311161939559</v>
      </c>
      <c r="C2306" t="str">
        <f t="shared" si="667"/>
        <v>-0.282922362773531-6.61647155214825i</v>
      </c>
      <c r="D2306" t="str">
        <f t="shared" si="668"/>
        <v>3.97472238674104-3.0246098572608i</v>
      </c>
      <c r="E2306" t="str">
        <f t="shared" si="669"/>
        <v>161.248050142301+4.3168143852976i</v>
      </c>
      <c r="F2306" t="str">
        <f t="shared" si="670"/>
        <v>2.42490758175211-28.0788560453748i</v>
      </c>
      <c r="G2306" t="str">
        <f t="shared" si="671"/>
        <v>0.999992847954741-0.00267432124236712i</v>
      </c>
      <c r="H2306" t="str">
        <f t="shared" si="672"/>
        <v>614.835045695118+663.082808324116i</v>
      </c>
      <c r="I2306" t="str">
        <f t="shared" si="673"/>
        <v>56.7298075972541-44.1660878750511i</v>
      </c>
      <c r="K2306" t="str">
        <f t="shared" si="674"/>
        <v>0.0090228837345572-0.0137424442862538i</v>
      </c>
      <c r="L2306" t="str">
        <f t="shared" si="675"/>
        <v>0.00005-0.0530388626876969i</v>
      </c>
      <c r="M2306" t="str">
        <f t="shared" si="676"/>
        <v>0.00133333333333333-0.0311993309927629i</v>
      </c>
      <c r="N2306">
        <f t="shared" si="677"/>
        <v>87.551506393580169</v>
      </c>
      <c r="O2306">
        <f t="shared" si="678"/>
        <v>16.420462571709955</v>
      </c>
      <c r="P2306" s="3">
        <f t="shared" si="679"/>
        <v>16.420462571709955</v>
      </c>
      <c r="Q2306" s="3">
        <f t="shared" si="680"/>
        <v>-92.448493606419831</v>
      </c>
      <c r="R2306">
        <f t="shared" si="681"/>
        <v>87.551506393580169</v>
      </c>
      <c r="S2306">
        <f t="shared" si="682"/>
        <v>5.3204311161939559</v>
      </c>
      <c r="T2306">
        <f t="shared" si="665"/>
        <v>16.420462571709955</v>
      </c>
    </row>
    <row r="2307" spans="1:20" x14ac:dyDescent="0.25">
      <c r="A2307">
        <f t="shared" si="666"/>
        <v>33556.285784676045</v>
      </c>
      <c r="B2307">
        <f t="shared" si="683"/>
        <v>5340.6487544354932</v>
      </c>
      <c r="C2307" t="str">
        <f t="shared" si="667"/>
        <v>-0.279511752573704-6.58969289842464i</v>
      </c>
      <c r="D2307" t="str">
        <f t="shared" si="668"/>
        <v>3.97472027302029-3.01341181105992i</v>
      </c>
      <c r="E2307" t="str">
        <f t="shared" si="669"/>
        <v>161.252079910626+4.34067445576873i</v>
      </c>
      <c r="F2307" t="str">
        <f t="shared" si="670"/>
        <v>2.42490744969452-27.9726095087442i</v>
      </c>
      <c r="G2307" t="str">
        <f t="shared" si="671"/>
        <v>0.999992793496314-0.0026844835168943i</v>
      </c>
      <c r="H2307" t="str">
        <f t="shared" si="672"/>
        <v>617.226066064324+666.457988599584i</v>
      </c>
      <c r="I2307" t="str">
        <f t="shared" si="673"/>
        <v>56.8137625586407-44.1473972685279i</v>
      </c>
      <c r="K2307" t="str">
        <f t="shared" si="674"/>
        <v>0.00897637280042758-0.013719111260935i</v>
      </c>
      <c r="L2307" t="str">
        <f t="shared" si="675"/>
        <v>0.00005-0.05283807799133i</v>
      </c>
      <c r="M2307" t="str">
        <f t="shared" si="676"/>
        <v>0.00133333333333333-0.0310812223478412i</v>
      </c>
      <c r="N2307">
        <f t="shared" si="677"/>
        <v>87.571169108206291</v>
      </c>
      <c r="O2307">
        <f t="shared" si="678"/>
        <v>16.385110142174856</v>
      </c>
      <c r="P2307" s="3">
        <f t="shared" si="679"/>
        <v>16.385110142174856</v>
      </c>
      <c r="Q2307" s="3">
        <f t="shared" si="680"/>
        <v>-92.428830891793709</v>
      </c>
      <c r="R2307">
        <f t="shared" si="681"/>
        <v>87.571169108206291</v>
      </c>
      <c r="S2307">
        <f t="shared" si="682"/>
        <v>5.3406487544354935</v>
      </c>
      <c r="T2307">
        <f t="shared" si="665"/>
        <v>16.385110142174856</v>
      </c>
    </row>
    <row r="2308" spans="1:20" x14ac:dyDescent="0.25">
      <c r="A2308">
        <f t="shared" si="666"/>
        <v>33683.79967065782</v>
      </c>
      <c r="B2308">
        <f t="shared" si="683"/>
        <v>5360.943219702348</v>
      </c>
      <c r="C2308" t="str">
        <f t="shared" si="667"/>
        <v>-0.276113375169901-6.56303198439655i</v>
      </c>
      <c r="D2308" t="str">
        <f t="shared" si="668"/>
        <v>3.97471814320701-3.00225711352958i</v>
      </c>
      <c r="E2308" t="str">
        <f t="shared" si="669"/>
        <v>161.256194209578+4.36462045005491i</v>
      </c>
      <c r="F2308" t="str">
        <f t="shared" si="670"/>
        <v>2.42490731663139-27.866765367487i</v>
      </c>
      <c r="G2308" t="str">
        <f t="shared" si="671"/>
        <v>0.999992738623222-0.00269468440639177i</v>
      </c>
      <c r="H2308" t="str">
        <f t="shared" si="672"/>
        <v>619.647753859067+669.856778998929i</v>
      </c>
      <c r="I2308" t="str">
        <f t="shared" si="673"/>
        <v>56.8985204943621-44.1302260946161i</v>
      </c>
      <c r="K2308" t="str">
        <f t="shared" si="674"/>
        <v>0.00893002048615288-0.013695661128891i</v>
      </c>
      <c r="L2308" t="str">
        <f t="shared" si="675"/>
        <v>0.00005-0.0526380533884539i</v>
      </c>
      <c r="M2308" t="str">
        <f t="shared" si="676"/>
        <v>0.00133333333333333-0.0309635608167376i</v>
      </c>
      <c r="N2308">
        <f t="shared" si="677"/>
        <v>87.590929423508967</v>
      </c>
      <c r="O2308">
        <f t="shared" si="678"/>
        <v>16.34977050147867</v>
      </c>
      <c r="P2308" s="3">
        <f t="shared" si="679"/>
        <v>16.34977050147867</v>
      </c>
      <c r="Q2308" s="3">
        <f t="shared" si="680"/>
        <v>-92.409070576491033</v>
      </c>
      <c r="R2308">
        <f t="shared" si="681"/>
        <v>87.590929423508967</v>
      </c>
      <c r="S2308">
        <f t="shared" si="682"/>
        <v>5.3609432197023477</v>
      </c>
      <c r="T2308">
        <f t="shared" si="665"/>
        <v>16.34977050147867</v>
      </c>
    </row>
    <row r="2309" spans="1:20" x14ac:dyDescent="0.25">
      <c r="A2309">
        <f t="shared" si="666"/>
        <v>33811.798109406322</v>
      </c>
      <c r="B2309">
        <f t="shared" si="683"/>
        <v>5381.3148039372172</v>
      </c>
      <c r="C2309" t="str">
        <f t="shared" si="667"/>
        <v>-0.272727265096565-6.53648830460318i</v>
      </c>
      <c r="D2309" t="str">
        <f t="shared" si="668"/>
        <v>3.97471599717871-2.99114560420263i</v>
      </c>
      <c r="E2309" t="str">
        <f t="shared" si="669"/>
        <v>161.260393596071+4.38865243661647i</v>
      </c>
      <c r="F2309" t="str">
        <f t="shared" si="670"/>
        <v>2.42490718255508-27.7613220989996i</v>
      </c>
      <c r="G2309" t="str">
        <f t="shared" si="671"/>
        <v>0.999992683332309-0.00270492405757725i</v>
      </c>
      <c r="H2309" t="str">
        <f t="shared" si="672"/>
        <v>622.10061233955+673.279401987139i</v>
      </c>
      <c r="I2309" t="str">
        <f t="shared" si="673"/>
        <v>56.9840898029769-44.1145903487646i</v>
      </c>
      <c r="K2309" t="str">
        <f t="shared" si="674"/>
        <v>0.00888382730825818-0.0136720951655297i</v>
      </c>
      <c r="L2309" t="str">
        <f t="shared" si="675"/>
        <v>0.00005-0.0524387860016475i</v>
      </c>
      <c r="M2309" t="str">
        <f t="shared" si="676"/>
        <v>0.00133333333333333-0.0308463447068515i</v>
      </c>
      <c r="N2309">
        <f t="shared" si="677"/>
        <v>87.610786976016016</v>
      </c>
      <c r="O2309">
        <f t="shared" si="678"/>
        <v>16.314443729392206</v>
      </c>
      <c r="P2309" s="3">
        <f t="shared" si="679"/>
        <v>16.314443729392206</v>
      </c>
      <c r="Q2309" s="3">
        <f t="shared" si="680"/>
        <v>-92.389213023983984</v>
      </c>
      <c r="R2309">
        <f t="shared" si="681"/>
        <v>87.610786976016016</v>
      </c>
      <c r="S2309">
        <f t="shared" si="682"/>
        <v>5.381314803937217</v>
      </c>
      <c r="T2309">
        <f t="shared" si="665"/>
        <v>16.314443729392206</v>
      </c>
    </row>
    <row r="2310" spans="1:20" x14ac:dyDescent="0.25">
      <c r="A2310">
        <f t="shared" si="666"/>
        <v>33940.28294222206</v>
      </c>
      <c r="B2310">
        <f t="shared" si="683"/>
        <v>5401.7638001921787</v>
      </c>
      <c r="C2310" t="str">
        <f t="shared" si="667"/>
        <v>-0.269353455960548-6.51006135515478i</v>
      </c>
      <c r="D2310" t="str">
        <f t="shared" si="668"/>
        <v>3.97471383481194-2.98007712323317i</v>
      </c>
      <c r="E2310" t="str">
        <f t="shared" si="669"/>
        <v>161.264678629515+4.41277048379754i</v>
      </c>
      <c r="F2310" t="str">
        <f t="shared" si="670"/>
        <v>2.42490704745786-27.6562781864453i</v>
      </c>
      <c r="G2310" t="str">
        <f t="shared" si="671"/>
        <v>0.999992627620393-0.00271520261772577i</v>
      </c>
      <c r="H2310" t="str">
        <f t="shared" si="672"/>
        <v>624.585155105464+676.726082117367i</v>
      </c>
      <c r="I2310" t="str">
        <f t="shared" si="673"/>
        <v>57.0704789656067-44.1005063986664i</v>
      </c>
      <c r="K2310" t="str">
        <f t="shared" si="674"/>
        <v>0.00883779377060133-0.0136484146469921i</v>
      </c>
      <c r="L2310" t="str">
        <f t="shared" si="675"/>
        <v>0.00005-0.0522402729643831i</v>
      </c>
      <c r="M2310" t="str">
        <f t="shared" si="676"/>
        <v>0.00133333333333333-0.03072957233199i</v>
      </c>
      <c r="N2310">
        <f t="shared" si="677"/>
        <v>87.630741400540089</v>
      </c>
      <c r="O2310">
        <f t="shared" si="678"/>
        <v>16.279129905152722</v>
      </c>
      <c r="P2310" s="3">
        <f t="shared" si="679"/>
        <v>16.279129905152722</v>
      </c>
      <c r="Q2310" s="3">
        <f t="shared" si="680"/>
        <v>-92.369258599459911</v>
      </c>
      <c r="R2310">
        <f t="shared" si="681"/>
        <v>87.630741400540089</v>
      </c>
      <c r="S2310">
        <f t="shared" si="682"/>
        <v>5.4017638001921791</v>
      </c>
      <c r="T2310">
        <f t="shared" si="665"/>
        <v>16.279129905152722</v>
      </c>
    </row>
    <row r="2311" spans="1:20" x14ac:dyDescent="0.25">
      <c r="A2311">
        <f t="shared" si="666"/>
        <v>34069.256017402506</v>
      </c>
      <c r="B2311">
        <f t="shared" si="683"/>
        <v>5422.290502632909</v>
      </c>
      <c r="C2311" t="str">
        <f t="shared" si="667"/>
        <v>-0.265991980444426-6.48375063373697i</v>
      </c>
      <c r="D2311" t="str">
        <f t="shared" si="668"/>
        <v>3.97471165598236-2.96905151139421i</v>
      </c>
      <c r="E2311" t="str">
        <f t="shared" si="669"/>
        <v>161.269049871852+4.43697465983045i</v>
      </c>
      <c r="F2311" t="str">
        <f t="shared" si="670"/>
        <v>2.42490691133197-27.5516321187321i</v>
      </c>
      <c r="G2311" t="str">
        <f t="shared" si="671"/>
        <v>0.999992571484268-0.00272552023467185i</v>
      </c>
      <c r="H2311" t="str">
        <f t="shared" si="672"/>
        <v>627.10190635013+680.197046026031i</v>
      </c>
      <c r="I2311" t="str">
        <f t="shared" si="673"/>
        <v>57.1576965459337-44.0879909932797i</v>
      </c>
      <c r="K2311" t="str">
        <f t="shared" si="674"/>
        <v>0.00879192036440801-0.0136246208500111i</v>
      </c>
      <c r="L2311" t="str">
        <f t="shared" si="675"/>
        <v>0.00005-0.0520425114209832i</v>
      </c>
      <c r="M2311" t="str">
        <f t="shared" si="676"/>
        <v>0.00133333333333333-0.0306132420123431i</v>
      </c>
      <c r="N2311">
        <f t="shared" si="677"/>
        <v>87.650792330234765</v>
      </c>
      <c r="O2311">
        <f t="shared" si="678"/>
        <v>16.243829107464816</v>
      </c>
      <c r="P2311" s="3">
        <f t="shared" si="679"/>
        <v>16.243829107464816</v>
      </c>
      <c r="Q2311" s="3">
        <f t="shared" si="680"/>
        <v>-92.349207669765235</v>
      </c>
      <c r="R2311">
        <f t="shared" si="681"/>
        <v>87.650792330234765</v>
      </c>
      <c r="S2311">
        <f t="shared" si="682"/>
        <v>5.4222905026329089</v>
      </c>
      <c r="T2311">
        <f t="shared" si="665"/>
        <v>16.243829107464816</v>
      </c>
    </row>
    <row r="2312" spans="1:20" x14ac:dyDescent="0.25">
      <c r="A2312">
        <f t="shared" si="666"/>
        <v>34198.719190268639</v>
      </c>
      <c r="B2312">
        <f t="shared" si="683"/>
        <v>5442.8952065429139</v>
      </c>
      <c r="C2312" t="str">
        <f t="shared" si="667"/>
        <v>-0.262642870310044-6.45755563961466i</v>
      </c>
      <c r="D2312" t="str">
        <f t="shared" si="668"/>
        <v>3.97470946056464-2.95806861007543i</v>
      </c>
      <c r="E2312" t="str">
        <f t="shared" si="669"/>
        <v>161.273507887583+4.4612650328385i</v>
      </c>
      <c r="F2312" t="str">
        <f t="shared" si="670"/>
        <v>2.42490677416958-27.447382390491i</v>
      </c>
      <c r="G2312" t="str">
        <f t="shared" si="671"/>
        <v>0.999992514920704-0.00273587705681149i</v>
      </c>
      <c r="H2312" t="str">
        <f t="shared" si="672"/>
        <v>629.65140112182+683.69252242612i</v>
      </c>
      <c r="I2312" t="str">
        <f t="shared" si="673"/>
        <v>57.245751190139-44.0770612721069i</v>
      </c>
      <c r="K2312" t="str">
        <f t="shared" si="674"/>
        <v>0.00874620756830895-0.0136007150517714i</v>
      </c>
      <c r="L2312" t="str">
        <f t="shared" si="675"/>
        <v>0.00005-0.0518454985265822i</v>
      </c>
      <c r="M2312" t="str">
        <f t="shared" si="676"/>
        <v>0.00133333333333333-0.0304973520744601i</v>
      </c>
      <c r="N2312">
        <f t="shared" si="677"/>
        <v>87.670939396649146</v>
      </c>
      <c r="O2312">
        <f t="shared" si="678"/>
        <v>16.208541414501067</v>
      </c>
      <c r="P2312" s="3">
        <f t="shared" si="679"/>
        <v>16.208541414501067</v>
      </c>
      <c r="Q2312" s="3">
        <f t="shared" si="680"/>
        <v>-92.329060603350854</v>
      </c>
      <c r="R2312">
        <f t="shared" si="681"/>
        <v>87.670939396649146</v>
      </c>
      <c r="S2312">
        <f t="shared" si="682"/>
        <v>5.4428952065429135</v>
      </c>
      <c r="T2312">
        <f t="shared" si="665"/>
        <v>16.208541414501067</v>
      </c>
    </row>
    <row r="2313" spans="1:20" x14ac:dyDescent="0.25">
      <c r="A2313">
        <f t="shared" si="666"/>
        <v>34328.674323191655</v>
      </c>
      <c r="B2313">
        <f t="shared" si="683"/>
        <v>5463.5782083277772</v>
      </c>
      <c r="C2313" t="str">
        <f t="shared" si="667"/>
        <v>-0.25930615640215-6.43147587363649i</v>
      </c>
      <c r="D2313" t="str">
        <f t="shared" si="668"/>
        <v>3.97470724843246-2.94712826128086i</v>
      </c>
      <c r="E2313" t="str">
        <f t="shared" si="669"/>
        <v>161.278053243807+4.48564167083954i</v>
      </c>
      <c r="F2313" t="str">
        <f t="shared" si="670"/>
        <v>2.42490663596278-27.3435275020545i</v>
      </c>
      <c r="G2313" t="str">
        <f t="shared" si="671"/>
        <v>0.999992457926446-0.00274627323310439i</v>
      </c>
      <c r="H2313" t="str">
        <f t="shared" si="672"/>
        <v>632.234185592434+687.212742098637i</v>
      </c>
      <c r="I2313" t="str">
        <f t="shared" si="673"/>
        <v>57.3346516267793-44.0677347747348i</v>
      </c>
      <c r="K2313" t="str">
        <f t="shared" si="674"/>
        <v>0.00870065584837866-0.013576698529771i</v>
      </c>
      <c r="L2313" t="str">
        <f t="shared" si="675"/>
        <v>0.00005-0.0516492314470833i</v>
      </c>
      <c r="M2313" t="str">
        <f t="shared" si="676"/>
        <v>0.00133333333333333-0.0303819008512254i</v>
      </c>
      <c r="N2313">
        <f t="shared" si="677"/>
        <v>87.691182229782726</v>
      </c>
      <c r="O2313">
        <f t="shared" si="678"/>
        <v>16.173266903903539</v>
      </c>
      <c r="P2313" s="3">
        <f t="shared" si="679"/>
        <v>16.173266903903539</v>
      </c>
      <c r="Q2313" s="3">
        <f t="shared" si="680"/>
        <v>-92.308817770217274</v>
      </c>
      <c r="R2313">
        <f t="shared" si="681"/>
        <v>87.691182229782726</v>
      </c>
      <c r="S2313">
        <f t="shared" si="682"/>
        <v>5.4635782083277773</v>
      </c>
      <c r="T2313">
        <f t="shared" si="665"/>
        <v>16.173266903903539</v>
      </c>
    </row>
    <row r="2314" spans="1:20" x14ac:dyDescent="0.25">
      <c r="A2314">
        <f t="shared" si="666"/>
        <v>34459.123285619789</v>
      </c>
      <c r="B2314">
        <f t="shared" si="683"/>
        <v>5484.339805519423</v>
      </c>
      <c r="C2314" t="str">
        <f t="shared" si="667"/>
        <v>-0.255981868652169-6.40551083823886i</v>
      </c>
      <c r="D2314" t="str">
        <f t="shared" si="668"/>
        <v>3.97470501945862-2.93623030762666i</v>
      </c>
      <c r="E2314" t="str">
        <f t="shared" si="669"/>
        <v>161.282686510252+4.51010464174748i</v>
      </c>
      <c r="F2314" t="str">
        <f t="shared" si="670"/>
        <v>2.42490649670363-27.2400659594353i</v>
      </c>
      <c r="G2314" t="str">
        <f t="shared" si="671"/>
        <v>0.999992400498216-0.00275670891307607i</v>
      </c>
      <c r="H2314" t="str">
        <f t="shared" si="672"/>
        <v>634.850817333861+690.757937882075i</v>
      </c>
      <c r="I2314" t="str">
        <f t="shared" si="673"/>
        <v>57.4244066666014-44.0600294506514i</v>
      </c>
      <c r="K2314" t="str">
        <f t="shared" si="674"/>
        <v>0.00865526565817557-0.0135525725616831i</v>
      </c>
      <c r="L2314" t="str">
        <f t="shared" si="675"/>
        <v>0.00005-0.0514537073591185i</v>
      </c>
      <c r="M2314" t="str">
        <f t="shared" si="676"/>
        <v>0.00133333333333333-0.0302668866818344i</v>
      </c>
      <c r="N2314">
        <f t="shared" si="677"/>
        <v>87.711520458139603</v>
      </c>
      <c r="O2314">
        <f t="shared" si="678"/>
        <v>16.13800565278499</v>
      </c>
      <c r="P2314" s="3">
        <f t="shared" si="679"/>
        <v>16.13800565278499</v>
      </c>
      <c r="Q2314" s="3">
        <f t="shared" si="680"/>
        <v>-92.288479541860397</v>
      </c>
      <c r="R2314">
        <f t="shared" si="681"/>
        <v>87.711520458139603</v>
      </c>
      <c r="S2314">
        <f t="shared" si="682"/>
        <v>5.484339805519423</v>
      </c>
      <c r="T2314">
        <f t="shared" si="665"/>
        <v>16.13800565278499</v>
      </c>
    </row>
    <row r="2315" spans="1:20" x14ac:dyDescent="0.25">
      <c r="A2315">
        <f t="shared" si="666"/>
        <v>34590.067954105143</v>
      </c>
      <c r="B2315">
        <f t="shared" si="683"/>
        <v>5505.1802967803969</v>
      </c>
      <c r="C2315" t="str">
        <f t="shared" si="667"/>
        <v>-0.252670036081836-6.37966003744974i</v>
      </c>
      <c r="D2315" t="str">
        <f t="shared" si="668"/>
        <v>3.97470277351496-2.9253745923388i</v>
      </c>
      <c r="E2315" t="str">
        <f t="shared" si="669"/>
        <v>161.28740825931+4.53465401337634i</v>
      </c>
      <c r="F2315" t="str">
        <f t="shared" si="670"/>
        <v>2.42490635638412-27.1369962743043i</v>
      </c>
      <c r="G2315" t="str">
        <f t="shared" si="671"/>
        <v>0.999992342632709-0.00276718424682001i</v>
      </c>
      <c r="H2315" t="str">
        <f t="shared" si="672"/>
        <v>637.501865602212+694.328344659737i</v>
      </c>
      <c r="I2315" t="str">
        <f t="shared" si="673"/>
        <v>57.515025202281-44.0539636693442i</v>
      </c>
      <c r="K2315" t="str">
        <f t="shared" si="674"/>
        <v>0.00861003743878423-0.0135283384252192i</v>
      </c>
      <c r="L2315" t="str">
        <f t="shared" si="675"/>
        <v>0.00005-0.0512589234500086i</v>
      </c>
      <c r="M2315" t="str">
        <f t="shared" si="676"/>
        <v>0.00133333333333333-0.0301523079117698i</v>
      </c>
      <c r="N2315">
        <f t="shared" si="677"/>
        <v>87.731953708784673</v>
      </c>
      <c r="O2315">
        <f t="shared" si="678"/>
        <v>16.102757737729977</v>
      </c>
      <c r="P2315" s="3">
        <f t="shared" si="679"/>
        <v>16.102757737729977</v>
      </c>
      <c r="Q2315" s="3">
        <f t="shared" si="680"/>
        <v>-92.268046291215327</v>
      </c>
      <c r="R2315">
        <f t="shared" si="681"/>
        <v>87.731953708784673</v>
      </c>
      <c r="S2315">
        <f t="shared" si="682"/>
        <v>5.5051802967803969</v>
      </c>
      <c r="T2315">
        <f t="shared" si="665"/>
        <v>16.102757737729977</v>
      </c>
    </row>
    <row r="2316" spans="1:20" x14ac:dyDescent="0.25">
      <c r="A2316">
        <f t="shared" si="666"/>
        <v>34721.510212330744</v>
      </c>
      <c r="B2316">
        <f t="shared" si="683"/>
        <v>5526.0999819081626</v>
      </c>
      <c r="C2316" t="str">
        <f t="shared" si="667"/>
        <v>-0.249370686807546-6.35392297689275i</v>
      </c>
      <c r="D2316" t="str">
        <f t="shared" si="668"/>
        <v>3.97470051047223-2.91456095925081i</v>
      </c>
      <c r="E2316" t="str">
        <f t="shared" si="669"/>
        <v>161.292219066075+4.55928985344105i</v>
      </c>
      <c r="F2316" t="str">
        <f t="shared" si="670"/>
        <v>2.42490621499617-27.0343169639693i</v>
      </c>
      <c r="G2316" t="str">
        <f t="shared" si="671"/>
        <v>0.999992284326595-0.00277769938499983i</v>
      </c>
      <c r="H2316" t="str">
        <f t="shared" si="672"/>
        <v>640.187911630111+697.924199344845i</v>
      </c>
      <c r="I2316" t="str">
        <f t="shared" si="673"/>
        <v>57.6065162080917-44.0495562306835i</v>
      </c>
      <c r="K2316" t="str">
        <f t="shared" si="674"/>
        <v>0.00856497161885862-0.0135039973979941i</v>
      </c>
      <c r="L2316" t="str">
        <f t="shared" si="675"/>
        <v>0.00005-0.0510648769177214i</v>
      </c>
      <c r="M2316" t="str">
        <f t="shared" si="676"/>
        <v>0.00133333333333333-0.0300381628927772i</v>
      </c>
      <c r="N2316">
        <f t="shared" si="677"/>
        <v>87.752481607394188</v>
      </c>
      <c r="O2316">
        <f t="shared" si="678"/>
        <v>16.067523234796607</v>
      </c>
      <c r="P2316" s="3">
        <f t="shared" si="679"/>
        <v>16.067523234796607</v>
      </c>
      <c r="Q2316" s="3">
        <f t="shared" si="680"/>
        <v>-92.247518392605812</v>
      </c>
      <c r="R2316">
        <f t="shared" si="681"/>
        <v>87.752481607394188</v>
      </c>
      <c r="S2316">
        <f t="shared" si="682"/>
        <v>5.5260999819081622</v>
      </c>
      <c r="T2316">
        <f t="shared" si="665"/>
        <v>16.067523234796607</v>
      </c>
    </row>
    <row r="2317" spans="1:20" x14ac:dyDescent="0.25">
      <c r="A2317">
        <f t="shared" si="666"/>
        <v>34853.451951137598</v>
      </c>
      <c r="B2317">
        <f t="shared" si="683"/>
        <v>5547.0991618394137</v>
      </c>
      <c r="C2317" t="str">
        <f t="shared" si="667"/>
        <v>-0.246083848044063-6.32829916379094i</v>
      </c>
      <c r="D2317" t="str">
        <f t="shared" si="668"/>
        <v>3.9746982302003-2.90378925280157i</v>
      </c>
      <c r="E2317" t="str">
        <f t="shared" si="669"/>
        <v>161.297119508373+4.5840122295595i</v>
      </c>
      <c r="F2317" t="str">
        <f t="shared" si="670"/>
        <v>2.42490607253165-26.9320265513538i</v>
      </c>
      <c r="G2317" t="str">
        <f t="shared" si="671"/>
        <v>0.999992225576519-0.00278825447885139i</v>
      </c>
      <c r="H2317" t="str">
        <f t="shared" si="672"/>
        <v>642.909548927452+701.545740863226i</v>
      </c>
      <c r="I2317" t="str">
        <f t="shared" si="673"/>
        <v>57.698888739492-44.0468263756134i</v>
      </c>
      <c r="K2317" t="str">
        <f t="shared" si="674"/>
        <v>0.00852006861466758-0.013479550757391i</v>
      </c>
      <c r="L2317" t="str">
        <f t="shared" si="675"/>
        <v>0.00005-0.0508715649708321i</v>
      </c>
      <c r="M2317" t="str">
        <f t="shared" si="676"/>
        <v>0.00133333333333333-0.0299244499828424i</v>
      </c>
      <c r="N2317">
        <f t="shared" si="677"/>
        <v>87.773103778312731</v>
      </c>
      <c r="O2317">
        <f t="shared" si="678"/>
        <v>16.032302219518051</v>
      </c>
      <c r="P2317" s="3">
        <f t="shared" si="679"/>
        <v>16.032302219518051</v>
      </c>
      <c r="Q2317" s="3">
        <f t="shared" si="680"/>
        <v>-92.226896221687269</v>
      </c>
      <c r="R2317">
        <f t="shared" si="681"/>
        <v>87.773103778312731</v>
      </c>
      <c r="S2317">
        <f t="shared" si="682"/>
        <v>5.5470991618394141</v>
      </c>
      <c r="T2317">
        <f t="shared" si="665"/>
        <v>16.032302219518051</v>
      </c>
    </row>
    <row r="2318" spans="1:20" x14ac:dyDescent="0.25">
      <c r="A2318">
        <f t="shared" si="666"/>
        <v>34985.895068551923</v>
      </c>
      <c r="B2318">
        <f t="shared" si="683"/>
        <v>5568.1781386544035</v>
      </c>
      <c r="C2318" t="str">
        <f t="shared" si="667"/>
        <v>-0.242809546108877-6.3027881069707i</v>
      </c>
      <c r="D2318" t="str">
        <f t="shared" si="668"/>
        <v>3.97469593256806-2.89305931803305i</v>
      </c>
      <c r="E2318" t="str">
        <f t="shared" si="669"/>
        <v>161.302110166798+4.60882120925457i</v>
      </c>
      <c r="F2318" t="str">
        <f t="shared" si="670"/>
        <v>2.42490592898236-26.8301235649761i</v>
      </c>
      <c r="G2318" t="str">
        <f t="shared" si="671"/>
        <v>0.999992166379102-0.00279884968018505i</v>
      </c>
      <c r="H2318" t="str">
        <f t="shared" si="672"/>
        <v>645.667383590714+705.19321013347i</v>
      </c>
      <c r="I2318" t="str">
        <f t="shared" si="673"/>
        <v>57.7921519326285-44.0457937971454i</v>
      </c>
      <c r="K2318" t="str">
        <f t="shared" si="674"/>
        <v>0.00847532883014148-0.0134549997804289i</v>
      </c>
      <c r="L2318" t="str">
        <f t="shared" si="675"/>
        <v>0.00005-0.0506789848284838i</v>
      </c>
      <c r="M2318" t="str">
        <f t="shared" si="676"/>
        <v>0.00133333333333333-0.029811167546167i</v>
      </c>
      <c r="N2318">
        <f t="shared" si="677"/>
        <v>87.793819844604954</v>
      </c>
      <c r="O2318">
        <f t="shared" si="678"/>
        <v>15.997094766904503</v>
      </c>
      <c r="P2318" s="3">
        <f t="shared" si="679"/>
        <v>15.997094766904503</v>
      </c>
      <c r="Q2318" s="3">
        <f t="shared" si="680"/>
        <v>-92.206180155395046</v>
      </c>
      <c r="R2318">
        <f t="shared" si="681"/>
        <v>87.793819844604954</v>
      </c>
      <c r="S2318">
        <f t="shared" si="682"/>
        <v>5.5681781386544031</v>
      </c>
      <c r="T2318">
        <f t="shared" si="665"/>
        <v>15.997094766904503</v>
      </c>
    </row>
    <row r="2319" spans="1:20" x14ac:dyDescent="0.25">
      <c r="A2319">
        <f t="shared" si="666"/>
        <v>35118.841469812425</v>
      </c>
      <c r="B2319">
        <f t="shared" si="683"/>
        <v>5589.3372155812904</v>
      </c>
      <c r="C2319" t="str">
        <f t="shared" si="667"/>
        <v>-0.239547806426454-6.27738931686513i</v>
      </c>
      <c r="D2319" t="str">
        <f t="shared" si="668"/>
        <v>3.9746936174433-2.88237100058806i</v>
      </c>
      <c r="E2319" t="str">
        <f t="shared" si="669"/>
        <v>161.307191624753+4.63371685995478i</v>
      </c>
      <c r="F2319" t="str">
        <f t="shared" si="670"/>
        <v>2.42490578434003-26.7286065389272i</v>
      </c>
      <c r="G2319" t="str">
        <f t="shared" si="671"/>
        <v>0.999992106730937-0.0028094851413878i</v>
      </c>
      <c r="H2319" t="str">
        <f t="shared" si="672"/>
        <v>648.462034621303+708.866850044432i</v>
      </c>
      <c r="I2319" t="str">
        <f t="shared" si="673"/>
        <v>57.8863150037504-44.0464786516769i</v>
      </c>
      <c r="K2319" t="str">
        <f t="shared" si="674"/>
        <v>0.00843075265692023-0.0134303457436297i</v>
      </c>
      <c r="L2319" t="str">
        <f t="shared" si="675"/>
        <v>0.00005-0.0504871337203465i</v>
      </c>
      <c r="M2319" t="str">
        <f t="shared" si="676"/>
        <v>0.00133333333333333-0.029698313953145i</v>
      </c>
      <c r="N2319">
        <f t="shared" si="677"/>
        <v>87.81462942810883</v>
      </c>
      <c r="O2319">
        <f t="shared" si="678"/>
        <v>15.961900951444591</v>
      </c>
      <c r="P2319" s="3">
        <f t="shared" si="679"/>
        <v>15.961900951444591</v>
      </c>
      <c r="Q2319" s="3">
        <f t="shared" si="680"/>
        <v>-92.18537057189117</v>
      </c>
      <c r="R2319">
        <f t="shared" si="681"/>
        <v>87.81462942810883</v>
      </c>
      <c r="S2319">
        <f t="shared" si="682"/>
        <v>5.5893372155812902</v>
      </c>
      <c r="T2319">
        <f t="shared" si="665"/>
        <v>15.961900951444591</v>
      </c>
    </row>
    <row r="2320" spans="1:20" x14ac:dyDescent="0.25">
      <c r="A2320">
        <f t="shared" si="666"/>
        <v>35252.29306739771</v>
      </c>
      <c r="B2320">
        <f t="shared" si="683"/>
        <v>5610.5766970004997</v>
      </c>
      <c r="C2320" t="str">
        <f t="shared" si="667"/>
        <v>-0.236298653532651-6.25210230551824i</v>
      </c>
      <c r="D2320" t="str">
        <f t="shared" si="668"/>
        <v>3.97469128469289-2.87172414670808i</v>
      </c>
      <c r="E2320" t="str">
        <f t="shared" si="669"/>
        <v>161.312364468481+4.65869924899486i</v>
      </c>
      <c r="F2320" t="str">
        <f t="shared" si="670"/>
        <v>2.42490563859636-26.6274740128506i</v>
      </c>
      <c r="G2320" t="str">
        <f t="shared" si="671"/>
        <v>0.999992046628591-0.00282016101542544i</v>
      </c>
      <c r="H2320" t="str">
        <f t="shared" si="672"/>
        <v>651.294134252954+712.566905429803i</v>
      </c>
      <c r="I2320" t="str">
        <f t="shared" si="673"/>
        <v>57.9813872485256-44.0489015706317i</v>
      </c>
      <c r="K2320" t="str">
        <f t="shared" si="674"/>
        <v>0.00838634047440348-0.0134055899228886i</v>
      </c>
      <c r="L2320" t="str">
        <f t="shared" si="675"/>
        <v>0.00005-0.0502960088865776i</v>
      </c>
      <c r="M2320" t="str">
        <f t="shared" si="676"/>
        <v>0.00133333333333333-0.0295858875803398i</v>
      </c>
      <c r="N2320">
        <f t="shared" si="677"/>
        <v>87.835532149488316</v>
      </c>
      <c r="O2320">
        <f t="shared" si="678"/>
        <v>15.926720847108216</v>
      </c>
      <c r="P2320" s="3">
        <f t="shared" si="679"/>
        <v>15.926720847108216</v>
      </c>
      <c r="Q2320" s="3">
        <f t="shared" si="680"/>
        <v>-92.164467850511684</v>
      </c>
      <c r="R2320">
        <f t="shared" si="681"/>
        <v>87.835532149488316</v>
      </c>
      <c r="S2320">
        <f t="shared" si="682"/>
        <v>5.6105766970005</v>
      </c>
      <c r="T2320">
        <f t="shared" si="665"/>
        <v>15.926720847108216</v>
      </c>
    </row>
    <row r="2321" spans="1:20" x14ac:dyDescent="0.25">
      <c r="A2321">
        <f t="shared" si="666"/>
        <v>35386.251781053827</v>
      </c>
      <c r="B2321">
        <f t="shared" si="683"/>
        <v>5631.8968884491014</v>
      </c>
      <c r="C2321" t="str">
        <f t="shared" si="667"/>
        <v>-0.233062111079119-6.22692658658777i</v>
      </c>
      <c r="D2321" t="str">
        <f t="shared" si="668"/>
        <v>3.97468893418265-2.86111860323099i</v>
      </c>
      <c r="E2321" t="str">
        <f t="shared" si="669"/>
        <v>161.317629287101+4.68376844361737i</v>
      </c>
      <c r="F2321" t="str">
        <f t="shared" si="670"/>
        <v>2.42490549174295-26.5267245319209i</v>
      </c>
      <c r="G2321" t="str">
        <f t="shared" si="671"/>
        <v>0.999991986068607-0.00283087745584479i</v>
      </c>
      <c r="H2321" t="str">
        <f t="shared" si="672"/>
        <v>654.164328288791+716.293623039749i</v>
      </c>
      <c r="I2321" t="str">
        <f t="shared" si="673"/>
        <v>58.0773780412609-44.0530836724503i</v>
      </c>
      <c r="K2321" t="str">
        <f t="shared" si="674"/>
        <v>0.00834209264980128-0.0133807335933434i</v>
      </c>
      <c r="L2321" t="str">
        <f t="shared" si="675"/>
        <v>0.00005-0.0501056075777818i</v>
      </c>
      <c r="M2321" t="str">
        <f t="shared" si="676"/>
        <v>0.00133333333333333-0.02947388681046i</v>
      </c>
      <c r="N2321">
        <f t="shared" si="677"/>
        <v>87.856527628286216</v>
      </c>
      <c r="O2321">
        <f t="shared" si="678"/>
        <v>15.891554527347665</v>
      </c>
      <c r="P2321" s="3">
        <f t="shared" si="679"/>
        <v>15.891554527347665</v>
      </c>
      <c r="Q2321" s="3">
        <f t="shared" si="680"/>
        <v>-92.143472371713784</v>
      </c>
      <c r="R2321">
        <f t="shared" si="681"/>
        <v>87.856527628286216</v>
      </c>
      <c r="S2321">
        <f t="shared" si="682"/>
        <v>5.6318968884491012</v>
      </c>
      <c r="T2321">
        <f t="shared" si="665"/>
        <v>15.891554527347665</v>
      </c>
    </row>
    <row r="2322" spans="1:20" x14ac:dyDescent="0.25">
      <c r="A2322">
        <f t="shared" si="666"/>
        <v>35520.719537821831</v>
      </c>
      <c r="B2322">
        <f t="shared" si="683"/>
        <v>5653.298096625208</v>
      </c>
      <c r="C2322" t="str">
        <f t="shared" si="667"/>
        <v>-0.229838201837952-6.20186167534941i</v>
      </c>
      <c r="D2322" t="str">
        <f t="shared" si="668"/>
        <v>3.97468656577741-2.85055421758891i</v>
      </c>
      <c r="E2322" t="str">
        <f t="shared" si="669"/>
        <v>161.322986672651+4.70892451097126i</v>
      </c>
      <c r="F2322" t="str">
        <f t="shared" si="670"/>
        <v>2.42490534377134-26.426356646823i</v>
      </c>
      <c r="G2322" t="str">
        <f t="shared" si="671"/>
        <v>0.9999919250475-0.00284163461677591i</v>
      </c>
      <c r="H2322" t="str">
        <f t="shared" si="672"/>
        <v>657.073276448063+720.04725150924i</v>
      </c>
      <c r="I2322" t="str">
        <f t="shared" si="673"/>
        <v>58.1742968340078-44.0590465749222i</v>
      </c>
      <c r="K2322" t="str">
        <f t="shared" si="674"/>
        <v>0.00829800953818725-0.0133557780292469i</v>
      </c>
      <c r="L2322" t="str">
        <f t="shared" si="675"/>
        <v>0.00005-0.0499159270549731i</v>
      </c>
      <c r="M2322" t="str">
        <f t="shared" si="676"/>
        <v>0.00133333333333333-0.0293623100323371i</v>
      </c>
      <c r="N2322">
        <f t="shared" si="677"/>
        <v>87.877615482975855</v>
      </c>
      <c r="O2322">
        <f t="shared" si="678"/>
        <v>15.856402065100909</v>
      </c>
      <c r="P2322" s="3">
        <f t="shared" si="679"/>
        <v>15.856402065100909</v>
      </c>
      <c r="Q2322" s="3">
        <f t="shared" si="680"/>
        <v>-92.122384517024145</v>
      </c>
      <c r="R2322">
        <f t="shared" si="681"/>
        <v>87.877615482975855</v>
      </c>
      <c r="S2322">
        <f t="shared" si="682"/>
        <v>5.6532980966252078</v>
      </c>
      <c r="T2322">
        <f t="shared" si="665"/>
        <v>15.856402065100909</v>
      </c>
    </row>
    <row r="2323" spans="1:20" x14ac:dyDescent="0.25">
      <c r="A2323">
        <f t="shared" si="666"/>
        <v>35655.698272065551</v>
      </c>
      <c r="B2323">
        <f t="shared" si="683"/>
        <v>5674.7806293923841</v>
      </c>
      <c r="C2323" t="str">
        <f t="shared" si="667"/>
        <v>-0.22662694770635-6.17690708869957i</v>
      </c>
      <c r="D2323" t="str">
        <f t="shared" si="668"/>
        <v>3.97468417934095-2.84003083780598i</v>
      </c>
      <c r="E2323" t="str">
        <f t="shared" si="669"/>
        <v>161.328437220116+4.73416751811376i</v>
      </c>
      <c r="F2323" t="str">
        <f t="shared" si="670"/>
        <v>2.42490519467303-26.3263689137309i</v>
      </c>
      <c r="G2323" t="str">
        <f t="shared" si="671"/>
        <v>0.999991863561759-0.00285243265293429i</v>
      </c>
      <c r="H2323" t="str">
        <f t="shared" si="672"/>
        <v>660.021652723052+723.828041323053i</v>
      </c>
      <c r="I2323" t="str">
        <f t="shared" si="673"/>
        <v>58.2721531555591-44.066812407884i</v>
      </c>
      <c r="K2323" t="str">
        <f t="shared" si="674"/>
        <v>0.00825409148255238-0.0133307245038397i</v>
      </c>
      <c r="L2323" t="str">
        <f t="shared" si="675"/>
        <v>0.00005-0.0497269645895328i</v>
      </c>
      <c r="M2323" t="str">
        <f t="shared" si="676"/>
        <v>0.00133333333333333-0.0292511556409016i</v>
      </c>
      <c r="N2323">
        <f t="shared" si="677"/>
        <v>87.898795331012664</v>
      </c>
      <c r="O2323">
        <f t="shared" si="678"/>
        <v>15.821263532793141</v>
      </c>
      <c r="P2323" s="3">
        <f t="shared" si="679"/>
        <v>15.821263532793141</v>
      </c>
      <c r="Q2323" s="3">
        <f t="shared" si="680"/>
        <v>-92.101204668987336</v>
      </c>
      <c r="R2323">
        <f t="shared" si="681"/>
        <v>87.898795331012664</v>
      </c>
      <c r="S2323">
        <f t="shared" si="682"/>
        <v>5.6747806293923837</v>
      </c>
      <c r="T2323">
        <f t="shared" si="665"/>
        <v>15.821263532793141</v>
      </c>
    </row>
    <row r="2324" spans="1:20" x14ac:dyDescent="0.25">
      <c r="A2324">
        <f t="shared" si="666"/>
        <v>35791.189925499406</v>
      </c>
      <c r="B2324">
        <f t="shared" si="683"/>
        <v>5696.3447957840754</v>
      </c>
      <c r="C2324" t="str">
        <f t="shared" si="667"/>
        <v>-0.223428369711383-6.15206234515918i</v>
      </c>
      <c r="D2324" t="str">
        <f t="shared" si="668"/>
        <v>3.97468177473603-2.82954831249619i</v>
      </c>
      <c r="E2324" t="str">
        <f t="shared" si="669"/>
        <v>161.333981527475+4.75949753200795i</v>
      </c>
      <c r="F2324" t="str">
        <f t="shared" si="670"/>
        <v>2.42490504443945-26.2267598942877i</v>
      </c>
      <c r="G2324" t="str">
        <f t="shared" si="671"/>
        <v>0.999991801607846-0.0028632717196231i</v>
      </c>
      <c r="H2324" t="str">
        <f t="shared" si="672"/>
        <v>663.01014574643+727.636244777106i</v>
      </c>
      <c r="I2324" t="str">
        <f t="shared" si="673"/>
        <v>58.3709566103219-44.0764038262942i</v>
      </c>
      <c r="K2324" t="str">
        <f t="shared" si="674"/>
        <v>0.00821033881386072-0.0133055742892243i</v>
      </c>
      <c r="L2324" t="str">
        <f t="shared" si="675"/>
        <v>0.00005-0.0495387174631727i</v>
      </c>
      <c r="M2324" t="str">
        <f t="shared" si="676"/>
        <v>0.00133333333333333-0.0291404220371605i</v>
      </c>
      <c r="N2324">
        <f t="shared" si="677"/>
        <v>87.920066788885705</v>
      </c>
      <c r="O2324">
        <f t="shared" si="678"/>
        <v>15.786139002339949</v>
      </c>
      <c r="P2324" s="3">
        <f t="shared" si="679"/>
        <v>15.786139002339949</v>
      </c>
      <c r="Q2324" s="3">
        <f t="shared" si="680"/>
        <v>-92.079933211114295</v>
      </c>
      <c r="R2324">
        <f t="shared" si="681"/>
        <v>87.920066788885705</v>
      </c>
      <c r="S2324">
        <f t="shared" si="682"/>
        <v>5.6963447957840749</v>
      </c>
      <c r="T2324">
        <f t="shared" si="665"/>
        <v>15.786139002339949</v>
      </c>
    </row>
    <row r="2325" spans="1:20" x14ac:dyDescent="0.25">
      <c r="A2325">
        <f t="shared" si="666"/>
        <v>35927.196447216302</v>
      </c>
      <c r="B2325">
        <f t="shared" si="683"/>
        <v>5717.9909060080554</v>
      </c>
      <c r="C2325" t="str">
        <f t="shared" si="667"/>
        <v>-0.220242488014893-6.12732696487648i</v>
      </c>
      <c r="D2325" t="str">
        <f t="shared" si="668"/>
        <v>3.9746793518243-2.81910649086119i</v>
      </c>
      <c r="E2325" t="str">
        <f t="shared" si="669"/>
        <v>161.339620195732+4.78491461952366i</v>
      </c>
      <c r="F2325" t="str">
        <f t="shared" si="670"/>
        <v>2.42490489306193-26.1275281555839i</v>
      </c>
      <c r="G2325" t="str">
        <f t="shared" si="671"/>
        <v>0.999991739182196-0.00287415197273538i</v>
      </c>
      <c r="H2325" t="str">
        <f t="shared" si="672"/>
        <v>666.039459169381+731.472115936026i</v>
      </c>
      <c r="I2325" t="str">
        <f t="shared" si="673"/>
        <v>58.4707168770623-44.0878440236891i</v>
      </c>
      <c r="K2325" t="str">
        <f t="shared" si="674"/>
        <v>0.00816675185110604-0.0132803286562406i</v>
      </c>
      <c r="L2325" t="str">
        <f t="shared" si="675"/>
        <v>0.00005-0.0493511829678948i</v>
      </c>
      <c r="M2325" t="str">
        <f t="shared" si="676"/>
        <v>0.00133333333333333-0.0290301076281734i</v>
      </c>
      <c r="N2325">
        <f t="shared" si="677"/>
        <v>87.941429472168039</v>
      </c>
      <c r="O2325">
        <f t="shared" si="678"/>
        <v>15.751028545149337</v>
      </c>
      <c r="P2325" s="3">
        <f t="shared" si="679"/>
        <v>15.751028545149337</v>
      </c>
      <c r="Q2325" s="3">
        <f t="shared" si="680"/>
        <v>-92.058570527831961</v>
      </c>
      <c r="R2325">
        <f t="shared" si="681"/>
        <v>87.941429472168039</v>
      </c>
      <c r="S2325">
        <f t="shared" si="682"/>
        <v>5.7179909060080556</v>
      </c>
      <c r="T2325">
        <f t="shared" si="665"/>
        <v>15.751028545149337</v>
      </c>
    </row>
    <row r="2326" spans="1:20" x14ac:dyDescent="0.25">
      <c r="A2326">
        <f t="shared" si="666"/>
        <v>36063.719793715733</v>
      </c>
      <c r="B2326">
        <f t="shared" si="683"/>
        <v>5739.7192714508865</v>
      </c>
      <c r="C2326" t="str">
        <f t="shared" si="667"/>
        <v>-0.217069321918384-6.1027004696306i</v>
      </c>
      <c r="D2326" t="str">
        <f t="shared" si="668"/>
        <v>3.97467691046646-2.80870522268811i</v>
      </c>
      <c r="E2326" t="str">
        <f t="shared" si="669"/>
        <v>161.345353828958+4.81041884743489i</v>
      </c>
      <c r="F2326" t="str">
        <f t="shared" si="670"/>
        <v>2.42490474053178-26.0286722701377i</v>
      </c>
      <c r="G2326" t="str">
        <f t="shared" si="671"/>
        <v>0.999991676281219-0.00288507356875632i</v>
      </c>
      <c r="H2326" t="str">
        <f t="shared" si="672"/>
        <v>669.110312050819+735.335910586609i</v>
      </c>
      <c r="I2326" t="str">
        <f t="shared" si="673"/>
        <v>58.5714437075138-44.1011567460394i</v>
      </c>
      <c r="K2326" t="str">
        <f t="shared" si="674"/>
        <v>0.00812333090137022-0.013254988874343i</v>
      </c>
      <c r="L2326" t="str">
        <f t="shared" si="675"/>
        <v>0.00005-0.0491643584059521i</v>
      </c>
      <c r="M2326" t="str">
        <f t="shared" si="676"/>
        <v>0.00133333333333333-0.0289202108270306i</v>
      </c>
      <c r="N2326">
        <f t="shared" si="677"/>
        <v>87.962882995567995</v>
      </c>
      <c r="O2326">
        <f t="shared" si="678"/>
        <v>15.71593223212507</v>
      </c>
      <c r="P2326" s="3">
        <f t="shared" si="679"/>
        <v>15.71593223212507</v>
      </c>
      <c r="Q2326" s="3">
        <f t="shared" si="680"/>
        <v>-92.037117004432005</v>
      </c>
      <c r="R2326">
        <f t="shared" si="681"/>
        <v>87.962882995567995</v>
      </c>
      <c r="S2326">
        <f t="shared" si="682"/>
        <v>5.7397192714508867</v>
      </c>
      <c r="T2326">
        <f t="shared" si="665"/>
        <v>15.71593223212507</v>
      </c>
    </row>
    <row r="2327" spans="1:20" x14ac:dyDescent="0.25">
      <c r="A2327">
        <f t="shared" si="666"/>
        <v>36200.761928931846</v>
      </c>
      <c r="B2327">
        <f t="shared" si="683"/>
        <v>5761.5302046823999</v>
      </c>
      <c r="C2327" t="str">
        <f t="shared" si="667"/>
        <v>-0.213908889868133-6.07818238283431i</v>
      </c>
      <c r="D2327" t="str">
        <f t="shared" si="668"/>
        <v>3.97467445052207-2.79834435834743i</v>
      </c>
      <c r="E2327" t="str">
        <f t="shared" si="669"/>
        <v>161.351183034326+4.8360102824195i</v>
      </c>
      <c r="F2327" t="str">
        <f t="shared" si="670"/>
        <v>2.42490458684023-25.9301908158738i</v>
      </c>
      <c r="G2327" t="str">
        <f t="shared" si="671"/>
        <v>0.999991612901293-0.00289603666476546i</v>
      </c>
      <c r="H2327" t="str">
        <f t="shared" si="672"/>
        <v>672.22343925815+739.227886187028i</v>
      </c>
      <c r="I2327" t="str">
        <f t="shared" si="673"/>
        <v>58.6731469248396-44.1163663060195i</v>
      </c>
      <c r="K2327" t="str">
        <f t="shared" si="674"/>
        <v>0.00808007625988276-0.0132295562114783i</v>
      </c>
      <c r="L2327" t="str">
        <f t="shared" si="675"/>
        <v>0.00005-0.0489782410898108i</v>
      </c>
      <c r="M2327" t="str">
        <f t="shared" si="676"/>
        <v>0.00133333333333333-0.0288107300528299i</v>
      </c>
      <c r="N2327">
        <f t="shared" si="677"/>
        <v>87.984426972978497</v>
      </c>
      <c r="O2327">
        <f t="shared" si="678"/>
        <v>15.680850133669102</v>
      </c>
      <c r="P2327" s="3">
        <f t="shared" si="679"/>
        <v>15.680850133669102</v>
      </c>
      <c r="Q2327" s="3">
        <f t="shared" si="680"/>
        <v>-92.015573027021503</v>
      </c>
      <c r="R2327">
        <f t="shared" si="681"/>
        <v>87.984426972978497</v>
      </c>
      <c r="S2327">
        <f t="shared" si="682"/>
        <v>5.7615302046823995</v>
      </c>
      <c r="T2327">
        <f t="shared" si="665"/>
        <v>15.680850133669102</v>
      </c>
    </row>
    <row r="2328" spans="1:20" x14ac:dyDescent="0.25">
      <c r="A2328">
        <f t="shared" si="666"/>
        <v>36338.324824261792</v>
      </c>
      <c r="B2328">
        <f t="shared" si="683"/>
        <v>5783.4240194601934</v>
      </c>
      <c r="C2328" t="str">
        <f t="shared" si="667"/>
        <v>-0.2107612094603-6.05377222953722i</v>
      </c>
      <c r="D2328" t="str">
        <f t="shared" si="668"/>
        <v>3.97467197184967-2.78802374879079i</v>
      </c>
      <c r="E2328" t="str">
        <f t="shared" si="669"/>
        <v>161.357108422155+4.86168899105685i</v>
      </c>
      <c r="F2328" t="str">
        <f t="shared" si="670"/>
        <v>2.42490443197841-25.8320823761034i</v>
      </c>
      <c r="G2328" t="str">
        <f t="shared" si="671"/>
        <v>0.999991549038773-0.00290704141843901i</v>
      </c>
      <c r="H2328" t="str">
        <f t="shared" si="672"/>
        <v>675.37959187984+743.148301811494i</v>
      </c>
      <c r="I2328" t="str">
        <f t="shared" si="673"/>
        <v>58.7758364219435-44.1334975976994i</v>
      </c>
      <c r="K2328" t="str">
        <f t="shared" si="674"/>
        <v>0.00803698821008145-0.0132040319339653i</v>
      </c>
      <c r="L2328" t="str">
        <f t="shared" si="675"/>
        <v>0.00005-0.0487928283421107i</v>
      </c>
      <c r="M2328" t="str">
        <f t="shared" si="676"/>
        <v>0.00133333333333333-0.0287016637306534i</v>
      </c>
      <c r="N2328">
        <f t="shared" si="677"/>
        <v>88.00606101752696</v>
      </c>
      <c r="O2328">
        <f t="shared" si="678"/>
        <v>15.645782319684859</v>
      </c>
      <c r="P2328" s="3">
        <f t="shared" si="679"/>
        <v>15.645782319684859</v>
      </c>
      <c r="Q2328" s="3">
        <f t="shared" si="680"/>
        <v>-91.99393898247304</v>
      </c>
      <c r="R2328">
        <f t="shared" si="681"/>
        <v>88.00606101752696</v>
      </c>
      <c r="S2328">
        <f t="shared" si="682"/>
        <v>5.7834240194601936</v>
      </c>
      <c r="T2328">
        <f t="shared" si="665"/>
        <v>15.645782319684859</v>
      </c>
    </row>
    <row r="2329" spans="1:20" x14ac:dyDescent="0.25">
      <c r="A2329">
        <f t="shared" si="666"/>
        <v>36476.410458593986</v>
      </c>
      <c r="B2329">
        <f t="shared" si="683"/>
        <v>5805.4010307341423</v>
      </c>
      <c r="C2329" t="str">
        <f t="shared" si="667"/>
        <v>-0.207626297446152-6.02946953642858i</v>
      </c>
      <c r="D2329" t="str">
        <f t="shared" si="668"/>
        <v>3.97466947430669-2.7777432455489i</v>
      </c>
      <c r="E2329" t="str">
        <f t="shared" si="669"/>
        <v>161.363130605946+4.88745503982511i</v>
      </c>
      <c r="F2329" t="str">
        <f t="shared" si="670"/>
        <v>2.42490427593742-25.7343455395036i</v>
      </c>
      <c r="G2329" t="str">
        <f t="shared" si="671"/>
        <v>0.999991484689984-0.00291808798805205i</v>
      </c>
      <c r="H2329" t="str">
        <f t="shared" si="672"/>
        <v>678.57953765027+747.097418090083i</v>
      </c>
      <c r="I2329" t="str">
        <f t="shared" si="673"/>
        <v>58.8795221596156-44.1525761116786i</v>
      </c>
      <c r="K2329" t="str">
        <f t="shared" si="674"/>
        <v>0.00799406702367468-0.0131784173063754i</v>
      </c>
      <c r="L2329" t="str">
        <f t="shared" si="675"/>
        <v>0.00005-0.0486081174956275i</v>
      </c>
      <c r="M2329" t="str">
        <f t="shared" si="676"/>
        <v>0.00133333333333333-0.0285930102915456i</v>
      </c>
      <c r="N2329">
        <f t="shared" si="677"/>
        <v>88.027784741624359</v>
      </c>
      <c r="O2329">
        <f t="shared" si="678"/>
        <v>15.610728859580192</v>
      </c>
      <c r="P2329" s="3">
        <f t="shared" si="679"/>
        <v>15.610728859580192</v>
      </c>
      <c r="Q2329" s="3">
        <f t="shared" si="680"/>
        <v>-91.972215258375641</v>
      </c>
      <c r="R2329">
        <f t="shared" si="681"/>
        <v>88.027784741624359</v>
      </c>
      <c r="S2329">
        <f t="shared" si="682"/>
        <v>5.8054010307341422</v>
      </c>
      <c r="T2329">
        <f t="shared" si="665"/>
        <v>15.610728859580192</v>
      </c>
    </row>
    <row r="2330" spans="1:20" x14ac:dyDescent="0.25">
      <c r="A2330">
        <f t="shared" si="666"/>
        <v>36615.020818336649</v>
      </c>
      <c r="B2330">
        <f t="shared" si="683"/>
        <v>5827.4615546509322</v>
      </c>
      <c r="C2330" t="str">
        <f t="shared" si="667"/>
        <v>-0.204504169737292-6.00527383183998i</v>
      </c>
      <c r="D2330" t="str">
        <f t="shared" si="668"/>
        <v>3.97466695774951-2.76750270072934i</v>
      </c>
      <c r="E2330" t="str">
        <f t="shared" si="669"/>
        <v>161.369250202419+4.91330849510057i</v>
      </c>
      <c r="F2330" t="str">
        <f t="shared" si="670"/>
        <v>2.4249041187083-25.6369789000971i</v>
      </c>
      <c r="G2330" t="str">
        <f t="shared" si="671"/>
        <v>0.999991419851223-0.00292917653248084i</v>
      </c>
      <c r="H2330" t="str">
        <f t="shared" si="672"/>
        <v>681.824061387185+751.075497143511i</v>
      </c>
      <c r="I2330" t="str">
        <f t="shared" si="673"/>
        <v>58.9842141645074-44.173627950669i</v>
      </c>
      <c r="K2330" t="str">
        <f t="shared" si="674"/>
        <v>0.0079513129607045-0.0131527135914149i</v>
      </c>
      <c r="L2330" t="str">
        <f t="shared" si="675"/>
        <v>0.00005-0.0484241058932331i</v>
      </c>
      <c r="M2330" t="str">
        <f t="shared" si="676"/>
        <v>0.00133333333333333-0.0284847681724901i</v>
      </c>
      <c r="N2330">
        <f t="shared" si="677"/>
        <v>88.04959775701461</v>
      </c>
      <c r="O2330">
        <f t="shared" si="678"/>
        <v>15.575689822270434</v>
      </c>
      <c r="P2330" s="3">
        <f t="shared" si="679"/>
        <v>15.575689822270434</v>
      </c>
      <c r="Q2330" s="3">
        <f t="shared" si="680"/>
        <v>-91.95040224298539</v>
      </c>
      <c r="R2330">
        <f t="shared" si="681"/>
        <v>88.04959775701461</v>
      </c>
      <c r="S2330">
        <f t="shared" si="682"/>
        <v>5.8274615546509319</v>
      </c>
      <c r="T2330">
        <f t="shared" si="665"/>
        <v>15.575689822270434</v>
      </c>
    </row>
    <row r="2331" spans="1:20" x14ac:dyDescent="0.25">
      <c r="A2331">
        <f t="shared" si="666"/>
        <v>36754.157897446326</v>
      </c>
      <c r="B2331">
        <f t="shared" si="683"/>
        <v>5849.6059085586057</v>
      </c>
      <c r="C2331" t="str">
        <f t="shared" si="667"/>
        <v>-0.201394841411183-5.98118464574838i</v>
      </c>
      <c r="D2331" t="str">
        <f t="shared" si="668"/>
        <v>3.97466442203335-2.75730196701446i</v>
      </c>
      <c r="E2331" t="str">
        <f t="shared" si="669"/>
        <v>161.37546783156+4.93924942315265i</v>
      </c>
      <c r="F2331" t="str">
        <f t="shared" si="670"/>
        <v>2.42490396028198-25.539981057232i</v>
      </c>
      <c r="G2331" t="str">
        <f t="shared" si="671"/>
        <v>0.999991354518759-0.0029403072112051i</v>
      </c>
      <c r="H2331" t="str">
        <f t="shared" si="672"/>
        <v>685.113965442201+755.082802512467i</v>
      </c>
      <c r="I2331" t="str">
        <f t="shared" si="673"/>
        <v>59.0899225269213-44.1966798455476i</v>
      </c>
      <c r="K2331" t="str">
        <f t="shared" si="674"/>
        <v>0.00790872626961146-0.0131269220498088i</v>
      </c>
      <c r="L2331" t="str">
        <f t="shared" si="675"/>
        <v>0.00005-0.0482407908878594i</v>
      </c>
      <c r="M2331" t="str">
        <f t="shared" si="676"/>
        <v>0.00133333333333333-0.0283769358163879i</v>
      </c>
      <c r="N2331">
        <f t="shared" si="677"/>
        <v>88.071499674821609</v>
      </c>
      <c r="O2331">
        <f t="shared" si="678"/>
        <v>15.540665276182143</v>
      </c>
      <c r="P2331" s="3">
        <f t="shared" si="679"/>
        <v>15.540665276182143</v>
      </c>
      <c r="Q2331" s="3">
        <f t="shared" si="680"/>
        <v>-91.928500325178391</v>
      </c>
      <c r="R2331">
        <f t="shared" si="681"/>
        <v>88.071499674821609</v>
      </c>
      <c r="S2331">
        <f t="shared" si="682"/>
        <v>5.8496059085586056</v>
      </c>
      <c r="T2331">
        <f t="shared" si="665"/>
        <v>15.540665276182143</v>
      </c>
    </row>
    <row r="2332" spans="1:20" x14ac:dyDescent="0.25">
      <c r="A2332">
        <f t="shared" si="666"/>
        <v>36893.823697456624</v>
      </c>
      <c r="B2332">
        <f t="shared" si="683"/>
        <v>5871.8344110111284</v>
      </c>
      <c r="C2332" t="str">
        <f t="shared" si="667"/>
        <v>-0.198298326716471-5.95720150977855i</v>
      </c>
      <c r="D2332" t="str">
        <f t="shared" si="668"/>
        <v>3.97466186701244-2.74714089765927i</v>
      </c>
      <c r="E2332" t="str">
        <f t="shared" si="669"/>
        <v>161.381784116654+4.9652778901416i</v>
      </c>
      <c r="F2332" t="str">
        <f t="shared" si="670"/>
        <v>2.42490380064935-25.4433506155617i</v>
      </c>
      <c r="G2332" t="str">
        <f t="shared" si="671"/>
        <v>0.999991288688835-0.00295148018431027i</v>
      </c>
      <c r="H2332" t="str">
        <f t="shared" si="672"/>
        <v>688.450070164827+759.119599081302i</v>
      </c>
      <c r="I2332" t="str">
        <f t="shared" si="673"/>
        <v>59.1966573984102-44.2217591718939i</v>
      </c>
      <c r="K2332" t="str">
        <f t="shared" si="674"/>
        <v>0.00786630718729997-0.0131010439401853i</v>
      </c>
      <c r="L2332" t="str">
        <f t="shared" si="675"/>
        <v>0.00005-0.0480581698424581i</v>
      </c>
      <c r="M2332" t="str">
        <f t="shared" si="676"/>
        <v>0.00133333333333333-0.0282695116720341i</v>
      </c>
      <c r="N2332">
        <f t="shared" si="677"/>
        <v>88.093490105598178</v>
      </c>
      <c r="O2332">
        <f t="shared" si="678"/>
        <v>15.505655289256268</v>
      </c>
      <c r="P2332" s="3">
        <f t="shared" si="679"/>
        <v>15.505655289256268</v>
      </c>
      <c r="Q2332" s="3">
        <f t="shared" si="680"/>
        <v>-91.906509894401822</v>
      </c>
      <c r="R2332">
        <f t="shared" si="681"/>
        <v>88.093490105598178</v>
      </c>
      <c r="S2332">
        <f t="shared" si="682"/>
        <v>5.871834411011128</v>
      </c>
      <c r="T2332">
        <f t="shared" si="665"/>
        <v>15.505655289256268</v>
      </c>
    </row>
    <row r="2333" spans="1:20" x14ac:dyDescent="0.25">
      <c r="A2333">
        <f t="shared" si="666"/>
        <v>37034.020227506961</v>
      </c>
      <c r="B2333">
        <f t="shared" si="683"/>
        <v>5894.1473817729711</v>
      </c>
      <c r="C2333" t="str">
        <f t="shared" si="667"/>
        <v>-0.195214639078584-5.93332395720558i</v>
      </c>
      <c r="D2333" t="str">
        <f t="shared" si="668"/>
        <v>3.97465929253976-2.73701934648931i</v>
      </c>
      <c r="E2333" t="str">
        <f t="shared" si="669"/>
        <v>161.388199684331+4.99139396211554i</v>
      </c>
      <c r="F2333" t="str">
        <f t="shared" si="670"/>
        <v>2.42490363980123-25.3470861850248i</v>
      </c>
      <c r="G2333" t="str">
        <f t="shared" si="671"/>
        <v>0.999991222357661-0.00296269561248984i</v>
      </c>
      <c r="H2333" t="str">
        <f t="shared" si="672"/>
        <v>691.833214380364+763.186152995632i</v>
      </c>
      <c r="I2333" t="str">
        <f t="shared" si="673"/>
        <v>59.3044289891679-44.248893967025i</v>
      </c>
      <c r="K2333" t="str">
        <f t="shared" si="674"/>
        <v>0.0078240559392055-0.0130750805189622i</v>
      </c>
      <c r="L2333" t="str">
        <f t="shared" si="675"/>
        <v>0.00005-0.0478762401299642i</v>
      </c>
      <c r="M2333" t="str">
        <f t="shared" si="676"/>
        <v>0.00133333333333333-0.0281624941940965i</v>
      </c>
      <c r="N2333">
        <f t="shared" si="677"/>
        <v>88.115568659372869</v>
      </c>
      <c r="O2333">
        <f t="shared" si="678"/>
        <v>15.470659928951605</v>
      </c>
      <c r="P2333" s="3">
        <f t="shared" si="679"/>
        <v>15.470659928951605</v>
      </c>
      <c r="Q2333" s="3">
        <f t="shared" si="680"/>
        <v>-91.884431340627131</v>
      </c>
      <c r="R2333">
        <f t="shared" si="681"/>
        <v>88.115568659372869</v>
      </c>
      <c r="S2333">
        <f t="shared" si="682"/>
        <v>5.8941473817729708</v>
      </c>
      <c r="T2333">
        <f t="shared" si="665"/>
        <v>15.470659928951605</v>
      </c>
    </row>
    <row r="2334" spans="1:20" x14ac:dyDescent="0.25">
      <c r="A2334">
        <f t="shared" si="666"/>
        <v>37174.749504371488</v>
      </c>
      <c r="B2334">
        <f t="shared" si="683"/>
        <v>5916.5451418237089</v>
      </c>
      <c r="C2334" t="str">
        <f t="shared" si="667"/>
        <v>-0.192143791105293-5.90955152295756i</v>
      </c>
      <c r="D2334" t="str">
        <f t="shared" si="668"/>
        <v>3.9746566984673-2.72693716789858i</v>
      </c>
      <c r="E2334" t="str">
        <f t="shared" si="669"/>
        <v>161.394715164603+5.01759770500535i</v>
      </c>
      <c r="F2334" t="str">
        <f t="shared" si="670"/>
        <v>2.42490347772837-25.251186380825i</v>
      </c>
      <c r="G2334" t="str">
        <f t="shared" si="671"/>
        <v>0.999991155521421-0.00297395365704767i</v>
      </c>
      <c r="H2334" t="str">
        <f t="shared" si="672"/>
        <v>695.264255882174+767.282731573577i</v>
      </c>
      <c r="I2334" t="str">
        <f t="shared" si="673"/>
        <v>59.4132475652041-44.2781129475452i</v>
      </c>
      <c r="K2334" t="str">
        <f t="shared" si="674"/>
        <v>0.00778197273936242-0.0130490330402347i</v>
      </c>
      <c r="L2334" t="str">
        <f t="shared" si="675"/>
        <v>0.00005-0.0476949991332578i</v>
      </c>
      <c r="M2334" t="str">
        <f t="shared" si="676"/>
        <v>0.00133333333333333-0.0280558818430928i</v>
      </c>
      <c r="N2334">
        <f t="shared" si="677"/>
        <v>88.137734945697304</v>
      </c>
      <c r="O2334">
        <f t="shared" si="678"/>
        <v>15.435679262248767</v>
      </c>
      <c r="P2334" s="3">
        <f t="shared" si="679"/>
        <v>15.435679262248767</v>
      </c>
      <c r="Q2334" s="3">
        <f t="shared" si="680"/>
        <v>-91.862265054302696</v>
      </c>
      <c r="R2334">
        <f t="shared" si="681"/>
        <v>88.137734945697304</v>
      </c>
      <c r="S2334">
        <f t="shared" si="682"/>
        <v>5.9165451418237094</v>
      </c>
      <c r="T2334">
        <f t="shared" si="665"/>
        <v>15.435679262248767</v>
      </c>
    </row>
    <row r="2335" spans="1:20" x14ac:dyDescent="0.25">
      <c r="A2335">
        <f t="shared" si="666"/>
        <v>37316.013552488104</v>
      </c>
      <c r="B2335">
        <f t="shared" si="683"/>
        <v>5939.0280133626393</v>
      </c>
      <c r="C2335" t="str">
        <f t="shared" si="667"/>
        <v>-0.189085794592482-5.88588374361789i</v>
      </c>
      <c r="D2335" t="str">
        <f t="shared" si="668"/>
        <v>3.97465408464585-2.71689421684739i</v>
      </c>
      <c r="E2335" t="str">
        <f t="shared" si="669"/>
        <v>161.40133119091+5.04388918462075i</v>
      </c>
      <c r="F2335" t="str">
        <f t="shared" si="670"/>
        <v>2.42490331442143-25.1556498234115i</v>
      </c>
      <c r="G2335" t="str">
        <f t="shared" si="671"/>
        <v>0.99999108817627-0.00298525447990024i</v>
      </c>
      <c r="H2335" t="str">
        <f t="shared" si="672"/>
        <v>698.744071938791+771.409603210253i</v>
      </c>
      <c r="I2335" t="str">
        <f t="shared" si="673"/>
        <v>59.5231234452892-44.3094455274293i</v>
      </c>
      <c r="K2335" t="str">
        <f t="shared" si="674"/>
        <v>0.00774005779047309-0.0130229027556645i</v>
      </c>
      <c r="L2335" t="str">
        <f t="shared" si="675"/>
        <v>0.00005-0.0475144442451262i</v>
      </c>
      <c r="M2335" t="str">
        <f t="shared" si="676"/>
        <v>0.00133333333333333-0.0279496730853684i</v>
      </c>
      <c r="N2335">
        <f t="shared" si="677"/>
        <v>88.159988573691592</v>
      </c>
      <c r="O2335">
        <f t="shared" si="678"/>
        <v>15.400713355653856</v>
      </c>
      <c r="P2335" s="3">
        <f t="shared" si="679"/>
        <v>15.400713355653856</v>
      </c>
      <c r="Q2335" s="3">
        <f t="shared" si="680"/>
        <v>-91.840011426308408</v>
      </c>
      <c r="R2335">
        <f t="shared" si="681"/>
        <v>88.159988573691592</v>
      </c>
      <c r="S2335">
        <f t="shared" si="682"/>
        <v>5.9390280133626394</v>
      </c>
      <c r="T2335">
        <f t="shared" si="665"/>
        <v>15.400713355653856</v>
      </c>
    </row>
    <row r="2336" spans="1:20" x14ac:dyDescent="0.25">
      <c r="A2336">
        <f t="shared" si="666"/>
        <v>37457.814403987562</v>
      </c>
      <c r="B2336">
        <f t="shared" si="683"/>
        <v>5961.5963198134177</v>
      </c>
      <c r="C2336" t="str">
        <f t="shared" si="667"/>
        <v>-0.18604066052975-5.86232015742734i</v>
      </c>
      <c r="D2336" t="str">
        <f t="shared" si="668"/>
        <v>3.9746514509251-2.70689034886032i</v>
      </c>
      <c r="E2336" t="str">
        <f t="shared" si="669"/>
        <v>161.408048400155+5.07026846664651i</v>
      </c>
      <c r="F2336" t="str">
        <f t="shared" si="670"/>
        <v>2.42490314987103-25.0604751384585i</v>
      </c>
      <c r="G2336" t="str">
        <f t="shared" si="671"/>
        <v>0.999991020318332-0.00299659824357905i</v>
      </c>
      <c r="H2336" t="str">
        <f t="shared" si="672"/>
        <v>702.273559816391+775.567037275105i</v>
      </c>
      <c r="I2336" t="str">
        <f t="shared" si="673"/>
        <v>59.6340669976543-44.3429218366569i</v>
      </c>
      <c r="K2336" t="str">
        <f t="shared" si="674"/>
        <v>0.00769831128397804-0.01299669091437i</v>
      </c>
      <c r="L2336" t="str">
        <f t="shared" si="675"/>
        <v>0.00005-0.0473345728682269i</v>
      </c>
      <c r="M2336" t="str">
        <f t="shared" si="676"/>
        <v>0.00133333333333333-0.0278438663930747i</v>
      </c>
      <c r="N2336">
        <f t="shared" si="677"/>
        <v>88.182329152091668</v>
      </c>
      <c r="O2336">
        <f t="shared" si="678"/>
        <v>15.365762275201973</v>
      </c>
      <c r="P2336" s="3">
        <f t="shared" si="679"/>
        <v>15.365762275201973</v>
      </c>
      <c r="Q2336" s="3">
        <f t="shared" si="680"/>
        <v>-91.817670847908332</v>
      </c>
      <c r="R2336">
        <f t="shared" si="681"/>
        <v>88.182329152091668</v>
      </c>
      <c r="S2336">
        <f t="shared" si="682"/>
        <v>5.9615963198134176</v>
      </c>
      <c r="T2336">
        <f t="shared" si="665"/>
        <v>15.365762275201973</v>
      </c>
    </row>
    <row r="2337" spans="1:20" x14ac:dyDescent="0.25">
      <c r="A2337">
        <f t="shared" si="666"/>
        <v>37600.154098722713</v>
      </c>
      <c r="B2337">
        <f t="shared" si="683"/>
        <v>5984.2503858287091</v>
      </c>
      <c r="C2337" t="str">
        <f t="shared" si="667"/>
        <v>-0.1830083991064-5.8388603042867i</v>
      </c>
      <c r="D2337" t="str">
        <f t="shared" si="668"/>
        <v>3.97464879715359-2.69692542002413i</v>
      </c>
      <c r="E2337" t="str">
        <f t="shared" si="669"/>
        <v>161.414867432751+5.09673561663605i</v>
      </c>
      <c r="F2337" t="str">
        <f t="shared" si="670"/>
        <v>2.42490298406768-24.9656609568464i</v>
      </c>
      <c r="G2337" t="str">
        <f t="shared" si="671"/>
        <v>0.999990951943703-0.00300798511123294i</v>
      </c>
      <c r="H2337" t="str">
        <f t="shared" si="672"/>
        <v>705.853637317003+779.755304001667i</v>
      </c>
      <c r="I2337" t="str">
        <f t="shared" si="673"/>
        <v>59.7460886364331-44.3785727404114i</v>
      </c>
      <c r="K2337" t="str">
        <f t="shared" si="674"/>
        <v>0.00765673340012734-0.0129703987628188i</v>
      </c>
      <c r="L2337" t="str">
        <f t="shared" si="675"/>
        <v>0.00005-0.0471553824150498i</v>
      </c>
      <c r="M2337" t="str">
        <f t="shared" si="676"/>
        <v>0.00133333333333333-0.027738460244147i</v>
      </c>
      <c r="N2337">
        <f t="shared" si="677"/>
        <v>88.204756289293101</v>
      </c>
      <c r="O2337">
        <f t="shared" si="678"/>
        <v>15.33082608646186</v>
      </c>
      <c r="P2337" s="3">
        <f t="shared" si="679"/>
        <v>15.33082608646186</v>
      </c>
      <c r="Q2337" s="3">
        <f t="shared" si="680"/>
        <v>-91.795243710706899</v>
      </c>
      <c r="R2337">
        <f t="shared" si="681"/>
        <v>88.204756289293101</v>
      </c>
      <c r="S2337">
        <f t="shared" si="682"/>
        <v>5.9842503858287088</v>
      </c>
      <c r="T2337">
        <f t="shared" si="665"/>
        <v>15.33082608646186</v>
      </c>
    </row>
    <row r="2338" spans="1:20" x14ac:dyDescent="0.25">
      <c r="A2338">
        <f t="shared" si="666"/>
        <v>37743.034684297862</v>
      </c>
      <c r="B2338">
        <f t="shared" si="683"/>
        <v>6006.9905372948588</v>
      </c>
      <c r="C2338" t="str">
        <f t="shared" si="667"/>
        <v>-0.179989019717222-5.8155037257584i</v>
      </c>
      <c r="D2338" t="str">
        <f t="shared" si="668"/>
        <v>3.97464612317864-2.68699928698565i</v>
      </c>
      <c r="E2338" t="str">
        <f t="shared" si="669"/>
        <v>161.421788932663+5.12329070000767i</v>
      </c>
      <c r="F2338" t="str">
        <f t="shared" si="670"/>
        <v>2.42490281700188-24.871205914641i</v>
      </c>
      <c r="G2338" t="str">
        <f t="shared" si="671"/>
        <v>0.99999088304845-0.00301941524663034i</v>
      </c>
      <c r="H2338" t="str">
        <f t="shared" si="672"/>
        <v>709.485243333176+783.974674369383i</v>
      </c>
      <c r="I2338" t="str">
        <f t="shared" si="673"/>
        <v>59.8591988178322-44.4164298588694i</v>
      </c>
      <c r="K2338" t="str">
        <f t="shared" si="674"/>
        <v>0.00761532430805249-0.0129440275447204i</v>
      </c>
      <c r="L2338" t="str">
        <f t="shared" si="675"/>
        <v>0.00005-0.0469768703078798i</v>
      </c>
      <c r="M2338" t="str">
        <f t="shared" si="676"/>
        <v>0.00133333333333333-0.0276334531222822i</v>
      </c>
      <c r="N2338">
        <f t="shared" si="677"/>
        <v>88.227269593396628</v>
      </c>
      <c r="O2338">
        <f t="shared" si="678"/>
        <v>15.295904854539238</v>
      </c>
      <c r="P2338" s="3">
        <f t="shared" si="679"/>
        <v>15.295904854539238</v>
      </c>
      <c r="Q2338" s="3">
        <f t="shared" si="680"/>
        <v>-91.772730406603372</v>
      </c>
      <c r="R2338">
        <f t="shared" si="681"/>
        <v>88.227269593396628</v>
      </c>
      <c r="S2338">
        <f t="shared" si="682"/>
        <v>6.0069905372948584</v>
      </c>
      <c r="T2338">
        <f t="shared" si="665"/>
        <v>15.295904854539238</v>
      </c>
    </row>
    <row r="2339" spans="1:20" x14ac:dyDescent="0.25">
      <c r="A2339">
        <f t="shared" si="666"/>
        <v>37886.458216098195</v>
      </c>
      <c r="B2339">
        <f t="shared" si="683"/>
        <v>6029.8171013365791</v>
      </c>
      <c r="C2339" t="str">
        <f t="shared" si="667"/>
        <v>-0.176982530968472-5.79224996506905i</v>
      </c>
      <c r="D2339" t="str">
        <f t="shared" si="668"/>
        <v>3.97464342884655-2.67711180694981i</v>
      </c>
      <c r="E2339" t="str">
        <f t="shared" si="669"/>
        <v>161.428813547448+5.14993378203444i</v>
      </c>
      <c r="F2339" t="str">
        <f t="shared" si="670"/>
        <v>2.42490264866397-24.777108653075i</v>
      </c>
      <c r="G2339" t="str">
        <f t="shared" si="671"/>
        <v>0.999990813628607-0.00303088881416178i</v>
      </c>
      <c r="H2339" t="str">
        <f t="shared" si="672"/>
        <v>713.169338419438+788.225419976875i</v>
      </c>
      <c r="I2339" t="str">
        <f t="shared" si="673"/>
        <v>59.9734080360084-44.456525587596i</v>
      </c>
      <c r="K2339" t="str">
        <f t="shared" si="674"/>
        <v>0.00757408416584023-0.0129175785009214i</v>
      </c>
      <c r="L2339" t="str">
        <f t="shared" si="675"/>
        <v>0.00005-0.0467990339787605i</v>
      </c>
      <c r="M2339" t="str">
        <f t="shared" si="676"/>
        <v>0.00133333333333333-0.0275288435169179i</v>
      </c>
      <c r="N2339">
        <f t="shared" si="677"/>
        <v>88.249868672252575</v>
      </c>
      <c r="O2339">
        <f t="shared" si="678"/>
        <v>15.260998644081758</v>
      </c>
      <c r="P2339" s="3">
        <f t="shared" si="679"/>
        <v>15.260998644081758</v>
      </c>
      <c r="Q2339" s="3">
        <f t="shared" si="680"/>
        <v>-91.750131327747425</v>
      </c>
      <c r="R2339">
        <f t="shared" si="681"/>
        <v>88.249868672252575</v>
      </c>
      <c r="S2339">
        <f t="shared" si="682"/>
        <v>6.0298171013365787</v>
      </c>
      <c r="T2339">
        <f t="shared" si="665"/>
        <v>15.260998644081758</v>
      </c>
    </row>
    <row r="2340" spans="1:20" x14ac:dyDescent="0.25">
      <c r="A2340">
        <f t="shared" si="666"/>
        <v>38030.426757319365</v>
      </c>
      <c r="B2340">
        <f t="shared" si="683"/>
        <v>6052.7304063216579</v>
      </c>
      <c r="C2340" t="str">
        <f t="shared" si="667"/>
        <v>-0.173988940683856-5.76909856711096i</v>
      </c>
      <c r="D2340" t="str">
        <f t="shared" si="668"/>
        <v>3.97464071400228-2.66726283767748i</v>
      </c>
      <c r="E2340" t="str">
        <f t="shared" si="669"/>
        <v>161.4359419283+5.176664927846i</v>
      </c>
      <c r="F2340" t="str">
        <f t="shared" si="670"/>
        <v>2.42490247904428-24.6833678185274i</v>
      </c>
      <c r="G2340" t="str">
        <f t="shared" si="671"/>
        <v>0.99999074368018-0.00304240597884211i</v>
      </c>
      <c r="H2340" t="str">
        <f t="shared" si="672"/>
        <v>716.906905381216+792.507812906384i</v>
      </c>
      <c r="I2340" t="str">
        <f t="shared" si="673"/>
        <v>60.0887268186434-44.4988931185617i</v>
      </c>
      <c r="K2340" t="str">
        <f t="shared" si="674"/>
        <v>0.0075330131206062-0.0128910528693017i</v>
      </c>
      <c r="L2340" t="str">
        <f t="shared" si="675"/>
        <v>0.00005-0.0466218708694567i</v>
      </c>
      <c r="M2340" t="str">
        <f t="shared" si="676"/>
        <v>0.00133333333333333-0.0274246299232098i</v>
      </c>
      <c r="N2340">
        <f t="shared" si="677"/>
        <v>88.272553133504573</v>
      </c>
      <c r="O2340">
        <f t="shared" si="678"/>
        <v>15.226107519282657</v>
      </c>
      <c r="P2340" s="3">
        <f t="shared" si="679"/>
        <v>15.226107519282657</v>
      </c>
      <c r="Q2340" s="3">
        <f t="shared" si="680"/>
        <v>-91.727446866495427</v>
      </c>
      <c r="R2340">
        <f t="shared" si="681"/>
        <v>88.272553133504573</v>
      </c>
      <c r="S2340">
        <f t="shared" si="682"/>
        <v>6.0527304063216576</v>
      </c>
      <c r="T2340">
        <f t="shared" si="665"/>
        <v>15.226107519282657</v>
      </c>
    </row>
    <row r="2341" spans="1:20" x14ac:dyDescent="0.25">
      <c r="A2341">
        <f t="shared" si="666"/>
        <v>38174.942378997177</v>
      </c>
      <c r="B2341">
        <f t="shared" si="683"/>
        <v>6075.73078186568</v>
      </c>
      <c r="C2341" t="str">
        <f t="shared" si="667"/>
        <v>-0.171008255910653-5.74604907844425i</v>
      </c>
      <c r="D2341" t="str">
        <f t="shared" si="668"/>
        <v>3.97463797848979-2.65745223748349i</v>
      </c>
      <c r="E2341" t="str">
        <f t="shared" si="669"/>
        <v>161.443174730092+5.20348420241327i</v>
      </c>
      <c r="F2341" t="str">
        <f t="shared" si="670"/>
        <v>2.42490230813305-24.5899820625049i</v>
      </c>
      <c r="G2341" t="str">
        <f t="shared" si="671"/>
        <v>0.999990673199146-0.00305396690631296i</v>
      </c>
      <c r="H2341" t="str">
        <f t="shared" si="672"/>
        <v>720.698949881797+796.822125578677i</v>
      </c>
      <c r="I2341" t="str">
        <f t="shared" si="673"/>
        <v>60.2051657221935-44.543566461814i</v>
      </c>
      <c r="K2341" t="str">
        <f t="shared" si="674"/>
        <v>0.00749211130857032-0.012864451884672i</v>
      </c>
      <c r="L2341" t="str">
        <f t="shared" si="675"/>
        <v>0.00005-0.0464453784314172i</v>
      </c>
      <c r="M2341" t="str">
        <f t="shared" si="676"/>
        <v>0.00133333333333333-0.0273208108420101i</v>
      </c>
      <c r="N2341">
        <f t="shared" si="677"/>
        <v>88.29532258463243</v>
      </c>
      <c r="O2341">
        <f t="shared" si="678"/>
        <v>15.191231543885539</v>
      </c>
      <c r="P2341" s="3">
        <f t="shared" si="679"/>
        <v>15.191231543885539</v>
      </c>
      <c r="Q2341" s="3">
        <f t="shared" si="680"/>
        <v>-91.70467741536757</v>
      </c>
      <c r="R2341">
        <f t="shared" si="681"/>
        <v>88.29532258463243</v>
      </c>
      <c r="S2341">
        <f t="shared" si="682"/>
        <v>6.0757307818656798</v>
      </c>
      <c r="T2341">
        <f t="shared" si="665"/>
        <v>15.191231543885539</v>
      </c>
    </row>
    <row r="2342" spans="1:20" x14ac:dyDescent="0.25">
      <c r="A2342">
        <f t="shared" si="666"/>
        <v>38320.00716003737</v>
      </c>
      <c r="B2342">
        <f t="shared" si="683"/>
        <v>6098.8185588367696</v>
      </c>
      <c r="C2342" t="str">
        <f t="shared" si="667"/>
        <v>-0.168040482925763-5.72310104729844i</v>
      </c>
      <c r="D2342" t="str">
        <f t="shared" si="668"/>
        <v>3.97463522215169-2.64767986523455i</v>
      </c>
      <c r="E2342" t="str">
        <f t="shared" si="669"/>
        <v>161.450512611421+5.23039167054818i</v>
      </c>
      <c r="F2342" t="str">
        <f t="shared" si="670"/>
        <v>2.42490213592049-24.4969500416218i</v>
      </c>
      <c r="G2342" t="str">
        <f t="shared" si="671"/>
        <v>0.999990602181448-0.00306557176284505i</v>
      </c>
      <c r="H2342" t="str">
        <f t="shared" si="672"/>
        <v>724.546501067843+801.16863059797i</v>
      </c>
      <c r="I2342" t="str">
        <f t="shared" si="673"/>
        <v>60.3227353267932-44.5905804678105i</v>
      </c>
      <c r="K2342" t="str">
        <f t="shared" si="674"/>
        <v>0.00745137885513298-0.012837776778673i</v>
      </c>
      <c r="L2342" t="str">
        <f t="shared" si="675"/>
        <v>0.00005-0.0462695541257394i</v>
      </c>
      <c r="M2342" t="str">
        <f t="shared" si="676"/>
        <v>0.00133333333333333-0.0272173847798467i</v>
      </c>
      <c r="N2342">
        <f t="shared" si="677"/>
        <v>88.318176632995502</v>
      </c>
      <c r="O2342">
        <f t="shared" si="678"/>
        <v>15.15637078118859</v>
      </c>
      <c r="P2342" s="3">
        <f t="shared" si="679"/>
        <v>15.15637078118859</v>
      </c>
      <c r="Q2342" s="3">
        <f t="shared" si="680"/>
        <v>-91.681823367004498</v>
      </c>
      <c r="R2342">
        <f t="shared" si="681"/>
        <v>88.318176632995502</v>
      </c>
      <c r="S2342">
        <f t="shared" si="682"/>
        <v>6.0988185588367694</v>
      </c>
      <c r="T2342">
        <f t="shared" si="665"/>
        <v>15.15637078118859</v>
      </c>
    </row>
    <row r="2343" spans="1:20" x14ac:dyDescent="0.25">
      <c r="A2343">
        <f t="shared" si="666"/>
        <v>38465.62318724551</v>
      </c>
      <c r="B2343">
        <f t="shared" si="683"/>
        <v>6121.9940693603494</v>
      </c>
      <c r="C2343" t="str">
        <f t="shared" si="667"/>
        <v>-0.165085627242071-5.70025402357423i</v>
      </c>
      <c r="D2343" t="str">
        <f t="shared" si="668"/>
        <v>3.97463244482948-2.63794558034727i</v>
      </c>
      <c r="E2343" t="str">
        <f t="shared" si="669"/>
        <v>161.45795623465+5.25738739689042i</v>
      </c>
      <c r="F2343" t="str">
        <f t="shared" si="670"/>
        <v>2.42490196239661-24.4042704175813i</v>
      </c>
      <c r="G2343" t="str">
        <f t="shared" si="671"/>
        <v>0.999990530623-0.00307722071534064i</v>
      </c>
      <c r="H2343" t="str">
        <f t="shared" si="672"/>
        <v>728.45061221414+805.547600586306i</v>
      </c>
      <c r="I2343" t="str">
        <f t="shared" si="673"/>
        <v>60.4414462308001-44.639970850447i</v>
      </c>
      <c r="K2343" t="str">
        <f t="shared" si="674"/>
        <v>0.00741081587495181-0.0128110287796761i</v>
      </c>
      <c r="L2343" t="str">
        <f t="shared" si="675"/>
        <v>0.00005-0.0460943954231314i</v>
      </c>
      <c r="M2343" t="str">
        <f t="shared" si="676"/>
        <v>0.00133333333333333-0.0271143502489009i</v>
      </c>
      <c r="N2343">
        <f t="shared" si="677"/>
        <v>88.341114885873225</v>
      </c>
      <c r="O2343">
        <f t="shared" si="678"/>
        <v>15.121525294049354</v>
      </c>
      <c r="P2343" s="3">
        <f t="shared" si="679"/>
        <v>15.121525294049354</v>
      </c>
      <c r="Q2343" s="3">
        <f t="shared" si="680"/>
        <v>-91.658885114126775</v>
      </c>
      <c r="R2343">
        <f t="shared" si="681"/>
        <v>88.341114885873225</v>
      </c>
      <c r="S2343">
        <f t="shared" si="682"/>
        <v>6.1219940693603494</v>
      </c>
      <c r="T2343">
        <f t="shared" si="665"/>
        <v>15.121525294049354</v>
      </c>
    </row>
    <row r="2344" spans="1:20" x14ac:dyDescent="0.25">
      <c r="A2344">
        <f t="shared" si="666"/>
        <v>38611.792555357046</v>
      </c>
      <c r="B2344">
        <f t="shared" si="683"/>
        <v>6145.2576468239185</v>
      </c>
      <c r="C2344" t="str">
        <f t="shared" si="667"/>
        <v>-0.162143693614427-5.67750755884502i</v>
      </c>
      <c r="D2344" t="str">
        <f t="shared" si="668"/>
        <v>3.97462964636344-2.62824924278609i</v>
      </c>
      <c r="E2344" t="str">
        <f t="shared" si="669"/>
        <v>161.465506265954+5.28447144590565i</v>
      </c>
      <c r="F2344" t="str">
        <f t="shared" si="670"/>
        <v>2.42490178755149-24.3119418571557i</v>
      </c>
      <c r="G2344" t="str">
        <f t="shared" si="671"/>
        <v>0.999990458519685-0.00308891393133587i</v>
      </c>
      <c r="H2344" t="str">
        <f t="shared" si="672"/>
        <v>732.412361388208+809.959308006739i</v>
      </c>
      <c r="I2344" t="str">
        <f t="shared" si="673"/>
        <v>60.5613090449536-44.6917742107972i</v>
      </c>
      <c r="K2344" t="str">
        <f t="shared" si="674"/>
        <v>0.00737042247201953-0.0127842091126851i</v>
      </c>
      <c r="L2344" t="str">
        <f t="shared" si="675"/>
        <v>0.00005-0.0459198998038767i</v>
      </c>
      <c r="M2344" t="str">
        <f t="shared" si="676"/>
        <v>0.00133333333333333-0.0270117057669864i</v>
      </c>
      <c r="N2344">
        <f t="shared" si="677"/>
        <v>88.364136950509135</v>
      </c>
      <c r="O2344">
        <f t="shared" si="678"/>
        <v>15.086695144889287</v>
      </c>
      <c r="P2344" s="3">
        <f t="shared" si="679"/>
        <v>15.086695144889287</v>
      </c>
      <c r="Q2344" s="3">
        <f t="shared" si="680"/>
        <v>-91.635863049490865</v>
      </c>
      <c r="R2344">
        <f t="shared" si="681"/>
        <v>88.364136950509135</v>
      </c>
      <c r="S2344">
        <f t="shared" si="682"/>
        <v>6.1452576468239188</v>
      </c>
      <c r="T2344">
        <f t="shared" si="665"/>
        <v>15.086695144889287</v>
      </c>
    </row>
    <row r="2345" spans="1:20" x14ac:dyDescent="0.25">
      <c r="A2345">
        <f t="shared" si="666"/>
        <v>38758.517367067405</v>
      </c>
      <c r="B2345">
        <f t="shared" si="683"/>
        <v>6168.6096258818498</v>
      </c>
      <c r="C2345" t="str">
        <f t="shared" si="667"/>
        <v>-0.159214686046166-5.65486120635846i</v>
      </c>
      <c r="D2345" t="str">
        <f t="shared" si="668"/>
        <v>3.97462682659265-2.61859071306129i</v>
      </c>
      <c r="E2345" t="str">
        <f t="shared" si="669"/>
        <v>161.473163375363+5.31164388187274i</v>
      </c>
      <c r="F2345" t="str">
        <f t="shared" si="670"/>
        <v>2.42490161137505-24.2199630321675i</v>
      </c>
      <c r="G2345" t="str">
        <f t="shared" si="671"/>
        <v>0.999990385867354-0.00310065157900322i</v>
      </c>
      <c r="H2345" t="str">
        <f t="shared" si="672"/>
        <v>736.432852135344+814.40402497469i</v>
      </c>
      <c r="I2345" t="str">
        <f t="shared" si="673"/>
        <v>60.6823343861256-44.7460280615879i</v>
      </c>
      <c r="K2345" t="str">
        <f t="shared" si="674"/>
        <v>0.00733019873974271-0.0127573189992402i</v>
      </c>
      <c r="L2345" t="str">
        <f t="shared" si="675"/>
        <v>0.00005-0.0457460647577972i</v>
      </c>
      <c r="M2345" t="str">
        <f t="shared" si="676"/>
        <v>0.00133333333333333-0.0269094498575278i</v>
      </c>
      <c r="N2345">
        <f t="shared" si="677"/>
        <v>88.38724243414957</v>
      </c>
      <c r="O2345">
        <f t="shared" si="678"/>
        <v>15.051880395698642</v>
      </c>
      <c r="P2345" s="3">
        <f t="shared" si="679"/>
        <v>15.051880395698642</v>
      </c>
      <c r="Q2345" s="3">
        <f t="shared" si="680"/>
        <v>-91.61275756585043</v>
      </c>
      <c r="R2345">
        <f t="shared" si="681"/>
        <v>88.38724243414957</v>
      </c>
      <c r="S2345">
        <f t="shared" si="682"/>
        <v>6.1686096258818495</v>
      </c>
      <c r="T2345">
        <f t="shared" si="665"/>
        <v>15.051880395698642</v>
      </c>
    </row>
    <row r="2346" spans="1:20" x14ac:dyDescent="0.25">
      <c r="A2346">
        <f t="shared" si="666"/>
        <v>38905.79973306226</v>
      </c>
      <c r="B2346">
        <f t="shared" si="683"/>
        <v>6192.0503424602011</v>
      </c>
      <c r="C2346" t="str">
        <f t="shared" si="667"/>
        <v>-0.156298607795347-5.63231452103779i</v>
      </c>
      <c r="D2346" t="str">
        <f t="shared" si="668"/>
        <v>3.97462398535491-2.60896985222695i</v>
      </c>
      <c r="E2346" t="str">
        <f t="shared" si="669"/>
        <v>161.48092823681+5.33890476887847i</v>
      </c>
      <c r="F2346" t="str">
        <f t="shared" si="670"/>
        <v>2.42490143385713-24.1283326194705i</v>
      </c>
      <c r="G2346" t="str">
        <f t="shared" si="671"/>
        <v>0.999990312661827-0.00311243382715387i</v>
      </c>
      <c r="H2346" t="str">
        <f t="shared" si="672"/>
        <v>740.513214184911+818.882023056842i</v>
      </c>
      <c r="I2346" t="str">
        <f t="shared" si="673"/>
        <v>60.8045328706451-44.8027708524404i</v>
      </c>
      <c r="K2346" t="str">
        <f t="shared" si="674"/>
        <v>0.00729014476102105-0.0127303596573226i</v>
      </c>
      <c r="L2346" t="str">
        <f t="shared" si="675"/>
        <v>0.00005-0.0455728877842172i</v>
      </c>
      <c r="M2346" t="str">
        <f t="shared" si="676"/>
        <v>0.00133333333333333-0.0268075810495395i</v>
      </c>
      <c r="N2346">
        <f t="shared" si="677"/>
        <v>88.410430944085178</v>
      </c>
      <c r="O2346">
        <f t="shared" si="678"/>
        <v>15.017081108041248</v>
      </c>
      <c r="P2346" s="3">
        <f t="shared" si="679"/>
        <v>15.017081108041248</v>
      </c>
      <c r="Q2346" s="3">
        <f t="shared" si="680"/>
        <v>-91.589569055914822</v>
      </c>
      <c r="R2346">
        <f t="shared" si="681"/>
        <v>88.410430944085178</v>
      </c>
      <c r="S2346">
        <f t="shared" si="682"/>
        <v>6.1920503424602007</v>
      </c>
      <c r="T2346">
        <f t="shared" si="665"/>
        <v>15.017081108041248</v>
      </c>
    </row>
    <row r="2347" spans="1:20" x14ac:dyDescent="0.25">
      <c r="A2347">
        <f t="shared" si="666"/>
        <v>39053.6417720479</v>
      </c>
      <c r="B2347">
        <f t="shared" si="683"/>
        <v>6215.5801337615503</v>
      </c>
      <c r="C2347" t="str">
        <f t="shared" si="667"/>
        <v>-0.153395461381218-5.60986705948311i</v>
      </c>
      <c r="D2347" t="str">
        <f t="shared" si="668"/>
        <v>3.97462112248687-2.59938652187903i</v>
      </c>
      <c r="E2347" t="str">
        <f t="shared" si="669"/>
        <v>161.488801528169+5.36625417080459i</v>
      </c>
      <c r="F2347" t="str">
        <f t="shared" si="670"/>
        <v>2.42490125498756-24.0370493009303i</v>
      </c>
      <c r="G2347" t="str">
        <f t="shared" si="671"/>
        <v>0.999990238898892-0.00312426084524015i</v>
      </c>
      <c r="H2347" t="str">
        <f t="shared" si="672"/>
        <v>744.654604178444+823.39357305678i</v>
      </c>
      <c r="I2347" t="str">
        <f t="shared" si="673"/>
        <v>60.9279151071628-44.8620419958931i</v>
      </c>
      <c r="K2347" t="str">
        <f t="shared" si="674"/>
        <v>0.00725026060832785-0.0127033323012611i</v>
      </c>
      <c r="L2347" t="str">
        <f t="shared" si="675"/>
        <v>0.00005-0.0454003663919278i</v>
      </c>
      <c r="M2347" t="str">
        <f t="shared" si="676"/>
        <v>0.00133333333333333-0.0267060978776046i</v>
      </c>
      <c r="N2347">
        <f t="shared" si="677"/>
        <v>88.43370208768998</v>
      </c>
      <c r="O2347">
        <f t="shared" si="678"/>
        <v>14.982297343059393</v>
      </c>
      <c r="P2347" s="3">
        <f t="shared" si="679"/>
        <v>14.982297343059393</v>
      </c>
      <c r="Q2347" s="3">
        <f t="shared" si="680"/>
        <v>-91.56629791231002</v>
      </c>
      <c r="R2347">
        <f t="shared" si="681"/>
        <v>88.43370208768998</v>
      </c>
      <c r="S2347">
        <f t="shared" si="682"/>
        <v>6.2155801337615504</v>
      </c>
      <c r="T2347">
        <f t="shared" si="665"/>
        <v>14.982297343059393</v>
      </c>
    </row>
    <row r="2348" spans="1:20" x14ac:dyDescent="0.25">
      <c r="A2348">
        <f t="shared" si="666"/>
        <v>39202.045610781686</v>
      </c>
      <c r="B2348">
        <f t="shared" si="683"/>
        <v>6239.1993382698447</v>
      </c>
      <c r="C2348" t="str">
        <f t="shared" si="667"/>
        <v>-0.150505248590536-5.58751837997268i</v>
      </c>
      <c r="D2348" t="str">
        <f t="shared" si="668"/>
        <v>3.97461823782385-2.58984058415327i</v>
      </c>
      <c r="E2348" t="str">
        <f t="shared" si="669"/>
        <v>161.496783931311+5.39369215132327i</v>
      </c>
      <c r="F2348" t="str">
        <f t="shared" si="670"/>
        <v>2.424901074756-23.9461117634056i</v>
      </c>
      <c r="G2348" t="str">
        <f t="shared" si="671"/>
        <v>0.999990164574304-0.00313613280335799i</v>
      </c>
      <c r="H2348" t="str">
        <f t="shared" si="672"/>
        <v>748.858206420359+827.938944786715i</v>
      </c>
      <c r="I2348" t="str">
        <f t="shared" si="673"/>
        <v>61.0524916890381-44.9238818942414i</v>
      </c>
      <c r="K2348" t="str">
        <f t="shared" si="674"/>
        <v>0.00721054634379086-0.0126762381416399i</v>
      </c>
      <c r="L2348" t="str">
        <f t="shared" si="675"/>
        <v>0.00005-0.045228498099151i</v>
      </c>
      <c r="M2348" t="str">
        <f t="shared" si="676"/>
        <v>0.00133333333333333-0.0266049988818535i</v>
      </c>
      <c r="N2348">
        <f t="shared" si="677"/>
        <v>88.457055472461761</v>
      </c>
      <c r="O2348">
        <f t="shared" si="678"/>
        <v>14.947529161479016</v>
      </c>
      <c r="P2348" s="3">
        <f t="shared" si="679"/>
        <v>14.947529161479016</v>
      </c>
      <c r="Q2348" s="3">
        <f t="shared" si="680"/>
        <v>-91.542944527538239</v>
      </c>
      <c r="R2348">
        <f t="shared" si="681"/>
        <v>88.457055472461761</v>
      </c>
      <c r="S2348">
        <f t="shared" si="682"/>
        <v>6.2391993382698443</v>
      </c>
      <c r="T2348">
        <f t="shared" ref="T2348:T2411" si="684">P2348</f>
        <v>14.947529161479016</v>
      </c>
    </row>
    <row r="2349" spans="1:20" x14ac:dyDescent="0.25">
      <c r="A2349">
        <f t="shared" ref="A2349:A2412" si="685">2*PI()*B2349</f>
        <v>39351.013384102655</v>
      </c>
      <c r="B2349">
        <f t="shared" si="683"/>
        <v>6262.90829575527</v>
      </c>
      <c r="C2349" t="str">
        <f t="shared" ref="C2349:C2412" si="686">IMPRODUCT(D2349,E2349,$C$40,,K2349,$C$41)</f>
        <v>-0.147627970484181-5.56526804246391i</v>
      </c>
      <c r="D2349" t="str">
        <f t="shared" ref="D2349:D2412" si="687">IMDIV(IMPRODUCT($C$37,$C$38,COMPLEX(1,A2349/$C$38)),IMSUM(-1*A2349*A2349/$C$39,COMPLEX(0,1*A2349)))</f>
        <v>3.97461533119997-2.58033190172328i</v>
      </c>
      <c r="E2349" t="str">
        <f t="shared" ref="E2349:E2412" si="688">IMDIV(IMPRODUCT(IMSUM(F2349,G2349),$C$29,H2349),IMSUM(1,I2349))</f>
        <v>161.504876132138+5.42121877388346i</v>
      </c>
      <c r="F2349" t="str">
        <f t="shared" ref="F2349:F2412" si="689">IMDIV(IMPRODUCT($C$14,$C$15,COMPLEX(1,A2349/$C$15)),IMSUM(-1*A2349*A2349/$C$16,COMPLEX(0,A2349)))</f>
        <v>2.42490089315211-23.8555186987293i</v>
      </c>
      <c r="G2349" t="str">
        <f t="shared" ref="G2349:G2412" si="690">IMDIV(1,COMPLEX(1,A2349*$C$9*$C$10))</f>
        <v>0.999990089683788-0.00314804987224934i</v>
      </c>
      <c r="H2349" t="str">
        <f t="shared" ref="H2349:H2412" si="691">IMDIV($C$3,IMSUM(K2349,COMPLEX(0,$C$28*A2349)))</f>
        <v>753.125233651965+832.518406824411i</v>
      </c>
      <c r="I2349" t="str">
        <f t="shared" ref="I2349:I2412" si="692">IMPRODUCT(F2349,$C$29,H2349,$C$31)</f>
        <v>61.1782731862154-44.9883319672136i</v>
      </c>
      <c r="K2349" t="str">
        <f t="shared" ref="K2349:K2412" si="693">IF($C$26&lt;=0,IMDIV(1,IMSUM(IMDIV(1,L2349),1/$C$18)),IMDIV(1,IMSUM(IMDIV(1,L2349),1/$C$18,IMDIV(1,M2349))))</f>
        <v>0.00717100201927406-0.0126490783852082i</v>
      </c>
      <c r="L2349" t="str">
        <f t="shared" ref="L2349:L2412" si="694">IMSUM($C$21/$C$22,IMDIV(1,COMPLEX(0,$C$20*$C$22*A2349)))</f>
        <v>0.00005-0.0450572804335037i</v>
      </c>
      <c r="M2349" t="str">
        <f t="shared" ref="M2349:M2412" si="695">IMSUM($C$25/$C$26,IMDIV(1,COMPLEX(0,$C$24*$C$26*A2349)))</f>
        <v>0.00133333333333333-0.0265042826079434i</v>
      </c>
      <c r="N2349">
        <f t="shared" ref="N2349:N2412" si="696">ABS(R2349)</f>
        <v>88.480490706059413</v>
      </c>
      <c r="O2349">
        <f t="shared" ref="O2349:O2412" si="697">ABS(P2349)</f>
        <v>14.912776623614608</v>
      </c>
      <c r="P2349" s="3">
        <f t="shared" ref="P2349:P2412" si="698">20*LOG10(IMABS(C2349))</f>
        <v>14.912776623614608</v>
      </c>
      <c r="Q2349" s="3">
        <f t="shared" ref="Q2349:Q2412" si="699">IMARGUMENT(C2349)*180/PI()</f>
        <v>-91.519509293940587</v>
      </c>
      <c r="R2349">
        <f t="shared" ref="R2349:R2412" si="700">IF(Q2349&lt;0,Q2349+180,Q2349-180)</f>
        <v>88.480490706059413</v>
      </c>
      <c r="S2349">
        <f t="shared" ref="S2349:S2412" si="701">B2349/1000</f>
        <v>6.2629082957552704</v>
      </c>
      <c r="T2349">
        <f t="shared" si="684"/>
        <v>14.912776623614608</v>
      </c>
    </row>
    <row r="2350" spans="1:20" x14ac:dyDescent="0.25">
      <c r="A2350">
        <f t="shared" si="685"/>
        <v>39500.547234962243</v>
      </c>
      <c r="B2350">
        <f t="shared" ref="B2350:B2413" si="702">B2349*(1+B$42)</f>
        <v>6286.7073472791399</v>
      </c>
      <c r="C2350" t="str">
        <f t="shared" si="686"/>
        <v>-0.144763627403691-5.54311560859463i</v>
      </c>
      <c r="D2350" t="str">
        <f t="shared" si="687"/>
        <v>3.97461240244808-2.57086033779857i</v>
      </c>
      <c r="E2350" t="str">
        <f t="shared" si="688"/>
        <v>161.51307882064+5.4488341017018i</v>
      </c>
      <c r="F2350" t="str">
        <f t="shared" si="689"/>
        <v>2.42490071016545-23.7652688036897i</v>
      </c>
      <c r="G2350" t="str">
        <f t="shared" si="690"/>
        <v>0.999990014223033-0.0031600122233046i</v>
      </c>
      <c r="H2350" t="str">
        <f t="shared" si="691"/>
        <v>757.456927849577+837.132226254516i</v>
      </c>
      <c r="I2350" t="str">
        <f t="shared" si="692"/>
        <v>61.3052701365608-45.0554346805162i</v>
      </c>
      <c r="K2350" t="str">
        <f t="shared" si="693"/>
        <v>0.00713162767646011-0.012621854234791i</v>
      </c>
      <c r="L2350" t="str">
        <f t="shared" si="694"/>
        <v>0.00005-0.0448867109319623i</v>
      </c>
      <c r="M2350" t="str">
        <f t="shared" si="695"/>
        <v>0.00133333333333333-0.0264039476070366i</v>
      </c>
      <c r="N2350">
        <f t="shared" si="696"/>
        <v>88.504007396340825</v>
      </c>
      <c r="O2350">
        <f t="shared" si="697"/>
        <v>14.878039789374821</v>
      </c>
      <c r="P2350" s="3">
        <f t="shared" si="698"/>
        <v>14.878039789374821</v>
      </c>
      <c r="Q2350" s="3">
        <f t="shared" si="699"/>
        <v>-91.495992603659175</v>
      </c>
      <c r="R2350">
        <f t="shared" si="700"/>
        <v>88.504007396340825</v>
      </c>
      <c r="S2350">
        <f t="shared" si="701"/>
        <v>6.2867073472791395</v>
      </c>
      <c r="T2350">
        <f t="shared" si="684"/>
        <v>14.878039789374821</v>
      </c>
    </row>
    <row r="2351" spans="1:20" x14ac:dyDescent="0.25">
      <c r="A2351">
        <f t="shared" si="685"/>
        <v>39650.649314455099</v>
      </c>
      <c r="B2351">
        <f t="shared" si="702"/>
        <v>6310.5968351988004</v>
      </c>
      <c r="C2351" t="str">
        <f t="shared" si="686"/>
        <v>-0.141912218977668-5.52106064168368i</v>
      </c>
      <c r="D2351" t="str">
        <f t="shared" si="687"/>
        <v>3.97460945139973-2.56142575612249i</v>
      </c>
      <c r="E2351" t="str">
        <f t="shared" si="688"/>
        <v>161.521392690934+5.47653819775364i</v>
      </c>
      <c r="F2351" t="str">
        <f t="shared" si="689"/>
        <v>2.42490052578548-23.6753607800115i</v>
      </c>
      <c r="G2351" t="str">
        <f t="shared" si="690"/>
        <v>0.999989938187698-0.00317202002856513i</v>
      </c>
      <c r="H2351" t="str">
        <f t="shared" si="691"/>
        <v>761.854561047533+841.780668393402i</v>
      </c>
      <c r="I2351" t="str">
        <f t="shared" si="692"/>
        <v>61.4334930366297-45.1252335752764i</v>
      </c>
      <c r="K2351" t="str">
        <f t="shared" si="693"/>
        <v>0.00709242334693343-0.0125945668892013i</v>
      </c>
      <c r="L2351" t="str">
        <f t="shared" si="694"/>
        <v>0.00005-0.0447167871408271i</v>
      </c>
      <c r="M2351" t="str">
        <f t="shared" si="695"/>
        <v>0.00133333333333333-0.0263039924357806i</v>
      </c>
      <c r="N2351">
        <f t="shared" si="696"/>
        <v>88.527605151401914</v>
      </c>
      <c r="O2351">
        <f t="shared" si="697"/>
        <v>14.843318718267216</v>
      </c>
      <c r="P2351" s="3">
        <f t="shared" si="698"/>
        <v>14.843318718267216</v>
      </c>
      <c r="Q2351" s="3">
        <f t="shared" si="699"/>
        <v>-91.472394848598086</v>
      </c>
      <c r="R2351">
        <f t="shared" si="700"/>
        <v>88.527605151401914</v>
      </c>
      <c r="S2351">
        <f t="shared" si="701"/>
        <v>6.3105968351988002</v>
      </c>
      <c r="T2351">
        <f t="shared" si="684"/>
        <v>14.843318718267216</v>
      </c>
    </row>
    <row r="2352" spans="1:20" x14ac:dyDescent="0.25">
      <c r="A2352">
        <f t="shared" si="685"/>
        <v>39801.321781850034</v>
      </c>
      <c r="B2352">
        <f t="shared" si="702"/>
        <v>6334.5771031725562</v>
      </c>
      <c r="C2352" t="str">
        <f t="shared" si="686"/>
        <v>-0.139073744128543-5.49910270673209i</v>
      </c>
      <c r="D2352" t="str">
        <f t="shared" si="687"/>
        <v>3.97460647788526-2.55202802097041i</v>
      </c>
      <c r="E2352" t="str">
        <f t="shared" si="688"/>
        <v>161.529818441313+5.50433112475943i</v>
      </c>
      <c r="F2352" t="str">
        <f t="shared" si="689"/>
        <v>2.4249003400016-23.5857933343377i</v>
      </c>
      <c r="G2352" t="str">
        <f t="shared" si="690"/>
        <v>0.999989861573409-0.00318407346072567i</v>
      </c>
      <c r="H2352" t="str">
        <f t="shared" si="691"/>
        <v>766.319436186857+846.463996496525i</v>
      </c>
      <c r="I2352" t="str">
        <f t="shared" si="692"/>
        <v>61.5629523318309-45.1977732984083i</v>
      </c>
      <c r="K2352" t="str">
        <f t="shared" si="693"/>
        <v>0.00705338905226415-0.0125672175431541i</v>
      </c>
      <c r="L2352" t="str">
        <f t="shared" si="694"/>
        <v>0.00005-0.0445475066156875i</v>
      </c>
      <c r="M2352" t="str">
        <f t="shared" si="695"/>
        <v>0.00133333333333333-0.0262044156562868i</v>
      </c>
      <c r="N2352">
        <f t="shared" si="696"/>
        <v>88.551283579611933</v>
      </c>
      <c r="O2352">
        <f t="shared" si="697"/>
        <v>14.808613469404143</v>
      </c>
      <c r="P2352" s="3">
        <f t="shared" si="698"/>
        <v>14.808613469404143</v>
      </c>
      <c r="Q2352" s="3">
        <f t="shared" si="699"/>
        <v>-91.448716420388067</v>
      </c>
      <c r="R2352">
        <f t="shared" si="700"/>
        <v>88.551283579611933</v>
      </c>
      <c r="S2352">
        <f t="shared" si="701"/>
        <v>6.3345771031725562</v>
      </c>
      <c r="T2352">
        <f t="shared" si="684"/>
        <v>14.808613469404143</v>
      </c>
    </row>
    <row r="2353" spans="1:20" x14ac:dyDescent="0.25">
      <c r="A2353">
        <f t="shared" si="685"/>
        <v>39952.566804621063</v>
      </c>
      <c r="B2353">
        <f t="shared" si="702"/>
        <v>6358.648496164612</v>
      </c>
      <c r="C2353" t="str">
        <f t="shared" si="686"/>
        <v>-0.13624820107926-5.47724137042357i</v>
      </c>
      <c r="D2353" t="str">
        <f t="shared" si="687"/>
        <v>3.97460348173363-2.54266699714764i</v>
      </c>
      <c r="E2353" t="str">
        <f t="shared" si="688"/>
        <v>161.538356774295+5.53221294517445i</v>
      </c>
      <c r="F2353" t="str">
        <f t="shared" si="689"/>
        <v>2.42490015280308-23.4965651782103i</v>
      </c>
      <c r="G2353" t="str">
        <f t="shared" si="690"/>
        <v>0.999989784375757-0.00319617269313689i</v>
      </c>
      <c r="H2353" t="str">
        <f t="shared" si="691"/>
        <v>770.852887990469+851.182471447407i</v>
      </c>
      <c r="I2353" t="str">
        <f t="shared" si="692"/>
        <v>61.6936584059529-45.2730996339343i</v>
      </c>
      <c r="K2353" t="str">
        <f t="shared" si="693"/>
        <v>0.00701452480409217-0.0125398073871817i</v>
      </c>
      <c r="L2353" t="str">
        <f t="shared" si="694"/>
        <v>0.00005-0.0443788669213862i</v>
      </c>
      <c r="M2353" t="str">
        <f t="shared" si="695"/>
        <v>0.00133333333333333-0.0261052158361095i</v>
      </c>
      <c r="N2353">
        <f t="shared" si="696"/>
        <v>88.575042289649005</v>
      </c>
      <c r="O2353">
        <f t="shared" si="697"/>
        <v>14.773924101507831</v>
      </c>
      <c r="P2353" s="3">
        <f t="shared" si="698"/>
        <v>14.773924101507831</v>
      </c>
      <c r="Q2353" s="3">
        <f t="shared" si="699"/>
        <v>-91.424957710350995</v>
      </c>
      <c r="R2353">
        <f t="shared" si="700"/>
        <v>88.575042289649005</v>
      </c>
      <c r="S2353">
        <f t="shared" si="701"/>
        <v>6.3586484961646121</v>
      </c>
      <c r="T2353">
        <f t="shared" si="684"/>
        <v>14.773924101507831</v>
      </c>
    </row>
    <row r="2354" spans="1:20" x14ac:dyDescent="0.25">
      <c r="A2354">
        <f t="shared" si="685"/>
        <v>40104.386558478625</v>
      </c>
      <c r="B2354">
        <f t="shared" si="702"/>
        <v>6382.8113604500377</v>
      </c>
      <c r="C2354" t="str">
        <f t="shared" si="686"/>
        <v>-0.133435587359815-5.45547620112545i</v>
      </c>
      <c r="D2354" t="str">
        <f t="shared" si="687"/>
        <v>3.97460046277258-2.53334254998757i</v>
      </c>
      <c r="E2354" t="str">
        <f t="shared" si="688"/>
        <v>161.547008396667+5.56018372117781i</v>
      </c>
      <c r="F2354" t="str">
        <f t="shared" si="689"/>
        <v>2.42489996417917-23.4076750280522i</v>
      </c>
      <c r="G2354" t="str">
        <f t="shared" si="690"/>
        <v>0.9999897065903-0.00320831789980776i</v>
      </c>
      <c r="H2354" t="str">
        <f t="shared" si="691"/>
        <v>775.456283865776+855.936351427029i</v>
      </c>
      <c r="I2354" t="str">
        <f t="shared" si="692"/>
        <v>61.8256215700131-45.351259535296i</v>
      </c>
      <c r="K2354" t="str">
        <f t="shared" si="693"/>
        <v>0.0069758306042126-0.0125123376075507i</v>
      </c>
      <c r="L2354" t="str">
        <f t="shared" si="694"/>
        <v>0.00005-0.0442108656319848i</v>
      </c>
      <c r="M2354" t="str">
        <f t="shared" si="695"/>
        <v>0.00133333333333333-0.0260063915482263i</v>
      </c>
      <c r="N2354">
        <f t="shared" si="696"/>
        <v>88.598880890537359</v>
      </c>
      <c r="O2354">
        <f t="shared" si="697"/>
        <v>14.739250672916315</v>
      </c>
      <c r="P2354" s="3">
        <f t="shared" si="698"/>
        <v>14.739250672916315</v>
      </c>
      <c r="Q2354" s="3">
        <f t="shared" si="699"/>
        <v>-91.401119109462641</v>
      </c>
      <c r="R2354">
        <f t="shared" si="700"/>
        <v>88.598880890537359</v>
      </c>
      <c r="S2354">
        <f t="shared" si="701"/>
        <v>6.3828113604500381</v>
      </c>
      <c r="T2354">
        <f t="shared" si="684"/>
        <v>14.739250672916315</v>
      </c>
    </row>
    <row r="2355" spans="1:20" x14ac:dyDescent="0.25">
      <c r="A2355">
        <f t="shared" si="685"/>
        <v>40256.78322740084</v>
      </c>
      <c r="B2355">
        <f t="shared" si="702"/>
        <v>6407.0660436197477</v>
      </c>
      <c r="C2355" t="str">
        <f t="shared" si="686"/>
        <v>-0.13063589981412-5.43380676888878i</v>
      </c>
      <c r="D2355" t="str">
        <f t="shared" si="687"/>
        <v>3.97459742082843-2.52405454534968i</v>
      </c>
      <c r="E2355" t="str">
        <f t="shared" si="688"/>
        <v>161.555774019534+5.58824351465709i</v>
      </c>
      <c r="F2355" t="str">
        <f t="shared" si="689"/>
        <v>2.42489977411905-23.3191216051488i</v>
      </c>
      <c r="G2355" t="str">
        <f t="shared" si="690"/>
        <v>0.999989628212562-0.00322050925540818i</v>
      </c>
      <c r="H2355" t="str">
        <f t="shared" si="691"/>
        <v>780.131024835643+860.725891562701i</v>
      </c>
      <c r="I2355" t="str">
        <f t="shared" si="692"/>
        <v>61.9588520503981-45.4323011586891i</v>
      </c>
      <c r="K2355" t="str">
        <f t="shared" si="693"/>
        <v>0.00693730644466101-0.0124848093861796i</v>
      </c>
      <c r="L2355" t="str">
        <f t="shared" si="694"/>
        <v>0.00005-0.0440435003307279i</v>
      </c>
      <c r="M2355" t="str">
        <f t="shared" si="695"/>
        <v>0.00133333333333333-0.0259079413710164i</v>
      </c>
      <c r="N2355">
        <f t="shared" si="696"/>
        <v>88.622798991680355</v>
      </c>
      <c r="O2355">
        <f t="shared" si="697"/>
        <v>14.704593241588345</v>
      </c>
      <c r="P2355" s="3">
        <f t="shared" si="698"/>
        <v>14.704593241588345</v>
      </c>
      <c r="Q2355" s="3">
        <f t="shared" si="699"/>
        <v>-91.377201008319645</v>
      </c>
      <c r="R2355">
        <f t="shared" si="700"/>
        <v>88.622798991680355</v>
      </c>
      <c r="S2355">
        <f t="shared" si="701"/>
        <v>6.4070660436197473</v>
      </c>
      <c r="T2355">
        <f t="shared" si="684"/>
        <v>14.704593241588345</v>
      </c>
    </row>
    <row r="2356" spans="1:20" x14ac:dyDescent="0.25">
      <c r="A2356">
        <f t="shared" si="685"/>
        <v>40409.759003664964</v>
      </c>
      <c r="B2356">
        <f t="shared" si="702"/>
        <v>6431.4128945855027</v>
      </c>
      <c r="C2356" t="str">
        <f t="shared" si="686"/>
        <v>-0.127849134606573-5.41223264544951i</v>
      </c>
      <c r="D2356" t="str">
        <f t="shared" si="687"/>
        <v>3.97459435572631-2.51480284961761i</v>
      </c>
      <c r="E2356" t="str">
        <f t="shared" si="688"/>
        <v>161.56465435837+5.61639238720073i</v>
      </c>
      <c r="F2356" t="str">
        <f t="shared" si="689"/>
        <v>2.42489958261174-23.230903635629i</v>
      </c>
      <c r="G2356" t="str">
        <f t="shared" si="690"/>
        <v>0.999989549238034-0.0032327469352714i</v>
      </c>
      <c r="H2356" t="str">
        <f t="shared" si="691"/>
        <v>784.878546498363+865.55134355506i</v>
      </c>
      <c r="I2356" t="str">
        <f t="shared" si="692"/>
        <v>62.0933599762396-45.5162738974393i</v>
      </c>
      <c r="K2356" t="str">
        <f t="shared" si="693"/>
        <v>0.00689895230779981-0.0124572239005596i</v>
      </c>
      <c r="L2356" t="str">
        <f t="shared" si="694"/>
        <v>0.00005-0.04387676861001i</v>
      </c>
      <c r="M2356" t="str">
        <f t="shared" si="695"/>
        <v>0.00133333333333333-0.0258098638882411i</v>
      </c>
      <c r="N2356">
        <f t="shared" si="696"/>
        <v>88.646796202897022</v>
      </c>
      <c r="O2356">
        <f t="shared" si="697"/>
        <v>14.669951865110162</v>
      </c>
      <c r="P2356" s="3">
        <f t="shared" si="698"/>
        <v>14.669951865110162</v>
      </c>
      <c r="Q2356" s="3">
        <f t="shared" si="699"/>
        <v>-91.353203797102978</v>
      </c>
      <c r="R2356">
        <f t="shared" si="700"/>
        <v>88.646796202897022</v>
      </c>
      <c r="S2356">
        <f t="shared" si="701"/>
        <v>6.4314128945855025</v>
      </c>
      <c r="T2356">
        <f t="shared" si="684"/>
        <v>14.669951865110162</v>
      </c>
    </row>
    <row r="2357" spans="1:20" x14ac:dyDescent="0.25">
      <c r="A2357">
        <f t="shared" si="685"/>
        <v>40563.316087878891</v>
      </c>
      <c r="B2357">
        <f t="shared" si="702"/>
        <v>6455.8522635849276</v>
      </c>
      <c r="C2357" t="str">
        <f t="shared" si="686"/>
        <v>-0.125075287229062-5.39075340422816i</v>
      </c>
      <c r="D2357" t="str">
        <f t="shared" si="687"/>
        <v>3.97459126728994-2.50558732969731i</v>
      </c>
      <c r="E2357" t="str">
        <f t="shared" si="688"/>
        <v>161.57365013306+5.64463040007927i</v>
      </c>
      <c r="F2357" t="str">
        <f t="shared" si="689"/>
        <v>2.42489938964625-23.1430198504479i</v>
      </c>
      <c r="G2357" t="str">
        <f t="shared" si="690"/>
        <v>0.999989469662172-0.00324503111539656i</v>
      </c>
      <c r="H2357" t="str">
        <f t="shared" si="691"/>
        <v>789.700320018029+870.412955282078i</v>
      </c>
      <c r="I2357" t="str">
        <f t="shared" si="692"/>
        <v>62.2291553660022-45.6032284174838i</v>
      </c>
      <c r="K2357" t="str">
        <f t="shared" si="693"/>
        <v>0.00686076816640476-0.0124295823236748i</v>
      </c>
      <c r="L2357" t="str">
        <f t="shared" si="694"/>
        <v>0.00005-0.0437106680713388i</v>
      </c>
      <c r="M2357" t="str">
        <f t="shared" si="695"/>
        <v>0.00133333333333333-0.0257121576890228i</v>
      </c>
      <c r="N2357">
        <f t="shared" si="696"/>
        <v>88.670872134452793</v>
      </c>
      <c r="O2357">
        <f t="shared" si="697"/>
        <v>14.635326600700138</v>
      </c>
      <c r="P2357" s="3">
        <f t="shared" si="698"/>
        <v>14.635326600700138</v>
      </c>
      <c r="Q2357" s="3">
        <f t="shared" si="699"/>
        <v>-91.329127865547207</v>
      </c>
      <c r="R2357">
        <f t="shared" si="700"/>
        <v>88.670872134452793</v>
      </c>
      <c r="S2357">
        <f t="shared" si="701"/>
        <v>6.4558522635849274</v>
      </c>
      <c r="T2357">
        <f t="shared" si="684"/>
        <v>14.635326600700138</v>
      </c>
    </row>
    <row r="2358" spans="1:20" x14ac:dyDescent="0.25">
      <c r="A2358">
        <f t="shared" si="685"/>
        <v>40717.456689012834</v>
      </c>
      <c r="B2358">
        <f t="shared" si="702"/>
        <v>6480.3845021865509</v>
      </c>
      <c r="C2358" t="str">
        <f t="shared" si="686"/>
        <v>-0.122314352507637-5.36936862033054i</v>
      </c>
      <c r="D2358" t="str">
        <f t="shared" si="687"/>
        <v>3.97458815534168-2.49640785301502i</v>
      </c>
      <c r="E2358" t="str">
        <f t="shared" si="688"/>
        <v>161.582762067953+5.67295761423526i</v>
      </c>
      <c r="F2358" t="str">
        <f t="shared" si="689"/>
        <v>2.42489919521147-23.0554689853674i</v>
      </c>
      <c r="G2358" t="str">
        <f t="shared" si="690"/>
        <v>0.999989389480397-0.00325736197245124i</v>
      </c>
      <c r="H2358" t="str">
        <f t="shared" si="691"/>
        <v>794.597853145802+875.31097037866i</v>
      </c>
      <c r="I2358" t="str">
        <f t="shared" si="692"/>
        <v>62.3662481132144-45.6932166939592i</v>
      </c>
      <c r="K2358" t="str">
        <f t="shared" si="693"/>
        <v>0.00682275398375231-0.0124018858239257i</v>
      </c>
      <c r="L2358" t="str">
        <f t="shared" si="694"/>
        <v>0.00005-0.0435451963253027i</v>
      </c>
      <c r="M2358" t="str">
        <f t="shared" si="695"/>
        <v>0.00133333333333333-0.0256148213678251i</v>
      </c>
      <c r="N2358">
        <f t="shared" si="696"/>
        <v>88.695026397094281</v>
      </c>
      <c r="O2358">
        <f t="shared" si="697"/>
        <v>14.60071750521529</v>
      </c>
      <c r="P2358" s="3">
        <f t="shared" si="698"/>
        <v>14.60071750521529</v>
      </c>
      <c r="Q2358" s="3">
        <f t="shared" si="699"/>
        <v>-91.304973602905719</v>
      </c>
      <c r="R2358">
        <f t="shared" si="700"/>
        <v>88.695026397094281</v>
      </c>
      <c r="S2358">
        <f t="shared" si="701"/>
        <v>6.4803845021865509</v>
      </c>
      <c r="T2358">
        <f t="shared" si="684"/>
        <v>14.60071750521529</v>
      </c>
    </row>
    <row r="2359" spans="1:20" x14ac:dyDescent="0.25">
      <c r="A2359">
        <f t="shared" si="685"/>
        <v>40872.183024431084</v>
      </c>
      <c r="B2359">
        <f t="shared" si="702"/>
        <v>6505.0099632948595</v>
      </c>
      <c r="C2359" t="str">
        <f t="shared" si="686"/>
        <v>-0.119566324609399-5.3480778705479i</v>
      </c>
      <c r="D2359" t="str">
        <f t="shared" si="687"/>
        <v>3.97458501970262-2.48726428751542i</v>
      </c>
      <c r="E2359" t="str">
        <f t="shared" si="688"/>
        <v>161.59199089191+5.70137409026712i</v>
      </c>
      <c r="F2359" t="str">
        <f t="shared" si="689"/>
        <v>2.42489899929619-22.9682497809389i</v>
      </c>
      <c r="G2359" t="str">
        <f t="shared" si="690"/>
        <v>0.999989308688096-0.00326973968377394i</v>
      </c>
      <c r="H2359" t="str">
        <f t="shared" si="691"/>
        <v>799.572691273432+880.245627790508i</v>
      </c>
      <c r="I2359" t="str">
        <f t="shared" si="692"/>
        <v>62.5046479713129-45.7862920489606i</v>
      </c>
      <c r="K2359" t="str">
        <f t="shared" si="693"/>
        <v>0.00678490971370712-0.0123741355650531i</v>
      </c>
      <c r="L2359" t="str">
        <f t="shared" si="694"/>
        <v>0.00005-0.0433803509915349i</v>
      </c>
      <c r="M2359" t="str">
        <f t="shared" si="695"/>
        <v>0.00133333333333333-0.0255178535244323i</v>
      </c>
      <c r="N2359">
        <f t="shared" si="696"/>
        <v>88.719258602080771</v>
      </c>
      <c r="O2359">
        <f t="shared" si="697"/>
        <v>14.566124635157092</v>
      </c>
      <c r="P2359" s="3">
        <f t="shared" si="698"/>
        <v>14.566124635157092</v>
      </c>
      <c r="Q2359" s="3">
        <f t="shared" si="699"/>
        <v>-91.280741397919229</v>
      </c>
      <c r="R2359">
        <f t="shared" si="700"/>
        <v>88.719258602080771</v>
      </c>
      <c r="S2359">
        <f t="shared" si="701"/>
        <v>6.5050099632948593</v>
      </c>
      <c r="T2359">
        <f t="shared" si="684"/>
        <v>14.566124635157092</v>
      </c>
    </row>
    <row r="2360" spans="1:20" x14ac:dyDescent="0.25">
      <c r="A2360">
        <f t="shared" si="685"/>
        <v>41027.497319923925</v>
      </c>
      <c r="B2360">
        <f t="shared" si="702"/>
        <v>6529.7290011553805</v>
      </c>
      <c r="C2360" t="str">
        <f t="shared" si="686"/>
        <v>-0.116831197049309-5.32688073335698i</v>
      </c>
      <c r="D2360" t="str">
        <f t="shared" si="687"/>
        <v>3.97458186019246-2.47815650165976i</v>
      </c>
      <c r="E2360" t="str">
        <f t="shared" si="688"/>
        <v>161.601337338354+5.72987988841671i</v>
      </c>
      <c r="F2360" t="str">
        <f t="shared" si="689"/>
        <v>2.42489880188917-22.8813609824848i</v>
      </c>
      <c r="G2360" t="str">
        <f t="shared" si="690"/>
        <v>0.99998922728062-0.00328216442737667i</v>
      </c>
      <c r="H2360" t="str">
        <f t="shared" si="691"/>
        <v>804.626418519919+885.217161300718i</v>
      </c>
      <c r="I2360" t="str">
        <f t="shared" si="692"/>
        <v>62.6443645375368-45.8825091904959i</v>
      </c>
      <c r="K2360" t="str">
        <f t="shared" si="693"/>
        <v>0.00674723530081031-0.0123463327060635i</v>
      </c>
      <c r="L2360" t="str">
        <f t="shared" si="694"/>
        <v>0.00005-0.0432161296986798i</v>
      </c>
      <c r="M2360" t="str">
        <f t="shared" si="695"/>
        <v>0.00133333333333333-0.0254212527639293i</v>
      </c>
      <c r="N2360">
        <f t="shared" si="696"/>
        <v>88.743568361216418</v>
      </c>
      <c r="O2360">
        <f t="shared" si="697"/>
        <v>14.531548046677351</v>
      </c>
      <c r="P2360" s="3">
        <f t="shared" si="698"/>
        <v>14.531548046677351</v>
      </c>
      <c r="Q2360" s="3">
        <f t="shared" si="699"/>
        <v>-91.256431638783582</v>
      </c>
      <c r="R2360">
        <f t="shared" si="700"/>
        <v>88.743568361216418</v>
      </c>
      <c r="S2360">
        <f t="shared" si="701"/>
        <v>6.5297290011553804</v>
      </c>
      <c r="T2360">
        <f t="shared" si="684"/>
        <v>14.531548046677351</v>
      </c>
    </row>
    <row r="2361" spans="1:20" x14ac:dyDescent="0.25">
      <c r="A2361">
        <f t="shared" si="685"/>
        <v>41183.401809739633</v>
      </c>
      <c r="B2361">
        <f t="shared" si="702"/>
        <v>6554.5419713597712</v>
      </c>
      <c r="C2361" t="str">
        <f t="shared" si="686"/>
        <v>-0.114108962697199-5.30577678892001i</v>
      </c>
      <c r="D2361" t="str">
        <f t="shared" si="687"/>
        <v>3.97457867662946-2.46908436442388i</v>
      </c>
      <c r="E2361" t="str">
        <f t="shared" si="688"/>
        <v>161.610802145317+5.75847506855275i</v>
      </c>
      <c r="F2361" t="str">
        <f t="shared" si="689"/>
        <v>2.42489860297906-22.7948013400803i</v>
      </c>
      <c r="G2361" t="str">
        <f t="shared" si="690"/>
        <v>0.999989145253285-0.00329463638194753i</v>
      </c>
      <c r="H2361" t="str">
        <f t="shared" si="691"/>
        <v>809.760658852275+890.225799027574i</v>
      </c>
      <c r="I2361" t="str">
        <f t="shared" si="692"/>
        <v>62.785407235819-45.9819242526702i</v>
      </c>
      <c r="K2361" t="str">
        <f t="shared" si="693"/>
        <v>0.00670973068036796-0.0123184784011569i</v>
      </c>
      <c r="L2361" t="str">
        <f t="shared" si="694"/>
        <v>0.00005-0.0430525300843594i</v>
      </c>
      <c r="M2361" t="str">
        <f t="shared" si="695"/>
        <v>0.00133333333333333-0.0253250176966819i</v>
      </c>
      <c r="N2361">
        <f t="shared" si="696"/>
        <v>88.767955286879939</v>
      </c>
      <c r="O2361">
        <f t="shared" si="697"/>
        <v>14.496987795584232</v>
      </c>
      <c r="P2361" s="3">
        <f t="shared" si="698"/>
        <v>14.496987795584232</v>
      </c>
      <c r="Q2361" s="3">
        <f t="shared" si="699"/>
        <v>-91.232044713120061</v>
      </c>
      <c r="R2361">
        <f t="shared" si="700"/>
        <v>88.767955286879939</v>
      </c>
      <c r="S2361">
        <f t="shared" si="701"/>
        <v>6.5545419713597708</v>
      </c>
      <c r="T2361">
        <f t="shared" si="684"/>
        <v>14.496987795584232</v>
      </c>
    </row>
    <row r="2362" spans="1:20" x14ac:dyDescent="0.25">
      <c r="A2362">
        <f t="shared" si="685"/>
        <v>41339.898736616648</v>
      </c>
      <c r="B2362">
        <f t="shared" si="702"/>
        <v>6579.4492308509389</v>
      </c>
      <c r="C2362" t="str">
        <f t="shared" si="686"/>
        <v>-0.111399613784534-5.28476561908465i</v>
      </c>
      <c r="D2362" t="str">
        <f t="shared" si="687"/>
        <v>3.97457546883057-2.46004774529639i</v>
      </c>
      <c r="E2362" t="str">
        <f t="shared" si="688"/>
        <v>161.620386055492+5.78715969015474i</v>
      </c>
      <c r="F2362" t="str">
        <f t="shared" si="689"/>
        <v>2.42489840255439-22.7085696085359i</v>
      </c>
      <c r="G2362" t="str">
        <f t="shared" si="690"/>
        <v>0.999989062601372-0.00330715572685319i</v>
      </c>
      <c r="H2362" t="str">
        <f t="shared" si="691"/>
        <v>814.977077241744+895.271762891879i</v>
      </c>
      <c r="I2362" t="str">
        <f t="shared" si="692"/>
        <v>62.9277852986218-46.0845948371572i</v>
      </c>
      <c r="K2362" t="str">
        <f t="shared" si="693"/>
        <v>0.00667239577854014-0.0122905737996546i</v>
      </c>
      <c r="L2362" t="str">
        <f t="shared" si="694"/>
        <v>0.00005-0.0428895497951377i</v>
      </c>
      <c r="M2362" t="str">
        <f t="shared" si="695"/>
        <v>0.00133333333333333-0.0252291469383163i</v>
      </c>
      <c r="N2362">
        <f t="shared" si="696"/>
        <v>88.792418992056341</v>
      </c>
      <c r="O2362">
        <f t="shared" si="697"/>
        <v>14.462443937348361</v>
      </c>
      <c r="P2362" s="3">
        <f t="shared" si="698"/>
        <v>14.462443937348361</v>
      </c>
      <c r="Q2362" s="3">
        <f t="shared" si="699"/>
        <v>-91.207581007943659</v>
      </c>
      <c r="R2362">
        <f t="shared" si="700"/>
        <v>88.792418992056341</v>
      </c>
      <c r="S2362">
        <f t="shared" si="701"/>
        <v>6.5794492308509387</v>
      </c>
      <c r="T2362">
        <f t="shared" si="684"/>
        <v>14.462443937348361</v>
      </c>
    </row>
    <row r="2363" spans="1:20" x14ac:dyDescent="0.25">
      <c r="A2363">
        <f t="shared" si="685"/>
        <v>41496.990351815795</v>
      </c>
      <c r="B2363">
        <f t="shared" si="702"/>
        <v>6604.451137928173</v>
      </c>
      <c r="C2363" t="str">
        <f t="shared" si="686"/>
        <v>-0.108703141911463-5.26384680738397i</v>
      </c>
      <c r="D2363" t="str">
        <f t="shared" si="687"/>
        <v>3.9745722366113-2.4510465142768i</v>
      </c>
      <c r="E2363" t="str">
        <f t="shared" si="688"/>
        <v>161.630089816282+5.81593381230025i</v>
      </c>
      <c r="F2363" t="str">
        <f t="shared" si="689"/>
        <v>2.42489820060359-22.622664547379i</v>
      </c>
      <c r="G2363" t="str">
        <f t="shared" si="690"/>
        <v>0.999988979320124-0.00331972264214154i</v>
      </c>
      <c r="H2363" t="str">
        <f t="shared" si="691"/>
        <v>820.27738085625+900.355268052053i</v>
      </c>
      <c r="I2363" t="str">
        <f t="shared" si="692"/>
        <v>63.0715077476462-46.1905800559753i</v>
      </c>
      <c r="K2363" t="str">
        <f t="shared" si="693"/>
        <v>0.00663523051243021-0.01226262004593i</v>
      </c>
      <c r="L2363" t="str">
        <f t="shared" si="694"/>
        <v>0.00005-0.0427271864864891i</v>
      </c>
      <c r="M2363" t="str">
        <f t="shared" si="695"/>
        <v>0.00133333333333333-0.0251336391096994i</v>
      </c>
      <c r="N2363">
        <f t="shared" si="696"/>
        <v>88.816959090365202</v>
      </c>
      <c r="O2363">
        <f t="shared" si="697"/>
        <v>14.427916527109218</v>
      </c>
      <c r="P2363" s="3">
        <f t="shared" si="698"/>
        <v>14.427916527109218</v>
      </c>
      <c r="Q2363" s="3">
        <f t="shared" si="699"/>
        <v>-91.183040909634798</v>
      </c>
      <c r="R2363">
        <f t="shared" si="700"/>
        <v>88.816959090365202</v>
      </c>
      <c r="S2363">
        <f t="shared" si="701"/>
        <v>6.604451137928173</v>
      </c>
      <c r="T2363">
        <f t="shared" si="684"/>
        <v>14.427916527109218</v>
      </c>
    </row>
    <row r="2364" spans="1:20" x14ac:dyDescent="0.25">
      <c r="A2364">
        <f t="shared" si="685"/>
        <v>41654.678915152697</v>
      </c>
      <c r="B2364">
        <f t="shared" si="702"/>
        <v>6629.5480522523003</v>
      </c>
      <c r="C2364" t="str">
        <f t="shared" si="686"/>
        <v>-0.106019538053703-5.2430199390361i</v>
      </c>
      <c r="D2364" t="str">
        <f t="shared" si="687"/>
        <v>3.97456897978583-2.44208054187358i</v>
      </c>
      <c r="E2364" t="str">
        <f t="shared" si="688"/>
        <v>161.639914179851+5.84479749364469i</v>
      </c>
      <c r="F2364" t="str">
        <f t="shared" si="689"/>
        <v>2.42489799711513-22.5370849208365i</v>
      </c>
      <c r="G2364" t="str">
        <f t="shared" si="690"/>
        <v>0.99998889540475-0.00333233730854425i</v>
      </c>
      <c r="H2364" t="str">
        <f t="shared" si="691"/>
        <v>825.663320290506+905.476522305168i</v>
      </c>
      <c r="I2364" t="str">
        <f t="shared" si="692"/>
        <v>63.2165833733592-46.2999405756303i</v>
      </c>
      <c r="K2364" t="str">
        <f t="shared" si="693"/>
        <v>0.00659823479017456-0.0122346182793398i</v>
      </c>
      <c r="L2364" t="str">
        <f t="shared" si="694"/>
        <v>0.00005-0.0425654378227626i</v>
      </c>
      <c r="M2364" t="str">
        <f t="shared" si="695"/>
        <v>0.00133333333333333-0.0250384928369192i</v>
      </c>
      <c r="N2364">
        <f t="shared" si="696"/>
        <v>88.841575196090403</v>
      </c>
      <c r="O2364">
        <f t="shared" si="697"/>
        <v>14.393405619681236</v>
      </c>
      <c r="P2364" s="3">
        <f t="shared" si="698"/>
        <v>14.393405619681236</v>
      </c>
      <c r="Q2364" s="3">
        <f t="shared" si="699"/>
        <v>-91.158424803909597</v>
      </c>
      <c r="R2364">
        <f t="shared" si="700"/>
        <v>88.841575196090403</v>
      </c>
      <c r="S2364">
        <f t="shared" si="701"/>
        <v>6.6295480522523</v>
      </c>
      <c r="T2364">
        <f t="shared" si="684"/>
        <v>14.393405619681236</v>
      </c>
    </row>
    <row r="2365" spans="1:20" x14ac:dyDescent="0.25">
      <c r="A2365">
        <f t="shared" si="685"/>
        <v>41812.966695030278</v>
      </c>
      <c r="B2365">
        <f t="shared" si="702"/>
        <v>6654.7403348508597</v>
      </c>
      <c r="C2365" t="str">
        <f t="shared" si="686"/>
        <v>-0.103348792569573-5.22228460094384i</v>
      </c>
      <c r="D2365" t="str">
        <f t="shared" si="687"/>
        <v>3.97456569816685-2.43314969910239i</v>
      </c>
      <c r="E2365" t="str">
        <f t="shared" si="688"/>
        <v>161.649859903174+5.87375079240632i</v>
      </c>
      <c r="F2365" t="str">
        <f t="shared" si="689"/>
        <v>2.42489779207723-22.4518294978164i</v>
      </c>
      <c r="G2365" t="str">
        <f t="shared" si="690"/>
        <v>0.999988810850422-0.00334499990747933i</v>
      </c>
      <c r="H2365" t="str">
        <f t="shared" si="691"/>
        <v>831.136690834839+910.63572545193i</v>
      </c>
      <c r="I2365" t="str">
        <f t="shared" si="692"/>
        <v>63.3630207132606-46.4127386626584i</v>
      </c>
      <c r="K2365" t="str">
        <f t="shared" si="693"/>
        <v>0.00656140851103271-0.0122065696341568i</v>
      </c>
      <c r="L2365" t="str">
        <f t="shared" si="694"/>
        <v>0.00005-0.0424043014771494i</v>
      </c>
      <c r="M2365" t="str">
        <f t="shared" si="695"/>
        <v>0.00133333333333333-0.0249437067512644i</v>
      </c>
      <c r="N2365">
        <f t="shared" si="696"/>
        <v>88.866266924207451</v>
      </c>
      <c r="O2365">
        <f t="shared" si="697"/>
        <v>14.358911269559984</v>
      </c>
      <c r="P2365" s="3">
        <f t="shared" si="698"/>
        <v>14.358911269559984</v>
      </c>
      <c r="Q2365" s="3">
        <f t="shared" si="699"/>
        <v>-91.133733075792549</v>
      </c>
      <c r="R2365">
        <f t="shared" si="700"/>
        <v>88.866266924207451</v>
      </c>
      <c r="S2365">
        <f t="shared" si="701"/>
        <v>6.6547403348508594</v>
      </c>
      <c r="T2365">
        <f t="shared" si="684"/>
        <v>14.358911269559984</v>
      </c>
    </row>
    <row r="2366" spans="1:20" x14ac:dyDescent="0.25">
      <c r="A2366">
        <f t="shared" si="685"/>
        <v>41971.855968471398</v>
      </c>
      <c r="B2366">
        <f t="shared" si="702"/>
        <v>6680.0283481232927</v>
      </c>
      <c r="C2366" t="str">
        <f t="shared" si="686"/>
        <v>-0.100690895206863-5.20164038169435i</v>
      </c>
      <c r="D2366" t="str">
        <f t="shared" si="687"/>
        <v>3.97456239156568-2.42425385748414i</v>
      </c>
      <c r="E2366" t="str">
        <f t="shared" si="688"/>
        <v>161.659927748089+5.90279376635034i</v>
      </c>
      <c r="F2366" t="str">
        <f t="shared" si="689"/>
        <v>2.42489758547812-22.3668970518909i</v>
      </c>
      <c r="G2366" t="str">
        <f t="shared" si="690"/>
        <v>0.999988725652274-0.0033577106210538i</v>
      </c>
      <c r="H2366" t="str">
        <f t="shared" si="691"/>
        <v>836.699333783846+915.833068623539i</v>
      </c>
      <c r="I2366" t="str">
        <f t="shared" si="692"/>
        <v>63.5108280288253-46.5290382306115i</v>
      </c>
      <c r="K2366" t="str">
        <f t="shared" si="693"/>
        <v>0.00652475156547767-0.0121784752395047i</v>
      </c>
      <c r="L2366" t="str">
        <f t="shared" si="694"/>
        <v>0.00005-0.0422437751316491i</v>
      </c>
      <c r="M2366" t="str">
        <f t="shared" si="695"/>
        <v>0.00133333333333333-0.0248492794892054i</v>
      </c>
      <c r="N2366">
        <f t="shared" si="696"/>
        <v>88.891033890412373</v>
      </c>
      <c r="O2366">
        <f t="shared" si="697"/>
        <v>14.324433530928737</v>
      </c>
      <c r="P2366" s="3">
        <f t="shared" si="698"/>
        <v>14.324433530928737</v>
      </c>
      <c r="Q2366" s="3">
        <f t="shared" si="699"/>
        <v>-91.108966109587627</v>
      </c>
      <c r="R2366">
        <f t="shared" si="700"/>
        <v>88.891033890412373</v>
      </c>
      <c r="S2366">
        <f t="shared" si="701"/>
        <v>6.6800283481232929</v>
      </c>
      <c r="T2366">
        <f t="shared" si="684"/>
        <v>14.324433530928737</v>
      </c>
    </row>
    <row r="2367" spans="1:20" x14ac:dyDescent="0.25">
      <c r="A2367">
        <f t="shared" si="685"/>
        <v>42131.349021151589</v>
      </c>
      <c r="B2367">
        <f t="shared" si="702"/>
        <v>6705.4124558461617</v>
      </c>
      <c r="C2367" t="str">
        <f t="shared" si="686"/>
        <v>-0.0980458351099562-5.18108687155847i</v>
      </c>
      <c r="D2367" t="str">
        <f t="shared" si="687"/>
        <v>3.97455905979212-2.41539288904317i</v>
      </c>
      <c r="E2367" t="str">
        <f t="shared" si="688"/>
        <v>161.670118481345+5.93192647276896i</v>
      </c>
      <c r="F2367" t="str">
        <f t="shared" si="689"/>
        <v>2.4248973773059-22.2822863612779i</v>
      </c>
      <c r="G2367" t="str">
        <f t="shared" si="690"/>
        <v>0.999988639805405-0.00337046963206626i</v>
      </c>
      <c r="H2367" t="str">
        <f t="shared" si="691"/>
        <v>842.353137786266+921.068733568226i</v>
      </c>
      <c r="I2367" t="str">
        <f t="shared" si="692"/>
        <v>63.6600132810345-46.6489048885354i</v>
      </c>
      <c r="K2367" t="str">
        <f t="shared" si="693"/>
        <v>0.00648826383528666-0.0121503362192938i</v>
      </c>
      <c r="L2367" t="str">
        <f t="shared" si="694"/>
        <v>0.00005-0.0420838564770364i</v>
      </c>
      <c r="M2367" t="str">
        <f t="shared" si="695"/>
        <v>0.00133333333333333-0.0247552096923743i</v>
      </c>
      <c r="N2367">
        <f t="shared" si="696"/>
        <v>88.915875711147052</v>
      </c>
      <c r="O2367">
        <f t="shared" si="697"/>
        <v>14.289972457664604</v>
      </c>
      <c r="P2367" s="3">
        <f t="shared" si="698"/>
        <v>14.289972457664604</v>
      </c>
      <c r="Q2367" s="3">
        <f t="shared" si="699"/>
        <v>-91.084124288852948</v>
      </c>
      <c r="R2367">
        <f t="shared" si="700"/>
        <v>88.915875711147052</v>
      </c>
      <c r="S2367">
        <f t="shared" si="701"/>
        <v>6.7054124558461616</v>
      </c>
      <c r="T2367">
        <f t="shared" si="684"/>
        <v>14.289972457664604</v>
      </c>
    </row>
    <row r="2368" spans="1:20" x14ac:dyDescent="0.25">
      <c r="A2368">
        <f t="shared" si="685"/>
        <v>42291.448147431962</v>
      </c>
      <c r="B2368">
        <f t="shared" si="702"/>
        <v>6730.893023178377</v>
      </c>
      <c r="C2368" t="str">
        <f t="shared" si="686"/>
        <v>-0.0954136008267903-5.16062366249051i</v>
      </c>
      <c r="D2368" t="str">
        <f t="shared" si="687"/>
        <v>3.97455570265465-2.40656666630545i</v>
      </c>
      <c r="E2368" t="str">
        <f t="shared" si="688"/>
        <v>161.68043287466+5.96114896846277i</v>
      </c>
      <c r="F2368" t="str">
        <f t="shared" si="689"/>
        <v>2.42489716754861-22.1979962088243i</v>
      </c>
      <c r="G2368" t="str">
        <f t="shared" si="690"/>
        <v>0.999988553304875-0.00338327712400949i</v>
      </c>
      <c r="H2368" t="str">
        <f t="shared" si="691"/>
        <v>848.100040237226+926.342891895131i</v>
      </c>
      <c r="I2368" t="str">
        <f t="shared" si="692"/>
        <v>63.8105841044234-46.7724059909862i</v>
      </c>
      <c r="K2368" t="str">
        <f t="shared" si="693"/>
        <v>0.00645194519363211-0.0121221536921584i</v>
      </c>
      <c r="L2368" t="str">
        <f t="shared" si="694"/>
        <v>0.00005-0.0419245432128277i</v>
      </c>
      <c r="M2368" t="str">
        <f t="shared" si="695"/>
        <v>0.00133333333333333-0.0246614960075457i</v>
      </c>
      <c r="N2368">
        <f t="shared" si="696"/>
        <v>88.940792003626072</v>
      </c>
      <c r="O2368">
        <f t="shared" si="697"/>
        <v>14.255528103345657</v>
      </c>
      <c r="P2368" s="3">
        <f t="shared" si="698"/>
        <v>14.255528103345657</v>
      </c>
      <c r="Q2368" s="3">
        <f t="shared" si="699"/>
        <v>-91.059207996373928</v>
      </c>
      <c r="R2368">
        <f t="shared" si="700"/>
        <v>88.940792003626072</v>
      </c>
      <c r="S2368">
        <f t="shared" si="701"/>
        <v>6.7308930231783766</v>
      </c>
      <c r="T2368">
        <f t="shared" si="684"/>
        <v>14.255528103345657</v>
      </c>
    </row>
    <row r="2369" spans="1:20" x14ac:dyDescent="0.25">
      <c r="A2369">
        <f t="shared" si="685"/>
        <v>42452.155650392211</v>
      </c>
      <c r="B2369">
        <f t="shared" si="702"/>
        <v>6756.4704166664551</v>
      </c>
      <c r="C2369" t="str">
        <f t="shared" si="686"/>
        <v>-0.092794180315924-5.14025034812709i</v>
      </c>
      <c r="D2369" t="str">
        <f t="shared" si="687"/>
        <v>3.97455231996019-2.39777506229669i</v>
      </c>
      <c r="E2369" t="str">
        <f t="shared" si="688"/>
        <v>161.690871704767+5.99046130972483i</v>
      </c>
      <c r="F2369" t="str">
        <f t="shared" si="689"/>
        <v>2.42489695619418-22.1140253819878i</v>
      </c>
      <c r="G2369" t="str">
        <f t="shared" si="690"/>
        <v>0.999988466145707-0.00339613328107317i</v>
      </c>
      <c r="H2369" t="str">
        <f t="shared" si="691"/>
        <v>853.942028714145+931.655704273085i</v>
      </c>
      <c r="I2369" t="str">
        <f t="shared" si="692"/>
        <v>63.9625477795503-46.8996106896267i</v>
      </c>
      <c r="K2369" t="str">
        <f t="shared" si="693"/>
        <v>0.00641579550517263-0.0120939287713955i</v>
      </c>
      <c r="L2369" t="str">
        <f t="shared" si="694"/>
        <v>0.00005-0.0417658330472481i</v>
      </c>
      <c r="M2369" t="str">
        <f t="shared" si="695"/>
        <v>0.00133333333333333-0.0245681370866165i</v>
      </c>
      <c r="N2369">
        <f t="shared" si="696"/>
        <v>88.965782385861473</v>
      </c>
      <c r="O2369">
        <f t="shared" si="697"/>
        <v>14.221100521256693</v>
      </c>
      <c r="P2369" s="3">
        <f t="shared" si="698"/>
        <v>14.221100521256693</v>
      </c>
      <c r="Q2369" s="3">
        <f t="shared" si="699"/>
        <v>-91.034217614138527</v>
      </c>
      <c r="R2369">
        <f t="shared" si="700"/>
        <v>88.965782385861473</v>
      </c>
      <c r="S2369">
        <f t="shared" si="701"/>
        <v>6.7564704166664553</v>
      </c>
      <c r="T2369">
        <f t="shared" si="684"/>
        <v>14.221100521256693</v>
      </c>
    </row>
    <row r="2370" spans="1:20" x14ac:dyDescent="0.25">
      <c r="A2370">
        <f t="shared" si="685"/>
        <v>42613.473841863699</v>
      </c>
      <c r="B2370">
        <f t="shared" si="702"/>
        <v>6782.1450042497881</v>
      </c>
      <c r="C2370" t="str">
        <f t="shared" si="686"/>
        <v>-0.0901875609534395-5.11996652378661i</v>
      </c>
      <c r="D2370" t="str">
        <f t="shared" si="687"/>
        <v>3.97454891151423-2.38901795054051i</v>
      </c>
      <c r="E2370" t="str">
        <f t="shared" si="688"/>
        <v>161.701435753466+6.01986355231867i</v>
      </c>
      <c r="F2370" t="str">
        <f t="shared" si="689"/>
        <v>2.42489674323042-22.0303726728197i</v>
      </c>
      <c r="G2370" t="str">
        <f t="shared" si="690"/>
        <v>0.999988378322887-0.00340903828814641i</v>
      </c>
      <c r="H2370" t="str">
        <f t="shared" si="691"/>
        <v>859.881142457643+937.007319581567i</v>
      </c>
      <c r="I2370" t="str">
        <f t="shared" si="692"/>
        <v>64.1159112037953-47.0305899864593i</v>
      </c>
      <c r="K2370" t="str">
        <f t="shared" si="693"/>
        <v>0.00637981462614493-0.0120656625649051i</v>
      </c>
      <c r="L2370" t="str">
        <f t="shared" si="694"/>
        <v>0.00005-0.0416077236971988i</v>
      </c>
      <c r="M2370" t="str">
        <f t="shared" si="695"/>
        <v>0.00133333333333333-0.0244751315865875i</v>
      </c>
      <c r="N2370">
        <f t="shared" si="696"/>
        <v>88.990846476689129</v>
      </c>
      <c r="O2370">
        <f t="shared" si="697"/>
        <v>14.186689764396196</v>
      </c>
      <c r="P2370" s="3">
        <f t="shared" si="698"/>
        <v>14.186689764396196</v>
      </c>
      <c r="Q2370" s="3">
        <f t="shared" si="699"/>
        <v>-91.009153523310871</v>
      </c>
      <c r="R2370">
        <f t="shared" si="700"/>
        <v>88.990846476689129</v>
      </c>
      <c r="S2370">
        <f t="shared" si="701"/>
        <v>6.7821450042497879</v>
      </c>
      <c r="T2370">
        <f t="shared" si="684"/>
        <v>14.186689764396196</v>
      </c>
    </row>
    <row r="2371" spans="1:20" x14ac:dyDescent="0.25">
      <c r="A2371">
        <f t="shared" si="685"/>
        <v>42775.405042462786</v>
      </c>
      <c r="B2371">
        <f t="shared" si="702"/>
        <v>6807.9171552659373</v>
      </c>
      <c r="C2371" t="str">
        <f t="shared" si="686"/>
        <v>-0.0875937295401812-5.09977178646841i</v>
      </c>
      <c r="D2371" t="str">
        <f t="shared" si="687"/>
        <v>3.97454547712076-2.38029520505669i</v>
      </c>
      <c r="E2371" t="str">
        <f t="shared" si="688"/>
        <v>161.712125807682+6.04935575146058i</v>
      </c>
      <c r="F2371" t="str">
        <f t="shared" si="689"/>
        <v>2.42489652864511-21.9470368779475i</v>
      </c>
      <c r="G2371" t="str">
        <f t="shared" si="690"/>
        <v>0.99998828983136-0.00342199233082048i</v>
      </c>
      <c r="H2371" t="str">
        <f t="shared" si="691"/>
        <v>865.919473898749+942.397874011283i</v>
      </c>
      <c r="I2371" t="str">
        <f t="shared" si="692"/>
        <v>64.2706808604022-47.1654167887377i</v>
      </c>
      <c r="K2371" t="str">
        <f t="shared" si="693"/>
        <v>0.00634400240445492-0.0120373561751316i</v>
      </c>
      <c r="L2371" t="str">
        <f t="shared" si="694"/>
        <v>0.00005-0.0414502128882235i</v>
      </c>
      <c r="M2371" t="str">
        <f t="shared" si="695"/>
        <v>0.00133333333333333-0.0243824781695432i</v>
      </c>
      <c r="N2371">
        <f t="shared" si="696"/>
        <v>89.015983895790356</v>
      </c>
      <c r="O2371">
        <f t="shared" si="697"/>
        <v>14.152295885483037</v>
      </c>
      <c r="P2371" s="3">
        <f t="shared" si="698"/>
        <v>14.152295885483037</v>
      </c>
      <c r="Q2371" s="3">
        <f t="shared" si="699"/>
        <v>-90.984016104209644</v>
      </c>
      <c r="R2371">
        <f t="shared" si="700"/>
        <v>89.015983895790356</v>
      </c>
      <c r="S2371">
        <f t="shared" si="701"/>
        <v>6.8079171552659377</v>
      </c>
      <c r="T2371">
        <f t="shared" si="684"/>
        <v>14.152295885483037</v>
      </c>
    </row>
    <row r="2372" spans="1:20" x14ac:dyDescent="0.25">
      <c r="A2372">
        <f t="shared" si="685"/>
        <v>42937.95158162414</v>
      </c>
      <c r="B2372">
        <f t="shared" si="702"/>
        <v>6833.7872404559475</v>
      </c>
      <c r="C2372" t="str">
        <f t="shared" si="686"/>
        <v>-0.0850126723085376-5.07966573485185i</v>
      </c>
      <c r="D2372" t="str">
        <f t="shared" si="687"/>
        <v>3.97454201658234-2.37160670035926i</v>
      </c>
      <c r="E2372" t="str">
        <f t="shared" si="688"/>
        <v>161.722942659515+6.07893796179953i</v>
      </c>
      <c r="F2372" t="str">
        <f t="shared" si="689"/>
        <v>2.42489631242591-21.8640167985578i</v>
      </c>
      <c r="G2372" t="str">
        <f t="shared" si="690"/>
        <v>0.999988200666035-0.00343499559539149i</v>
      </c>
      <c r="H2372" t="str">
        <f t="shared" si="691"/>
        <v>872.059170233759+947.827490111163i</v>
      </c>
      <c r="I2372" t="str">
        <f t="shared" si="692"/>
        <v>64.4268627856429-47.3041659656109i</v>
      </c>
      <c r="K2372" t="str">
        <f t="shared" si="693"/>
        <v>0.00630835867976999-0.012009010699007i</v>
      </c>
      <c r="L2372" t="str">
        <f t="shared" si="694"/>
        <v>0.00005-0.0412932983544765i</v>
      </c>
      <c r="M2372" t="str">
        <f t="shared" si="695"/>
        <v>0.00133333333333333-0.0242901755026332i</v>
      </c>
      <c r="N2372">
        <f t="shared" si="696"/>
        <v>89.041194263718481</v>
      </c>
      <c r="O2372">
        <f t="shared" si="697"/>
        <v>14.117918936963207</v>
      </c>
      <c r="P2372" s="3">
        <f t="shared" si="698"/>
        <v>14.117918936963207</v>
      </c>
      <c r="Q2372" s="3">
        <f t="shared" si="699"/>
        <v>-90.958805736281519</v>
      </c>
      <c r="R2372">
        <f t="shared" si="700"/>
        <v>89.041194263718481</v>
      </c>
      <c r="S2372">
        <f t="shared" si="701"/>
        <v>6.8337872404559477</v>
      </c>
      <c r="T2372">
        <f t="shared" si="684"/>
        <v>14.117918936963207</v>
      </c>
    </row>
    <row r="2373" spans="1:20" x14ac:dyDescent="0.25">
      <c r="A2373">
        <f t="shared" si="685"/>
        <v>43101.115797634317</v>
      </c>
      <c r="B2373">
        <f t="shared" si="702"/>
        <v>6859.7556319696805</v>
      </c>
      <c r="C2373" t="str">
        <f t="shared" si="686"/>
        <v>-0.0824443749298736-5.05964796929505i</v>
      </c>
      <c r="D2373" t="str">
        <f t="shared" si="687"/>
        <v>3.97453852969992-2.36295231145477i</v>
      </c>
      <c r="E2373" t="str">
        <f t="shared" si="688"/>
        <v>161.733887106287+6.10861023739284i</v>
      </c>
      <c r="F2373" t="str">
        <f t="shared" si="689"/>
        <v>2.42489609456034-21.7813112403787i</v>
      </c>
      <c r="G2373" t="str">
        <f t="shared" si="690"/>
        <v>0.999988110821783-0.00344804826886298i</v>
      </c>
      <c r="H2373" t="str">
        <f t="shared" si="691"/>
        <v>878.302435048089+953.296275778894i</v>
      </c>
      <c r="I2373" t="str">
        <f t="shared" si="692"/>
        <v>64.5844625340069-47.4469144065461i</v>
      </c>
      <c r="K2373" t="str">
        <f t="shared" si="693"/>
        <v>0.00627288328361086-0.0119806272278956i</v>
      </c>
      <c r="L2373" t="str">
        <f t="shared" si="694"/>
        <v>0.00005-0.0411369778386894i</v>
      </c>
      <c r="M2373" t="str">
        <f t="shared" si="695"/>
        <v>0.00133333333333333-0.0241982222580526i</v>
      </c>
      <c r="N2373">
        <f t="shared" si="696"/>
        <v>89.06647720191684</v>
      </c>
      <c r="O2373">
        <f t="shared" si="697"/>
        <v>14.083558971016163</v>
      </c>
      <c r="P2373" s="3">
        <f t="shared" si="698"/>
        <v>14.083558971016163</v>
      </c>
      <c r="Q2373" s="3">
        <f t="shared" si="699"/>
        <v>-90.93352279808316</v>
      </c>
      <c r="R2373">
        <f t="shared" si="700"/>
        <v>89.06647720191684</v>
      </c>
      <c r="S2373">
        <f t="shared" si="701"/>
        <v>6.8597556319696809</v>
      </c>
      <c r="T2373">
        <f t="shared" si="684"/>
        <v>14.083558971016163</v>
      </c>
    </row>
    <row r="2374" spans="1:20" x14ac:dyDescent="0.25">
      <c r="A2374">
        <f t="shared" si="685"/>
        <v>43264.900037665328</v>
      </c>
      <c r="B2374">
        <f t="shared" si="702"/>
        <v>6885.8227033711655</v>
      </c>
      <c r="C2374" t="str">
        <f t="shared" si="686"/>
        <v>-0.0798888225211649-5.03971809183409i</v>
      </c>
      <c r="D2374" t="str">
        <f t="shared" si="687"/>
        <v>3.97453501627305-2.35433191384047i</v>
      </c>
      <c r="E2374" t="str">
        <f t="shared" si="688"/>
        <v>161.744959950605+6.1383726316917i</v>
      </c>
      <c r="F2374" t="str">
        <f t="shared" si="689"/>
        <v>2.42489587503587-21.6989190136629i</v>
      </c>
      <c r="G2374" t="str">
        <f t="shared" si="690"/>
        <v>0.999988020293433-0.00346115053894866i</v>
      </c>
      <c r="H2374" t="str">
        <f t="shared" si="691"/>
        <v>884.651529990671+958.804323191596i</v>
      </c>
      <c r="I2374" t="str">
        <f t="shared" si="692"/>
        <v>64.7434851412991-47.5937410815935i</v>
      </c>
      <c r="K2374" t="str">
        <f t="shared" si="693"/>
        <v>0.00623757603944369-0.0119522068475393i</v>
      </c>
      <c r="L2374" t="str">
        <f t="shared" si="694"/>
        <v>0.00005-0.0409812490921394i</v>
      </c>
      <c r="M2374" t="str">
        <f t="shared" si="695"/>
        <v>0.00133333333333333-0.0241066171130231i</v>
      </c>
      <c r="N2374">
        <f t="shared" si="696"/>
        <v>89.091832332745824</v>
      </c>
      <c r="O2374">
        <f t="shared" si="697"/>
        <v>14.049216039562161</v>
      </c>
      <c r="P2374" s="3">
        <f t="shared" si="698"/>
        <v>14.049216039562161</v>
      </c>
      <c r="Q2374" s="3">
        <f t="shared" si="699"/>
        <v>-90.908167667254176</v>
      </c>
      <c r="R2374">
        <f t="shared" si="700"/>
        <v>89.091832332745824</v>
      </c>
      <c r="S2374">
        <f t="shared" si="701"/>
        <v>6.8858227033711659</v>
      </c>
      <c r="T2374">
        <f t="shared" si="684"/>
        <v>14.049216039562161</v>
      </c>
    </row>
    <row r="2375" spans="1:20" x14ac:dyDescent="0.25">
      <c r="A2375">
        <f t="shared" si="685"/>
        <v>43429.306657808454</v>
      </c>
      <c r="B2375">
        <f t="shared" si="702"/>
        <v>6911.9888296439758</v>
      </c>
      <c r="C2375" t="str">
        <f t="shared" si="686"/>
        <v>-0.0773459996523767-5.01987570618163i</v>
      </c>
      <c r="D2375" t="str">
        <f t="shared" si="687"/>
        <v>3.97453147609968-2.34574538350249i</v>
      </c>
      <c r="E2375" t="str">
        <f t="shared" si="688"/>
        <v>161.756162000411+6.16822519751286i</v>
      </c>
      <c r="F2375" t="str">
        <f t="shared" si="689"/>
        <v>2.42489565383991-21.6168389331704i</v>
      </c>
      <c r="G2375" t="str">
        <f t="shared" si="690"/>
        <v>0.999987929075778-0.0034743025940751i</v>
      </c>
      <c r="H2375" t="str">
        <f t="shared" si="691"/>
        <v>891.108776500054+964.351707673146i</v>
      </c>
      <c r="I2375" t="str">
        <f t="shared" si="692"/>
        <v>64.9039350855157-47.7447271035291i</v>
      </c>
      <c r="K2375" t="str">
        <f t="shared" si="693"/>
        <v>0.00620243676277245-0.0119237506380052i</v>
      </c>
      <c r="L2375" t="str">
        <f t="shared" si="694"/>
        <v>0.00005-0.0408261098746157i</v>
      </c>
      <c r="M2375" t="str">
        <f t="shared" si="695"/>
        <v>0.00133333333333333-0.024015358749774i</v>
      </c>
      <c r="N2375">
        <f t="shared" si="696"/>
        <v>89.117259279500203</v>
      </c>
      <c r="O2375">
        <f t="shared" si="697"/>
        <v>14.014890194268768</v>
      </c>
      <c r="P2375" s="3">
        <f t="shared" si="698"/>
        <v>14.014890194268768</v>
      </c>
      <c r="Q2375" s="3">
        <f t="shared" si="699"/>
        <v>-90.882740720499797</v>
      </c>
      <c r="R2375">
        <f t="shared" si="700"/>
        <v>89.117259279500203</v>
      </c>
      <c r="S2375">
        <f t="shared" si="701"/>
        <v>6.9119888296439758</v>
      </c>
      <c r="T2375">
        <f t="shared" si="684"/>
        <v>14.014890194268768</v>
      </c>
    </row>
    <row r="2376" spans="1:20" x14ac:dyDescent="0.25">
      <c r="A2376">
        <f t="shared" si="685"/>
        <v>43594.338023108125</v>
      </c>
      <c r="B2376">
        <f t="shared" si="702"/>
        <v>6938.2543871966227</v>
      </c>
      <c r="C2376" t="str">
        <f t="shared" si="686"/>
        <v>-0.0748158903533764-5.00012041772566i</v>
      </c>
      <c r="D2376" t="str">
        <f t="shared" si="687"/>
        <v>3.97452790897627-2.33719259691409i</v>
      </c>
      <c r="E2376" t="str">
        <f t="shared" si="688"/>
        <v>161.767494069031+6.1981679870208i</v>
      </c>
      <c r="F2376" t="str">
        <f t="shared" si="689"/>
        <v>2.4248954309597-21.5350698181515i</v>
      </c>
      <c r="G2376" t="str">
        <f t="shared" si="690"/>
        <v>0.999987837163567-0.00348750462338443i</v>
      </c>
      <c r="H2376" t="str">
        <f t="shared" si="691"/>
        <v>897.67655758378+969.938486494484i</v>
      </c>
      <c r="I2376" t="str">
        <f t="shared" si="692"/>
        <v>65.0658162453739-47.8999557919397i</v>
      </c>
      <c r="K2376" t="str">
        <f t="shared" si="693"/>
        <v>0.00616746526123131-0.0118952596736344i</v>
      </c>
      <c r="L2376" t="str">
        <f t="shared" si="694"/>
        <v>0.00005-0.0406715579543891i</v>
      </c>
      <c r="M2376" t="str">
        <f t="shared" si="695"/>
        <v>0.00133333333333333-0.023924445855523i</v>
      </c>
      <c r="N2376">
        <f t="shared" si="696"/>
        <v>89.142757666431407</v>
      </c>
      <c r="O2376">
        <f t="shared" si="697"/>
        <v>13.980581486557821</v>
      </c>
      <c r="P2376" s="3">
        <f t="shared" si="698"/>
        <v>13.980581486557821</v>
      </c>
      <c r="Q2376" s="3">
        <f t="shared" si="699"/>
        <v>-90.857242333568593</v>
      </c>
      <c r="R2376">
        <f t="shared" si="700"/>
        <v>89.142757666431407</v>
      </c>
      <c r="S2376">
        <f t="shared" si="701"/>
        <v>6.9382543871966229</v>
      </c>
      <c r="T2376">
        <f t="shared" si="684"/>
        <v>13.980581486557821</v>
      </c>
    </row>
    <row r="2377" spans="1:20" x14ac:dyDescent="0.25">
      <c r="A2377">
        <f t="shared" si="685"/>
        <v>43759.996507595934</v>
      </c>
      <c r="B2377">
        <f t="shared" si="702"/>
        <v>6964.6197538679698</v>
      </c>
      <c r="C2377" t="str">
        <f t="shared" si="686"/>
        <v>-0.0722984781210392-4.98045183352805i</v>
      </c>
      <c r="D2377" t="str">
        <f t="shared" si="687"/>
        <v>3.97452431469767-2.32867343103387i</v>
      </c>
      <c r="E2377" t="str">
        <f t="shared" si="688"/>
        <v>161.778956975235+6.22820105170339i</v>
      </c>
      <c r="F2377" t="str">
        <f t="shared" si="689"/>
        <v>2.42489520638243-21.45361049233i</v>
      </c>
      <c r="G2377" t="str">
        <f t="shared" si="690"/>
        <v>0.999987744551514-0.00350075681673703i</v>
      </c>
      <c r="H2377" t="str">
        <f t="shared" si="691"/>
        <v>904.357319652525+975.564697602993i</v>
      </c>
      <c r="I2377" t="str">
        <f t="shared" si="692"/>
        <v>65.2291318563568-48.0595127393051i</v>
      </c>
      <c r="K2377" t="str">
        <f t="shared" si="693"/>
        <v>0.0061326613346771-0.0118667350229916i</v>
      </c>
      <c r="L2377" t="str">
        <f t="shared" si="694"/>
        <v>0.00005-0.040517591108178i</v>
      </c>
      <c r="M2377" t="str">
        <f t="shared" si="695"/>
        <v>0.00133333333333333-0.0238338771224577i</v>
      </c>
      <c r="N2377">
        <f t="shared" si="696"/>
        <v>89.168327118766754</v>
      </c>
      <c r="O2377">
        <f t="shared" si="697"/>
        <v>13.946289967612209</v>
      </c>
      <c r="P2377" s="3">
        <f t="shared" si="698"/>
        <v>13.946289967612209</v>
      </c>
      <c r="Q2377" s="3">
        <f t="shared" si="699"/>
        <v>-90.831672881233246</v>
      </c>
      <c r="R2377">
        <f t="shared" si="700"/>
        <v>89.168327118766754</v>
      </c>
      <c r="S2377">
        <f t="shared" si="701"/>
        <v>6.9646197538679697</v>
      </c>
      <c r="T2377">
        <f t="shared" si="684"/>
        <v>13.946289967612209</v>
      </c>
    </row>
    <row r="2378" spans="1:20" x14ac:dyDescent="0.25">
      <c r="A2378">
        <f t="shared" si="685"/>
        <v>43926.284494324798</v>
      </c>
      <c r="B2378">
        <f t="shared" si="702"/>
        <v>6991.0853089326683</v>
      </c>
      <c r="C2378" t="str">
        <f t="shared" si="686"/>
        <v>-0.0697937459262841-4.96086956232343i</v>
      </c>
      <c r="D2378" t="str">
        <f t="shared" si="687"/>
        <v>3.97452069305721-2.320187763304i</v>
      </c>
      <c r="E2378" t="str">
        <f t="shared" si="688"/>
        <v>161.790551543293+6.25832444235008i</v>
      </c>
      <c r="F2378" t="str">
        <f t="shared" si="689"/>
        <v>2.42489498009516-21.3724597838859i</v>
      </c>
      <c r="G2378" t="str">
        <f t="shared" si="690"/>
        <v>0.999987651234289-0.00351405936471432i</v>
      </c>
      <c r="H2378" t="str">
        <f t="shared" si="691"/>
        <v>911.153574410244+981.23035827678i</v>
      </c>
      <c r="I2378" t="str">
        <f t="shared" si="692"/>
        <v>65.3938844641226-48.2234858791195i</v>
      </c>
      <c r="K2378" t="str">
        <f t="shared" si="693"/>
        <v>0.00609802477528185-0.0118381777488169i</v>
      </c>
      <c r="L2378" t="str">
        <f t="shared" si="694"/>
        <v>0.00005-0.0403642071211178i</v>
      </c>
      <c r="M2378" t="str">
        <f t="shared" si="695"/>
        <v>0.00133333333333333-0.0237436512477164i</v>
      </c>
      <c r="N2378">
        <f t="shared" si="696"/>
        <v>89.193967262728819</v>
      </c>
      <c r="O2378">
        <f t="shared" si="697"/>
        <v>13.912015688383377</v>
      </c>
      <c r="P2378" s="3">
        <f t="shared" si="698"/>
        <v>13.912015688383377</v>
      </c>
      <c r="Q2378" s="3">
        <f t="shared" si="699"/>
        <v>-90.806032737271181</v>
      </c>
      <c r="R2378">
        <f t="shared" si="700"/>
        <v>89.193967262728819</v>
      </c>
      <c r="S2378">
        <f t="shared" si="701"/>
        <v>6.9910853089326688</v>
      </c>
      <c r="T2378">
        <f t="shared" si="684"/>
        <v>13.912015688383377</v>
      </c>
    </row>
    <row r="2379" spans="1:20" x14ac:dyDescent="0.25">
      <c r="A2379">
        <f t="shared" si="685"/>
        <v>44093.204375403235</v>
      </c>
      <c r="B2379">
        <f t="shared" si="702"/>
        <v>7017.6514331066128</v>
      </c>
      <c r="C2379" t="str">
        <f t="shared" si="686"/>
        <v>-0.0673016762211041-4.94137321451721i</v>
      </c>
      <c r="D2379" t="str">
        <f t="shared" si="687"/>
        <v>3.97451704384669-2.31173547164844i</v>
      </c>
      <c r="E2379" t="str">
        <f t="shared" si="688"/>
        <v>161.802278603022+6.28853820902532i</v>
      </c>
      <c r="F2379" t="str">
        <f t="shared" si="689"/>
        <v>2.42489475208489-21.291616525439i</v>
      </c>
      <c r="G2379" t="str">
        <f t="shared" si="690"/>
        <v>0.999987557206524-0.0035274124586214i</v>
      </c>
      <c r="H2379" t="str">
        <f t="shared" si="691"/>
        <v>918.067900802001+986.935463699474i</v>
      </c>
      <c r="I2379" t="str">
        <f t="shared" si="692"/>
        <v>65.5600758751294-48.3919655561233i</v>
      </c>
      <c r="K2379" t="str">
        <f t="shared" si="693"/>
        <v>0.00606355536762543-0.0118095889079781i</v>
      </c>
      <c r="L2379" t="str">
        <f t="shared" si="694"/>
        <v>0.00005-0.0402114037867283i</v>
      </c>
      <c r="M2379" t="str">
        <f t="shared" si="695"/>
        <v>0.00133333333333333-0.0236537669333696i</v>
      </c>
      <c r="N2379">
        <f t="shared" si="696"/>
        <v>89.219677725553922</v>
      </c>
      <c r="O2379">
        <f t="shared" si="697"/>
        <v>13.87775869959758</v>
      </c>
      <c r="P2379" s="3">
        <f t="shared" si="698"/>
        <v>13.87775869959758</v>
      </c>
      <c r="Q2379" s="3">
        <f t="shared" si="699"/>
        <v>-90.780322274446078</v>
      </c>
      <c r="R2379">
        <f t="shared" si="700"/>
        <v>89.219677725553922</v>
      </c>
      <c r="S2379">
        <f t="shared" si="701"/>
        <v>7.0176514331066127</v>
      </c>
      <c r="T2379">
        <f t="shared" si="684"/>
        <v>13.87775869959758</v>
      </c>
    </row>
    <row r="2380" spans="1:20" x14ac:dyDescent="0.25">
      <c r="A2380">
        <f t="shared" si="685"/>
        <v>44260.758552029773</v>
      </c>
      <c r="B2380">
        <f t="shared" si="702"/>
        <v>7044.3185085524183</v>
      </c>
      <c r="C2380" t="str">
        <f t="shared" si="686"/>
        <v>-0.0648222509457055-4.92196240218436i</v>
      </c>
      <c r="D2380" t="str">
        <f t="shared" si="687"/>
        <v>3.97451336685623-2.30331643447121i</v>
      </c>
      <c r="E2380" t="str">
        <f t="shared" si="688"/>
        <v>161.81413898985+6.3188424010494i</v>
      </c>
      <c r="F2380" t="str">
        <f t="shared" si="689"/>
        <v>2.42489452233848-21.2110795540316i</v>
      </c>
      <c r="G2380" t="str">
        <f t="shared" si="690"/>
        <v>0.999987462462807-0.00354081629048986i</v>
      </c>
      <c r="H2380" t="str">
        <f t="shared" si="691"/>
        <v>925.102947020628+992.67998545088i</v>
      </c>
      <c r="I2380" t="str">
        <f t="shared" si="692"/>
        <v>65.7277071043021-48.565044598678i</v>
      </c>
      <c r="K2380" t="str">
        <f t="shared" si="693"/>
        <v>0.00602925288878813-0.0117809695514255i</v>
      </c>
      <c r="L2380" t="str">
        <f t="shared" si="694"/>
        <v>0.00005-0.040059178906882i</v>
      </c>
      <c r="M2380" t="str">
        <f t="shared" si="695"/>
        <v>0.00133333333333333-0.0235642228864012i</v>
      </c>
      <c r="N2380">
        <f t="shared" si="696"/>
        <v>89.245458135508969</v>
      </c>
      <c r="O2380">
        <f t="shared" si="697"/>
        <v>13.843519051763613</v>
      </c>
      <c r="P2380" s="3">
        <f t="shared" si="698"/>
        <v>13.843519051763613</v>
      </c>
      <c r="Q2380" s="3">
        <f t="shared" si="699"/>
        <v>-90.754541864491031</v>
      </c>
      <c r="R2380">
        <f t="shared" si="700"/>
        <v>89.245458135508969</v>
      </c>
      <c r="S2380">
        <f t="shared" si="701"/>
        <v>7.0443185085524185</v>
      </c>
      <c r="T2380">
        <f t="shared" si="684"/>
        <v>13.843519051763613</v>
      </c>
    </row>
    <row r="2381" spans="1:20" x14ac:dyDescent="0.25">
      <c r="A2381">
        <f t="shared" si="685"/>
        <v>44428.949434527487</v>
      </c>
      <c r="B2381">
        <f t="shared" si="702"/>
        <v>7071.0869188849174</v>
      </c>
      <c r="C2381" t="str">
        <f t="shared" si="686"/>
        <v>-0.0623554515354872-4.90263673906746i</v>
      </c>
      <c r="D2381" t="str">
        <f t="shared" si="687"/>
        <v>3.97450966187445-2.29493053065463i</v>
      </c>
      <c r="E2381" t="str">
        <f t="shared" si="688"/>
        <v>161.826133544861+6.34923706696766i</v>
      </c>
      <c r="F2381" t="str">
        <f t="shared" si="689"/>
        <v>2.42489429084273-21.1308477111123i</v>
      </c>
      <c r="G2381" t="str">
        <f t="shared" si="690"/>
        <v>0.999987366997688-0.00355427105308053i</v>
      </c>
      <c r="H2381" t="str">
        <f t="shared" si="691"/>
        <v>932.261432573981+998.463869908538i</v>
      </c>
      <c r="I2381" t="str">
        <f t="shared" si="692"/>
        <v>65.8967783195762-48.7428183933636i</v>
      </c>
      <c r="K2381" t="str">
        <f t="shared" si="693"/>
        <v>0.00599511710844344-0.0117523207241469i</v>
      </c>
      <c r="L2381" t="str">
        <f t="shared" si="694"/>
        <v>0.00005-0.0399075302917733i</v>
      </c>
      <c r="M2381" t="str">
        <f t="shared" si="695"/>
        <v>0.00133333333333333-0.0234750178186902i</v>
      </c>
      <c r="N2381">
        <f t="shared" si="696"/>
        <v>89.271308121908888</v>
      </c>
      <c r="O2381">
        <f t="shared" si="697"/>
        <v>13.809296795179421</v>
      </c>
      <c r="P2381" s="3">
        <f t="shared" si="698"/>
        <v>13.809296795179421</v>
      </c>
      <c r="Q2381" s="3">
        <f t="shared" si="699"/>
        <v>-90.728691878091112</v>
      </c>
      <c r="R2381">
        <f t="shared" si="700"/>
        <v>89.271308121908888</v>
      </c>
      <c r="S2381">
        <f t="shared" si="701"/>
        <v>7.0710869188849177</v>
      </c>
      <c r="T2381">
        <f t="shared" si="684"/>
        <v>13.809296795179421</v>
      </c>
    </row>
    <row r="2382" spans="1:20" x14ac:dyDescent="0.25">
      <c r="A2382">
        <f t="shared" si="685"/>
        <v>44597.779442378684</v>
      </c>
      <c r="B2382">
        <f t="shared" si="702"/>
        <v>7097.9570491766799</v>
      </c>
      <c r="C2382" t="str">
        <f t="shared" si="686"/>
        <v>-0.0599012589280519-4.88339584057509i</v>
      </c>
      <c r="D2382" t="str">
        <f t="shared" si="687"/>
        <v>3.97450592868829-2.28657763955757i</v>
      </c>
      <c r="E2382" t="str">
        <f t="shared" si="688"/>
        <v>161.838263114863+6.37972225453173i</v>
      </c>
      <c r="F2382" t="str">
        <f t="shared" si="689"/>
        <v>2.42489405758434-21.050919842519i</v>
      </c>
      <c r="G2382" t="str">
        <f t="shared" si="690"/>
        <v>0.999987270805675-0.00356777693988621i</v>
      </c>
      <c r="H2382" t="str">
        <f t="shared" si="691"/>
        <v>939.546150413966+1004.28703655504i</v>
      </c>
      <c r="I2382" t="str">
        <f t="shared" si="692"/>
        <v>66.0672887831292-48.9253849618324i</v>
      </c>
      <c r="K2382" t="str">
        <f t="shared" si="693"/>
        <v>0.00596114778895042-0.0117236434651243i</v>
      </c>
      <c r="L2382" t="str">
        <f t="shared" si="694"/>
        <v>0.00005-0.0397564557598857i</v>
      </c>
      <c r="M2382" t="str">
        <f t="shared" si="695"/>
        <v>0.00133333333333333-0.0233861504469916i</v>
      </c>
      <c r="N2382">
        <f t="shared" si="696"/>
        <v>89.297227315133355</v>
      </c>
      <c r="O2382">
        <f t="shared" si="697"/>
        <v>13.775091979939514</v>
      </c>
      <c r="P2382" s="3">
        <f t="shared" si="698"/>
        <v>13.775091979939514</v>
      </c>
      <c r="Q2382" s="3">
        <f t="shared" si="699"/>
        <v>-90.702772684866645</v>
      </c>
      <c r="R2382">
        <f t="shared" si="700"/>
        <v>89.297227315133355</v>
      </c>
      <c r="S2382">
        <f t="shared" si="701"/>
        <v>7.0979570491766797</v>
      </c>
      <c r="T2382">
        <f t="shared" si="684"/>
        <v>13.775091979939514</v>
      </c>
    </row>
    <row r="2383" spans="1:20" x14ac:dyDescent="0.25">
      <c r="A2383">
        <f t="shared" si="685"/>
        <v>44767.251004259728</v>
      </c>
      <c r="B2383">
        <f t="shared" si="702"/>
        <v>7124.9292859635516</v>
      </c>
      <c r="C2383" t="str">
        <f t="shared" si="686"/>
        <v>-0.0574596535703402-4.86423932377993i</v>
      </c>
      <c r="D2383" t="str">
        <f t="shared" si="687"/>
        <v>3.9745021670831-2.27825764101373i</v>
      </c>
      <c r="E2383" t="str">
        <f t="shared" si="688"/>
        <v>161.850528552435+6.41029801066855i</v>
      </c>
      <c r="F2383" t="str">
        <f t="shared" si="689"/>
        <v>2.42489382254983-20.9712947984622i</v>
      </c>
      <c r="G2383" t="str">
        <f t="shared" si="690"/>
        <v>0.999987173881231-0.00358133414513451i</v>
      </c>
      <c r="H2383" t="str">
        <f t="shared" si="691"/>
        <v>946.959969128735+1010.14937618537i</v>
      </c>
      <c r="I2383" t="str">
        <f t="shared" si="692"/>
        <v>66.2392367890964-49.1128450399775i</v>
      </c>
      <c r="K2383" t="str">
        <f t="shared" si="693"/>
        <v>0.00592734468544656-0.0116949388072925i</v>
      </c>
      <c r="L2383" t="str">
        <f t="shared" si="694"/>
        <v>0.00005-0.0396059531379615i</v>
      </c>
      <c r="M2383" t="str">
        <f t="shared" si="695"/>
        <v>0.00133333333333333-0.0232976194929185i</v>
      </c>
      <c r="N2383">
        <f t="shared" si="696"/>
        <v>89.323215346640865</v>
      </c>
      <c r="O2383">
        <f t="shared" si="697"/>
        <v>13.740904655942046</v>
      </c>
      <c r="P2383" s="3">
        <f t="shared" si="698"/>
        <v>13.740904655942046</v>
      </c>
      <c r="Q2383" s="3">
        <f t="shared" si="699"/>
        <v>-90.676784653359135</v>
      </c>
      <c r="R2383">
        <f t="shared" si="700"/>
        <v>89.323215346640865</v>
      </c>
      <c r="S2383">
        <f t="shared" si="701"/>
        <v>7.1249292859635514</v>
      </c>
      <c r="T2383">
        <f t="shared" si="684"/>
        <v>13.740904655942046</v>
      </c>
    </row>
    <row r="2384" spans="1:20" x14ac:dyDescent="0.25">
      <c r="A2384">
        <f t="shared" si="685"/>
        <v>44937.366558075912</v>
      </c>
      <c r="B2384">
        <f t="shared" si="702"/>
        <v>7152.0040172502131</v>
      </c>
      <c r="C2384" t="str">
        <f t="shared" si="686"/>
        <v>-0.0550306154255151-4.84516680741679i</v>
      </c>
      <c r="D2384" t="str">
        <f t="shared" si="687"/>
        <v>3.97449837684259-2.26997041532986i</v>
      </c>
      <c r="E2384" t="str">
        <f t="shared" si="688"/>
        <v>161.862930715985+6.44096438145706i</v>
      </c>
      <c r="F2384" t="str">
        <f t="shared" si="689"/>
        <v>2.42489358572573-20.8919714335088i</v>
      </c>
      <c r="G2384" t="str">
        <f t="shared" si="690"/>
        <v>0.999987076218782-0.00359494286379056i</v>
      </c>
      <c r="H2384" t="str">
        <f t="shared" si="691"/>
        <v>954.505835199568+1016.05074900863i</v>
      </c>
      <c r="I2384" t="str">
        <f t="shared" si="692"/>
        <v>66.4126195975792-49.3053021594759i</v>
      </c>
      <c r="K2384" t="str">
        <f t="shared" si="693"/>
        <v>0.00589370754594023-0.0116662077774982i</v>
      </c>
      <c r="L2384" t="str">
        <f t="shared" si="694"/>
        <v>0.00005-0.0394560202609698i</v>
      </c>
      <c r="M2384" t="str">
        <f t="shared" si="695"/>
        <v>0.00133333333333333-0.0232094236829234i</v>
      </c>
      <c r="N2384">
        <f t="shared" si="696"/>
        <v>89.349271848985225</v>
      </c>
      <c r="O2384">
        <f t="shared" si="697"/>
        <v>13.706734872895893</v>
      </c>
      <c r="P2384" s="3">
        <f t="shared" si="698"/>
        <v>13.706734872895893</v>
      </c>
      <c r="Q2384" s="3">
        <f t="shared" si="699"/>
        <v>-90.650728151014775</v>
      </c>
      <c r="R2384">
        <f t="shared" si="700"/>
        <v>89.349271848985225</v>
      </c>
      <c r="S2384">
        <f t="shared" si="701"/>
        <v>7.1520040172502135</v>
      </c>
      <c r="T2384">
        <f t="shared" si="684"/>
        <v>13.706734872895893</v>
      </c>
    </row>
    <row r="2385" spans="1:20" x14ac:dyDescent="0.25">
      <c r="A2385">
        <f t="shared" si="685"/>
        <v>45108.128550996604</v>
      </c>
      <c r="B2385">
        <f t="shared" si="702"/>
        <v>7179.1816325157642</v>
      </c>
      <c r="C2385" t="str">
        <f t="shared" si="686"/>
        <v>-0.0526141239801599-4.82617791188076i</v>
      </c>
      <c r="D2385" t="str">
        <f t="shared" si="687"/>
        <v>3.97449455774882-2.26171584328413i</v>
      </c>
      <c r="E2385" t="str">
        <f t="shared" si="688"/>
        <v>161.875470469809+6.47172141209961i</v>
      </c>
      <c r="F2385" t="str">
        <f t="shared" si="689"/>
        <v>2.42489334709839-20.8129486065655i</v>
      </c>
      <c r="G2385" t="str">
        <f t="shared" si="690"/>
        <v>0.999986977812707-0.00360860329155985i</v>
      </c>
      <c r="H2385" t="str">
        <f t="shared" si="691"/>
        <v>962.186775323577+1021.99098263772i</v>
      </c>
      <c r="I2385" t="str">
        <f t="shared" si="692"/>
        <v>66.5874333647084-49.5028627317463i</v>
      </c>
      <c r="K2385" t="str">
        <f t="shared" si="693"/>
        <v>0.0058602361114032-0.0116374513964611i</v>
      </c>
      <c r="L2385" t="str">
        <f t="shared" si="694"/>
        <v>0.00005-0.0393066549720759i</v>
      </c>
      <c r="M2385" t="str">
        <f t="shared" si="695"/>
        <v>0.00133333333333333-0.02312156174828i</v>
      </c>
      <c r="N2385">
        <f t="shared" si="696"/>
        <v>89.375396455827385</v>
      </c>
      <c r="O2385">
        <f t="shared" si="697"/>
        <v>13.672582680328201</v>
      </c>
      <c r="P2385" s="3">
        <f t="shared" si="698"/>
        <v>13.672582680328201</v>
      </c>
      <c r="Q2385" s="3">
        <f t="shared" si="699"/>
        <v>-90.624603544172615</v>
      </c>
      <c r="R2385">
        <f t="shared" si="700"/>
        <v>89.375396455827385</v>
      </c>
      <c r="S2385">
        <f t="shared" si="701"/>
        <v>7.179181632515764</v>
      </c>
      <c r="T2385">
        <f t="shared" si="684"/>
        <v>13.672582680328201</v>
      </c>
    </row>
    <row r="2386" spans="1:20" x14ac:dyDescent="0.25">
      <c r="A2386">
        <f t="shared" si="685"/>
        <v>45279.539439490392</v>
      </c>
      <c r="B2386">
        <f t="shared" si="702"/>
        <v>7206.4625227193246</v>
      </c>
      <c r="C2386" t="str">
        <f t="shared" si="686"/>
        <v>-0.0502101582510366-4.8072722592249i</v>
      </c>
      <c r="D2386" t="str">
        <f t="shared" si="687"/>
        <v>3.97449070958225-2.25349380612431i</v>
      </c>
      <c r="E2386" t="str">
        <f t="shared" si="688"/>
        <v>161.888148684144+6.50256914689742i</v>
      </c>
      <c r="F2386" t="str">
        <f t="shared" si="689"/>
        <v>2.42489310665407-20.7342251808622i</v>
      </c>
      <c r="G2386" t="str">
        <f t="shared" si="690"/>
        <v>0.999986878657344-0.00362231562489105i</v>
      </c>
      <c r="H2386" t="str">
        <f t="shared" si="691"/>
        <v>970.005898803696+1027.96986996051i</v>
      </c>
      <c r="I2386" t="str">
        <f t="shared" si="692"/>
        <v>66.7636730685397-49.7056361343817i</v>
      </c>
      <c r="K2386" t="str">
        <f t="shared" si="693"/>
        <v>0.00582693011586296-0.0116086706787356i</v>
      </c>
      <c r="L2386" t="str">
        <f t="shared" si="694"/>
        <v>0.00005-0.03915785512261i</v>
      </c>
      <c r="M2386" t="str">
        <f t="shared" si="695"/>
        <v>0.00133333333333333-0.0230340324250647i</v>
      </c>
      <c r="N2386">
        <f t="shared" si="696"/>
        <v>89.401588801951462</v>
      </c>
      <c r="O2386">
        <f t="shared" si="697"/>
        <v>13.638448127591181</v>
      </c>
      <c r="P2386" s="3">
        <f t="shared" si="698"/>
        <v>13.638448127591181</v>
      </c>
      <c r="Q2386" s="3">
        <f t="shared" si="699"/>
        <v>-90.598411198048538</v>
      </c>
      <c r="R2386">
        <f t="shared" si="700"/>
        <v>89.401588801951462</v>
      </c>
      <c r="S2386">
        <f t="shared" si="701"/>
        <v>7.2064625227193249</v>
      </c>
      <c r="T2386">
        <f t="shared" si="684"/>
        <v>13.638448127591181</v>
      </c>
    </row>
    <row r="2387" spans="1:20" x14ac:dyDescent="0.25">
      <c r="A2387">
        <f t="shared" si="685"/>
        <v>45451.601689360461</v>
      </c>
      <c r="B2387">
        <f t="shared" si="702"/>
        <v>7233.847080305658</v>
      </c>
      <c r="C2387" t="str">
        <f t="shared" si="686"/>
        <v>-0.0478186967922969-4.78844947315831i</v>
      </c>
      <c r="D2387" t="str">
        <f t="shared" si="687"/>
        <v>3.97448683212155-2.24530418556614i</v>
      </c>
      <c r="E2387" t="str">
        <f t="shared" si="688"/>
        <v>161.900966235229+6.53350762921974i</v>
      </c>
      <c r="F2387" t="str">
        <f t="shared" si="689"/>
        <v>2.42489286437895-20.6558000239358i</v>
      </c>
      <c r="G2387" t="str">
        <f t="shared" si="690"/>
        <v>0.999986778746989-0.00363608006097878i</v>
      </c>
      <c r="H2387" t="str">
        <f t="shared" si="691"/>
        <v>977.966400006929+1033.98716688535i</v>
      </c>
      <c r="I2387" t="str">
        <f t="shared" si="692"/>
        <v>66.9413324305241-49.9137348000935i</v>
      </c>
      <c r="K2387" t="str">
        <f t="shared" si="693"/>
        <v>0.00579378928649535-0.0115798666326746i</v>
      </c>
      <c r="L2387" t="str">
        <f t="shared" si="694"/>
        <v>0.00005-0.0390096185720363i</v>
      </c>
      <c r="M2387" t="str">
        <f t="shared" si="695"/>
        <v>0.00133333333333333-0.022946834454139i</v>
      </c>
      <c r="N2387">
        <f t="shared" si="696"/>
        <v>89.427848523274761</v>
      </c>
      <c r="O2387">
        <f t="shared" si="697"/>
        <v>13.604331263869824</v>
      </c>
      <c r="P2387" s="3">
        <f t="shared" si="698"/>
        <v>13.604331263869824</v>
      </c>
      <c r="Q2387" s="3">
        <f t="shared" si="699"/>
        <v>-90.572151476725239</v>
      </c>
      <c r="R2387">
        <f t="shared" si="700"/>
        <v>89.427848523274761</v>
      </c>
      <c r="S2387">
        <f t="shared" si="701"/>
        <v>7.233847080305658</v>
      </c>
      <c r="T2387">
        <f t="shared" si="684"/>
        <v>13.604331263869824</v>
      </c>
    </row>
    <row r="2388" spans="1:20" x14ac:dyDescent="0.25">
      <c r="A2388">
        <f t="shared" si="685"/>
        <v>45624.317775780029</v>
      </c>
      <c r="B2388">
        <f t="shared" si="702"/>
        <v>7261.3356992108193</v>
      </c>
      <c r="C2388" t="str">
        <f t="shared" si="686"/>
        <v>-0.045439717702342-4.76970917904377i</v>
      </c>
      <c r="D2388" t="str">
        <f t="shared" si="687"/>
        <v>3.97448292514382-2.23714686379161i</v>
      </c>
      <c r="E2388" t="str">
        <f t="shared" si="688"/>
        <v>161.91392400536+6.56453690147756i</v>
      </c>
      <c r="F2388" t="str">
        <f t="shared" si="689"/>
        <v>2.42489262025911-20.5776720076141i</v>
      </c>
      <c r="G2388" t="str">
        <f t="shared" si="690"/>
        <v>0.999986678075892-0.00364989679776649i</v>
      </c>
      <c r="H2388" t="str">
        <f t="shared" si="691"/>
        <v>986.071560892263+1040.04258995376i</v>
      </c>
      <c r="I2388" t="str">
        <f t="shared" si="692"/>
        <v>67.1204038323061-50.1272743082257i</v>
      </c>
      <c r="K2388" t="str">
        <f t="shared" si="693"/>
        <v>0.00576081334371635-0.0115510402603938i</v>
      </c>
      <c r="L2388" t="str">
        <f t="shared" si="694"/>
        <v>0.00005-0.0388619431879222i</v>
      </c>
      <c r="M2388" t="str">
        <f t="shared" si="695"/>
        <v>0.00133333333333333-0.0228599665811307i</v>
      </c>
      <c r="N2388">
        <f t="shared" si="696"/>
        <v>89.454175256860964</v>
      </c>
      <c r="O2388">
        <f t="shared" si="697"/>
        <v>13.570232138188983</v>
      </c>
      <c r="P2388" s="3">
        <f t="shared" si="698"/>
        <v>13.570232138188983</v>
      </c>
      <c r="Q2388" s="3">
        <f t="shared" si="699"/>
        <v>-90.545824743139036</v>
      </c>
      <c r="R2388">
        <f t="shared" si="700"/>
        <v>89.454175256860964</v>
      </c>
      <c r="S2388">
        <f t="shared" si="701"/>
        <v>7.2613356992108189</v>
      </c>
      <c r="T2388">
        <f t="shared" si="684"/>
        <v>13.570232138188983</v>
      </c>
    </row>
    <row r="2389" spans="1:20" x14ac:dyDescent="0.25">
      <c r="A2389">
        <f t="shared" si="685"/>
        <v>45797.690183327992</v>
      </c>
      <c r="B2389">
        <f t="shared" si="702"/>
        <v>7288.9287748678207</v>
      </c>
      <c r="C2389" t="str">
        <f t="shared" si="686"/>
        <v>-0.0430731986307031-4.75105100389549i</v>
      </c>
      <c r="D2389" t="str">
        <f t="shared" si="687"/>
        <v>3.97447898842441-2.2290217234472i</v>
      </c>
      <c r="E2389" t="str">
        <f t="shared" si="688"/>
        <v>161.927022882949+6.59565700509427i</v>
      </c>
      <c r="F2389" t="str">
        <f t="shared" si="689"/>
        <v>2.42489237428047-20.4998400079989i</v>
      </c>
      <c r="G2389" t="str">
        <f t="shared" si="690"/>
        <v>0.999986576638262-0.00366376603394927i</v>
      </c>
      <c r="H2389" t="str">
        <f t="shared" si="691"/>
        <v>994.324753609049+1046.13581381206i</v>
      </c>
      <c r="I2389" t="str">
        <f t="shared" si="692"/>
        <v>67.3008782275437-50.3463734788675i</v>
      </c>
      <c r="K2389" t="str">
        <f t="shared" si="693"/>
        <v>0.00572800200127458-0.0115221925577378i</v>
      </c>
      <c r="L2389" t="str">
        <f t="shared" si="694"/>
        <v>0.00005-0.0387148268459077i</v>
      </c>
      <c r="M2389" t="str">
        <f t="shared" si="695"/>
        <v>0.00133333333333333-0.0227734275564163i</v>
      </c>
      <c r="N2389">
        <f t="shared" si="696"/>
        <v>89.480568640932233</v>
      </c>
      <c r="O2389">
        <f t="shared" si="697"/>
        <v>13.536150799420794</v>
      </c>
      <c r="P2389" s="3">
        <f t="shared" si="698"/>
        <v>13.536150799420794</v>
      </c>
      <c r="Q2389" s="3">
        <f t="shared" si="699"/>
        <v>-90.519431359067767</v>
      </c>
      <c r="R2389">
        <f t="shared" si="700"/>
        <v>89.480568640932233</v>
      </c>
      <c r="S2389">
        <f t="shared" si="701"/>
        <v>7.2889287748678209</v>
      </c>
      <c r="T2389">
        <f t="shared" si="684"/>
        <v>13.536150799420794</v>
      </c>
    </row>
    <row r="2390" spans="1:20" x14ac:dyDescent="0.25">
      <c r="A2390">
        <f t="shared" si="685"/>
        <v>45971.721406024641</v>
      </c>
      <c r="B2390">
        <f t="shared" si="702"/>
        <v>7316.6267042123191</v>
      </c>
      <c r="C2390" t="str">
        <f t="shared" si="686"/>
        <v>-0.0407191167852654-4.7324745763768i</v>
      </c>
      <c r="D2390" t="str">
        <f t="shared" si="687"/>
        <v>3.974475021737-2.22092864764229i</v>
      </c>
      <c r="E2390" t="str">
        <f t="shared" si="688"/>
        <v>161.940263762581+6.62686798047348i</v>
      </c>
      <c r="F2390" t="str">
        <f t="shared" si="689"/>
        <v>2.4248921264289-20.4223029054509i</v>
      </c>
      <c r="G2390" t="str">
        <f t="shared" si="690"/>
        <v>0.999986474428262-0.00367768796897671i</v>
      </c>
      <c r="H2390" t="str">
        <f t="shared" si="691"/>
        <v>1002.7294431669+1052.26646853404i</v>
      </c>
      <c r="I2390" t="str">
        <f t="shared" si="692"/>
        <v>67.4827450484899-50.5711544696137i</v>
      </c>
      <c r="K2390" t="str">
        <f t="shared" si="693"/>
        <v>0.00569535496634289-0.0114933245142475i</v>
      </c>
      <c r="L2390" t="str">
        <f t="shared" si="694"/>
        <v>0.00005-0.0385682674296749i</v>
      </c>
      <c r="M2390" t="str">
        <f t="shared" si="695"/>
        <v>0.00133333333333333-0.0226872161351029i</v>
      </c>
      <c r="N2390">
        <f t="shared" si="696"/>
        <v>89.507028314876123</v>
      </c>
      <c r="O2390">
        <f t="shared" si="697"/>
        <v>13.502087296292187</v>
      </c>
      <c r="P2390" s="3">
        <f t="shared" si="698"/>
        <v>13.502087296292187</v>
      </c>
      <c r="Q2390" s="3">
        <f t="shared" si="699"/>
        <v>-90.492971685123877</v>
      </c>
      <c r="R2390">
        <f t="shared" si="700"/>
        <v>89.507028314876123</v>
      </c>
      <c r="S2390">
        <f t="shared" si="701"/>
        <v>7.316626704212319</v>
      </c>
      <c r="T2390">
        <f t="shared" si="684"/>
        <v>13.502087296292187</v>
      </c>
    </row>
    <row r="2391" spans="1:20" x14ac:dyDescent="0.25">
      <c r="A2391">
        <f t="shared" si="685"/>
        <v>46146.413947367539</v>
      </c>
      <c r="B2391">
        <f t="shared" si="702"/>
        <v>7344.4298856883261</v>
      </c>
      <c r="C2391" t="str">
        <f t="shared" si="686"/>
        <v>-0.038377448938808-4.71397952679739i</v>
      </c>
      <c r="D2391" t="str">
        <f t="shared" si="687"/>
        <v>3.97447102485346-2.21286751994742i</v>
      </c>
      <c r="E2391" t="str">
        <f t="shared" si="688"/>
        <v>161.953647545071+6.65816986697541i</v>
      </c>
      <c r="F2391" t="str">
        <f t="shared" si="689"/>
        <v>2.42489187669012-20.3450595845726i</v>
      </c>
      <c r="G2391" t="str">
        <f t="shared" si="690"/>
        <v>0.999986371440011-0.00369166280305574i</v>
      </c>
      <c r="H2391" t="str">
        <f t="shared" si="691"/>
        <v>1011.28919017805+1058.4341367854i</v>
      </c>
      <c r="I2391" t="str">
        <f t="shared" si="692"/>
        <v>67.6659921069837-50.8017428750086i</v>
      </c>
      <c r="K2391" t="str">
        <f t="shared" si="693"/>
        <v>0.00566287193961046-0.011464437113128i</v>
      </c>
      <c r="L2391" t="str">
        <f t="shared" si="694"/>
        <v>0.00005-0.0384222628309175i</v>
      </c>
      <c r="M2391" t="str">
        <f t="shared" si="695"/>
        <v>0.00133333333333333-0.0226013310770103i</v>
      </c>
      <c r="N2391">
        <f t="shared" si="696"/>
        <v>89.533553919259987</v>
      </c>
      <c r="O2391">
        <f t="shared" si="697"/>
        <v>13.468041677391678</v>
      </c>
      <c r="P2391" s="3">
        <f t="shared" si="698"/>
        <v>13.468041677391678</v>
      </c>
      <c r="Q2391" s="3">
        <f t="shared" si="699"/>
        <v>-90.466446080740013</v>
      </c>
      <c r="R2391">
        <f t="shared" si="700"/>
        <v>89.533553919259987</v>
      </c>
      <c r="S2391">
        <f t="shared" si="701"/>
        <v>7.3444298856883261</v>
      </c>
      <c r="T2391">
        <f t="shared" si="684"/>
        <v>13.468041677391678</v>
      </c>
    </row>
    <row r="2392" spans="1:20" x14ac:dyDescent="0.25">
      <c r="A2392">
        <f t="shared" si="685"/>
        <v>46321.770320367541</v>
      </c>
      <c r="B2392">
        <f t="shared" si="702"/>
        <v>7372.3387192539421</v>
      </c>
      <c r="C2392" t="str">
        <f t="shared" si="686"/>
        <v>-0.0360481714362113-4.69556548711122i</v>
      </c>
      <c r="D2392" t="str">
        <f t="shared" si="687"/>
        <v>3.97446699754403-2.20483822439262i</v>
      </c>
      <c r="E2392" t="str">
        <f t="shared" si="688"/>
        <v>161.967175137526+6.68956270287983i</v>
      </c>
      <c r="F2392" t="str">
        <f t="shared" si="689"/>
        <v>2.42489162504978-20.2681089341927i</v>
      </c>
      <c r="G2392" t="str">
        <f t="shared" si="690"/>
        <v>0.999986267667584-0.00370569073715355i</v>
      </c>
      <c r="H2392" t="str">
        <f t="shared" si="691"/>
        <v>1020.00765367253+1064.63835082102i</v>
      </c>
      <c r="I2392" t="str">
        <f t="shared" si="692"/>
        <v>67.8506054895538-51.0382678286906i</v>
      </c>
      <c r="K2392" t="str">
        <f t="shared" si="693"/>
        <v>0.00563055261537408-0.0114355313312188i</v>
      </c>
      <c r="L2392" t="str">
        <f t="shared" si="694"/>
        <v>0.00005-0.0382768109493101i</v>
      </c>
      <c r="M2392" t="str">
        <f t="shared" si="695"/>
        <v>0.00133333333333333-0.022515771146653i</v>
      </c>
      <c r="N2392">
        <f t="shared" si="696"/>
        <v>89.560145095836361</v>
      </c>
      <c r="O2392">
        <f t="shared" si="697"/>
        <v>13.434013991177615</v>
      </c>
      <c r="P2392" s="3">
        <f t="shared" si="698"/>
        <v>13.434013991177615</v>
      </c>
      <c r="Q2392" s="3">
        <f t="shared" si="699"/>
        <v>-90.439854904163639</v>
      </c>
      <c r="R2392">
        <f t="shared" si="700"/>
        <v>89.560145095836361</v>
      </c>
      <c r="S2392">
        <f t="shared" si="701"/>
        <v>7.3723387192539418</v>
      </c>
      <c r="T2392">
        <f t="shared" si="684"/>
        <v>13.434013991177615</v>
      </c>
    </row>
    <row r="2393" spans="1:20" x14ac:dyDescent="0.25">
      <c r="A2393">
        <f t="shared" si="685"/>
        <v>46497.793047584935</v>
      </c>
      <c r="B2393">
        <f t="shared" si="702"/>
        <v>7400.353606387107</v>
      </c>
      <c r="C2393" t="str">
        <f t="shared" si="686"/>
        <v>-0.0337312602012323-4.67723209091371i</v>
      </c>
      <c r="D2393" t="str">
        <f t="shared" si="687"/>
        <v>3.97446293957716-2.19684064546574i</v>
      </c>
      <c r="E2393" t="str">
        <f t="shared" si="688"/>
        <v>161.9808474534+6.72104652535739i</v>
      </c>
      <c r="F2393" t="str">
        <f t="shared" si="689"/>
        <v>2.42489137149337-20.19144984735i</v>
      </c>
      <c r="G2393" t="str">
        <f t="shared" si="690"/>
        <v>0.999986163105009-0.00371977197300041i</v>
      </c>
      <c r="H2393" t="str">
        <f t="shared" si="691"/>
        <v>1028.88859398692+1070.87858930476i</v>
      </c>
      <c r="I2393" t="str">
        <f t="shared" si="692"/>
        <v>68.0365694462533-51.2808621082758i</v>
      </c>
      <c r="K2393" t="str">
        <f t="shared" si="693"/>
        <v>0.00559839668162987-0.0114066081389647i</v>
      </c>
      <c r="L2393" t="str">
        <f t="shared" si="694"/>
        <v>0.00005-0.0381319096924787i</v>
      </c>
      <c r="M2393" t="str">
        <f t="shared" si="695"/>
        <v>0.00133333333333333-0.0224305351132228i</v>
      </c>
      <c r="N2393">
        <f t="shared" si="696"/>
        <v>89.586801487552407</v>
      </c>
      <c r="O2393">
        <f t="shared" si="697"/>
        <v>13.400004285985176</v>
      </c>
      <c r="P2393" s="3">
        <f t="shared" si="698"/>
        <v>13.400004285985176</v>
      </c>
      <c r="Q2393" s="3">
        <f t="shared" si="699"/>
        <v>-90.413198512447593</v>
      </c>
      <c r="R2393">
        <f t="shared" si="700"/>
        <v>89.586801487552407</v>
      </c>
      <c r="S2393">
        <f t="shared" si="701"/>
        <v>7.4003536063871067</v>
      </c>
      <c r="T2393">
        <f t="shared" si="684"/>
        <v>13.400004285985176</v>
      </c>
    </row>
    <row r="2394" spans="1:20" x14ac:dyDescent="0.25">
      <c r="A2394">
        <f t="shared" si="685"/>
        <v>46674.484661165763</v>
      </c>
      <c r="B2394">
        <f t="shared" si="702"/>
        <v>7428.4749500913786</v>
      </c>
      <c r="C2394" t="str">
        <f t="shared" si="686"/>
        <v>-0.0314266907433873-4.658978973439i</v>
      </c>
      <c r="D2394" t="str">
        <f t="shared" si="687"/>
        <v>3.97445885071951-2.18887466811079i</v>
      </c>
      <c r="E2394" t="str">
        <f t="shared" si="688"/>
        <v>161.994665412557+6.75262137043857i</v>
      </c>
      <c r="F2394" t="str">
        <f t="shared" si="689"/>
        <v>2.42489111600636-20.1150812212778i</v>
      </c>
      <c r="G2394" t="str">
        <f t="shared" si="690"/>
        <v>0.999986057746272-0.00373390671309264i</v>
      </c>
      <c r="H2394" t="str">
        <f t="shared" si="691"/>
        <v>1037.93587572706+1077.15427394155i</v>
      </c>
      <c r="I2394" t="str">
        <f t="shared" si="692"/>
        <v>68.2238662728733-51.5296622430016i</v>
      </c>
      <c r="K2394" t="str">
        <f t="shared" si="693"/>
        <v>0.00556640382016421-0.0113776685003876i</v>
      </c>
      <c r="L2394" t="str">
        <f t="shared" si="694"/>
        <v>0.00005-0.03798755697597i</v>
      </c>
      <c r="M2394" t="str">
        <f t="shared" si="695"/>
        <v>0.00133333333333333-0.0223456217505706i</v>
      </c>
      <c r="N2394">
        <f t="shared" si="696"/>
        <v>89.613522738557378</v>
      </c>
      <c r="O2394">
        <f t="shared" si="697"/>
        <v>13.3660126100337</v>
      </c>
      <c r="P2394" s="3">
        <f t="shared" si="698"/>
        <v>13.3660126100337</v>
      </c>
      <c r="Q2394" s="3">
        <f t="shared" si="699"/>
        <v>-90.386477261442622</v>
      </c>
      <c r="R2394">
        <f t="shared" si="700"/>
        <v>89.613522738557378</v>
      </c>
      <c r="S2394">
        <f t="shared" si="701"/>
        <v>7.4284749500913785</v>
      </c>
      <c r="T2394">
        <f t="shared" si="684"/>
        <v>13.3660126100337</v>
      </c>
    </row>
    <row r="2395" spans="1:20" x14ac:dyDescent="0.25">
      <c r="A2395">
        <f t="shared" si="685"/>
        <v>46851.847702878185</v>
      </c>
      <c r="B2395">
        <f t="shared" si="702"/>
        <v>7456.7031549017256</v>
      </c>
      <c r="C2395" t="str">
        <f t="shared" si="686"/>
        <v>-0.0291344381647418-4.64080577155742i</v>
      </c>
      <c r="D2395" t="str">
        <f t="shared" si="687"/>
        <v>3.97445473073602-2.18094017772631i</v>
      </c>
      <c r="E2395" t="str">
        <f t="shared" si="688"/>
        <v>162.008629941327+6.78428727298129i</v>
      </c>
      <c r="F2395" t="str">
        <f t="shared" si="689"/>
        <v>2.42489085857399-20.0390019573876i</v>
      </c>
      <c r="G2395" t="str">
        <f t="shared" si="690"/>
        <v>0.999985951585308-0.00374809516069541i</v>
      </c>
      <c r="H2395" t="str">
        <f t="shared" si="691"/>
        <v>1047.15347080451+1083.46476591053i</v>
      </c>
      <c r="I2395" t="str">
        <f t="shared" si="692"/>
        <v>68.4124761861262-51.7848086241234i</v>
      </c>
      <c r="K2395" t="str">
        <f t="shared" si="693"/>
        <v>0.00553457370664497-0.0113487133730601i</v>
      </c>
      <c r="L2395" t="str">
        <f t="shared" si="694"/>
        <v>0.00005-0.0378437507232217i</v>
      </c>
      <c r="M2395" t="str">
        <f t="shared" si="695"/>
        <v>0.00133333333333333-0.0222610298371893i</v>
      </c>
      <c r="N2395">
        <f t="shared" si="696"/>
        <v>89.640308494210089</v>
      </c>
      <c r="O2395">
        <f t="shared" si="697"/>
        <v>13.332039011434533</v>
      </c>
      <c r="P2395" s="3">
        <f t="shared" si="698"/>
        <v>13.332039011434533</v>
      </c>
      <c r="Q2395" s="3">
        <f t="shared" si="699"/>
        <v>-90.359691505789911</v>
      </c>
      <c r="R2395">
        <f t="shared" si="700"/>
        <v>89.640308494210089</v>
      </c>
      <c r="S2395">
        <f t="shared" si="701"/>
        <v>7.4567031549017253</v>
      </c>
      <c r="T2395">
        <f t="shared" si="684"/>
        <v>13.332039011434533</v>
      </c>
    </row>
    <row r="2396" spans="1:20" x14ac:dyDescent="0.25">
      <c r="A2396">
        <f t="shared" si="685"/>
        <v>47029.884724149124</v>
      </c>
      <c r="B2396">
        <f t="shared" si="702"/>
        <v>7485.0386268903521</v>
      </c>
      <c r="C2396" t="str">
        <f t="shared" si="686"/>
        <v>-0.0268544771668131-4.62271212377251i</v>
      </c>
      <c r="D2396" t="str">
        <f t="shared" si="687"/>
        <v>3.97445057938981-2.17303706016368i</v>
      </c>
      <c r="E2396" t="str">
        <f t="shared" si="688"/>
        <v>162.022741972567+6.81604426663778i</v>
      </c>
      <c r="F2396" t="str">
        <f t="shared" si="689"/>
        <v>2.42489059918148-19.9632109612535i</v>
      </c>
      <c r="G2396" t="str">
        <f t="shared" si="690"/>
        <v>0.999985844616012-0.00376233751984576i</v>
      </c>
      <c r="H2396" t="str">
        <f t="shared" si="691"/>
        <v>1056.54546154687+1089.8093620874i</v>
      </c>
      <c r="I2396" t="str">
        <f t="shared" si="692"/>
        <v>68.6023771913834-52.046445618083i</v>
      </c>
      <c r="K2396" t="str">
        <f t="shared" si="693"/>
        <v>0.00550290601071203-0.01131974370808i</v>
      </c>
      <c r="L2396" t="str">
        <f t="shared" si="694"/>
        <v>0.00005-0.0377004888655327i</v>
      </c>
      <c r="M2396" t="str">
        <f t="shared" si="695"/>
        <v>0.00133333333333333-0.0221767581561957i</v>
      </c>
      <c r="N2396">
        <f t="shared" si="696"/>
        <v>89.667158401083967</v>
      </c>
      <c r="O2396">
        <f t="shared" si="697"/>
        <v>13.298083538198179</v>
      </c>
      <c r="P2396" s="3">
        <f t="shared" si="698"/>
        <v>13.298083538198179</v>
      </c>
      <c r="Q2396" s="3">
        <f t="shared" si="699"/>
        <v>-90.332841598916033</v>
      </c>
      <c r="R2396">
        <f t="shared" si="700"/>
        <v>89.667158401083967</v>
      </c>
      <c r="S2396">
        <f t="shared" si="701"/>
        <v>7.4850386268903524</v>
      </c>
      <c r="T2396">
        <f t="shared" si="684"/>
        <v>13.298083538198179</v>
      </c>
    </row>
    <row r="2397" spans="1:20" x14ac:dyDescent="0.25">
      <c r="A2397">
        <f t="shared" si="685"/>
        <v>47208.598286100889</v>
      </c>
      <c r="B2397">
        <f t="shared" si="702"/>
        <v>7513.4817736725354</v>
      </c>
      <c r="C2397" t="str">
        <f t="shared" si="686"/>
        <v>-0.0245867820573502-4.60469767021823i</v>
      </c>
      <c r="D2397" t="str">
        <f t="shared" si="687"/>
        <v>3.97444639644218-2.16516520172548i</v>
      </c>
      <c r="E2397" t="str">
        <f t="shared" si="688"/>
        <v>162.037002445722+6.8478923838195i</v>
      </c>
      <c r="F2397" t="str">
        <f t="shared" si="689"/>
        <v>2.42489033781388-19.8877071425963i</v>
      </c>
      <c r="G2397" t="str">
        <f t="shared" si="690"/>
        <v>0.999985736832227-0.00377663399535546i</v>
      </c>
      <c r="H2397" t="str">
        <f t="shared" si="691"/>
        <v>1066.11604388142+1096.18729104349i</v>
      </c>
      <c r="I2397" t="str">
        <f t="shared" si="692"/>
        <v>68.7935449425195-52.314721682436i</v>
      </c>
      <c r="K2397" t="str">
        <f t="shared" si="693"/>
        <v>0.00547140039606798-0.011290760450046i</v>
      </c>
      <c r="L2397" t="str">
        <f t="shared" si="694"/>
        <v>0.00005-0.037557769342033i</v>
      </c>
      <c r="M2397" t="str">
        <f t="shared" si="695"/>
        <v>0.00133333333333333-0.0220928054953135i</v>
      </c>
      <c r="N2397">
        <f t="shared" si="696"/>
        <v>89.694072106972726</v>
      </c>
      <c r="O2397">
        <f t="shared" si="697"/>
        <v>13.264146238241958</v>
      </c>
      <c r="P2397" s="3">
        <f t="shared" si="698"/>
        <v>13.264146238241958</v>
      </c>
      <c r="Q2397" s="3">
        <f t="shared" si="699"/>
        <v>-90.305927893027274</v>
      </c>
      <c r="R2397">
        <f t="shared" si="700"/>
        <v>89.694072106972726</v>
      </c>
      <c r="S2397">
        <f t="shared" si="701"/>
        <v>7.5134817736725354</v>
      </c>
      <c r="T2397">
        <f t="shared" si="684"/>
        <v>13.264146238241958</v>
      </c>
    </row>
    <row r="2398" spans="1:20" x14ac:dyDescent="0.25">
      <c r="A2398">
        <f t="shared" si="685"/>
        <v>47387.990959588074</v>
      </c>
      <c r="B2398">
        <f t="shared" si="702"/>
        <v>7542.0330044124912</v>
      </c>
      <c r="C2398" t="str">
        <f t="shared" si="686"/>
        <v>-0.0223313267570413-4.58676205265599i</v>
      </c>
      <c r="D2398" t="str">
        <f t="shared" si="687"/>
        <v>3.97444218165264-2.15732448916389i</v>
      </c>
      <c r="E2398" t="str">
        <f t="shared" si="688"/>
        <v>162.051412306882+6.87983165566706i</v>
      </c>
      <c r="F2398" t="str">
        <f t="shared" si="689"/>
        <v>2.4248900744562-19.8124894152681i</v>
      </c>
      <c r="G2398" t="str">
        <f t="shared" si="690"/>
        <v>0.999985628227753-0.00379098479281398i</v>
      </c>
      <c r="H2398" t="str">
        <f t="shared" si="691"/>
        <v>1075.86953059143+1102.59770880846i</v>
      </c>
      <c r="I2398" t="str">
        <f t="shared" si="692"/>
        <v>68.9859525934022-52.589789484525i</v>
      </c>
      <c r="K2398" t="str">
        <f t="shared" si="693"/>
        <v>0.00544005652056823-0.0112617645370346i</v>
      </c>
      <c r="L2398" t="str">
        <f t="shared" si="694"/>
        <v>0.00005-0.0374155900996543i</v>
      </c>
      <c r="M2398" t="str">
        <f t="shared" si="695"/>
        <v>0.00133333333333333-0.0220091706468555i</v>
      </c>
      <c r="N2398">
        <f t="shared" si="696"/>
        <v>89.721049260895853</v>
      </c>
      <c r="O2398">
        <f t="shared" si="697"/>
        <v>13.230227159397462</v>
      </c>
      <c r="P2398" s="3">
        <f t="shared" si="698"/>
        <v>13.230227159397462</v>
      </c>
      <c r="Q2398" s="3">
        <f t="shared" si="699"/>
        <v>-90.278950739104147</v>
      </c>
      <c r="R2398">
        <f t="shared" si="700"/>
        <v>89.721049260895853</v>
      </c>
      <c r="S2398">
        <f t="shared" si="701"/>
        <v>7.5420330044124908</v>
      </c>
      <c r="T2398">
        <f t="shared" si="684"/>
        <v>13.230227159397462</v>
      </c>
    </row>
    <row r="2399" spans="1:20" x14ac:dyDescent="0.25">
      <c r="A2399">
        <f t="shared" si="685"/>
        <v>47568.065325234507</v>
      </c>
      <c r="B2399">
        <f t="shared" si="702"/>
        <v>7570.6927298292585</v>
      </c>
      <c r="C2399" t="str">
        <f t="shared" si="686"/>
        <v>-0.0200880848063745-4.56890491447178i</v>
      </c>
      <c r="D2399" t="str">
        <f t="shared" si="687"/>
        <v>3.97443793477891-2.14951480967903i</v>
      </c>
      <c r="E2399" t="str">
        <f t="shared" si="688"/>
        <v>162.065972508848+6.91186211201142i</v>
      </c>
      <c r="F2399" t="str">
        <f t="shared" si="689"/>
        <v>2.42488980909324-19.7375566972364i</v>
      </c>
      <c r="G2399" t="str">
        <f t="shared" si="690"/>
        <v>0.99998551879634-0.00380539011859142i</v>
      </c>
      <c r="H2399" t="str">
        <f t="shared" si="691"/>
        <v>1085.8103546438+1109.03969438235i</v>
      </c>
      <c r="I2399" t="str">
        <f t="shared" si="692"/>
        <v>69.1795706405109-52.8718060228566i</v>
      </c>
      <c r="K2399" t="str">
        <f t="shared" si="693"/>
        <v>0.00540887403631094-0.0112327569005782i</v>
      </c>
      <c r="L2399" t="str">
        <f t="shared" si="694"/>
        <v>0.00005-0.0372739490931005i</v>
      </c>
      <c r="M2399" t="str">
        <f t="shared" si="695"/>
        <v>0.00133333333333333-0.0219258524077062i</v>
      </c>
      <c r="N2399">
        <f t="shared" si="696"/>
        <v>89.748089513101149</v>
      </c>
      <c r="O2399">
        <f t="shared" si="697"/>
        <v>13.196326349418326</v>
      </c>
      <c r="P2399" s="3">
        <f t="shared" si="698"/>
        <v>13.196326349418326</v>
      </c>
      <c r="Q2399" s="3">
        <f t="shared" si="699"/>
        <v>-90.251910486898851</v>
      </c>
      <c r="R2399">
        <f t="shared" si="700"/>
        <v>89.748089513101149</v>
      </c>
      <c r="S2399">
        <f t="shared" si="701"/>
        <v>7.5706927298292586</v>
      </c>
      <c r="T2399">
        <f t="shared" si="684"/>
        <v>13.196326349418326</v>
      </c>
    </row>
    <row r="2400" spans="1:20" x14ac:dyDescent="0.25">
      <c r="A2400">
        <f t="shared" si="685"/>
        <v>47748.823973470404</v>
      </c>
      <c r="B2400">
        <f t="shared" si="702"/>
        <v>7599.46136220261</v>
      </c>
      <c r="C2400" t="str">
        <f t="shared" si="686"/>
        <v>-0.0178570293723088-4.55112590067287i</v>
      </c>
      <c r="D2400" t="str">
        <f t="shared" si="687"/>
        <v>3.97443365557679-2.14173605091734i</v>
      </c>
      <c r="E2400" t="str">
        <f t="shared" si="688"/>
        <v>162.080684011187+6.94398378134116i</v>
      </c>
      <c r="F2400" t="str">
        <f t="shared" si="689"/>
        <v>2.42488954170974-19.6629079105689i</v>
      </c>
      <c r="G2400" t="str">
        <f t="shared" si="690"/>
        <v>0.999985408531692-0.00381985017984149i</v>
      </c>
      <c r="H2400" t="str">
        <f t="shared" si="691"/>
        <v>1095.94307258677+1115.5122449823i</v>
      </c>
      <c r="I2400" t="str">
        <f t="shared" si="692"/>
        <v>69.3743667561692-53.1609327511538i</v>
      </c>
      <c r="K2400" t="str">
        <f t="shared" si="693"/>
        <v>0.00537785258972678-0.0112037384656443i</v>
      </c>
      <c r="L2400" t="str">
        <f t="shared" si="694"/>
        <v>0.00005-0.0371328442848182i</v>
      </c>
      <c r="M2400" t="str">
        <f t="shared" si="695"/>
        <v>0.00133333333333333-0.0218428495793048i</v>
      </c>
      <c r="N2400">
        <f t="shared" si="696"/>
        <v>89.775192515068724</v>
      </c>
      <c r="O2400">
        <f t="shared" si="697"/>
        <v>13.162443855987359</v>
      </c>
      <c r="P2400" s="3">
        <f t="shared" si="698"/>
        <v>13.162443855987359</v>
      </c>
      <c r="Q2400" s="3">
        <f t="shared" si="699"/>
        <v>-90.224807484931276</v>
      </c>
      <c r="R2400">
        <f t="shared" si="700"/>
        <v>89.775192515068724</v>
      </c>
      <c r="S2400">
        <f t="shared" si="701"/>
        <v>7.5994613622026099</v>
      </c>
      <c r="T2400">
        <f t="shared" si="684"/>
        <v>13.162443855987359</v>
      </c>
    </row>
    <row r="2401" spans="1:20" x14ac:dyDescent="0.25">
      <c r="A2401">
        <f t="shared" si="685"/>
        <v>47930.269504569595</v>
      </c>
      <c r="B2401">
        <f t="shared" si="702"/>
        <v>7628.3393153789802</v>
      </c>
      <c r="C2401" t="str">
        <f t="shared" si="686"/>
        <v>-0.0156381332549174-4.53342465788489i</v>
      </c>
      <c r="D2401" t="str">
        <f t="shared" si="687"/>
        <v>3.97442934380023-2.13398810096996i</v>
      </c>
      <c r="E2401" t="str">
        <f t="shared" si="688"/>
        <v>162.095547780299+6.97619669076792i</v>
      </c>
      <c r="F2401" t="str">
        <f t="shared" si="689"/>
        <v>2.42488927229033-19.5885419814173i</v>
      </c>
      <c r="G2401" t="str">
        <f t="shared" si="690"/>
        <v>0.999985297427466-0.00383436518450445i</v>
      </c>
      <c r="H2401" t="str">
        <f t="shared" si="691"/>
        <v>1106.27236801552+1122.01427100817i</v>
      </c>
      <c r="I2401" t="str">
        <f t="shared" si="692"/>
        <v>69.5703056118205-53.4573357050081i</v>
      </c>
      <c r="K2401" t="str">
        <f t="shared" si="693"/>
        <v>0.00534699182166824-0.0111747101506158i</v>
      </c>
      <c r="L2401" t="str">
        <f t="shared" si="694"/>
        <v>0.00005-0.0369922736449673i</v>
      </c>
      <c r="M2401" t="str">
        <f t="shared" si="695"/>
        <v>0.00133333333333333-0.0217601609676278i</v>
      </c>
      <c r="N2401">
        <f t="shared" si="696"/>
        <v>89.802357919514009</v>
      </c>
      <c r="O2401">
        <f t="shared" si="697"/>
        <v>13.128579726724467</v>
      </c>
      <c r="P2401" s="3">
        <f t="shared" si="698"/>
        <v>13.128579726724467</v>
      </c>
      <c r="Q2401" s="3">
        <f t="shared" si="699"/>
        <v>-90.197642080485991</v>
      </c>
      <c r="R2401">
        <f t="shared" si="700"/>
        <v>89.802357919514009</v>
      </c>
      <c r="S2401">
        <f t="shared" si="701"/>
        <v>7.6283393153789802</v>
      </c>
      <c r="T2401">
        <f t="shared" si="684"/>
        <v>13.128579726724467</v>
      </c>
    </row>
    <row r="2402" spans="1:20" x14ac:dyDescent="0.25">
      <c r="A2402">
        <f t="shared" si="685"/>
        <v>48112.404528686959</v>
      </c>
      <c r="B2402">
        <f t="shared" si="702"/>
        <v>7657.3270047774204</v>
      </c>
      <c r="C2402" t="str">
        <f t="shared" si="686"/>
        <v>-0.0134313688941654-4.51580083434851i</v>
      </c>
      <c r="D2402" t="str">
        <f t="shared" si="687"/>
        <v>3.9744249992014-2.12627084837113i</v>
      </c>
      <c r="E2402" t="str">
        <f t="shared" si="688"/>
        <v>162.11056478947+7.00850086598501i</v>
      </c>
      <c r="F2402" t="str">
        <f t="shared" si="689"/>
        <v>2.42488900081949-19.5144578400028i</v>
      </c>
      <c r="G2402" t="str">
        <f t="shared" si="690"/>
        <v>0.999985185477268-0.00384893534131011i</v>
      </c>
      <c r="H2402" t="str">
        <f t="shared" si="691"/>
        <v>1116.80305510329+1128.54459071049i</v>
      </c>
      <c r="I2402" t="str">
        <f t="shared" si="692"/>
        <v>69.7673486907684-53.7611856310708i</v>
      </c>
      <c r="K2402" t="str">
        <f t="shared" si="693"/>
        <v>0.00531629136749869-0.0111456728672726i</v>
      </c>
      <c r="L2402" t="str">
        <f t="shared" si="694"/>
        <v>0.00005-0.0368522351513921i</v>
      </c>
      <c r="M2402" t="str">
        <f t="shared" si="695"/>
        <v>0.00133333333333333-0.0216777853831718i</v>
      </c>
      <c r="N2402">
        <f t="shared" si="696"/>
        <v>89.829585380388423</v>
      </c>
      <c r="O2402">
        <f t="shared" si="697"/>
        <v>13.094734009194015</v>
      </c>
      <c r="P2402" s="3">
        <f t="shared" si="698"/>
        <v>13.094734009194015</v>
      </c>
      <c r="Q2402" s="3">
        <f t="shared" si="699"/>
        <v>-90.170414619611577</v>
      </c>
      <c r="R2402">
        <f t="shared" si="700"/>
        <v>89.829585380388423</v>
      </c>
      <c r="S2402">
        <f t="shared" si="701"/>
        <v>7.6573270047774207</v>
      </c>
      <c r="T2402">
        <f t="shared" si="684"/>
        <v>13.094734009194015</v>
      </c>
    </row>
    <row r="2403" spans="1:20" x14ac:dyDescent="0.25">
      <c r="A2403">
        <f t="shared" si="685"/>
        <v>48295.231665895968</v>
      </c>
      <c r="B2403">
        <f t="shared" si="702"/>
        <v>7686.4248473955749</v>
      </c>
      <c r="C2403" t="str">
        <f t="shared" si="686"/>
        <v>-0.0112367083765061-4.49825407991629i</v>
      </c>
      <c r="D2403" t="str">
        <f t="shared" si="687"/>
        <v>3.97442062153049-2.1185841820966i</v>
      </c>
      <c r="E2403" t="str">
        <f t="shared" si="688"/>
        <v>162.125736018946+7.04089633123649i</v>
      </c>
      <c r="F2403" t="str">
        <f t="shared" si="689"/>
        <v>2.42488872728164-19.4406544206i</v>
      </c>
      <c r="G2403" t="str">
        <f t="shared" si="690"/>
        <v>0.999985072674658-0.00386356085978084i</v>
      </c>
      <c r="H2403" t="str">
        <f t="shared" si="691"/>
        <v>1127.54008219479+1135.10192454295i</v>
      </c>
      <c r="I2403" t="str">
        <f t="shared" si="692"/>
        <v>69.9654540897307-54.0726581186651i</v>
      </c>
      <c r="K2403" t="str">
        <f t="shared" si="693"/>
        <v>0.005285750857181-0.011116627520774i</v>
      </c>
      <c r="L2403" t="str">
        <f t="shared" si="694"/>
        <v>0.00005-0.0367127267895916i</v>
      </c>
      <c r="M2403" t="str">
        <f t="shared" si="695"/>
        <v>0.00133333333333333-0.0215957216409362i</v>
      </c>
      <c r="N2403">
        <f t="shared" si="696"/>
        <v>89.856874552880882</v>
      </c>
      <c r="O2403">
        <f t="shared" si="697"/>
        <v>13.060906750912579</v>
      </c>
      <c r="P2403" s="3">
        <f t="shared" si="698"/>
        <v>13.060906750912579</v>
      </c>
      <c r="Q2403" s="3">
        <f t="shared" si="699"/>
        <v>-90.143125447119118</v>
      </c>
      <c r="R2403">
        <f t="shared" si="700"/>
        <v>89.856874552880882</v>
      </c>
      <c r="S2403">
        <f t="shared" si="701"/>
        <v>7.6864248473955747</v>
      </c>
      <c r="T2403">
        <f t="shared" si="684"/>
        <v>13.060906750912579</v>
      </c>
    </row>
    <row r="2404" spans="1:20" x14ac:dyDescent="0.25">
      <c r="A2404">
        <f t="shared" si="685"/>
        <v>48478.753546226377</v>
      </c>
      <c r="B2404">
        <f t="shared" si="702"/>
        <v>7715.6332618156785</v>
      </c>
      <c r="C2404" t="str">
        <f t="shared" si="686"/>
        <v>-0.00905412344146761-4.48078404604913i</v>
      </c>
      <c r="D2404" t="str">
        <f t="shared" si="687"/>
        <v>3.97441621053582-2.11092799156196i</v>
      </c>
      <c r="E2404" t="str">
        <f t="shared" si="688"/>
        <v>162.141062455979+7.07338310927517i</v>
      </c>
      <c r="F2404" t="str">
        <f t="shared" si="689"/>
        <v>2.424888451661-19.3671306615215i</v>
      </c>
      <c r="G2404" t="str">
        <f t="shared" si="690"/>
        <v>0.999984959013144-0.00387824195023452i</v>
      </c>
      <c r="H2404" t="str">
        <f t="shared" si="691"/>
        <v>1138.48853545832+1141.68488918099i</v>
      </c>
      <c r="I2404" t="str">
        <f t="shared" si="692"/>
        <v>70.1645763085602-54.3919337337175i</v>
      </c>
      <c r="K2404" t="str">
        <f t="shared" si="693"/>
        <v>0.00525536991536608-0.0110875750096427i</v>
      </c>
      <c r="L2404" t="str">
        <f t="shared" si="694"/>
        <v>0.00005-0.0365737465526913i</v>
      </c>
      <c r="M2404" t="str">
        <f t="shared" si="695"/>
        <v>0.00133333333333333-0.0215139685604067i</v>
      </c>
      <c r="N2404">
        <f t="shared" si="696"/>
        <v>89.884225093418564</v>
      </c>
      <c r="O2404">
        <f t="shared" si="697"/>
        <v>13.027097999356103</v>
      </c>
      <c r="P2404" s="3">
        <f t="shared" si="698"/>
        <v>13.027097999356103</v>
      </c>
      <c r="Q2404" s="3">
        <f t="shared" si="699"/>
        <v>-90.115774906581436</v>
      </c>
      <c r="R2404">
        <f t="shared" si="700"/>
        <v>89.884225093418564</v>
      </c>
      <c r="S2404">
        <f t="shared" si="701"/>
        <v>7.7156332618156789</v>
      </c>
      <c r="T2404">
        <f t="shared" si="684"/>
        <v>13.027097999356103</v>
      </c>
    </row>
    <row r="2405" spans="1:20" x14ac:dyDescent="0.25">
      <c r="A2405">
        <f t="shared" si="685"/>
        <v>48662.972809702034</v>
      </c>
      <c r="B2405">
        <f t="shared" si="702"/>
        <v>7744.9526682105779</v>
      </c>
      <c r="C2405" t="str">
        <f t="shared" si="686"/>
        <v>-0.00688358548823542-4.46339038581323i</v>
      </c>
      <c r="D2405" t="str">
        <f t="shared" si="687"/>
        <v>3.97441176596378-2.10330216662116i</v>
      </c>
      <c r="E2405" t="str">
        <f t="shared" si="688"/>
        <v>162.156545094908+7.10596122132869i</v>
      </c>
      <c r="F2405" t="str">
        <f t="shared" si="689"/>
        <v>2.42488817394173-19.2938855051034i</v>
      </c>
      <c r="G2405" t="str">
        <f t="shared" si="690"/>
        <v>0.999984844486188-0.00389297882378764i</v>
      </c>
      <c r="H2405" t="str">
        <f t="shared" si="691"/>
        <v>1149.65364259215+1148.29199118674i</v>
      </c>
      <c r="I2405" t="str">
        <f t="shared" si="692"/>
        <v>70.3646660274281-54.7191981548596i</v>
      </c>
      <c r="K2405" t="str">
        <f t="shared" si="693"/>
        <v>0.00522514816148074-0.0110585162257491i</v>
      </c>
      <c r="L2405" t="str">
        <f t="shared" si="694"/>
        <v>0.00005-0.0364352924414141i</v>
      </c>
      <c r="M2405" t="str">
        <f t="shared" si="695"/>
        <v>0.00133333333333333-0.0214325249655376i</v>
      </c>
      <c r="N2405">
        <f t="shared" si="696"/>
        <v>89.91163665966657</v>
      </c>
      <c r="O2405">
        <f t="shared" si="697"/>
        <v>12.993307801968133</v>
      </c>
      <c r="P2405" s="3">
        <f t="shared" si="698"/>
        <v>12.993307801968133</v>
      </c>
      <c r="Q2405" s="3">
        <f t="shared" si="699"/>
        <v>-90.08836334033343</v>
      </c>
      <c r="R2405">
        <f t="shared" si="700"/>
        <v>89.91163665966657</v>
      </c>
      <c r="S2405">
        <f t="shared" si="701"/>
        <v>7.744952668210578</v>
      </c>
      <c r="T2405">
        <f t="shared" si="684"/>
        <v>12.993307801968133</v>
      </c>
    </row>
    <row r="2406" spans="1:20" x14ac:dyDescent="0.25">
      <c r="A2406">
        <f t="shared" si="685"/>
        <v>48847.892106378902</v>
      </c>
      <c r="B2406">
        <f t="shared" si="702"/>
        <v>7774.3834883497784</v>
      </c>
      <c r="C2406" t="str">
        <f t="shared" si="686"/>
        <v>-0.00472506558229968-4.44607275387642i</v>
      </c>
      <c r="D2406" t="str">
        <f t="shared" si="687"/>
        <v>3.97440728755889-2.09570659756482i</v>
      </c>
      <c r="E2406" t="str">
        <f t="shared" si="688"/>
        <v>162.172184937204+7.13863068705469i</v>
      </c>
      <c r="F2406" t="str">
        <f t="shared" si="689"/>
        <v>2.42488789410784-19.2209178976892i</v>
      </c>
      <c r="G2406" t="str">
        <f t="shared" si="690"/>
        <v>0.9999847290872-0.00390777169235824i</v>
      </c>
      <c r="H2406" t="str">
        <f t="shared" si="691"/>
        <v>1161.04077657958+1154.92162029936i</v>
      </c>
      <c r="I2406" t="str">
        <f t="shared" si="692"/>
        <v>70.565669870708-55.0546423115069i</v>
      </c>
      <c r="K2406" t="str">
        <f t="shared" si="693"/>
        <v>0.00519508520981542-0.0110294520542978i</v>
      </c>
      <c r="L2406" t="str">
        <f t="shared" si="694"/>
        <v>0.00005-0.0362973624640506i</v>
      </c>
      <c r="M2406" t="str">
        <f t="shared" si="695"/>
        <v>0.00133333333333333-0.0213513896847356i</v>
      </c>
      <c r="N2406">
        <f t="shared" si="696"/>
        <v>89.939108910525732</v>
      </c>
      <c r="O2406">
        <f t="shared" si="697"/>
        <v>12.959536206166964</v>
      </c>
      <c r="P2406" s="3">
        <f t="shared" si="698"/>
        <v>12.959536206166964</v>
      </c>
      <c r="Q2406" s="3">
        <f t="shared" si="699"/>
        <v>-90.060891089474268</v>
      </c>
      <c r="R2406">
        <f t="shared" si="700"/>
        <v>89.939108910525732</v>
      </c>
      <c r="S2406">
        <f t="shared" si="701"/>
        <v>7.7743834883497787</v>
      </c>
      <c r="T2406">
        <f t="shared" si="684"/>
        <v>12.959536206166964</v>
      </c>
    </row>
    <row r="2407" spans="1:20" x14ac:dyDescent="0.25">
      <c r="A2407">
        <f t="shared" si="685"/>
        <v>49033.514096383144</v>
      </c>
      <c r="B2407">
        <f t="shared" si="702"/>
        <v>7803.9261456055074</v>
      </c>
      <c r="C2407" t="str">
        <f t="shared" si="686"/>
        <v>-0.00257853446183454-4.42883080650458i</v>
      </c>
      <c r="D2407" t="str">
        <f t="shared" si="687"/>
        <v>3.97440277506366-2.08814117511872i</v>
      </c>
      <c r="E2407" t="str">
        <f t="shared" si="688"/>
        <v>162.187982991544+7.17139152450701i</v>
      </c>
      <c r="F2407" t="str">
        <f t="shared" si="689"/>
        <v>2.42488761214326-19.1482267896152i</v>
      </c>
      <c r="G2407" t="str">
        <f t="shared" si="690"/>
        <v>0.99998461280954-0.00392262076866902i</v>
      </c>
      <c r="H2407" t="str">
        <f t="shared" si="691"/>
        <v>1172.6554594872+1161.57204232901i</v>
      </c>
      <c r="I2407" t="str">
        <f t="shared" si="692"/>
        <v>70.7675301568-55.3984625237537i</v>
      </c>
      <c r="K2407" t="str">
        <f t="shared" si="693"/>
        <v>0.00516518066961145-0.0110003833738137i</v>
      </c>
      <c r="L2407" t="str">
        <f t="shared" si="694"/>
        <v>0.00005-0.0361599546364321i</v>
      </c>
      <c r="M2407" t="str">
        <f t="shared" si="695"/>
        <v>0.00133333333333333-0.0212705615508424i</v>
      </c>
      <c r="N2407">
        <f t="shared" si="696"/>
        <v>89.966641506132532</v>
      </c>
      <c r="O2407">
        <f t="shared" si="697"/>
        <v>12.925783259353077</v>
      </c>
      <c r="P2407" s="3">
        <f t="shared" si="698"/>
        <v>12.925783259353077</v>
      </c>
      <c r="Q2407" s="3">
        <f t="shared" si="699"/>
        <v>-90.033358493867468</v>
      </c>
      <c r="R2407">
        <f t="shared" si="700"/>
        <v>89.966641506132532</v>
      </c>
      <c r="S2407">
        <f t="shared" si="701"/>
        <v>7.8039261456055078</v>
      </c>
      <c r="T2407">
        <f t="shared" si="684"/>
        <v>12.925783259353077</v>
      </c>
    </row>
    <row r="2408" spans="1:20" x14ac:dyDescent="0.25">
      <c r="A2408">
        <f t="shared" si="685"/>
        <v>49219.841449949403</v>
      </c>
      <c r="B2408">
        <f t="shared" si="702"/>
        <v>7833.5810649588084</v>
      </c>
      <c r="C2408" t="str">
        <f t="shared" si="686"/>
        <v>-0.000443962544278698-4.4116642015585i</v>
      </c>
      <c r="D2408" t="str">
        <f t="shared" si="687"/>
        <v>3.97439822821865-2.08060579044218i</v>
      </c>
      <c r="E2408" t="str">
        <f t="shared" si="688"/>
        <v>162.203940273873+7.20424375009437i</v>
      </c>
      <c r="F2408" t="str">
        <f t="shared" si="689"/>
        <v>2.42488732803171-19.0758111351953i</v>
      </c>
      <c r="G2408" t="str">
        <f t="shared" si="690"/>
        <v>0.999984495646518-0.00393752626625034i</v>
      </c>
      <c r="H2408" t="str">
        <f t="shared" si="691"/>
        <v>1184.50336629826+1168.24139163093i</v>
      </c>
      <c r="I2408" t="str">
        <f t="shared" si="692"/>
        <v>70.9701846330372-55.7508606437899i</v>
      </c>
      <c r="K2408" t="str">
        <f t="shared" si="693"/>
        <v>0.00513543414514801-0.010971311056131i</v>
      </c>
      <c r="L2408" t="str">
        <f t="shared" si="694"/>
        <v>0.00005-0.0360230669819009i</v>
      </c>
      <c r="M2408" t="str">
        <f t="shared" si="695"/>
        <v>0.00133333333333333-0.0211900394011182i</v>
      </c>
      <c r="N2408">
        <f t="shared" si="696"/>
        <v>89.994234107855675</v>
      </c>
      <c r="O2408">
        <f t="shared" si="697"/>
        <v>12.892049008917558</v>
      </c>
      <c r="P2408" s="3">
        <f t="shared" si="698"/>
        <v>12.892049008917558</v>
      </c>
      <c r="Q2408" s="3">
        <f t="shared" si="699"/>
        <v>-90.005765892144325</v>
      </c>
      <c r="R2408">
        <f t="shared" si="700"/>
        <v>89.994234107855675</v>
      </c>
      <c r="S2408">
        <f t="shared" si="701"/>
        <v>7.8335810649588087</v>
      </c>
      <c r="T2408">
        <f t="shared" si="684"/>
        <v>12.892049008917558</v>
      </c>
    </row>
    <row r="2409" spans="1:20" x14ac:dyDescent="0.25">
      <c r="A2409">
        <f t="shared" si="685"/>
        <v>49406.876847459207</v>
      </c>
      <c r="B2409">
        <f t="shared" si="702"/>
        <v>7863.348673005652</v>
      </c>
      <c r="C2409" t="str">
        <f t="shared" si="686"/>
        <v>0.00167868006716199-4.39457259848967i</v>
      </c>
      <c r="D2409" t="str">
        <f t="shared" si="687"/>
        <v>3.9743936467625-2.07310033512654i</v>
      </c>
      <c r="E2409" t="str">
        <f t="shared" si="688"/>
        <v>162.22005780746+7.23718737853559i</v>
      </c>
      <c r="F2409" t="str">
        <f t="shared" si="689"/>
        <v>2.42488704175691-19.0036698927057i</v>
      </c>
      <c r="G2409" t="str">
        <f t="shared" si="690"/>
        <v>0.999984377591393-0.00395248839944329i</v>
      </c>
      <c r="H2409" t="str">
        <f t="shared" si="691"/>
        <v>1196.59032877388+1174.92766313532i</v>
      </c>
      <c r="I2409" t="str">
        <f t="shared" si="692"/>
        <v>71.1735661948167-56.1120441986164i</v>
      </c>
      <c r="K2409" t="str">
        <f t="shared" si="693"/>
        <v>0.00510584523582838-0.0109422359663812i</v>
      </c>
      <c r="L2409" t="str">
        <f t="shared" si="694"/>
        <v>0.00005-0.035886697531282i</v>
      </c>
      <c r="M2409" t="str">
        <f t="shared" si="695"/>
        <v>0.00133333333333333-0.0211098220772247i</v>
      </c>
      <c r="N2409">
        <f t="shared" si="696"/>
        <v>90.021886378292166</v>
      </c>
      <c r="O2409">
        <f t="shared" si="697"/>
        <v>12.858333502248534</v>
      </c>
      <c r="P2409" s="3">
        <f t="shared" si="698"/>
        <v>12.858333502248534</v>
      </c>
      <c r="Q2409" s="3">
        <f t="shared" si="699"/>
        <v>-89.978113621707834</v>
      </c>
      <c r="R2409">
        <f t="shared" si="700"/>
        <v>90.021886378292166</v>
      </c>
      <c r="S2409">
        <f t="shared" si="701"/>
        <v>7.8633486730056523</v>
      </c>
      <c r="T2409">
        <f t="shared" si="684"/>
        <v>12.858333502248534</v>
      </c>
    </row>
    <row r="2410" spans="1:20" x14ac:dyDescent="0.25">
      <c r="A2410">
        <f t="shared" si="685"/>
        <v>49594.622979479558</v>
      </c>
      <c r="B2410">
        <f t="shared" si="702"/>
        <v>7893.229397963074</v>
      </c>
      <c r="C2410" t="str">
        <f t="shared" si="686"/>
        <v>0.00378942357726975-4.37755565833711i</v>
      </c>
      <c r="D2410" t="str">
        <f t="shared" si="687"/>
        <v>3.97438903043179-2.06562470119354i</v>
      </c>
      <c r="E2410" t="str">
        <f t="shared" si="688"/>
        <v>162.236336622973+7.27022242282482i</v>
      </c>
      <c r="F2410" t="str">
        <f t="shared" si="689"/>
        <v>2.42488675330234-18.9318020243703i</v>
      </c>
      <c r="G2410" t="str">
        <f t="shared" si="690"/>
        <v>0.999984258637372-0.00396750738340279i</v>
      </c>
      <c r="H2410" t="str">
        <f t="shared" si="691"/>
        <v>1208.92233933177+1181.62870390696i</v>
      </c>
      <c r="I2410" t="str">
        <f t="shared" si="692"/>
        <v>71.3776025880135-56.482226533698i</v>
      </c>
      <c r="K2410" t="str">
        <f t="shared" si="693"/>
        <v>0.00507641353626634-0.0109131589629837i</v>
      </c>
      <c r="L2410" t="str">
        <f t="shared" si="694"/>
        <v>0.00005-0.0357508443228552i</v>
      </c>
      <c r="M2410" t="str">
        <f t="shared" si="695"/>
        <v>0.00133333333333333-0.0210299084252089i</v>
      </c>
      <c r="N2410">
        <f t="shared" si="696"/>
        <v>90.049597981265919</v>
      </c>
      <c r="O2410">
        <f t="shared" si="697"/>
        <v>12.824636786739731</v>
      </c>
      <c r="P2410" s="3">
        <f t="shared" si="698"/>
        <v>12.824636786739731</v>
      </c>
      <c r="Q2410" s="3">
        <f t="shared" si="699"/>
        <v>-89.950402018734081</v>
      </c>
      <c r="R2410">
        <f t="shared" si="700"/>
        <v>90.049597981265919</v>
      </c>
      <c r="S2410">
        <f t="shared" si="701"/>
        <v>7.8932293979630739</v>
      </c>
      <c r="T2410">
        <f t="shared" si="684"/>
        <v>12.824636786739731</v>
      </c>
    </row>
    <row r="2411" spans="1:20" x14ac:dyDescent="0.25">
      <c r="A2411">
        <f t="shared" si="685"/>
        <v>49783.082546801576</v>
      </c>
      <c r="B2411">
        <f t="shared" si="702"/>
        <v>7923.2236696753334</v>
      </c>
      <c r="C2411" t="str">
        <f t="shared" si="686"/>
        <v>0.00588829849220462-4.36061304372342i</v>
      </c>
      <c r="D2411" t="str">
        <f t="shared" si="687"/>
        <v>3.97438437896118-2.05817878109384i</v>
      </c>
      <c r="E2411" t="str">
        <f t="shared" si="688"/>
        <v>162.252777758531+7.30334889418422i</v>
      </c>
      <c r="F2411" t="str">
        <f t="shared" si="689"/>
        <v>2.42488646265142-18.8602064963455i</v>
      </c>
      <c r="G2411" t="str">
        <f t="shared" si="690"/>
        <v>0.999984138777612-0.00398258343410066i</v>
      </c>
      <c r="H2411" t="str">
        <f t="shared" si="691"/>
        <v>1221.50555493192+1188.34220420731i</v>
      </c>
      <c r="I2411" t="str">
        <f t="shared" si="692"/>
        <v>71.5822160937044-56.8616269571989i</v>
      </c>
      <c r="K2411" t="str">
        <f t="shared" si="693"/>
        <v>0.00504713863637162-0.010884080897637i</v>
      </c>
      <c r="L2411" t="str">
        <f t="shared" si="694"/>
        <v>0.00005-0.0356155054023264i</v>
      </c>
      <c r="M2411" t="str">
        <f t="shared" si="695"/>
        <v>0.00133333333333333-0.0209502972954861i</v>
      </c>
      <c r="N2411">
        <f t="shared" si="696"/>
        <v>90.077368581820139</v>
      </c>
      <c r="O2411">
        <f t="shared" si="697"/>
        <v>12.790958909797665</v>
      </c>
      <c r="P2411" s="3">
        <f t="shared" si="698"/>
        <v>12.790958909797665</v>
      </c>
      <c r="Q2411" s="3">
        <f t="shared" si="699"/>
        <v>-89.922631418179861</v>
      </c>
      <c r="R2411">
        <f t="shared" si="700"/>
        <v>90.077368581820139</v>
      </c>
      <c r="S2411">
        <f t="shared" si="701"/>
        <v>7.9232236696753331</v>
      </c>
      <c r="T2411">
        <f t="shared" si="684"/>
        <v>12.790958909797665</v>
      </c>
    </row>
    <row r="2412" spans="1:20" x14ac:dyDescent="0.25">
      <c r="A2412">
        <f t="shared" si="685"/>
        <v>49972.25826047943</v>
      </c>
      <c r="B2412">
        <f t="shared" si="702"/>
        <v>7953.3319196201001</v>
      </c>
      <c r="C2412" t="str">
        <f t="shared" si="686"/>
        <v>0.00797533561335739-4.34374441885099i</v>
      </c>
      <c r="D2412" t="str">
        <f t="shared" si="687"/>
        <v>3.97437969208324-2.0507624677054i</v>
      </c>
      <c r="E2412" t="str">
        <f t="shared" si="688"/>
        <v>162.269382259781+7.33656680202538i</v>
      </c>
      <c r="F2412" t="str">
        <f t="shared" si="689"/>
        <v>2.42488616978741-18.7888822787053i</v>
      </c>
      <c r="G2412" t="str">
        <f t="shared" si="690"/>
        <v>0.999984018005216-0.00399771676832868i</v>
      </c>
      <c r="H2412" t="str">
        <f t="shared" si="691"/>
        <v>1234.34630095721+1195.06568803028i</v>
      </c>
      <c r="I2412" t="str">
        <f t="shared" si="692"/>
        <v>71.7873231941689-57.2504708844001i</v>
      </c>
      <c r="K2412" t="str">
        <f t="shared" si="693"/>
        <v>0.00501802012143518-0.0108550026153101i</v>
      </c>
      <c r="L2412" t="str">
        <f t="shared" si="694"/>
        <v>0.00005-0.0354806788227997i</v>
      </c>
      <c r="M2412" t="str">
        <f t="shared" si="695"/>
        <v>0.00133333333333333-0.0208709875428234i</v>
      </c>
      <c r="N2412">
        <f t="shared" si="696"/>
        <v>90.105197846214935</v>
      </c>
      <c r="O2412">
        <f t="shared" si="697"/>
        <v>12.757299918849201</v>
      </c>
      <c r="P2412" s="3">
        <f t="shared" si="698"/>
        <v>12.757299918849201</v>
      </c>
      <c r="Q2412" s="3">
        <f t="shared" si="699"/>
        <v>-89.894802153785065</v>
      </c>
      <c r="R2412">
        <f t="shared" si="700"/>
        <v>90.105197846214935</v>
      </c>
      <c r="S2412">
        <f t="shared" si="701"/>
        <v>7.9533319196201004</v>
      </c>
      <c r="T2412">
        <f t="shared" ref="T2412:T2475" si="703">P2412</f>
        <v>12.757299918849201</v>
      </c>
    </row>
    <row r="2413" spans="1:20" x14ac:dyDescent="0.25">
      <c r="A2413">
        <f t="shared" ref="A2413:A2476" si="704">2*PI()*B2413</f>
        <v>50162.152841869254</v>
      </c>
      <c r="B2413">
        <f t="shared" si="702"/>
        <v>7983.554580914657</v>
      </c>
      <c r="C2413" t="str">
        <f t="shared" ref="C2413:C2476" si="705">IMPRODUCT(D2413,E2413,$C$40,,K2413,$C$41)</f>
        <v>0.0100505660307957-4.32694944949817i</v>
      </c>
      <c r="D2413" t="str">
        <f t="shared" ref="D2413:D2476" si="706">IMDIV(IMPRODUCT($C$37,$C$38,COMPLEX(1,A2413/$C$38)),IMSUM(-1*A2413*A2413/$C$39,COMPLEX(0,1*A2413)))</f>
        <v>3.97437496952851-2.04337565433198i</v>
      </c>
      <c r="E2413" t="str">
        <f t="shared" ref="E2413:E2476" si="707">IMDIV(IMPRODUCT(IMSUM(F2413,G2413),$C$29,H2413),IMSUM(1,I2413))</f>
        <v>162.286151179949+7.36987615390093i</v>
      </c>
      <c r="F2413" t="str">
        <f t="shared" ref="F2413:F2476" si="708">IMDIV(IMPRODUCT($C$14,$C$15,COMPLEX(1,A2413/$C$15)),IMSUM(-1*A2413*A2413/$C$16,COMPLEX(0,A2413)))</f>
        <v>2.4248858746935-18.7178283454268i</v>
      </c>
      <c r="G2413" t="str">
        <f t="shared" ref="G2413:G2476" si="709">IMDIV(1,COMPLEX(1,A2413*$C$9*$C$10))</f>
        <v>0.999983896313235-0.0040129076037018i</v>
      </c>
      <c r="H2413" t="str">
        <f t="shared" ref="H2413:H2476" si="710">IMDIV($C$3,IMSUM(K2413,COMPLEX(0,$C$28*A2413)))</f>
        <v>1247.45107507399+1201.79650308138i</v>
      </c>
      <c r="I2413" t="str">
        <f t="shared" ref="I2413:I2476" si="711">IMPRODUCT(F2413,$C$29,H2413,$C$31)</f>
        <v>71.9928342190785-57.6489899817728i</v>
      </c>
      <c r="K2413" t="str">
        <f t="shared" ref="K2413:K2476" si="712">IF($C$26&lt;=0,IMDIV(1,IMSUM(IMDIV(1,L2413),1/$C$18)),IMDIV(1,IMSUM(IMDIV(1,L2413),1/$C$18,IMDIV(1,M2413))))</f>
        <v>0.00498905757221404-0.0108259249542363i</v>
      </c>
      <c r="L2413" t="str">
        <f t="shared" ref="L2413:L2476" si="713">IMSUM($C$21/$C$22,IMDIV(1,COMPLEX(0,$C$20*$C$22*A2413)))</f>
        <v>0.00005-0.0353463626447496i</v>
      </c>
      <c r="M2413" t="str">
        <f t="shared" ref="M2413:M2476" si="714">IMSUM($C$25/$C$26,IMDIV(1,COMPLEX(0,$C$24*$C$26*A2413)))</f>
        <v>0.00133333333333333-0.0207919780263234i</v>
      </c>
      <c r="N2413">
        <f t="shared" ref="N2413:N2476" si="715">ABS(R2413)</f>
        <v>90.13308544191824</v>
      </c>
      <c r="O2413">
        <f t="shared" ref="O2413:O2476" si="716">ABS(P2413)</f>
        <v>12.72365986134915</v>
      </c>
      <c r="P2413" s="3">
        <f t="shared" ref="P2413:P2476" si="717">20*LOG10(IMABS(C2413))</f>
        <v>12.72365986134915</v>
      </c>
      <c r="Q2413" s="3">
        <f t="shared" ref="Q2413:Q2476" si="718">IMARGUMENT(C2413)*180/PI()</f>
        <v>-89.86691455808176</v>
      </c>
      <c r="R2413">
        <f t="shared" ref="R2413:R2476" si="719">IF(Q2413&lt;0,Q2413+180,Q2413-180)</f>
        <v>90.13308544191824</v>
      </c>
      <c r="S2413">
        <f t="shared" ref="S2413:S2476" si="720">B2413/1000</f>
        <v>7.9835545809146566</v>
      </c>
      <c r="T2413">
        <f t="shared" si="703"/>
        <v>12.72365986134915</v>
      </c>
    </row>
    <row r="2414" spans="1:20" x14ac:dyDescent="0.25">
      <c r="A2414">
        <f t="shared" si="704"/>
        <v>50352.769022668355</v>
      </c>
      <c r="B2414">
        <f t="shared" ref="B2414:B2477" si="721">B2413*(1+B$42)</f>
        <v>8013.8920883221326</v>
      </c>
      <c r="C2414" t="str">
        <f t="shared" si="705"/>
        <v>0.0121140211172144-4.31022780301552i</v>
      </c>
      <c r="D2414" t="str">
        <f t="shared" si="706"/>
        <v>3.97437021102552-2.03601823470158i</v>
      </c>
      <c r="E2414" t="str">
        <f t="shared" si="707"/>
        <v>162.303085579919+7.40327695546604i</v>
      </c>
      <c r="F2414" t="str">
        <f t="shared" si="708"/>
        <v>2.42488557735269-18.647043674375i</v>
      </c>
      <c r="G2414" t="str">
        <f t="shared" si="709"/>
        <v>0.999983773694669-0.00402815615866111i</v>
      </c>
      <c r="H2414" t="str">
        <f t="shared" si="710"/>
        <v>1260.8265510577+1208.53181016826i</v>
      </c>
      <c r="I2414" t="str">
        <f t="shared" si="711"/>
        <v>72.1986529707262-58.0574223102131i</v>
      </c>
      <c r="K2414" t="str">
        <f t="shared" si="712"/>
        <v>0.00496025056501553-0.0107968487459066i</v>
      </c>
      <c r="L2414" t="str">
        <f t="shared" si="713"/>
        <v>0.00005-0.0352125549359928i</v>
      </c>
      <c r="M2414" t="str">
        <f t="shared" si="714"/>
        <v>0.00133333333333333-0.0207132676094076i</v>
      </c>
      <c r="N2414">
        <f t="shared" si="715"/>
        <v>90.161031037602214</v>
      </c>
      <c r="O2414">
        <f t="shared" si="716"/>
        <v>12.690038784788147</v>
      </c>
      <c r="P2414" s="3">
        <f t="shared" si="717"/>
        <v>12.690038784788147</v>
      </c>
      <c r="Q2414" s="3">
        <f t="shared" si="718"/>
        <v>-89.838968962397786</v>
      </c>
      <c r="R2414">
        <f t="shared" si="719"/>
        <v>90.161031037602214</v>
      </c>
      <c r="S2414">
        <f t="shared" si="720"/>
        <v>8.0138920883221321</v>
      </c>
      <c r="T2414">
        <f t="shared" si="703"/>
        <v>12.690038784788147</v>
      </c>
    </row>
    <row r="2415" spans="1:20" x14ac:dyDescent="0.25">
      <c r="A2415">
        <f t="shared" si="704"/>
        <v>50544.109544954496</v>
      </c>
      <c r="B2415">
        <f t="shared" si="721"/>
        <v>8044.344878257757</v>
      </c>
      <c r="C2415" t="str">
        <f t="shared" si="705"/>
        <v>0.0141657325215698-4.2935791483217i</v>
      </c>
      <c r="D2415" t="str">
        <f t="shared" si="706"/>
        <v>3.97436541630074-2.02869010296495i</v>
      </c>
      <c r="E2415" t="str">
        <f t="shared" si="707"/>
        <v>162.320186528285+7.43676921043146i</v>
      </c>
      <c r="F2415" t="str">
        <f t="shared" si="708"/>
        <v>2.42488527774785-18.5765272472884i</v>
      </c>
      <c r="G2415" t="str">
        <f t="shared" si="709"/>
        <v>0.99998365014246-0.00404346265247712i</v>
      </c>
      <c r="H2415" t="str">
        <f t="shared" si="710"/>
        <v>1274.47958256474+1215.26857196905i</v>
      </c>
      <c r="I2415" t="str">
        <f t="shared" si="711"/>
        <v>72.40467632709-58.4760124667824i</v>
      </c>
      <c r="K2415" t="str">
        <f t="shared" si="712"/>
        <v>0.00493159867178137-0.0107677748150652i</v>
      </c>
      <c r="L2415" t="str">
        <f t="shared" si="713"/>
        <v>0.00005-0.0350792537716606i</v>
      </c>
      <c r="M2415" t="str">
        <f t="shared" si="714"/>
        <v>0.00133333333333333-0.0206348551598003i</v>
      </c>
      <c r="N2415">
        <f t="shared" si="715"/>
        <v>90.189034303134406</v>
      </c>
      <c r="O2415">
        <f t="shared" si="716"/>
        <v>12.656436736699881</v>
      </c>
      <c r="P2415" s="3">
        <f t="shared" si="717"/>
        <v>12.656436736699881</v>
      </c>
      <c r="Q2415" s="3">
        <f t="shared" si="718"/>
        <v>-89.810965696865594</v>
      </c>
      <c r="R2415">
        <f t="shared" si="719"/>
        <v>90.189034303134406</v>
      </c>
      <c r="S2415">
        <f t="shared" si="720"/>
        <v>8.0443448782577569</v>
      </c>
      <c r="T2415">
        <f t="shared" si="703"/>
        <v>12.656436736699881</v>
      </c>
    </row>
    <row r="2416" spans="1:20" x14ac:dyDescent="0.25">
      <c r="A2416">
        <f t="shared" si="704"/>
        <v>50736.177161225321</v>
      </c>
      <c r="B2416">
        <f t="shared" si="721"/>
        <v>8074.9133887951366</v>
      </c>
      <c r="C2416" t="str">
        <f t="shared" si="705"/>
        <v>0.0162057321628699-4.27700315589953i</v>
      </c>
      <c r="D2416" t="str">
        <f t="shared" si="706"/>
        <v>3.97436058507851-2.02139115369401i</v>
      </c>
      <c r="E2416" t="str">
        <f t="shared" si="707"/>
        <v>162.337455101427+7.47035292051746i</v>
      </c>
      <c r="F2416" t="str">
        <f t="shared" si="708"/>
        <v>2.42488497586178-18.5062780497645i</v>
      </c>
      <c r="G2416" t="str">
        <f t="shared" si="709"/>
        <v>0.999983525649502-0.00405882730525279i</v>
      </c>
      <c r="H2416" t="str">
        <f t="shared" si="710"/>
        <v>1288.41720683087+1222.00354114335i</v>
      </c>
      <c r="I2416" t="str">
        <f t="shared" si="711"/>
        <v>72.6107938214681-58.9050117242818i</v>
      </c>
      <c r="K2416" t="str">
        <f t="shared" si="712"/>
        <v>0.00490310146017085-0.0107387039797049i</v>
      </c>
      <c r="L2416" t="str">
        <f t="shared" si="713"/>
        <v>0.00005-0.0349464572341707i</v>
      </c>
      <c r="M2416" t="str">
        <f t="shared" si="714"/>
        <v>0.00133333333333333-0.0205567395495122i</v>
      </c>
      <c r="N2416">
        <f t="shared" si="715"/>
        <v>90.217094909569681</v>
      </c>
      <c r="O2416">
        <f t="shared" si="716"/>
        <v>12.622853764668779</v>
      </c>
      <c r="P2416" s="3">
        <f t="shared" si="717"/>
        <v>12.622853764668779</v>
      </c>
      <c r="Q2416" s="3">
        <f t="shared" si="718"/>
        <v>-89.782905090430319</v>
      </c>
      <c r="R2416">
        <f t="shared" si="719"/>
        <v>90.217094909569681</v>
      </c>
      <c r="S2416">
        <f t="shared" si="720"/>
        <v>8.074913388795137</v>
      </c>
      <c r="T2416">
        <f t="shared" si="703"/>
        <v>12.622853764668779</v>
      </c>
    </row>
    <row r="2417" spans="1:20" x14ac:dyDescent="0.25">
      <c r="A2417">
        <f t="shared" si="704"/>
        <v>50928.974634437982</v>
      </c>
      <c r="B2417">
        <f t="shared" si="721"/>
        <v>8105.5980596725585</v>
      </c>
      <c r="C2417" t="str">
        <f t="shared" si="705"/>
        <v>0.0182340522240181-4.26049949779203i</v>
      </c>
      <c r="D2417" t="str">
        <f t="shared" si="706"/>
        <v>3.97435571708111-2.01412128188038i</v>
      </c>
      <c r="E2417" t="str">
        <f t="shared" si="707"/>
        <v>162.354892383571+7.50402808540946i</v>
      </c>
      <c r="F2417" t="str">
        <f t="shared" si="708"/>
        <v>2.42488467167709-18.4362950712447i</v>
      </c>
      <c r="G2417" t="str">
        <f t="shared" si="709"/>
        <v>0.999983400208631-0.00407425033792675i</v>
      </c>
      <c r="H2417" t="str">
        <f t="shared" si="710"/>
        <v>1302.64664827301+1228.73324774872i</v>
      </c>
      <c r="I2417" t="str">
        <f t="shared" si="711"/>
        <v>72.8168871973435-59.3446781678563i</v>
      </c>
      <c r="K2417" t="str">
        <f t="shared" si="712"/>
        <v>0.00487475849364397-0.0107096370510645i</v>
      </c>
      <c r="L2417" t="str">
        <f t="shared" si="713"/>
        <v>0.00005-0.0348141634132006i</v>
      </c>
      <c r="M2417" t="str">
        <f t="shared" si="714"/>
        <v>0.00133333333333333-0.0204789196548239i</v>
      </c>
      <c r="N2417">
        <f t="shared" si="715"/>
        <v>90.24521252914171</v>
      </c>
      <c r="O2417">
        <f t="shared" si="716"/>
        <v>12.589289916337723</v>
      </c>
      <c r="P2417" s="3">
        <f t="shared" si="717"/>
        <v>12.589289916337723</v>
      </c>
      <c r="Q2417" s="3">
        <f t="shared" si="718"/>
        <v>-89.75478747085829</v>
      </c>
      <c r="R2417">
        <f t="shared" si="719"/>
        <v>90.24521252914171</v>
      </c>
      <c r="S2417">
        <f t="shared" si="720"/>
        <v>8.105598059672559</v>
      </c>
      <c r="T2417">
        <f t="shared" si="703"/>
        <v>12.589289916337723</v>
      </c>
    </row>
    <row r="2418" spans="1:20" x14ac:dyDescent="0.25">
      <c r="A2418">
        <f t="shared" si="704"/>
        <v>51122.504738048847</v>
      </c>
      <c r="B2418">
        <f t="shared" si="721"/>
        <v>8136.3993322993147</v>
      </c>
      <c r="C2418" t="str">
        <f t="shared" si="705"/>
        <v>0.0202507251456665-4.24406784759821i</v>
      </c>
      <c r="D2418" t="str">
        <f t="shared" si="706"/>
        <v>3.97435081202869-2.00688038293382i</v>
      </c>
      <c r="E2418" t="str">
        <f t="shared" si="707"/>
        <v>162.372499466858+7.53779470270994i</v>
      </c>
      <c r="F2418" t="str">
        <f t="shared" si="708"/>
        <v>2.42488436517627-18.3665773050001i</v>
      </c>
      <c r="G2418" t="str">
        <f t="shared" si="709"/>
        <v>0.99998327381263-0.00408973197227646i</v>
      </c>
      <c r="H2418" t="str">
        <f t="shared" si="710"/>
        <v>1317.17532196921+1235.45398592393i</v>
      </c>
      <c r="I2418" t="str">
        <f t="shared" si="711"/>
        <v>73.0228299370899-59.7952768277669i</v>
      </c>
      <c r="K2418" t="str">
        <f t="shared" si="712"/>
        <v>0.00484656933154373-0.0106805748336262i</v>
      </c>
      <c r="L2418" t="str">
        <f t="shared" si="713"/>
        <v>0.00005-0.0346823704056591i</v>
      </c>
      <c r="M2418" t="str">
        <f t="shared" si="714"/>
        <v>0.00133333333333333-0.0204013943562701i</v>
      </c>
      <c r="N2418">
        <f t="shared" si="715"/>
        <v>90.273386835253504</v>
      </c>
      <c r="O2418">
        <f t="shared" si="716"/>
        <v>12.555745239415383</v>
      </c>
      <c r="P2418" s="3">
        <f t="shared" si="717"/>
        <v>12.555745239415383</v>
      </c>
      <c r="Q2418" s="3">
        <f t="shared" si="718"/>
        <v>-89.726613164746496</v>
      </c>
      <c r="R2418">
        <f t="shared" si="719"/>
        <v>90.273386835253504</v>
      </c>
      <c r="S2418">
        <f t="shared" si="720"/>
        <v>8.1363993322993142</v>
      </c>
      <c r="T2418">
        <f t="shared" si="703"/>
        <v>12.555745239415383</v>
      </c>
    </row>
    <row r="2419" spans="1:20" x14ac:dyDescent="0.25">
      <c r="A2419">
        <f t="shared" si="704"/>
        <v>51316.770256053438</v>
      </c>
      <c r="B2419">
        <f t="shared" si="721"/>
        <v>8167.3176497620525</v>
      </c>
      <c r="C2419" t="str">
        <f t="shared" si="705"/>
        <v>0.0222557836201396-4.22770788046901i</v>
      </c>
      <c r="D2419" t="str">
        <f t="shared" si="706"/>
        <v>3.9743458696393-1.99966835268079i</v>
      </c>
      <c r="E2419" t="str">
        <f t="shared" si="707"/>
        <v>162.390277451406+7.57165276789213i</v>
      </c>
      <c r="F2419" t="str">
        <f t="shared" si="708"/>
        <v>2.42488405634169-18.297123748117i</v>
      </c>
      <c r="G2419" t="str">
        <f t="shared" si="709"/>
        <v>0.999983146454226-0.00410527243092136i</v>
      </c>
      <c r="H2419" t="str">
        <f t="shared" si="710"/>
        <v>1332.01083698798+1242.16179979821i</v>
      </c>
      <c r="I2419" t="str">
        <f t="shared" si="711"/>
        <v>73.2284867630448-60.2570798073251i</v>
      </c>
      <c r="K2419" t="str">
        <f t="shared" si="712"/>
        <v>0.00481853352917828-0.0106515181251145i</v>
      </c>
      <c r="L2419" t="str">
        <f t="shared" si="713"/>
        <v>0.00005-0.0345510763156596i</v>
      </c>
      <c r="M2419" t="str">
        <f t="shared" si="714"/>
        <v>0.00133333333333333-0.0203241625386233i</v>
      </c>
      <c r="N2419">
        <f t="shared" si="715"/>
        <v>90.301617502467536</v>
      </c>
      <c r="O2419">
        <f t="shared" si="716"/>
        <v>12.522219781683919</v>
      </c>
      <c r="P2419" s="3">
        <f t="shared" si="717"/>
        <v>12.522219781683919</v>
      </c>
      <c r="Q2419" s="3">
        <f t="shared" si="718"/>
        <v>-89.698382497532464</v>
      </c>
      <c r="R2419">
        <f t="shared" si="719"/>
        <v>90.301617502467536</v>
      </c>
      <c r="S2419">
        <f t="shared" si="720"/>
        <v>8.1673176497620528</v>
      </c>
      <c r="T2419">
        <f t="shared" si="703"/>
        <v>12.522219781683919</v>
      </c>
    </row>
    <row r="2420" spans="1:20" x14ac:dyDescent="0.25">
      <c r="A2420">
        <f t="shared" si="704"/>
        <v>51511.77398302644</v>
      </c>
      <c r="B2420">
        <f t="shared" si="721"/>
        <v>8198.3534568311479</v>
      </c>
      <c r="C2420" t="str">
        <f t="shared" si="705"/>
        <v>0.0242492605853883-4.21141927310305i</v>
      </c>
      <c r="D2420" t="str">
        <f t="shared" si="706"/>
        <v>3.97434088962881-1.99248508736289i</v>
      </c>
      <c r="E2420" t="str">
        <f t="shared" si="707"/>
        <v>162.408227445384+7.6056022742525i</v>
      </c>
      <c r="F2420" t="str">
        <f t="shared" si="708"/>
        <v>2.42488374515561-18.2279334014826i</v>
      </c>
      <c r="G2420" t="str">
        <f t="shared" si="709"/>
        <v>0.999983018126092-0.00412087193732607i</v>
      </c>
      <c r="H2420" t="str">
        <f t="shared" si="710"/>
        <v>1347.16099953534+1248.85246858419i</v>
      </c>
      <c r="I2420" t="str">
        <f t="shared" si="711"/>
        <v>73.4337131094268-60.730366404899i</v>
      </c>
      <c r="K2420" t="str">
        <f t="shared" si="712"/>
        <v>0.00479065063790225-0.0106224677164956i</v>
      </c>
      <c r="L2420" t="str">
        <f t="shared" si="713"/>
        <v>0.00005-0.0344202792544925i</v>
      </c>
      <c r="M2420" t="str">
        <f t="shared" si="714"/>
        <v>0.00133333333333333-0.0202472230908779i</v>
      </c>
      <c r="N2420">
        <f t="shared" si="715"/>
        <v>90.329904206495087</v>
      </c>
      <c r="O2420">
        <f t="shared" si="716"/>
        <v>12.488713591006377</v>
      </c>
      <c r="P2420" s="3">
        <f t="shared" si="717"/>
        <v>12.488713591006377</v>
      </c>
      <c r="Q2420" s="3">
        <f t="shared" si="718"/>
        <v>-89.670095793504913</v>
      </c>
      <c r="R2420">
        <f t="shared" si="719"/>
        <v>90.329904206495087</v>
      </c>
      <c r="S2420">
        <f t="shared" si="720"/>
        <v>8.198353456831148</v>
      </c>
      <c r="T2420">
        <f t="shared" si="703"/>
        <v>12.488713591006377</v>
      </c>
    </row>
    <row r="2421" spans="1:20" x14ac:dyDescent="0.25">
      <c r="A2421">
        <f t="shared" si="704"/>
        <v>51707.518724161942</v>
      </c>
      <c r="B2421">
        <f t="shared" si="721"/>
        <v>8229.5071999671072</v>
      </c>
      <c r="C2421" t="str">
        <f t="shared" si="705"/>
        <v>0.0262311892189333-4.19520170374248i</v>
      </c>
      <c r="D2421" t="str">
        <f t="shared" si="706"/>
        <v>3.97433587171095-1.98533048363539i</v>
      </c>
      <c r="E2421" t="str">
        <f t="shared" si="707"/>
        <v>162.42635056507+7.63964321286066i</v>
      </c>
      <c r="F2421" t="str">
        <f t="shared" si="708"/>
        <v>2.42488343160008-18.1590052697701i</v>
      </c>
      <c r="G2421" t="str">
        <f t="shared" si="709"/>
        <v>0.999982888820845-0.00413653071580363i</v>
      </c>
      <c r="H2421" t="str">
        <f t="shared" si="710"/>
        <v>1362.63381588366+1255.52149080994i</v>
      </c>
      <c r="I2421" t="str">
        <f t="shared" si="711"/>
        <v>73.638354563481-61.2154232287362i</v>
      </c>
      <c r="K2421" t="str">
        <f t="shared" si="712"/>
        <v>0.00476292020519784-0.0105934243919783i</v>
      </c>
      <c r="L2421" t="str">
        <f t="shared" si="713"/>
        <v>0.00005-0.0342899773405983i</v>
      </c>
      <c r="M2421" t="str">
        <f t="shared" si="714"/>
        <v>0.00133333333333333-0.0201705749062342i</v>
      </c>
      <c r="N2421">
        <f t="shared" si="715"/>
        <v>90.358246624184446</v>
      </c>
      <c r="O2421">
        <f t="shared" si="716"/>
        <v>12.455226715334405</v>
      </c>
      <c r="P2421" s="3">
        <f t="shared" si="717"/>
        <v>12.455226715334405</v>
      </c>
      <c r="Q2421" s="3">
        <f t="shared" si="718"/>
        <v>-89.641753375815554</v>
      </c>
      <c r="R2421">
        <f t="shared" si="719"/>
        <v>90.358246624184446</v>
      </c>
      <c r="S2421">
        <f t="shared" si="720"/>
        <v>8.2295071999671077</v>
      </c>
      <c r="T2421">
        <f t="shared" si="703"/>
        <v>12.455226715334405</v>
      </c>
    </row>
    <row r="2422" spans="1:20" x14ac:dyDescent="0.25">
      <c r="A2422">
        <f t="shared" si="704"/>
        <v>51904.007295313757</v>
      </c>
      <c r="B2422">
        <f t="shared" si="721"/>
        <v>8260.7793273269817</v>
      </c>
      <c r="C2422" t="str">
        <f t="shared" si="705"/>
        <v>0.028201602931865-4.1790548521687i</v>
      </c>
      <c r="D2422" t="str">
        <f t="shared" si="706"/>
        <v>3.97433081559726-1.97820443856574i</v>
      </c>
      <c r="E2422" t="str">
        <f t="shared" si="707"/>
        <v>162.444647934928+7.67377557250985i</v>
      </c>
      <c r="F2422" t="str">
        <f t="shared" si="708"/>
        <v>2.42488311565712-18.0903383614251i</v>
      </c>
      <c r="G2422" t="str">
        <f t="shared" si="709"/>
        <v>0.999982758531044-0.00415224899151866i</v>
      </c>
      <c r="H2422" t="str">
        <f t="shared" si="710"/>
        <v>1378.43749504301+1262.1640676441i</v>
      </c>
      <c r="I2422" t="str">
        <f t="shared" si="711"/>
        <v>73.8422462742009-61.712544303247i</v>
      </c>
      <c r="K2422" t="str">
        <f t="shared" si="712"/>
        <v>0.00473534177475513-0.010564388929015i</v>
      </c>
      <c r="L2422" t="str">
        <f t="shared" si="713"/>
        <v>0.00005-0.0341601686995399i</v>
      </c>
      <c r="M2422" t="str">
        <f t="shared" si="714"/>
        <v>0.00133333333333333-0.0200942168820823i</v>
      </c>
      <c r="N2422">
        <f t="shared" si="715"/>
        <v>90.386644433508295</v>
      </c>
      <c r="O2422">
        <f t="shared" si="716"/>
        <v>12.421759202715741</v>
      </c>
      <c r="P2422" s="3">
        <f t="shared" si="717"/>
        <v>12.421759202715741</v>
      </c>
      <c r="Q2422" s="3">
        <f t="shared" si="718"/>
        <v>-89.613355566491705</v>
      </c>
      <c r="R2422">
        <f t="shared" si="719"/>
        <v>90.386644433508295</v>
      </c>
      <c r="S2422">
        <f t="shared" si="720"/>
        <v>8.2607793273269809</v>
      </c>
      <c r="T2422">
        <f t="shared" si="703"/>
        <v>12.421759202715741</v>
      </c>
    </row>
    <row r="2423" spans="1:20" x14ac:dyDescent="0.25">
      <c r="A2423">
        <f t="shared" si="704"/>
        <v>52101.242523035959</v>
      </c>
      <c r="B2423">
        <f t="shared" si="721"/>
        <v>8292.1702887708252</v>
      </c>
      <c r="C2423" t="str">
        <f t="shared" si="705"/>
        <v>0.0301605353630201-4.16297839969791i</v>
      </c>
      <c r="D2423" t="str">
        <f t="shared" si="706"/>
        <v>3.97432572099713-1.9711068496321i</v>
      </c>
      <c r="E2423" t="str">
        <f t="shared" si="707"/>
        <v>162.463120687666+7.70799933966896i</v>
      </c>
      <c r="F2423" t="str">
        <f t="shared" si="708"/>
        <v>2.42488279730848-18.0219316886508i</v>
      </c>
      <c r="G2423" t="str">
        <f t="shared" si="709"/>
        <v>0.999982627249194-0.00416802699049064i</v>
      </c>
      <c r="H2423" t="str">
        <f t="shared" si="710"/>
        <v>1394.58045113077+1268.7750852657i</v>
      </c>
      <c r="I2423" t="str">
        <f t="shared" si="711"/>
        <v>74.0452123268608-62.2220311651997i</v>
      </c>
      <c r="K2423" t="str">
        <f t="shared" si="712"/>
        <v>0.0047079148865521-0.0105353620983039i</v>
      </c>
      <c r="L2423" t="str">
        <f t="shared" si="713"/>
        <v>0.00005-0.0340308514639768i</v>
      </c>
      <c r="M2423" t="str">
        <f t="shared" si="714"/>
        <v>0.00133333333333333-0.0200181479199864i</v>
      </c>
      <c r="N2423">
        <f t="shared" si="715"/>
        <v>90.415097313552664</v>
      </c>
      <c r="O2423">
        <f t="shared" si="716"/>
        <v>12.388311101301461</v>
      </c>
      <c r="P2423" s="3">
        <f t="shared" si="717"/>
        <v>12.388311101301461</v>
      </c>
      <c r="Q2423" s="3">
        <f t="shared" si="718"/>
        <v>-89.584902686447336</v>
      </c>
      <c r="R2423">
        <f t="shared" si="719"/>
        <v>90.415097313552664</v>
      </c>
      <c r="S2423">
        <f t="shared" si="720"/>
        <v>8.2921702887708246</v>
      </c>
      <c r="T2423">
        <f t="shared" si="703"/>
        <v>12.388311101301461</v>
      </c>
    </row>
    <row r="2424" spans="1:20" x14ac:dyDescent="0.25">
      <c r="A2424">
        <f t="shared" si="704"/>
        <v>52299.227244623493</v>
      </c>
      <c r="B2424">
        <f t="shared" si="721"/>
        <v>8323.680535868154</v>
      </c>
      <c r="C2424" t="str">
        <f t="shared" si="705"/>
        <v>0.0321080203729789-4.14697202917687i</v>
      </c>
      <c r="D2424" t="str">
        <f t="shared" si="706"/>
        <v>3.97432058761767-1.96403761472183i</v>
      </c>
      <c r="E2424" t="str">
        <f t="shared" si="707"/>
        <v>162.481769964312+7.74231449842998i</v>
      </c>
      <c r="F2424" t="str">
        <f t="shared" si="708"/>
        <v>2.42488247653589-17.9537842673941i</v>
      </c>
      <c r="G2424" t="str">
        <f t="shared" si="709"/>
        <v>0.999982494967741-0.00418386493959708i</v>
      </c>
      <c r="H2424" t="str">
        <f t="shared" si="710"/>
        <v>1411.07130539049+1275.34909622894i</v>
      </c>
      <c r="I2424" t="str">
        <f t="shared" si="711"/>
        <v>74.2470650815691-62.7441929481191i</v>
      </c>
      <c r="K2424" t="str">
        <f t="shared" si="712"/>
        <v>0.00468063907693403-0.0105063446637923i</v>
      </c>
      <c r="L2424" t="str">
        <f t="shared" si="713"/>
        <v>0.00005-0.0339020237736371i</v>
      </c>
      <c r="M2424" t="str">
        <f t="shared" si="714"/>
        <v>0.00133333333333333-0.0199423669256688i</v>
      </c>
      <c r="N2424">
        <f t="shared" si="715"/>
        <v>90.443604944501914</v>
      </c>
      <c r="O2424">
        <f t="shared" si="716"/>
        <v>12.354882459353737</v>
      </c>
      <c r="P2424" s="3">
        <f t="shared" si="717"/>
        <v>12.354882459353737</v>
      </c>
      <c r="Q2424" s="3">
        <f t="shared" si="718"/>
        <v>-89.556395055498086</v>
      </c>
      <c r="R2424">
        <f t="shared" si="719"/>
        <v>90.443604944501914</v>
      </c>
      <c r="S2424">
        <f t="shared" si="720"/>
        <v>8.3236805358681547</v>
      </c>
      <c r="T2424">
        <f t="shared" si="703"/>
        <v>12.354882459353737</v>
      </c>
    </row>
    <row r="2425" spans="1:20" x14ac:dyDescent="0.25">
      <c r="A2425">
        <f t="shared" si="704"/>
        <v>52497.964308153067</v>
      </c>
      <c r="B2425">
        <f t="shared" si="721"/>
        <v>8355.3105219044537</v>
      </c>
      <c r="C2425" t="str">
        <f t="shared" si="705"/>
        <v>0.0340440920382115-4.13103542497843i</v>
      </c>
      <c r="D2425" t="str">
        <f t="shared" si="706"/>
        <v>3.97431541516381-1.95699663213006i</v>
      </c>
      <c r="E2425" t="str">
        <f t="shared" si="707"/>
        <v>162.500596914277+7.77672103045601i</v>
      </c>
      <c r="F2425" t="str">
        <f t="shared" si="708"/>
        <v>2.42488215332088-17.8858951173312i</v>
      </c>
      <c r="G2425" t="str">
        <f t="shared" si="709"/>
        <v>0.999982361679074-0.00419976306657686i</v>
      </c>
      <c r="H2425" t="str">
        <f t="shared" si="710"/>
        <v>1427.91888780588+1281.88029977117i</v>
      </c>
      <c r="I2425" t="str">
        <f t="shared" si="711"/>
        <v>74.447604473958-63.2793464530017i</v>
      </c>
      <c r="K2425" t="str">
        <f t="shared" si="712"/>
        <v>0.00465351387869226-0.0104773373826803i</v>
      </c>
      <c r="L2425" t="str">
        <f t="shared" si="713"/>
        <v>0.00005-0.0337736837752909i</v>
      </c>
      <c r="M2425" t="str">
        <f t="shared" si="714"/>
        <v>0.00133333333333333-0.0198668728089946i</v>
      </c>
      <c r="N2425">
        <f t="shared" si="715"/>
        <v>90.472167007624662</v>
      </c>
      <c r="O2425">
        <f t="shared" si="716"/>
        <v>12.32147332525315</v>
      </c>
      <c r="P2425" s="3">
        <f t="shared" si="717"/>
        <v>12.32147332525315</v>
      </c>
      <c r="Q2425" s="3">
        <f t="shared" si="718"/>
        <v>-89.527832992375338</v>
      </c>
      <c r="R2425">
        <f t="shared" si="719"/>
        <v>90.472167007624662</v>
      </c>
      <c r="S2425">
        <f t="shared" si="720"/>
        <v>8.3553105219044532</v>
      </c>
      <c r="T2425">
        <f t="shared" si="703"/>
        <v>12.32147332525315</v>
      </c>
    </row>
    <row r="2426" spans="1:20" x14ac:dyDescent="0.25">
      <c r="A2426">
        <f t="shared" si="704"/>
        <v>52697.456572524046</v>
      </c>
      <c r="B2426">
        <f t="shared" si="721"/>
        <v>8387.0607018876908</v>
      </c>
      <c r="C2426" t="str">
        <f t="shared" si="705"/>
        <v>0.0359687846453114-4.11516827299716i</v>
      </c>
      <c r="D2426" t="str">
        <f t="shared" si="706"/>
        <v>3.97431020333824-1.94998380055821i</v>
      </c>
      <c r="E2426" t="str">
        <f t="shared" si="707"/>
        <v>162.519602695424+7.8112189149296i</v>
      </c>
      <c r="F2426" t="str">
        <f t="shared" si="708"/>
        <v>2.42488182764485-17.8182632618536i</v>
      </c>
      <c r="G2426" t="str">
        <f t="shared" si="709"/>
        <v>0.999982227375525-0.0042157216000334i</v>
      </c>
      <c r="H2426" t="str">
        <f t="shared" si="710"/>
        <v>1445.13223824956+1288.36252101049i</v>
      </c>
      <c r="I2426" t="str">
        <f t="shared" si="711"/>
        <v>74.6466172760641-63.8278162032323i</v>
      </c>
      <c r="K2426" t="str">
        <f t="shared" si="712"/>
        <v>0.00462653882114273-0.0104483410054258i</v>
      </c>
      <c r="L2426" t="str">
        <f t="shared" si="713"/>
        <v>0.00005-0.0336458296227245i</v>
      </c>
      <c r="M2426" t="str">
        <f t="shared" si="714"/>
        <v>0.00133333333333333-0.0197916644839556i</v>
      </c>
      <c r="N2426">
        <f t="shared" si="715"/>
        <v>90.500783185259735</v>
      </c>
      <c r="O2426">
        <f t="shared" si="716"/>
        <v>12.288083747506333</v>
      </c>
      <c r="P2426" s="3">
        <f t="shared" si="717"/>
        <v>12.288083747506333</v>
      </c>
      <c r="Q2426" s="3">
        <f t="shared" si="718"/>
        <v>-89.499216814740265</v>
      </c>
      <c r="R2426">
        <f t="shared" si="719"/>
        <v>90.500783185259735</v>
      </c>
      <c r="S2426">
        <f t="shared" si="720"/>
        <v>8.387060701887691</v>
      </c>
      <c r="T2426">
        <f t="shared" si="703"/>
        <v>12.288083747506333</v>
      </c>
    </row>
    <row r="2427" spans="1:20" x14ac:dyDescent="0.25">
      <c r="A2427">
        <f t="shared" si="704"/>
        <v>52897.706907499647</v>
      </c>
      <c r="B2427">
        <f t="shared" si="721"/>
        <v>8418.931532554865</v>
      </c>
      <c r="C2427" t="str">
        <f t="shared" si="705"/>
        <v>0.037882132685235-4.09937026064483i</v>
      </c>
      <c r="D2427" t="str">
        <f t="shared" si="706"/>
        <v>3.97430495184137-1.9429990191125i</v>
      </c>
      <c r="E2427" t="str">
        <f t="shared" si="707"/>
        <v>162.538788474143+7.84580812850152i</v>
      </c>
      <c r="F2427" t="str">
        <f t="shared" si="708"/>
        <v>2.42488149948908-17.750887728054i</v>
      </c>
      <c r="G2427" t="str">
        <f t="shared" si="709"/>
        <v>0.999982092049366-0.00423174076943805i</v>
      </c>
      <c r="H2427" t="str">
        <f t="shared" si="710"/>
        <v>1462.72060710044+1294.78918897819i</v>
      </c>
      <c r="I2427" t="str">
        <f t="shared" si="711"/>
        <v>74.8438763154112-64.3899344813929i</v>
      </c>
      <c r="K2427" t="str">
        <f t="shared" si="712"/>
        <v>0.0045997134302035-0.0104193562757497i</v>
      </c>
      <c r="L2427" t="str">
        <f t="shared" si="713"/>
        <v>0.00005-0.0335184594767131i</v>
      </c>
      <c r="M2427" t="str">
        <f t="shared" si="714"/>
        <v>0.00133333333333333-0.0197167408686547i</v>
      </c>
      <c r="N2427">
        <f t="shared" si="715"/>
        <v>90.52945316080077</v>
      </c>
      <c r="O2427">
        <f t="shared" si="716"/>
        <v>12.254713774753359</v>
      </c>
      <c r="P2427" s="3">
        <f t="shared" si="717"/>
        <v>12.254713774753359</v>
      </c>
      <c r="Q2427" s="3">
        <f t="shared" si="718"/>
        <v>-89.47054683919923</v>
      </c>
      <c r="R2427">
        <f t="shared" si="719"/>
        <v>90.52945316080077</v>
      </c>
      <c r="S2427">
        <f t="shared" si="720"/>
        <v>8.4189315325548648</v>
      </c>
      <c r="T2427">
        <f t="shared" si="703"/>
        <v>12.254713774753359</v>
      </c>
    </row>
    <row r="2428" spans="1:20" x14ac:dyDescent="0.25">
      <c r="A2428">
        <f t="shared" si="704"/>
        <v>53098.718193748144</v>
      </c>
      <c r="B2428">
        <f t="shared" si="721"/>
        <v>8450.9234723785739</v>
      </c>
      <c r="C2428" t="str">
        <f t="shared" si="705"/>
        <v>0.03978417084749-4.08364107684571i</v>
      </c>
      <c r="D2428" t="str">
        <f t="shared" si="706"/>
        <v>3.97429966037131-1.93604218730256i</v>
      </c>
      <c r="E2428" t="str">
        <f t="shared" si="707"/>
        <v>162.558155425411+7.88048864523309i</v>
      </c>
      <c r="F2428" t="str">
        <f t="shared" si="708"/>
        <v>2.42488116883466-17.6837675467128i</v>
      </c>
      <c r="G2428" t="str">
        <f t="shared" si="709"/>
        <v>0.99998195569281-0.00424782080513325i</v>
      </c>
      <c r="H2428" t="str">
        <f t="shared" si="710"/>
        <v>1480.69345525575+1301.15331342932i</v>
      </c>
      <c r="I2428" t="str">
        <f t="shared" si="711"/>
        <v>75.0391396502232-64.966041345367i</v>
      </c>
      <c r="K2428" t="str">
        <f t="shared" si="712"/>
        <v>0.00457303722847213-0.0103903839306422i</v>
      </c>
      <c r="L2428" t="str">
        <f t="shared" si="713"/>
        <v>0.00005-0.033391571504994i</v>
      </c>
      <c r="M2428" t="str">
        <f t="shared" si="714"/>
        <v>0.00133333333333333-0.0196421008852906i</v>
      </c>
      <c r="N2428">
        <f t="shared" si="715"/>
        <v>90.558176618679127</v>
      </c>
      <c r="O2428">
        <f t="shared" si="716"/>
        <v>12.221363455774778</v>
      </c>
      <c r="P2428" s="3">
        <f t="shared" si="717"/>
        <v>12.221363455774778</v>
      </c>
      <c r="Q2428" s="3">
        <f t="shared" si="718"/>
        <v>-89.441823381320873</v>
      </c>
      <c r="R2428">
        <f t="shared" si="719"/>
        <v>90.558176618679127</v>
      </c>
      <c r="S2428">
        <f t="shared" si="720"/>
        <v>8.4509234723785731</v>
      </c>
      <c r="T2428">
        <f t="shared" si="703"/>
        <v>12.221363455774778</v>
      </c>
    </row>
    <row r="2429" spans="1:20" x14ac:dyDescent="0.25">
      <c r="A2429">
        <f t="shared" si="704"/>
        <v>53300.493322884387</v>
      </c>
      <c r="B2429">
        <f t="shared" si="721"/>
        <v>8483.0369815736121</v>
      </c>
      <c r="C2429" t="str">
        <f t="shared" si="705"/>
        <v>0.0416749340145388-4.06798041203228i</v>
      </c>
      <c r="D2429" t="str">
        <f t="shared" si="706"/>
        <v>3.97429432862393-1.92911320503992i</v>
      </c>
      <c r="E2429" t="str">
        <f t="shared" si="707"/>
        <v>162.577704732865+7.91526043654548i</v>
      </c>
      <c r="F2429" t="str">
        <f t="shared" si="708"/>
        <v>2.4248808356626-17.6169017522831i</v>
      </c>
      <c r="G2429" t="str">
        <f t="shared" si="709"/>
        <v>0.999981818298014-0.00426396193833593i</v>
      </c>
      <c r="H2429" t="str">
        <f t="shared" si="710"/>
        <v>1499.06045345658+1307.44746037386i</v>
      </c>
      <c r="I2429" t="str">
        <f t="shared" si="711"/>
        <v>75.2321496986619-65.5564846208843i</v>
      </c>
      <c r="K2429" t="str">
        <f t="shared" si="712"/>
        <v>0.00454650973530235-0.0103614247003705i</v>
      </c>
      <c r="L2429" t="str">
        <f t="shared" si="713"/>
        <v>0.00005-0.0332651638822416i</v>
      </c>
      <c r="M2429" t="str">
        <f t="shared" si="714"/>
        <v>0.00133333333333333-0.0195677434601421i</v>
      </c>
      <c r="N2429">
        <f t="shared" si="715"/>
        <v>90.586953244348237</v>
      </c>
      <c r="O2429">
        <f t="shared" si="716"/>
        <v>12.188032839499634</v>
      </c>
      <c r="P2429" s="3">
        <f t="shared" si="717"/>
        <v>12.188032839499634</v>
      </c>
      <c r="Q2429" s="3">
        <f t="shared" si="718"/>
        <v>-89.413046755651763</v>
      </c>
      <c r="R2429">
        <f t="shared" si="719"/>
        <v>90.586953244348237</v>
      </c>
      <c r="S2429">
        <f t="shared" si="720"/>
        <v>8.483036981573612</v>
      </c>
      <c r="T2429">
        <f t="shared" si="703"/>
        <v>12.188032839499634</v>
      </c>
    </row>
    <row r="2430" spans="1:20" x14ac:dyDescent="0.25">
      <c r="A2430">
        <f t="shared" si="704"/>
        <v>53503.035197511352</v>
      </c>
      <c r="B2430">
        <f t="shared" si="721"/>
        <v>8515.2725221035926</v>
      </c>
      <c r="C2430" t="str">
        <f t="shared" si="705"/>
        <v>0.0435544572560826-4.05238795814032i</v>
      </c>
      <c r="D2430" t="str">
        <f t="shared" si="706"/>
        <v>3.97428895629273-1.92221197263662i</v>
      </c>
      <c r="E2430" t="str">
        <f t="shared" si="707"/>
        <v>162.597437588874+7.95012347116175i</v>
      </c>
      <c r="F2430" t="str">
        <f t="shared" si="708"/>
        <v>2.4248804999537-17.5502893828779i</v>
      </c>
      <c r="G2430" t="str">
        <f t="shared" si="709"/>
        <v>0.999981679857072-0.00428016440114076i</v>
      </c>
      <c r="H2430" t="str">
        <f t="shared" si="710"/>
        <v>1517.8314808381+1313.66372626981i</v>
      </c>
      <c r="I2430" t="str">
        <f t="shared" si="711"/>
        <v>75.422632319961-66.1616198674099i</v>
      </c>
      <c r="K2430" t="str">
        <f t="shared" si="712"/>
        <v>0.00452013046687999-0.0103324793084857i</v>
      </c>
      <c r="L2430" t="str">
        <f t="shared" si="713"/>
        <v>0.00005-0.0331392347900394i</v>
      </c>
      <c r="M2430" t="str">
        <f t="shared" si="714"/>
        <v>0.00133333333333333-0.0194936675235526i</v>
      </c>
      <c r="N2430">
        <f t="shared" si="715"/>
        <v>90.615782724265316</v>
      </c>
      <c r="O2430">
        <f t="shared" si="716"/>
        <v>12.154721975012192</v>
      </c>
      <c r="P2430" s="3">
        <f t="shared" si="717"/>
        <v>12.154721975012192</v>
      </c>
      <c r="Q2430" s="3">
        <f t="shared" si="718"/>
        <v>-89.384217275734684</v>
      </c>
      <c r="R2430">
        <f t="shared" si="719"/>
        <v>90.615782724265316</v>
      </c>
      <c r="S2430">
        <f t="shared" si="720"/>
        <v>8.5152725221035919</v>
      </c>
      <c r="T2430">
        <f t="shared" si="703"/>
        <v>12.154721975012192</v>
      </c>
    </row>
    <row r="2431" spans="1:20" x14ac:dyDescent="0.25">
      <c r="A2431">
        <f t="shared" si="704"/>
        <v>53706.346731261889</v>
      </c>
      <c r="B2431">
        <f t="shared" si="721"/>
        <v>8547.6305576875857</v>
      </c>
      <c r="C2431" t="str">
        <f t="shared" si="705"/>
        <v>0.045422775823462-4.03686340860468i</v>
      </c>
      <c r="D2431" t="str">
        <f t="shared" si="706"/>
        <v>3.97428354306896-1.91533839080374i</v>
      </c>
      <c r="E2431" t="str">
        <f t="shared" si="707"/>
        <v>162.617355194607+7.98507771505131i</v>
      </c>
      <c r="F2431" t="str">
        <f t="shared" si="708"/>
        <v>2.42488016168868-17.4839294802558i</v>
      </c>
      <c r="G2431" t="str">
        <f t="shared" si="709"/>
        <v>0.999981540362018-0.00429642842652351i</v>
      </c>
      <c r="H2431" t="str">
        <f t="shared" si="710"/>
        <v>1537.01662260464+1319.79371081855i</v>
      </c>
      <c r="I2431" t="str">
        <f t="shared" si="711"/>
        <v>75.610295845241-66.7818103138364i</v>
      </c>
      <c r="K2431" t="str">
        <f t="shared" si="712"/>
        <v>0.00449389893629872-0.0103035484718326i</v>
      </c>
      <c r="L2431" t="str">
        <f t="shared" si="713"/>
        <v>0.00005-0.0330137824168554i</v>
      </c>
      <c r="M2431" t="str">
        <f t="shared" si="714"/>
        <v>0.00133333333333333-0.0194198720099149i</v>
      </c>
      <c r="N2431">
        <f t="shared" si="715"/>
        <v>90.644664745873257</v>
      </c>
      <c r="O2431">
        <f t="shared" si="716"/>
        <v>12.121430911560189</v>
      </c>
      <c r="P2431" s="3">
        <f t="shared" si="717"/>
        <v>12.121430911560189</v>
      </c>
      <c r="Q2431" s="3">
        <f t="shared" si="718"/>
        <v>-89.355335254126743</v>
      </c>
      <c r="R2431">
        <f t="shared" si="719"/>
        <v>90.644664745873257</v>
      </c>
      <c r="S2431">
        <f t="shared" si="720"/>
        <v>8.5476305576875848</v>
      </c>
      <c r="T2431">
        <f t="shared" si="703"/>
        <v>12.121430911560189</v>
      </c>
    </row>
    <row r="2432" spans="1:20" x14ac:dyDescent="0.25">
      <c r="A2432">
        <f t="shared" si="704"/>
        <v>53910.43084884069</v>
      </c>
      <c r="B2432">
        <f t="shared" si="721"/>
        <v>8580.1115538067988</v>
      </c>
      <c r="C2432" t="str">
        <f t="shared" si="705"/>
        <v>0.0472799251442531-4.02140645835404i</v>
      </c>
      <c r="D2432" t="str">
        <f t="shared" si="706"/>
        <v>3.97427808864141-1.90849236064998i</v>
      </c>
      <c r="E2432" t="str">
        <f t="shared" si="707"/>
        <v>162.637458760104+8.02012313137684i</v>
      </c>
      <c r="F2432" t="str">
        <f t="shared" si="708"/>
        <v>2.42487982084804-17.4178210898068i</v>
      </c>
      <c r="G2432" t="str">
        <f t="shared" si="709"/>
        <v>0.999981399804826-0.0043127542483444i</v>
      </c>
      <c r="H2432" t="str">
        <f t="shared" si="710"/>
        <v>1556.62616672273+1325.82848830291i</v>
      </c>
      <c r="I2432" t="str">
        <f t="shared" si="711"/>
        <v>75.7948300558345-67.4174267602456i</v>
      </c>
      <c r="K2432" t="str">
        <f t="shared" si="712"/>
        <v>0.00446781465363491-0.0102746329005578i</v>
      </c>
      <c r="L2432" t="str">
        <f t="shared" si="713"/>
        <v>0.00005-0.032888804958015i</v>
      </c>
      <c r="M2432" t="str">
        <f t="shared" si="714"/>
        <v>0.00133333333333333-0.0193463558576558i</v>
      </c>
      <c r="N2432">
        <f t="shared" si="715"/>
        <v>90.673598997584193</v>
      </c>
      <c r="O2432">
        <f t="shared" si="716"/>
        <v>12.088159698560997</v>
      </c>
      <c r="P2432" s="3">
        <f t="shared" si="717"/>
        <v>12.088159698560997</v>
      </c>
      <c r="Q2432" s="3">
        <f t="shared" si="718"/>
        <v>-89.326401002415807</v>
      </c>
      <c r="R2432">
        <f t="shared" si="719"/>
        <v>90.673598997584193</v>
      </c>
      <c r="S2432">
        <f t="shared" si="720"/>
        <v>8.5801115538067982</v>
      </c>
      <c r="T2432">
        <f t="shared" si="703"/>
        <v>12.088159698560997</v>
      </c>
    </row>
    <row r="2433" spans="1:20" x14ac:dyDescent="0.25">
      <c r="A2433">
        <f t="shared" si="704"/>
        <v>54115.290486066282</v>
      </c>
      <c r="B2433">
        <f t="shared" si="721"/>
        <v>8612.7159777112647</v>
      </c>
      <c r="C2433" t="str">
        <f t="shared" si="705"/>
        <v>0.0491259408164249-4.00601680380675i</v>
      </c>
      <c r="D2433" t="str">
        <f t="shared" si="706"/>
        <v>3.9742725926966-1.90167378368024i</v>
      </c>
      <c r="E2433" t="str">
        <f t="shared" si="707"/>
        <v>162.657749504345+8.055259680428i</v>
      </c>
      <c r="F2433" t="str">
        <f t="shared" si="708"/>
        <v>2.42487947741219-17.3519632605394i</v>
      </c>
      <c r="G2433" t="str">
        <f t="shared" si="709"/>
        <v>0.99998125817741-0.00432914210135141i</v>
      </c>
      <c r="H2433" t="str">
        <f t="shared" si="710"/>
        <v>1576.67059951123+1331.7585774084i</v>
      </c>
      <c r="I2433" t="str">
        <f t="shared" si="711"/>
        <v>75.9759051069163-68.0688474414596i</v>
      </c>
      <c r="K2433" t="str">
        <f t="shared" si="712"/>
        <v>0.00444187712602195-0.0102457332981211i</v>
      </c>
      <c r="L2433" t="str">
        <f t="shared" si="713"/>
        <v>0.00005-0.0327643006156753i</v>
      </c>
      <c r="M2433" t="str">
        <f t="shared" si="714"/>
        <v>0.00133333333333333-0.0192731180092208i</v>
      </c>
      <c r="N2433">
        <f t="shared" si="715"/>
        <v>90.702585168755363</v>
      </c>
      <c r="O2433">
        <f t="shared" si="716"/>
        <v>12.054908385610103</v>
      </c>
      <c r="P2433" s="3">
        <f t="shared" si="717"/>
        <v>12.054908385610103</v>
      </c>
      <c r="Q2433" s="3">
        <f t="shared" si="718"/>
        <v>-89.297414831244637</v>
      </c>
      <c r="R2433">
        <f t="shared" si="719"/>
        <v>90.702585168755363</v>
      </c>
      <c r="S2433">
        <f t="shared" si="720"/>
        <v>8.6127159777112645</v>
      </c>
      <c r="T2433">
        <f t="shared" si="703"/>
        <v>12.054908385610103</v>
      </c>
    </row>
    <row r="2434" spans="1:20" x14ac:dyDescent="0.25">
      <c r="A2434">
        <f t="shared" si="704"/>
        <v>54320.928589913339</v>
      </c>
      <c r="B2434">
        <f t="shared" si="721"/>
        <v>8645.4442984265679</v>
      </c>
      <c r="C2434" t="str">
        <f t="shared" si="705"/>
        <v>0.0509608586032901-3.99069414286562i</v>
      </c>
      <c r="D2434" t="str">
        <f t="shared" si="706"/>
        <v>3.97426705491862-1.89488256179418i</v>
      </c>
      <c r="E2434" t="str">
        <f t="shared" si="707"/>
        <v>162.678228655322+8.09048731957404i</v>
      </c>
      <c r="F2434" t="str">
        <f t="shared" si="708"/>
        <v>2.42487913136136-17.2863550450663i</v>
      </c>
      <c r="G2434" t="str">
        <f t="shared" si="709"/>
        <v>0.999981115471622-0.00434559222118367i</v>
      </c>
      <c r="H2434" t="str">
        <f t="shared" si="710"/>
        <v>1597.16059999942+1337.57390946824i</v>
      </c>
      <c r="I2434" t="str">
        <f t="shared" si="711"/>
        <v>76.153170394235-68.7364578478448i</v>
      </c>
      <c r="K2434" t="str">
        <f t="shared" si="712"/>
        <v>0.00441608585772415-0.0102168503613052i</v>
      </c>
      <c r="L2434" t="str">
        <f t="shared" si="713"/>
        <v>0.00005-0.0326402675987999i</v>
      </c>
      <c r="M2434" t="str">
        <f t="shared" si="714"/>
        <v>0.00133333333333333-0.0192001574110588i</v>
      </c>
      <c r="N2434">
        <f t="shared" si="715"/>
        <v>90.731622949675199</v>
      </c>
      <c r="O2434">
        <f t="shared" si="716"/>
        <v>12.021677022487456</v>
      </c>
      <c r="P2434" s="3">
        <f t="shared" si="717"/>
        <v>12.021677022487456</v>
      </c>
      <c r="Q2434" s="3">
        <f t="shared" si="718"/>
        <v>-89.268377050324801</v>
      </c>
      <c r="R2434">
        <f t="shared" si="719"/>
        <v>90.731622949675199</v>
      </c>
      <c r="S2434">
        <f t="shared" si="720"/>
        <v>8.6454442984265683</v>
      </c>
      <c r="T2434">
        <f t="shared" si="703"/>
        <v>12.021677022487456</v>
      </c>
    </row>
    <row r="2435" spans="1:20" x14ac:dyDescent="0.25">
      <c r="A2435">
        <f t="shared" si="704"/>
        <v>54527.348118555012</v>
      </c>
      <c r="B2435">
        <f t="shared" si="721"/>
        <v>8678.2969867605898</v>
      </c>
      <c r="C2435" t="str">
        <f t="shared" si="705"/>
        <v>0.0527847144276581-3.9754381749135i</v>
      </c>
      <c r="D2435" t="str">
        <f t="shared" si="706"/>
        <v>3.97426147498918-1.88811859728487i</v>
      </c>
      <c r="E2435" t="str">
        <f t="shared" si="707"/>
        <v>162.698897450112+8.12580600319534i</v>
      </c>
      <c r="F2435" t="str">
        <f t="shared" si="708"/>
        <v>2.42487878267567-17.2209954995911i</v>
      </c>
      <c r="G2435" t="str">
        <f t="shared" si="709"/>
        <v>0.99998097167925-0.00436210484437483i</v>
      </c>
      <c r="H2435" t="str">
        <f t="shared" si="710"/>
        <v>1618.10703290809+1343.26379507479i</v>
      </c>
      <c r="I2435" t="str">
        <f t="shared" si="711"/>
        <v>76.3262533618125-69.4206504982383i</v>
      </c>
      <c r="K2435" t="str">
        <f t="shared" si="712"/>
        <v>0.00439044035020979-0.0101879847802281i</v>
      </c>
      <c r="L2435" t="str">
        <f t="shared" si="713"/>
        <v>0.00005-0.032516704123132i</v>
      </c>
      <c r="M2435" t="str">
        <f t="shared" si="714"/>
        <v>0.00133333333333333-0.0191274730136071i</v>
      </c>
      <c r="N2435">
        <f t="shared" si="715"/>
        <v>90.760712031536713</v>
      </c>
      <c r="O2435">
        <f t="shared" si="716"/>
        <v>11.988465659165504</v>
      </c>
      <c r="P2435" s="3">
        <f t="shared" si="717"/>
        <v>11.988465659165504</v>
      </c>
      <c r="Q2435" s="3">
        <f t="shared" si="718"/>
        <v>-89.239287968463287</v>
      </c>
      <c r="R2435">
        <f t="shared" si="719"/>
        <v>90.760712031536713</v>
      </c>
      <c r="S2435">
        <f t="shared" si="720"/>
        <v>8.6782969867605892</v>
      </c>
      <c r="T2435">
        <f t="shared" si="703"/>
        <v>11.988465659165504</v>
      </c>
    </row>
    <row r="2436" spans="1:20" x14ac:dyDescent="0.25">
      <c r="A2436">
        <f t="shared" si="704"/>
        <v>54734.552041405528</v>
      </c>
      <c r="B2436">
        <f t="shared" si="721"/>
        <v>8711.2745153102805</v>
      </c>
      <c r="C2436" t="str">
        <f t="shared" si="705"/>
        <v>0.0545975443667424-3.96024860080816i</v>
      </c>
      <c r="D2436" t="str">
        <f t="shared" si="706"/>
        <v>3.97425585258755-1.88138179283729i</v>
      </c>
      <c r="E2436" t="str">
        <f t="shared" si="707"/>
        <v>162.719757134945+8.16121568262705i</v>
      </c>
      <c r="F2436" t="str">
        <f t="shared" si="708"/>
        <v>2.42487843133499-17.1558836838945i</v>
      </c>
      <c r="G2436" t="str">
        <f t="shared" si="709"/>
        <v>0.999980826792021-0.00437868020835645i</v>
      </c>
      <c r="H2436" t="str">
        <f t="shared" si="710"/>
        <v>1639.52094009785+1348.81688900142i</v>
      </c>
      <c r="I2436" t="str">
        <f t="shared" si="711"/>
        <v>76.4947582485114-70.1218246595064i</v>
      </c>
      <c r="K2436" t="str">
        <f t="shared" si="712"/>
        <v>0.00436494010222389-0.0101591372383547i</v>
      </c>
      <c r="L2436" t="str">
        <f t="shared" si="713"/>
        <v>0.00005-0.0323936084111696i</v>
      </c>
      <c r="M2436" t="str">
        <f t="shared" si="714"/>
        <v>0.00133333333333333-0.0190550637712762i</v>
      </c>
      <c r="N2436">
        <f t="shared" si="715"/>
        <v>90.789852106420227</v>
      </c>
      <c r="O2436">
        <f t="shared" si="716"/>
        <v>11.955274345815798</v>
      </c>
      <c r="P2436" s="3">
        <f t="shared" si="717"/>
        <v>11.955274345815798</v>
      </c>
      <c r="Q2436" s="3">
        <f t="shared" si="718"/>
        <v>-89.210147893579773</v>
      </c>
      <c r="R2436">
        <f t="shared" si="719"/>
        <v>90.789852106420227</v>
      </c>
      <c r="S2436">
        <f t="shared" si="720"/>
        <v>8.7112745153102811</v>
      </c>
      <c r="T2436">
        <f t="shared" si="703"/>
        <v>11.955274345815798</v>
      </c>
    </row>
    <row r="2437" spans="1:20" x14ac:dyDescent="0.25">
      <c r="A2437">
        <f t="shared" si="704"/>
        <v>54942.543339162876</v>
      </c>
      <c r="B2437">
        <f t="shared" si="721"/>
        <v>8744.3773584684604</v>
      </c>
      <c r="C2437" t="str">
        <f t="shared" si="705"/>
        <v>0.0563993846467707-3.94512512287754i</v>
      </c>
      <c r="D2437" t="str">
        <f t="shared" si="706"/>
        <v>3.97425018739057-1.87467205152701i</v>
      </c>
      <c r="E2437" t="str">
        <f t="shared" si="707"/>
        <v>162.740808965277+8.19671630610209i</v>
      </c>
      <c r="F2437" t="str">
        <f t="shared" si="708"/>
        <v>2.42487807731919-17.0910186613209i</v>
      </c>
      <c r="G2437" t="str">
        <f t="shared" si="709"/>
        <v>0.9999806808016-0.0043953185514614i</v>
      </c>
      <c r="H2437" t="str">
        <f t="shared" si="710"/>
        <v>1661.41353031187+1354.22115338223i</v>
      </c>
      <c r="I2437" t="str">
        <f t="shared" si="711"/>
        <v>76.658264771488-70.8403860066121i</v>
      </c>
      <c r="K2437" t="str">
        <f t="shared" si="712"/>
        <v>0.00433958460986008-0.01013030841251i</v>
      </c>
      <c r="L2437" t="str">
        <f t="shared" si="713"/>
        <v>0.00005-0.0322709786921394i</v>
      </c>
      <c r="M2437" t="str">
        <f t="shared" si="714"/>
        <v>0.00133333333333333-0.0189829286424349i</v>
      </c>
      <c r="N2437">
        <f t="shared" si="715"/>
        <v>90.819042867270937</v>
      </c>
      <c r="O2437">
        <f t="shared" si="716"/>
        <v>11.922103132816435</v>
      </c>
      <c r="P2437" s="3">
        <f t="shared" si="717"/>
        <v>11.922103132816435</v>
      </c>
      <c r="Q2437" s="3">
        <f t="shared" si="718"/>
        <v>-89.180957132729063</v>
      </c>
      <c r="R2437">
        <f t="shared" si="719"/>
        <v>90.819042867270937</v>
      </c>
      <c r="S2437">
        <f t="shared" si="720"/>
        <v>8.7443773584684603</v>
      </c>
      <c r="T2437">
        <f t="shared" si="703"/>
        <v>11.922103132816435</v>
      </c>
    </row>
    <row r="2438" spans="1:20" x14ac:dyDescent="0.25">
      <c r="A2438">
        <f t="shared" si="704"/>
        <v>55151.325003851693</v>
      </c>
      <c r="B2438">
        <f t="shared" si="721"/>
        <v>8777.605992430641</v>
      </c>
      <c r="C2438" t="str">
        <f t="shared" si="705"/>
        <v>0.0581902716375806-3.93006744491504i</v>
      </c>
      <c r="D2438" t="str">
        <f t="shared" si="706"/>
        <v>3.97424447907262-1.86798927681874i</v>
      </c>
      <c r="E2438" t="str">
        <f t="shared" si="707"/>
        <v>162.762054205867+8.23230781868166i</v>
      </c>
      <c r="F2438" t="str">
        <f t="shared" si="708"/>
        <v>2.42487772060785-17.026399498765i</v>
      </c>
      <c r="G2438" t="str">
        <f t="shared" si="709"/>
        <v>0.999980533699586-0.00441202011292728i</v>
      </c>
      <c r="H2438" t="str">
        <f t="shared" si="710"/>
        <v>1683.79616702603+1359.46381910046i</v>
      </c>
      <c r="I2438" t="str">
        <f t="shared" si="711"/>
        <v>76.8163267446489-71.576746216586i</v>
      </c>
      <c r="K2438" t="str">
        <f t="shared" si="712"/>
        <v>0.00431437336663213-0.0101014989728927i</v>
      </c>
      <c r="L2438" t="str">
        <f t="shared" si="713"/>
        <v>0.00005-0.0321488132019719i</v>
      </c>
      <c r="M2438" t="str">
        <f t="shared" si="714"/>
        <v>0.00133333333333333-0.0189110665893952i</v>
      </c>
      <c r="N2438">
        <f t="shared" si="715"/>
        <v>90.848284007874526</v>
      </c>
      <c r="O2438">
        <f t="shared" si="716"/>
        <v>11.888952070759625</v>
      </c>
      <c r="P2438" s="3">
        <f t="shared" si="717"/>
        <v>11.888952070759625</v>
      </c>
      <c r="Q2438" s="3">
        <f t="shared" si="718"/>
        <v>-89.151715992125474</v>
      </c>
      <c r="R2438">
        <f t="shared" si="719"/>
        <v>90.848284007874526</v>
      </c>
      <c r="S2438">
        <f t="shared" si="720"/>
        <v>8.7776059924306402</v>
      </c>
      <c r="T2438">
        <f t="shared" si="703"/>
        <v>11.888952070759625</v>
      </c>
    </row>
    <row r="2439" spans="1:20" x14ac:dyDescent="0.25">
      <c r="A2439">
        <f t="shared" si="704"/>
        <v>55360.900038866326</v>
      </c>
      <c r="B2439">
        <f t="shared" si="721"/>
        <v>8810.9608952018771</v>
      </c>
      <c r="C2439" t="str">
        <f t="shared" si="705"/>
        <v>0.0599702418474222-3.91507527217439i</v>
      </c>
      <c r="D2439" t="str">
        <f t="shared" si="706"/>
        <v>3.9742387273056-1.86133337256498i</v>
      </c>
      <c r="E2439" t="str">
        <f t="shared" si="707"/>
        <v>162.78349413084+8.26799016219859i</v>
      </c>
      <c r="F2439" t="str">
        <f t="shared" si="708"/>
        <v>2.42487736118047-16.962025266658i</v>
      </c>
      <c r="G2439" t="str">
        <f t="shared" si="709"/>
        <v>0.999980385477517-0.00442878513289983i</v>
      </c>
      <c r="H2439" t="str">
        <f t="shared" si="710"/>
        <v>1706.6803542014+1364.53134534209i</v>
      </c>
      <c r="I2439" t="str">
        <f t="shared" si="711"/>
        <v>76.9684706304307-72.3313224891223i</v>
      </c>
      <c r="K2439" t="str">
        <f t="shared" si="712"/>
        <v>0.00428930586354466-0.0100727095830896i</v>
      </c>
      <c r="L2439" t="str">
        <f t="shared" si="713"/>
        <v>0.00005-0.0320271101832755i</v>
      </c>
      <c r="M2439" t="str">
        <f t="shared" si="714"/>
        <v>0.00133333333333333-0.0188394765783973i</v>
      </c>
      <c r="N2439">
        <f t="shared" si="715"/>
        <v>90.877575222834892</v>
      </c>
      <c r="O2439">
        <f t="shared" si="716"/>
        <v>11.855821210458386</v>
      </c>
      <c r="P2439" s="3">
        <f t="shared" si="717"/>
        <v>11.855821210458386</v>
      </c>
      <c r="Q2439" s="3">
        <f t="shared" si="718"/>
        <v>-89.122424777165108</v>
      </c>
      <c r="R2439">
        <f t="shared" si="719"/>
        <v>90.877575222834892</v>
      </c>
      <c r="S2439">
        <f t="shared" si="720"/>
        <v>8.8109608952018768</v>
      </c>
      <c r="T2439">
        <f t="shared" si="703"/>
        <v>11.855821210458386</v>
      </c>
    </row>
    <row r="2440" spans="1:20" x14ac:dyDescent="0.25">
      <c r="A2440">
        <f t="shared" si="704"/>
        <v>55571.271459014024</v>
      </c>
      <c r="B2440">
        <f t="shared" si="721"/>
        <v>8844.4425466036446</v>
      </c>
      <c r="C2440" t="str">
        <f t="shared" si="705"/>
        <v>0.0617393319178634-3.90014831136473i</v>
      </c>
      <c r="D2440" t="str">
        <f t="shared" si="706"/>
        <v>3.97423293175895-1.85470424300459i</v>
      </c>
      <c r="E2440" t="str">
        <f t="shared" si="707"/>
        <v>162.805130023769+8.30376327519254i</v>
      </c>
      <c r="F2440" t="str">
        <f t="shared" si="708"/>
        <v>2.42487699901635-16.8978950389548i</v>
      </c>
      <c r="G2440" t="str">
        <f t="shared" si="709"/>
        <v>0.999980236126864-0.00444561385243639i</v>
      </c>
      <c r="H2440" t="str">
        <f t="shared" si="710"/>
        <v>1730.07771971676+1369.40937727722i</v>
      </c>
      <c r="I2440" t="str">
        <f t="shared" si="711"/>
        <v>77.1141940234238-73.1045369859375i</v>
      </c>
      <c r="K2440" t="str">
        <f t="shared" si="712"/>
        <v>0.00426438158916335-0.0100439409000898i</v>
      </c>
      <c r="L2440" t="str">
        <f t="shared" si="713"/>
        <v>0.00005-0.0319058678853113i</v>
      </c>
      <c r="M2440" t="str">
        <f t="shared" si="714"/>
        <v>0.00133333333333333-0.0187681575795949i</v>
      </c>
      <c r="N2440">
        <f t="shared" si="715"/>
        <v>90.906916207551873</v>
      </c>
      <c r="O2440">
        <f t="shared" si="716"/>
        <v>11.822710602953727</v>
      </c>
      <c r="P2440" s="3">
        <f t="shared" si="717"/>
        <v>11.822710602953727</v>
      </c>
      <c r="Q2440" s="3">
        <f t="shared" si="718"/>
        <v>-89.093083792448127</v>
      </c>
      <c r="R2440">
        <f t="shared" si="719"/>
        <v>90.906916207551873</v>
      </c>
      <c r="S2440">
        <f t="shared" si="720"/>
        <v>8.8444425466036449</v>
      </c>
      <c r="T2440">
        <f t="shared" si="703"/>
        <v>11.822710602953727</v>
      </c>
    </row>
    <row r="2441" spans="1:20" x14ac:dyDescent="0.25">
      <c r="A2441">
        <f t="shared" si="704"/>
        <v>55782.442290558276</v>
      </c>
      <c r="B2441">
        <f t="shared" si="721"/>
        <v>8878.051428280738</v>
      </c>
      <c r="C2441" t="str">
        <f t="shared" si="705"/>
        <v>0.0634975786184366-3.88528627064572i</v>
      </c>
      <c r="D2441" t="str">
        <f t="shared" si="706"/>
        <v>3.97422709209955-1.84810179276146i</v>
      </c>
      <c r="E2441" t="str">
        <f t="shared" si="707"/>
        <v>162.826963177743+8.33962709284483i</v>
      </c>
      <c r="F2441" t="str">
        <f t="shared" si="708"/>
        <v>2.42487663409464-16.8340078931203i</v>
      </c>
      <c r="G2441" t="str">
        <f t="shared" si="709"/>
        <v>0.999980085639035-0.00446250651350936i</v>
      </c>
      <c r="H2441" t="str">
        <f t="shared" si="710"/>
        <v>1753.99999623739+1374.08270184014i</v>
      </c>
      <c r="I2441" t="str">
        <f t="shared" si="711"/>
        <v>77.2529640646304-73.896816180217i</v>
      </c>
      <c r="K2441" t="str">
        <f t="shared" si="712"/>
        <v>0.00423960002968454-0.010015193574301i</v>
      </c>
      <c r="L2441" t="str">
        <f t="shared" si="713"/>
        <v>0.00005-0.0317850845639682i</v>
      </c>
      <c r="M2441" t="str">
        <f t="shared" si="714"/>
        <v>0.00133333333333333-0.0186971085670401i</v>
      </c>
      <c r="N2441">
        <f t="shared" si="715"/>
        <v>90.936306658193999</v>
      </c>
      <c r="O2441">
        <f t="shared" si="716"/>
        <v>11.789620299521964</v>
      </c>
      <c r="P2441" s="3">
        <f t="shared" si="717"/>
        <v>11.789620299521964</v>
      </c>
      <c r="Q2441" s="3">
        <f t="shared" si="718"/>
        <v>-89.063693341806001</v>
      </c>
      <c r="R2441">
        <f t="shared" si="719"/>
        <v>90.936306658193999</v>
      </c>
      <c r="S2441">
        <f t="shared" si="720"/>
        <v>8.8780514282807381</v>
      </c>
      <c r="T2441">
        <f t="shared" si="703"/>
        <v>11.789620299521964</v>
      </c>
    </row>
    <row r="2442" spans="1:20" x14ac:dyDescent="0.25">
      <c r="A2442">
        <f t="shared" si="704"/>
        <v>55994.415571262391</v>
      </c>
      <c r="B2442">
        <f t="shared" si="721"/>
        <v>8911.7880237082045</v>
      </c>
      <c r="C2442" t="str">
        <f t="shared" si="705"/>
        <v>0.0652450188417306-3.87048885962243i</v>
      </c>
      <c r="D2442" t="str">
        <f t="shared" si="706"/>
        <v>3.97422120799178-1.8415259268431i</v>
      </c>
      <c r="E2442" t="str">
        <f t="shared" si="707"/>
        <v>162.848994895438+8.37558154691616i</v>
      </c>
      <c r="F2442" t="str">
        <f t="shared" si="708"/>
        <v>2.42487626639441-16.7703629101161i</v>
      </c>
      <c r="G2442" t="str">
        <f t="shared" si="709"/>
        <v>0.999979934005371-0.00447946335900962i</v>
      </c>
      <c r="H2442" t="str">
        <f t="shared" si="710"/>
        <v>1778.45899925822+1378.53520158904i</v>
      </c>
      <c r="I2442" t="str">
        <f t="shared" si="711"/>
        <v>77.3842157855145-74.708590106868i</v>
      </c>
      <c r="K2442" t="str">
        <f t="shared" si="712"/>
        <v>0.00421496066900425-0.00998646824956515i</v>
      </c>
      <c r="L2442" t="str">
        <f t="shared" si="713"/>
        <v>0.00005-0.0316647584817376i</v>
      </c>
      <c r="M2442" t="str">
        <f t="shared" si="714"/>
        <v>0.00133333333333333-0.0186263285186692i</v>
      </c>
      <c r="N2442">
        <f t="shared" si="715"/>
        <v>90.965746271676409</v>
      </c>
      <c r="O2442">
        <f t="shared" si="716"/>
        <v>11.756550351681517</v>
      </c>
      <c r="P2442" s="3">
        <f t="shared" si="717"/>
        <v>11.756550351681517</v>
      </c>
      <c r="Q2442" s="3">
        <f t="shared" si="718"/>
        <v>-89.034253728323591</v>
      </c>
      <c r="R2442">
        <f t="shared" si="719"/>
        <v>90.965746271676409</v>
      </c>
      <c r="S2442">
        <f t="shared" si="720"/>
        <v>8.9117880237082048</v>
      </c>
      <c r="T2442">
        <f t="shared" si="703"/>
        <v>11.756550351681517</v>
      </c>
    </row>
    <row r="2443" spans="1:20" x14ac:dyDescent="0.25">
      <c r="A2443">
        <f t="shared" si="704"/>
        <v>56207.194350433194</v>
      </c>
      <c r="B2443">
        <f t="shared" si="721"/>
        <v>8945.6528181982958</v>
      </c>
      <c r="C2443" t="str">
        <f t="shared" si="705"/>
        <v>0.0669816895981208-3.85575578934046i</v>
      </c>
      <c r="D2443" t="str">
        <f t="shared" si="706"/>
        <v>3.97421527909744-1.8349765506393i</v>
      </c>
      <c r="E2443" t="str">
        <f t="shared" si="707"/>
        <v>162.871226489199+8.41162656567674i</v>
      </c>
      <c r="F2443" t="str">
        <f t="shared" si="708"/>
        <v>2.42487589589444-16.7069591743874i</v>
      </c>
      <c r="G2443" t="str">
        <f t="shared" si="709"/>
        <v>0.999979781217148-0.00449648463275008i</v>
      </c>
      <c r="H2443" t="str">
        <f t="shared" si="710"/>
        <v>1803.46660203479+1382.74980663815i</v>
      </c>
      <c r="I2443" t="str">
        <f t="shared" si="711"/>
        <v>77.5073503813844-75.5402915033812i</v>
      </c>
      <c r="K2443" t="str">
        <f t="shared" si="712"/>
        <v>0.00419046298878647-0.00995776556317541i</v>
      </c>
      <c r="L2443" t="str">
        <f t="shared" si="713"/>
        <v>0.00005-0.0315448879076884i</v>
      </c>
      <c r="M2443" t="str">
        <f t="shared" si="714"/>
        <v>0.00133333333333333-0.0185558164162873i</v>
      </c>
      <c r="N2443">
        <f t="shared" si="715"/>
        <v>90.99523474563226</v>
      </c>
      <c r="O2443">
        <f t="shared" si="716"/>
        <v>11.723500811200317</v>
      </c>
      <c r="P2443" s="3">
        <f t="shared" si="717"/>
        <v>11.723500811200317</v>
      </c>
      <c r="Q2443" s="3">
        <f t="shared" si="718"/>
        <v>-89.00476525436774</v>
      </c>
      <c r="R2443">
        <f t="shared" si="719"/>
        <v>90.99523474563226</v>
      </c>
      <c r="S2443">
        <f t="shared" si="720"/>
        <v>8.9456528181982957</v>
      </c>
      <c r="T2443">
        <f t="shared" si="703"/>
        <v>11.723500811200317</v>
      </c>
    </row>
    <row r="2444" spans="1:20" x14ac:dyDescent="0.25">
      <c r="A2444">
        <f t="shared" si="704"/>
        <v>56420.781688964838</v>
      </c>
      <c r="B2444">
        <f t="shared" si="721"/>
        <v>8979.6462989074498</v>
      </c>
      <c r="C2444" t="str">
        <f t="shared" si="705"/>
        <v>0.0687076280108945-3.8410867722808i</v>
      </c>
      <c r="D2444" t="str">
        <f t="shared" si="706"/>
        <v>3.97420930507577-1.82845356992072i</v>
      </c>
      <c r="E2444" t="str">
        <f t="shared" si="707"/>
        <v>162.893659281109+8.4477620738426i</v>
      </c>
      <c r="F2444" t="str">
        <f t="shared" si="708"/>
        <v>2.42487552257343-16.6437957738501i</v>
      </c>
      <c r="G2444" t="str">
        <f t="shared" si="709"/>
        <v>0.999979627265576-0.00451357057946908i</v>
      </c>
      <c r="H2444" t="str">
        <f t="shared" si="710"/>
        <v>1829.03470709374+1386.70844466984i</v>
      </c>
      <c r="I2444" t="str">
        <f t="shared" si="711"/>
        <v>77.6217334141754-76.3923548303367i</v>
      </c>
      <c r="K2444" t="str">
        <f t="shared" si="712"/>
        <v>0.00416610646853089-0.00992908614589333i</v>
      </c>
      <c r="L2444" t="str">
        <f t="shared" si="713"/>
        <v>0.00005-0.0314254711174421i</v>
      </c>
      <c r="M2444" t="str">
        <f t="shared" si="714"/>
        <v>0.00133333333333333-0.0184855712455542i</v>
      </c>
      <c r="N2444">
        <f t="shared" si="715"/>
        <v>91.024771778388626</v>
      </c>
      <c r="O2444">
        <f t="shared" si="716"/>
        <v>11.690471730102638</v>
      </c>
      <c r="P2444" s="3">
        <f t="shared" si="717"/>
        <v>11.690471730102638</v>
      </c>
      <c r="Q2444" s="3">
        <f t="shared" si="718"/>
        <v>-88.975228221611374</v>
      </c>
      <c r="R2444">
        <f t="shared" si="719"/>
        <v>91.024771778388626</v>
      </c>
      <c r="S2444">
        <f t="shared" si="720"/>
        <v>8.9796462989074506</v>
      </c>
      <c r="T2444">
        <f t="shared" si="703"/>
        <v>11.690471730102638</v>
      </c>
    </row>
    <row r="2445" spans="1:20" x14ac:dyDescent="0.25">
      <c r="A2445">
        <f t="shared" si="704"/>
        <v>56635.18065938291</v>
      </c>
      <c r="B2445">
        <f t="shared" si="721"/>
        <v>9013.7689548432991</v>
      </c>
      <c r="C2445" t="str">
        <f t="shared" si="705"/>
        <v>0.0704228713112558-3.82648152235465i</v>
      </c>
      <c r="D2445" t="str">
        <f t="shared" si="706"/>
        <v>3.97420328558346-1.82195689083759i</v>
      </c>
      <c r="E2445" t="str">
        <f t="shared" si="707"/>
        <v>162.916294603058+8.48398799250836i</v>
      </c>
      <c r="F2445" t="str">
        <f t="shared" si="708"/>
        <v>2.42487514640991-16.5808717998771i</v>
      </c>
      <c r="G2445" t="str">
        <f t="shared" si="709"/>
        <v>0.999979472141796-0.004530721444834i</v>
      </c>
      <c r="H2445" t="str">
        <f t="shared" si="710"/>
        <v>1855.17521398874+1390.39198905123i</v>
      </c>
      <c r="I2445" t="str">
        <f t="shared" si="711"/>
        <v>77.7266929452674-77.2652151596452i</v>
      </c>
      <c r="K2445" t="str">
        <f t="shared" si="712"/>
        <v>0.00414189058564007-0.00990043062196687i</v>
      </c>
      <c r="L2445" t="str">
        <f t="shared" si="713"/>
        <v>0.00005-0.0313065063931481i</v>
      </c>
      <c r="M2445" t="str">
        <f t="shared" si="714"/>
        <v>0.00133333333333333-0.0184155919959695i</v>
      </c>
      <c r="N2445">
        <f t="shared" si="715"/>
        <v>91.054357068939268</v>
      </c>
      <c r="O2445">
        <f t="shared" si="716"/>
        <v>11.657463160675835</v>
      </c>
      <c r="P2445" s="3">
        <f t="shared" si="717"/>
        <v>11.657463160675835</v>
      </c>
      <c r="Q2445" s="3">
        <f t="shared" si="718"/>
        <v>-88.945642931060732</v>
      </c>
      <c r="R2445">
        <f t="shared" si="719"/>
        <v>91.054357068939268</v>
      </c>
      <c r="S2445">
        <f t="shared" si="720"/>
        <v>9.0137689548432984</v>
      </c>
      <c r="T2445">
        <f t="shared" si="703"/>
        <v>11.657463160675835</v>
      </c>
    </row>
    <row r="2446" spans="1:20" x14ac:dyDescent="0.25">
      <c r="A2446">
        <f t="shared" si="704"/>
        <v>56850.394345888577</v>
      </c>
      <c r="B2446">
        <f t="shared" si="721"/>
        <v>9048.0212768717047</v>
      </c>
      <c r="C2446" t="str">
        <f t="shared" si="705"/>
        <v>0.0721274568333048-3.81193975489849i</v>
      </c>
      <c r="D2446" t="str">
        <f t="shared" si="706"/>
        <v>3.9741972202745-1.81548641991832i</v>
      </c>
      <c r="E2446" t="str">
        <f t="shared" si="707"/>
        <v>162.939133796829+8.52030423907664i</v>
      </c>
      <c r="F2446" t="str">
        <f t="shared" si="708"/>
        <v>2.42487476738223-16.5181863472855i</v>
      </c>
      <c r="G2446" t="str">
        <f t="shared" si="709"/>
        <v>0.999979315836885-0.0045479374754447i</v>
      </c>
      <c r="H2446" t="str">
        <f t="shared" si="710"/>
        <v>1881.89998294279+1393.78020510045i</v>
      </c>
      <c r="I2446" t="str">
        <f t="shared" si="711"/>
        <v>77.8215175997149-78.1593069177362i</v>
      </c>
      <c r="K2446" t="str">
        <f t="shared" si="712"/>
        <v>0.00411781481548589-0.00987179960914883i</v>
      </c>
      <c r="L2446" t="str">
        <f t="shared" si="713"/>
        <v>0.00005-0.0311879920234589i</v>
      </c>
      <c r="M2446" t="str">
        <f t="shared" si="714"/>
        <v>0.00133333333333333-0.0183458776608582i</v>
      </c>
      <c r="N2446">
        <f t="shared" si="715"/>
        <v>91.083990316915887</v>
      </c>
      <c r="O2446">
        <f t="shared" si="716"/>
        <v>11.624475155477704</v>
      </c>
      <c r="P2446" s="3">
        <f t="shared" si="717"/>
        <v>11.624475155477704</v>
      </c>
      <c r="Q2446" s="3">
        <f t="shared" si="718"/>
        <v>-88.916009683084113</v>
      </c>
      <c r="R2446">
        <f t="shared" si="719"/>
        <v>91.083990316915887</v>
      </c>
      <c r="S2446">
        <f t="shared" si="720"/>
        <v>9.0480212768717045</v>
      </c>
      <c r="T2446">
        <f t="shared" si="703"/>
        <v>11.624475155477704</v>
      </c>
    </row>
    <row r="2447" spans="1:20" x14ac:dyDescent="0.25">
      <c r="A2447">
        <f t="shared" si="704"/>
        <v>57066.425844402955</v>
      </c>
      <c r="B2447">
        <f t="shared" si="721"/>
        <v>9082.4037577238178</v>
      </c>
      <c r="C2447" t="str">
        <f t="shared" si="705"/>
        <v>0.0738214220092646-3.79746118666891i</v>
      </c>
      <c r="D2447" t="str">
        <f t="shared" si="706"/>
        <v>3.97419110880036-1.80904206406818i</v>
      </c>
      <c r="E2447" t="str">
        <f t="shared" si="707"/>
        <v>162.962178214164+8.55671072719036i</v>
      </c>
      <c r="F2447" t="str">
        <f t="shared" si="708"/>
        <v>2.42487438546859-16.4557385143238i</v>
      </c>
      <c r="G2447" t="str">
        <f t="shared" si="709"/>
        <v>0.999979158341848-0.00456521891883709i</v>
      </c>
      <c r="H2447" t="str">
        <f t="shared" si="710"/>
        <v>1909.22079398994+1396.85169457122i</v>
      </c>
      <c r="I2447" t="str">
        <f t="shared" si="711"/>
        <v>77.9054545640594-79.0750624698756i</v>
      </c>
      <c r="K2447" t="str">
        <f t="shared" si="712"/>
        <v>0.00409387863147547-0.00984319371871598i</v>
      </c>
      <c r="L2447" t="str">
        <f t="shared" si="713"/>
        <v>0.00005-0.0310699263035056i</v>
      </c>
      <c r="M2447" t="str">
        <f t="shared" si="714"/>
        <v>0.00133333333333333-0.0182764272373563i</v>
      </c>
      <c r="N2447">
        <f t="shared" si="715"/>
        <v>91.113671222561649</v>
      </c>
      <c r="O2447">
        <f t="shared" si="716"/>
        <v>11.591507767343314</v>
      </c>
      <c r="P2447" s="3">
        <f t="shared" si="717"/>
        <v>11.591507767343314</v>
      </c>
      <c r="Q2447" s="3">
        <f t="shared" si="718"/>
        <v>-88.886328777438351</v>
      </c>
      <c r="R2447">
        <f t="shared" si="719"/>
        <v>91.113671222561649</v>
      </c>
      <c r="S2447">
        <f t="shared" si="720"/>
        <v>9.0824037577238173</v>
      </c>
      <c r="T2447">
        <f t="shared" si="703"/>
        <v>11.591507767343314</v>
      </c>
    </row>
    <row r="2448" spans="1:20" x14ac:dyDescent="0.25">
      <c r="A2448">
        <f t="shared" si="704"/>
        <v>57283.278262611682</v>
      </c>
      <c r="B2448">
        <f t="shared" si="721"/>
        <v>9116.916892003168</v>
      </c>
      <c r="C2448" t="str">
        <f t="shared" si="705"/>
        <v>0.0755048043645068-3.78304553583733i</v>
      </c>
      <c r="D2448" t="str">
        <f t="shared" si="706"/>
        <v>3.97418495080978-1.80262373056793i</v>
      </c>
      <c r="E2448" t="str">
        <f t="shared" si="707"/>
        <v>162.985429216843+8.59320736665951i</v>
      </c>
      <c r="F2448" t="str">
        <f t="shared" si="708"/>
        <v>2.42487400064703-16.3935274026587i</v>
      </c>
      <c r="G2448" t="str">
        <f t="shared" si="709"/>
        <v>0.999978999647626-0.00458256602348665i</v>
      </c>
      <c r="H2448" t="str">
        <f t="shared" si="710"/>
        <v>1937.14930120233+1399.58383845263i</v>
      </c>
      <c r="I2448" t="str">
        <f t="shared" si="711"/>
        <v>77.9777075208944-80.012910530819i</v>
      </c>
      <c r="K2448" t="str">
        <f t="shared" si="712"/>
        <v>0.00407008150511631-0.00981461355548846i</v>
      </c>
      <c r="L2448" t="str">
        <f t="shared" si="713"/>
        <v>0.00005-0.0309523075348731i</v>
      </c>
      <c r="M2448" t="str">
        <f t="shared" si="714"/>
        <v>0.00133333333333333-0.018207239726396i</v>
      </c>
      <c r="N2448">
        <f t="shared" si="715"/>
        <v>91.143399486700488</v>
      </c>
      <c r="O2448">
        <f t="shared" si="716"/>
        <v>11.558561049391592</v>
      </c>
      <c r="P2448" s="3">
        <f t="shared" si="717"/>
        <v>11.558561049391592</v>
      </c>
      <c r="Q2448" s="3">
        <f t="shared" si="718"/>
        <v>-88.856600513299512</v>
      </c>
      <c r="R2448">
        <f t="shared" si="719"/>
        <v>91.143399486700488</v>
      </c>
      <c r="S2448">
        <f t="shared" si="720"/>
        <v>9.116916892003168</v>
      </c>
      <c r="T2448">
        <f t="shared" si="703"/>
        <v>11.558561049391592</v>
      </c>
    </row>
    <row r="2449" spans="1:20" x14ac:dyDescent="0.25">
      <c r="A2449">
        <f t="shared" si="704"/>
        <v>57500.954720009606</v>
      </c>
      <c r="B2449">
        <f t="shared" si="721"/>
        <v>9151.5611761927794</v>
      </c>
      <c r="C2449" t="str">
        <f t="shared" si="705"/>
        <v>0.0771776415129382-3.76869252198496i</v>
      </c>
      <c r="D2449" t="str">
        <f t="shared" si="706"/>
        <v>3.97417874594883-1.79623132707249i</v>
      </c>
      <c r="E2449" t="str">
        <f t="shared" si="707"/>
        <v>163.008888176759+8.62979406339601i</v>
      </c>
      <c r="F2449" t="str">
        <f t="shared" si="708"/>
        <v>2.42487361289537-16.3315521173622i</v>
      </c>
      <c r="G2449" t="str">
        <f t="shared" si="709"/>
        <v>0.999978839745086-0.004599979038812i</v>
      </c>
      <c r="H2449" t="str">
        <f t="shared" si="710"/>
        <v>1965.69698155883+1401.95273821288i</v>
      </c>
      <c r="I2449" t="str">
        <f t="shared" si="711"/>
        <v>78.03743452446-80.9732743859332i</v>
      </c>
      <c r="K2449" t="str">
        <f t="shared" si="712"/>
        <v>0.00404642290608101-0.00978605971785012i</v>
      </c>
      <c r="L2449" t="str">
        <f t="shared" si="713"/>
        <v>0.00005-0.030835134025576i</v>
      </c>
      <c r="M2449" t="str">
        <f t="shared" si="714"/>
        <v>0.00133333333333333-0.0181383141326917i</v>
      </c>
      <c r="N2449">
        <f t="shared" si="715"/>
        <v>91.173174810710435</v>
      </c>
      <c r="O2449">
        <f t="shared" si="716"/>
        <v>11.525635055032502</v>
      </c>
      <c r="P2449" s="3">
        <f t="shared" si="717"/>
        <v>11.525635055032502</v>
      </c>
      <c r="Q2449" s="3">
        <f t="shared" si="718"/>
        <v>-88.826825189289565</v>
      </c>
      <c r="R2449">
        <f t="shared" si="719"/>
        <v>91.173174810710435</v>
      </c>
      <c r="S2449">
        <f t="shared" si="720"/>
        <v>9.1515611761927786</v>
      </c>
      <c r="T2449">
        <f t="shared" si="703"/>
        <v>11.525635055032502</v>
      </c>
    </row>
    <row r="2450" spans="1:20" x14ac:dyDescent="0.25">
      <c r="A2450">
        <f t="shared" si="704"/>
        <v>57719.458347945641</v>
      </c>
      <c r="B2450">
        <f t="shared" si="721"/>
        <v>9186.3371086623119</v>
      </c>
      <c r="C2450" t="str">
        <f t="shared" si="705"/>
        <v>0.0788399711521048-3.7544018660976i</v>
      </c>
      <c r="D2450" t="str">
        <f t="shared" si="706"/>
        <v>3.97417249386096-1.78986476160965i</v>
      </c>
      <c r="E2450" t="str">
        <f t="shared" si="707"/>
        <v>163.032556475994+8.66647071933639i</v>
      </c>
      <c r="F2450" t="str">
        <f t="shared" si="708"/>
        <v>2.42487322219133-16.2698117668986i</v>
      </c>
      <c r="G2450" t="str">
        <f t="shared" si="709"/>
        <v>0.99997867862503-0.00461745821517849i</v>
      </c>
      <c r="H2450" t="str">
        <f t="shared" si="710"/>
        <v>1994.87507798304+1403.9331556532i</v>
      </c>
      <c r="I2450" t="str">
        <f t="shared" si="711"/>
        <v>78.0837458228626-81.9565699058768i</v>
      </c>
      <c r="K2450" t="str">
        <f t="shared" si="712"/>
        <v>0.00402290230227119-0.00975753279776911i</v>
      </c>
      <c r="L2450" t="str">
        <f t="shared" si="713"/>
        <v>0.00005-0.0307184040900339i</v>
      </c>
      <c r="M2450" t="str">
        <f t="shared" si="714"/>
        <v>0.00133333333333333-0.0180696494647258i</v>
      </c>
      <c r="N2450">
        <f t="shared" si="715"/>
        <v>91.202996896491541</v>
      </c>
      <c r="O2450">
        <f t="shared" si="716"/>
        <v>11.492729837973831</v>
      </c>
      <c r="P2450" s="3">
        <f t="shared" si="717"/>
        <v>11.492729837973831</v>
      </c>
      <c r="Q2450" s="3">
        <f t="shared" si="718"/>
        <v>-88.797003103508459</v>
      </c>
      <c r="R2450">
        <f t="shared" si="719"/>
        <v>91.202996896491541</v>
      </c>
      <c r="S2450">
        <f t="shared" si="720"/>
        <v>9.1863371086623111</v>
      </c>
      <c r="T2450">
        <f t="shared" si="703"/>
        <v>11.492729837973831</v>
      </c>
    </row>
    <row r="2451" spans="1:20" x14ac:dyDescent="0.25">
      <c r="A2451">
        <f t="shared" si="704"/>
        <v>57938.792289667828</v>
      </c>
      <c r="B2451">
        <f t="shared" si="721"/>
        <v>9221.2451896752282</v>
      </c>
      <c r="C2451" t="str">
        <f t="shared" si="705"/>
        <v>0.0804918310584681-3.74017329056025i</v>
      </c>
      <c r="D2451" t="str">
        <f t="shared" si="706"/>
        <v>3.97416619418682-1.78352394257868i</v>
      </c>
      <c r="E2451" t="str">
        <f t="shared" si="707"/>
        <v>163.056435506892+8.70323723236762i</v>
      </c>
      <c r="F2451" t="str">
        <f t="shared" si="708"/>
        <v>2.42487282851241-16.2083054631119i</v>
      </c>
      <c r="G2451" t="str">
        <f t="shared" si="709"/>
        <v>0.999978516278187-0.00463500380390177i</v>
      </c>
      <c r="H2451" t="str">
        <f t="shared" si="710"/>
        <v>2024.6945360484+1405.49845158089i</v>
      </c>
      <c r="I2451" t="str">
        <f t="shared" si="711"/>
        <v>78.1157016340101-82.963203336837i</v>
      </c>
      <c r="K2451" t="str">
        <f t="shared" si="712"/>
        <v>0.00399951915988081-0.00972903338081895i</v>
      </c>
      <c r="L2451" t="str">
        <f t="shared" si="713"/>
        <v>0.00005-0.0306021160490474i</v>
      </c>
      <c r="M2451" t="str">
        <f t="shared" si="714"/>
        <v>0.00133333333333333-0.0180012447347338i</v>
      </c>
      <c r="N2451">
        <f t="shared" si="715"/>
        <v>91.232865446435071</v>
      </c>
      <c r="O2451">
        <f t="shared" si="716"/>
        <v>11.459845452227587</v>
      </c>
      <c r="P2451" s="3">
        <f t="shared" si="717"/>
        <v>11.459845452227587</v>
      </c>
      <c r="Q2451" s="3">
        <f t="shared" si="718"/>
        <v>-88.767134553564929</v>
      </c>
      <c r="R2451">
        <f t="shared" si="719"/>
        <v>91.232865446435071</v>
      </c>
      <c r="S2451">
        <f t="shared" si="720"/>
        <v>9.2212451896752281</v>
      </c>
      <c r="T2451">
        <f t="shared" si="703"/>
        <v>11.459845452227587</v>
      </c>
    </row>
    <row r="2452" spans="1:20" x14ac:dyDescent="0.25">
      <c r="A2452">
        <f t="shared" si="704"/>
        <v>58158.95970036857</v>
      </c>
      <c r="B2452">
        <f t="shared" si="721"/>
        <v>9256.2859213959946</v>
      </c>
      <c r="C2452" t="str">
        <f t="shared" si="705"/>
        <v>0.0821332590829691-3.72600651915211i</v>
      </c>
      <c r="D2452" t="str">
        <f t="shared" si="706"/>
        <v>3.97415984656439-1.77720877874906i</v>
      </c>
      <c r="E2452" t="str">
        <f t="shared" si="707"/>
        <v>163.080526672141+8.74009349626157i</v>
      </c>
      <c r="F2452" t="str">
        <f t="shared" si="708"/>
        <v>2.42487243183601-16.1470323212131i</v>
      </c>
      <c r="G2452" t="str">
        <f t="shared" si="709"/>
        <v>0.999978352695218-0.00465261605725138i</v>
      </c>
      <c r="H2452" t="str">
        <f t="shared" si="710"/>
        <v>2055.16593381883+1406.62052355906i</v>
      </c>
      <c r="I2452" t="str">
        <f t="shared" si="711"/>
        <v>78.1323098840643-83.9935688472372i</v>
      </c>
      <c r="K2452" t="str">
        <f t="shared" si="712"/>
        <v>0.003976272943459-0.00970056204620033i</v>
      </c>
      <c r="L2452" t="str">
        <f t="shared" si="713"/>
        <v>0.00005-0.0304862682297743i</v>
      </c>
      <c r="M2452" t="str">
        <f t="shared" si="714"/>
        <v>0.00133333333333333-0.0179330989586908i</v>
      </c>
      <c r="N2452">
        <f t="shared" si="715"/>
        <v>91.262780163395604</v>
      </c>
      <c r="O2452">
        <f t="shared" si="716"/>
        <v>11.426981952117286</v>
      </c>
      <c r="P2452" s="3">
        <f t="shared" si="717"/>
        <v>11.426981952117286</v>
      </c>
      <c r="Q2452" s="3">
        <f t="shared" si="718"/>
        <v>-88.737219836604396</v>
      </c>
      <c r="R2452">
        <f t="shared" si="719"/>
        <v>91.262780163395604</v>
      </c>
      <c r="S2452">
        <f t="shared" si="720"/>
        <v>9.2562859213959943</v>
      </c>
      <c r="T2452">
        <f t="shared" si="703"/>
        <v>11.426981952117286</v>
      </c>
    </row>
    <row r="2453" spans="1:20" x14ac:dyDescent="0.25">
      <c r="A2453">
        <f t="shared" si="704"/>
        <v>58379.963747229973</v>
      </c>
      <c r="B2453">
        <f t="shared" si="721"/>
        <v>9291.4598078972995</v>
      </c>
      <c r="C2453" t="str">
        <f t="shared" si="705"/>
        <v>0.0837642931461071-3.71190127704127i</v>
      </c>
      <c r="D2453" t="str">
        <f t="shared" si="706"/>
        <v>3.97415345062889-1.77091917925915i</v>
      </c>
      <c r="E2453" t="str">
        <f t="shared" si="707"/>
        <v>163.10483138485+8.77703940058838i</v>
      </c>
      <c r="F2453" t="str">
        <f t="shared" si="708"/>
        <v>2.42487203213924-16.085991459767i</v>
      </c>
      <c r="G2453" t="str">
        <f t="shared" si="709"/>
        <v>0.99997818786671-0.00467029522845434i</v>
      </c>
      <c r="H2453" t="str">
        <f t="shared" si="710"/>
        <v>2086.29940426512+1407.26974304661i</v>
      </c>
      <c r="I2453" t="str">
        <f t="shared" si="711"/>
        <v>78.1325239191809-85.0480458107946i</v>
      </c>
      <c r="K2453" t="str">
        <f t="shared" si="712"/>
        <v>0.003953163115972-0.00967211936676315i</v>
      </c>
      <c r="L2453" t="str">
        <f t="shared" si="713"/>
        <v>0.00005-0.0303708589657046i</v>
      </c>
      <c r="M2453" t="str">
        <f t="shared" si="714"/>
        <v>0.00133333333333333-0.0178652111562968i</v>
      </c>
      <c r="N2453">
        <f t="shared" si="715"/>
        <v>91.292740750654815</v>
      </c>
      <c r="O2453">
        <f t="shared" si="716"/>
        <v>11.394139392284544</v>
      </c>
      <c r="P2453" s="3">
        <f t="shared" si="717"/>
        <v>11.394139392284544</v>
      </c>
      <c r="Q2453" s="3">
        <f t="shared" si="718"/>
        <v>-88.707259249345185</v>
      </c>
      <c r="R2453">
        <f t="shared" si="719"/>
        <v>91.292740750654815</v>
      </c>
      <c r="S2453">
        <f t="shared" si="720"/>
        <v>9.291459807897299</v>
      </c>
      <c r="T2453">
        <f t="shared" si="703"/>
        <v>11.394139392284544</v>
      </c>
    </row>
    <row r="2454" spans="1:20" x14ac:dyDescent="0.25">
      <c r="A2454">
        <f t="shared" si="704"/>
        <v>58601.807609469441</v>
      </c>
      <c r="B2454">
        <f t="shared" si="721"/>
        <v>9326.7673551673088</v>
      </c>
      <c r="C2454" t="str">
        <f t="shared" si="705"/>
        <v>0.0853849712336263-3.6978572907792i</v>
      </c>
      <c r="D2454" t="str">
        <f t="shared" si="706"/>
        <v>3.97414700601275-1.76465505361488i</v>
      </c>
      <c r="E2454" t="str">
        <f t="shared" si="707"/>
        <v>163.129351068615+8.81407483065058i</v>
      </c>
      <c r="F2454" t="str">
        <f t="shared" si="708"/>
        <v>2.42487162939916-16.0251820006802i</v>
      </c>
      <c r="G2454" t="str">
        <f t="shared" si="709"/>
        <v>0.99997802178318-0.00468804157169887i</v>
      </c>
      <c r="H2454" t="str">
        <f t="shared" si="710"/>
        <v>2118.10454966933+1407.41489230468i</v>
      </c>
      <c r="I2454" t="str">
        <f t="shared" si="711"/>
        <v>78.1152402035298-86.1269958047735i</v>
      </c>
      <c r="K2454" t="str">
        <f t="shared" si="712"/>
        <v>0.00393018913886474-0.00964370590902932i</v>
      </c>
      <c r="L2454" t="str">
        <f t="shared" si="713"/>
        <v>0.00005-0.0302558865966374i</v>
      </c>
      <c r="M2454" t="str">
        <f t="shared" si="714"/>
        <v>0.00133333333333333-0.0177975803509632i</v>
      </c>
      <c r="N2454">
        <f t="shared" si="715"/>
        <v>91.322746911892921</v>
      </c>
      <c r="O2454">
        <f t="shared" si="716"/>
        <v>11.361317827695192</v>
      </c>
      <c r="P2454" s="3">
        <f t="shared" si="717"/>
        <v>11.361317827695192</v>
      </c>
      <c r="Q2454" s="3">
        <f t="shared" si="718"/>
        <v>-88.677253088107079</v>
      </c>
      <c r="R2454">
        <f t="shared" si="719"/>
        <v>91.322746911892921</v>
      </c>
      <c r="S2454">
        <f t="shared" si="720"/>
        <v>9.3267673551673091</v>
      </c>
      <c r="T2454">
        <f t="shared" si="703"/>
        <v>11.361317827695192</v>
      </c>
    </row>
    <row r="2455" spans="1:20" x14ac:dyDescent="0.25">
      <c r="A2455">
        <f t="shared" si="704"/>
        <v>58824.494478385423</v>
      </c>
      <c r="B2455">
        <f t="shared" si="721"/>
        <v>9362.209071116944</v>
      </c>
      <c r="C2455" t="str">
        <f t="shared" si="705"/>
        <v>0.0869953313918754-3.68387428829572i</v>
      </c>
      <c r="D2455" t="str">
        <f t="shared" si="706"/>
        <v>3.9741405123456-1.75841631168843i</v>
      </c>
      <c r="E2455" t="str">
        <f t="shared" si="707"/>
        <v>163.154087157611+8.85119966740137i</v>
      </c>
      <c r="F2455" t="str">
        <f t="shared" si="708"/>
        <v>2.42487122359257-15.9646030691876i</v>
      </c>
      <c r="G2455" t="str">
        <f t="shared" si="709"/>
        <v>0.999977854435073-0.00470585534213789i</v>
      </c>
      <c r="H2455" t="str">
        <f t="shared" si="710"/>
        <v>2150.59034740501+1407.02310151715i</v>
      </c>
      <c r="I2455" t="str">
        <f t="shared" si="711"/>
        <v>78.079296019088-87.2307593013482i</v>
      </c>
      <c r="K2455" t="str">
        <f t="shared" si="712"/>
        <v>0.0039073504721215-0.00961532223321561i</v>
      </c>
      <c r="L2455" t="str">
        <f t="shared" si="713"/>
        <v>0.00005-0.0301413494686565i</v>
      </c>
      <c r="M2455" t="str">
        <f t="shared" si="714"/>
        <v>0.00133333333333333-0.0177302055697979i</v>
      </c>
      <c r="N2455">
        <f t="shared" si="715"/>
        <v>91.352798351153922</v>
      </c>
      <c r="O2455">
        <f t="shared" si="716"/>
        <v>11.328517313646531</v>
      </c>
      <c r="P2455" s="3">
        <f t="shared" si="717"/>
        <v>11.328517313646531</v>
      </c>
      <c r="Q2455" s="3">
        <f t="shared" si="718"/>
        <v>-88.647201648846078</v>
      </c>
      <c r="R2455">
        <f t="shared" si="719"/>
        <v>91.352798351153922</v>
      </c>
      <c r="S2455">
        <f t="shared" si="720"/>
        <v>9.3622090711169434</v>
      </c>
      <c r="T2455">
        <f t="shared" si="703"/>
        <v>11.328517313646531</v>
      </c>
    </row>
    <row r="2456" spans="1:20" x14ac:dyDescent="0.25">
      <c r="A2456">
        <f t="shared" si="704"/>
        <v>59048.027557403293</v>
      </c>
      <c r="B2456">
        <f t="shared" si="721"/>
        <v>9397.7854655871888</v>
      </c>
      <c r="C2456" t="str">
        <f t="shared" si="705"/>
        <v>0.0885954117233401-3.66995199889371i</v>
      </c>
      <c r="D2456" t="str">
        <f t="shared" si="706"/>
        <v>3.97413396925427-1.75220286371696i</v>
      </c>
      <c r="E2456" t="str">
        <f t="shared" si="707"/>
        <v>163.179041096665+8.88841378736635i</v>
      </c>
      <c r="F2456" t="str">
        <f t="shared" si="708"/>
        <v>2.4248708146961-15.9042537938409i</v>
      </c>
      <c r="G2456" t="str">
        <f t="shared" si="709"/>
        <v>0.99997768581276-0.00472373679589282i</v>
      </c>
      <c r="H2456" t="str">
        <f t="shared" si="710"/>
        <v>2183.76504645776+1406.05978665255i</v>
      </c>
      <c r="I2456" t="str">
        <f t="shared" si="711"/>
        <v>78.023467185546-88.3596520291297i</v>
      </c>
      <c r="K2456" t="str">
        <f t="shared" si="712"/>
        <v>0.00388464657432629-0.00958696889325752i</v>
      </c>
      <c r="L2456" t="str">
        <f t="shared" si="713"/>
        <v>0.00005-0.0300272459341069i</v>
      </c>
      <c r="M2456" t="str">
        <f t="shared" si="714"/>
        <v>0.00133333333333333-0.0176630858435923i</v>
      </c>
      <c r="N2456">
        <f t="shared" si="715"/>
        <v>91.382894772812335</v>
      </c>
      <c r="O2456">
        <f t="shared" si="716"/>
        <v>11.295737905773969</v>
      </c>
      <c r="P2456" s="3">
        <f t="shared" si="717"/>
        <v>11.295737905773969</v>
      </c>
      <c r="Q2456" s="3">
        <f t="shared" si="718"/>
        <v>-88.617105227187665</v>
      </c>
      <c r="R2456">
        <f t="shared" si="719"/>
        <v>91.382894772812335</v>
      </c>
      <c r="S2456">
        <f t="shared" si="720"/>
        <v>9.3977854655871891</v>
      </c>
      <c r="T2456">
        <f t="shared" si="703"/>
        <v>11.295737905773969</v>
      </c>
    </row>
    <row r="2457" spans="1:20" x14ac:dyDescent="0.25">
      <c r="A2457">
        <f t="shared" si="704"/>
        <v>59272.410062121424</v>
      </c>
      <c r="B2457">
        <f t="shared" si="721"/>
        <v>9433.49705035642</v>
      </c>
      <c r="C2457" t="str">
        <f t="shared" si="705"/>
        <v>0.0901852503822604-3.65609015324349i</v>
      </c>
      <c r="D2457" t="str">
        <f t="shared" si="706"/>
        <v>3.97412737636277-1.74601462030132i</v>
      </c>
      <c r="E2457" t="str">
        <f t="shared" si="707"/>
        <v>163.204214341326+8.92571706256817i</v>
      </c>
      <c r="F2457" t="str">
        <f t="shared" si="708"/>
        <v>2.42487040268629-15.844133306495i</v>
      </c>
      <c r="G2457" t="str">
        <f t="shared" si="709"/>
        <v>0.99997751590654-0.00474168619005712i</v>
      </c>
      <c r="H2457" t="str">
        <f t="shared" si="710"/>
        <v>2217.6360540339+1404.48858868428i</v>
      </c>
      <c r="I2457" t="str">
        <f t="shared" si="711"/>
        <v>77.9464658218158-89.5139609812235i</v>
      </c>
      <c r="K2457" t="str">
        <f t="shared" si="712"/>
        <v>0.00386207690272216-0.00955864643683296i</v>
      </c>
      <c r="L2457" t="str">
        <f t="shared" si="713"/>
        <v>0.00005-0.0299135743515709i</v>
      </c>
      <c r="M2457" t="str">
        <f t="shared" si="714"/>
        <v>0.00133333333333333-0.0175962202068064i</v>
      </c>
      <c r="N2457">
        <f t="shared" si="715"/>
        <v>91.413035881539855</v>
      </c>
      <c r="O2457">
        <f t="shared" si="716"/>
        <v>11.262979660056882</v>
      </c>
      <c r="P2457" s="3">
        <f t="shared" si="717"/>
        <v>11.262979660056882</v>
      </c>
      <c r="Q2457" s="3">
        <f t="shared" si="718"/>
        <v>-88.586964118460145</v>
      </c>
      <c r="R2457">
        <f t="shared" si="719"/>
        <v>91.413035881539855</v>
      </c>
      <c r="S2457">
        <f t="shared" si="720"/>
        <v>9.4334970503564204</v>
      </c>
      <c r="T2457">
        <f t="shared" si="703"/>
        <v>11.262979660056882</v>
      </c>
    </row>
    <row r="2458" spans="1:20" x14ac:dyDescent="0.25">
      <c r="A2458">
        <f t="shared" si="704"/>
        <v>59497.645220357481</v>
      </c>
      <c r="B2458">
        <f t="shared" si="721"/>
        <v>9469.344339147774</v>
      </c>
      <c r="C2458" t="str">
        <f t="shared" si="705"/>
        <v>0.0917648855702053-3.64228848337775i</v>
      </c>
      <c r="D2458" t="str">
        <f t="shared" si="706"/>
        <v>3.9741207332922-1.73985149240471i</v>
      </c>
      <c r="E2458" t="str">
        <f t="shared" si="707"/>
        <v>163.229608357954+8.96310936044273i</v>
      </c>
      <c r="F2458" t="str">
        <f t="shared" si="708"/>
        <v>2.42486998753936-15.7842407422963i</v>
      </c>
      <c r="G2458" t="str">
        <f t="shared" si="709"/>
        <v>0.999977344706639-0.00475970378270006i</v>
      </c>
      <c r="H2458" t="str">
        <f t="shared" si="710"/>
        <v>2252.20981159046+1402.27131488521i</v>
      </c>
      <c r="I2458" t="str">
        <f t="shared" si="711"/>
        <v>77.8469381741658-90.693940045637i</v>
      </c>
      <c r="K2458" t="str">
        <f t="shared" si="712"/>
        <v>0.00383964091327033-0.00953035540538697i</v>
      </c>
      <c r="L2458" t="str">
        <f t="shared" si="713"/>
        <v>0.00005-0.0298003330858448i</v>
      </c>
      <c r="M2458" t="str">
        <f t="shared" si="714"/>
        <v>0.00133333333333333-0.0175296076975557i</v>
      </c>
      <c r="N2458">
        <f t="shared" si="715"/>
        <v>91.443221382270039</v>
      </c>
      <c r="O2458">
        <f t="shared" si="716"/>
        <v>11.230242632825775</v>
      </c>
      <c r="P2458" s="3">
        <f t="shared" si="717"/>
        <v>11.230242632825775</v>
      </c>
      <c r="Q2458" s="3">
        <f t="shared" si="718"/>
        <v>-88.556778617729961</v>
      </c>
      <c r="R2458">
        <f t="shared" si="719"/>
        <v>91.443221382270039</v>
      </c>
      <c r="S2458">
        <f t="shared" si="720"/>
        <v>9.4693443391477743</v>
      </c>
      <c r="T2458">
        <f t="shared" si="703"/>
        <v>11.230242632825775</v>
      </c>
    </row>
    <row r="2459" spans="1:20" x14ac:dyDescent="0.25">
      <c r="A2459">
        <f t="shared" si="704"/>
        <v>59723.736272194845</v>
      </c>
      <c r="B2459">
        <f t="shared" si="721"/>
        <v>9505.3278476365358</v>
      </c>
      <c r="C2459" t="str">
        <f t="shared" si="705"/>
        <v>0.0933343555317232-3.62854672268612i</v>
      </c>
      <c r="D2459" t="str">
        <f t="shared" si="706"/>
        <v>3.97411403966083-1.73371339135147i</v>
      </c>
      <c r="E2459" t="str">
        <f t="shared" si="707"/>
        <v>163.255224623794+9.00059054376084i</v>
      </c>
      <c r="F2459" t="str">
        <f t="shared" si="708"/>
        <v>2.42486956923149-15.7245752396697i</v>
      </c>
      <c r="G2459" t="str">
        <f t="shared" si="709"/>
        <v>0.999977172203205-0.00477778983287035i</v>
      </c>
      <c r="H2459" t="str">
        <f t="shared" si="710"/>
        <v>2287.49165961541+1399.36788302371i</v>
      </c>
      <c r="I2459" t="str">
        <f t="shared" si="711"/>
        <v>77.7234625399434-91.8998052335905i</v>
      </c>
      <c r="K2459" t="str">
        <f t="shared" si="712"/>
        <v>0.00381733806070826-0.00950209633415647i</v>
      </c>
      <c r="L2459" t="str">
        <f t="shared" si="713"/>
        <v>0.00005-0.0296875205079147i</v>
      </c>
      <c r="M2459" t="str">
        <f t="shared" si="714"/>
        <v>0.00133333333333333-0.0174632473575969i</v>
      </c>
      <c r="N2459">
        <f t="shared" si="715"/>
        <v>91.473450980162937</v>
      </c>
      <c r="O2459">
        <f t="shared" si="716"/>
        <v>11.197526880768585</v>
      </c>
      <c r="P2459" s="3">
        <f t="shared" si="717"/>
        <v>11.197526880768585</v>
      </c>
      <c r="Q2459" s="3">
        <f t="shared" si="718"/>
        <v>-88.526549019837063</v>
      </c>
      <c r="R2459">
        <f t="shared" si="719"/>
        <v>91.473450980162937</v>
      </c>
      <c r="S2459">
        <f t="shared" si="720"/>
        <v>9.5053278476365364</v>
      </c>
      <c r="T2459">
        <f t="shared" si="703"/>
        <v>11.197526880768585</v>
      </c>
    </row>
    <row r="2460" spans="1:20" x14ac:dyDescent="0.25">
      <c r="A2460">
        <f t="shared" si="704"/>
        <v>59950.686470029184</v>
      </c>
      <c r="B2460">
        <f t="shared" si="721"/>
        <v>9541.4480934575549</v>
      </c>
      <c r="C2460" t="str">
        <f t="shared" si="705"/>
        <v>0.0948936985501689-3.61486460590972i</v>
      </c>
      <c r="D2460" t="str">
        <f t="shared" si="706"/>
        <v>3.97410729508403-1.72760022882573i</v>
      </c>
      <c r="E2460" t="str">
        <f t="shared" si="707"/>
        <v>163.281064627054+9.03816047054769i</v>
      </c>
      <c r="F2460" t="str">
        <f t="shared" si="708"/>
        <v>2.42486914773858-15.6651359403066i</v>
      </c>
      <c r="G2460" t="str">
        <f t="shared" si="709"/>
        <v>0.999976998386314-0.0047959446005999i</v>
      </c>
      <c r="H2460" t="str">
        <f t="shared" si="710"/>
        <v>2323.48569048845+1395.73626940882i</v>
      </c>
      <c r="I2460" t="str">
        <f t="shared" si="711"/>
        <v>77.5745473201379-93.1317294812894i</v>
      </c>
      <c r="K2460" t="str">
        <f t="shared" si="712"/>
        <v>0.0037951677986074-0.00947386975219543i</v>
      </c>
      <c r="L2460" t="str">
        <f t="shared" si="713"/>
        <v>0.00005-0.0295751349949339i</v>
      </c>
      <c r="M2460" t="str">
        <f t="shared" si="714"/>
        <v>0.00133333333333333-0.0173971382323141i</v>
      </c>
      <c r="N2460">
        <f t="shared" si="715"/>
        <v>91.503724380571228</v>
      </c>
      <c r="O2460">
        <f t="shared" si="716"/>
        <v>11.164832460936919</v>
      </c>
      <c r="P2460" s="3">
        <f t="shared" si="717"/>
        <v>11.164832460936919</v>
      </c>
      <c r="Q2460" s="3">
        <f t="shared" si="718"/>
        <v>-88.496275619428772</v>
      </c>
      <c r="R2460">
        <f t="shared" si="719"/>
        <v>91.503724380571228</v>
      </c>
      <c r="S2460">
        <f t="shared" si="720"/>
        <v>9.5414480934575554</v>
      </c>
      <c r="T2460">
        <f t="shared" si="703"/>
        <v>11.164832460936919</v>
      </c>
    </row>
    <row r="2461" spans="1:20" x14ac:dyDescent="0.25">
      <c r="A2461">
        <f t="shared" si="704"/>
        <v>60178.499078615299</v>
      </c>
      <c r="B2461">
        <f t="shared" si="721"/>
        <v>9577.7055962126942</v>
      </c>
      <c r="C2461" t="str">
        <f t="shared" si="705"/>
        <v>0.0964429529432498-3.60124186913591i</v>
      </c>
      <c r="D2461" t="str">
        <f t="shared" si="706"/>
        <v>3.9741004991742-1.7215119168702i</v>
      </c>
      <c r="E2461" t="str">
        <f t="shared" si="707"/>
        <v>163.307129866989+9.07581899399492i</v>
      </c>
      <c r="F2461" t="str">
        <f t="shared" si="708"/>
        <v>2.42486872303638-15.6059219891523i</v>
      </c>
      <c r="G2461" t="str">
        <f t="shared" si="709"/>
        <v>0.999976823245966-0.00481416834690752i</v>
      </c>
      <c r="H2461" t="str">
        <f t="shared" si="710"/>
        <v>2360.19458876612+1391.3324618664i</v>
      </c>
      <c r="I2461" t="str">
        <f t="shared" si="711"/>
        <v>77.3986292388187-94.3898370010677i</v>
      </c>
      <c r="K2461" t="str">
        <f t="shared" si="712"/>
        <v>0.00377312957943018-0.00944567618240077i</v>
      </c>
      <c r="L2461" t="str">
        <f t="shared" si="713"/>
        <v>0.00005-0.0294631749301992i</v>
      </c>
      <c r="M2461" t="str">
        <f t="shared" si="714"/>
        <v>0.00133333333333333-0.0173312793707054i</v>
      </c>
      <c r="N2461">
        <f t="shared" si="715"/>
        <v>91.534041289000569</v>
      </c>
      <c r="O2461">
        <f t="shared" si="716"/>
        <v>11.132159430752775</v>
      </c>
      <c r="P2461" s="3">
        <f t="shared" si="717"/>
        <v>11.132159430752775</v>
      </c>
      <c r="Q2461" s="3">
        <f t="shared" si="718"/>
        <v>-88.465958710999431</v>
      </c>
      <c r="R2461">
        <f t="shared" si="719"/>
        <v>91.534041289000569</v>
      </c>
      <c r="S2461">
        <f t="shared" si="720"/>
        <v>9.5777055962126934</v>
      </c>
      <c r="T2461">
        <f t="shared" si="703"/>
        <v>11.132159430752775</v>
      </c>
    </row>
    <row r="2462" spans="1:20" x14ac:dyDescent="0.25">
      <c r="A2462">
        <f t="shared" si="704"/>
        <v>60407.177375114035</v>
      </c>
      <c r="B2462">
        <f t="shared" si="721"/>
        <v>9614.1008774783022</v>
      </c>
      <c r="C2462" t="str">
        <f t="shared" si="705"/>
        <v>0.0979821570590038-3.58767824979275i</v>
      </c>
      <c r="D2462" t="str">
        <f t="shared" si="706"/>
        <v>3.97409365154083-1.71544836788486i</v>
      </c>
      <c r="E2462" t="str">
        <f t="shared" si="707"/>
        <v>163.333421853975+9.11356596238194i</v>
      </c>
      <c r="F2462" t="str">
        <f t="shared" si="708"/>
        <v>2.42486829510047-15.5469325343941i</v>
      </c>
      <c r="G2462" t="str">
        <f t="shared" si="709"/>
        <v>0.999976646772084-0.00483246133380264i</v>
      </c>
      <c r="H2462" t="str">
        <f t="shared" si="710"/>
        <v>2397.61945826157+1386.11041887305i</v>
      </c>
      <c r="I2462" t="str">
        <f t="shared" si="711"/>
        <v>77.1940717726606-95.6741971586939i</v>
      </c>
      <c r="K2462" t="str">
        <f t="shared" si="712"/>
        <v>0.00375122285458631-0.00941751614153825i</v>
      </c>
      <c r="L2462" t="str">
        <f t="shared" si="713"/>
        <v>0.00005-0.0293516387031273i</v>
      </c>
      <c r="M2462" t="str">
        <f t="shared" si="714"/>
        <v>0.00133333333333333-0.017265669825369i</v>
      </c>
      <c r="N2462">
        <f t="shared" si="715"/>
        <v>91.564401411075607</v>
      </c>
      <c r="O2462">
        <f t="shared" si="716"/>
        <v>11.099507848014545</v>
      </c>
      <c r="P2462" s="3">
        <f t="shared" si="717"/>
        <v>11.099507848014545</v>
      </c>
      <c r="Q2462" s="3">
        <f t="shared" si="718"/>
        <v>-88.435598588924393</v>
      </c>
      <c r="R2462">
        <f t="shared" si="719"/>
        <v>91.564401411075607</v>
      </c>
      <c r="S2462">
        <f t="shared" si="720"/>
        <v>9.6141008774783021</v>
      </c>
      <c r="T2462">
        <f t="shared" si="703"/>
        <v>11.099507848014545</v>
      </c>
    </row>
    <row r="2463" spans="1:20" x14ac:dyDescent="0.25">
      <c r="A2463">
        <f t="shared" si="704"/>
        <v>60636.724649139469</v>
      </c>
      <c r="B2463">
        <f t="shared" si="721"/>
        <v>9650.6344608127201</v>
      </c>
      <c r="C2463" t="str">
        <f t="shared" si="705"/>
        <v>0.0995113492715953-3.57417348664369i</v>
      </c>
      <c r="D2463" t="str">
        <f t="shared" si="706"/>
        <v>3.97408675179044-1.70940949462572i</v>
      </c>
      <c r="E2463" t="str">
        <f t="shared" si="707"/>
        <v>163.359942109592+9.1514012189892i</v>
      </c>
      <c r="F2463" t="str">
        <f t="shared" si="708"/>
        <v>2.42486786390622-15.4881667274483i</v>
      </c>
      <c r="G2463" t="str">
        <f t="shared" si="709"/>
        <v>0.999976468954516-0.0048508238242891i</v>
      </c>
      <c r="H2463" t="str">
        <f t="shared" si="710"/>
        <v>2435.75963533016+1380.02203623162i</v>
      </c>
      <c r="I2463" t="str">
        <f t="shared" si="711"/>
        <v>76.9591638393676-96.9848178549437i</v>
      </c>
      <c r="K2463" t="str">
        <f t="shared" si="712"/>
        <v>0.00372944707448859-0.009389390140269i</v>
      </c>
      <c r="L2463" t="str">
        <f t="shared" si="713"/>
        <v>0.00005-0.0292405247092322i</v>
      </c>
      <c r="M2463" t="str">
        <f t="shared" si="714"/>
        <v>0.00133333333333333-0.0172003086524895i</v>
      </c>
      <c r="N2463">
        <f t="shared" si="715"/>
        <v>91.594804452501734</v>
      </c>
      <c r="O2463">
        <f t="shared" si="716"/>
        <v>11.06687777090356</v>
      </c>
      <c r="P2463" s="3">
        <f t="shared" si="717"/>
        <v>11.06687777090356</v>
      </c>
      <c r="Q2463" s="3">
        <f t="shared" si="718"/>
        <v>-88.405195547498266</v>
      </c>
      <c r="R2463">
        <f t="shared" si="719"/>
        <v>91.594804452501734</v>
      </c>
      <c r="S2463">
        <f t="shared" si="720"/>
        <v>9.6506344608127197</v>
      </c>
      <c r="T2463">
        <f t="shared" si="703"/>
        <v>11.06687777090356</v>
      </c>
    </row>
    <row r="2464" spans="1:20" x14ac:dyDescent="0.25">
      <c r="A2464">
        <f t="shared" si="704"/>
        <v>60867.144202806201</v>
      </c>
      <c r="B2464">
        <f t="shared" si="721"/>
        <v>9687.3068717638089</v>
      </c>
      <c r="C2464" t="str">
        <f t="shared" si="705"/>
        <v>0.101030567977121-3.5607273197821i</v>
      </c>
      <c r="D2464" t="str">
        <f t="shared" si="706"/>
        <v>3.97407979952655-1.70339521020355i</v>
      </c>
      <c r="E2464" t="str">
        <f t="shared" si="707"/>
        <v>163.386692166703+9.18932460200961i</v>
      </c>
      <c r="F2464" t="str">
        <f t="shared" si="708"/>
        <v>2.42486742942883-15.4296237229488i</v>
      </c>
      <c r="G2464" t="str">
        <f t="shared" si="709"/>
        <v>0.99997628978303-0.00486925608236887i</v>
      </c>
      <c r="H2464" t="str">
        <f t="shared" si="710"/>
        <v>2474.61248783204+1373.01712284207i</v>
      </c>
      <c r="I2464" t="str">
        <f t="shared" si="711"/>
        <v>76.6921187999135-98.3216383915952i</v>
      </c>
      <c r="K2464" t="str">
        <f t="shared" si="712"/>
        <v>0.00370780168860793-0.0093612986831764i</v>
      </c>
      <c r="L2464" t="str">
        <f t="shared" si="713"/>
        <v>0.00005-0.0291298313501018i</v>
      </c>
      <c r="M2464" t="str">
        <f t="shared" si="714"/>
        <v>0.00133333333333333-0.0171351949118246i</v>
      </c>
      <c r="N2464">
        <f t="shared" si="715"/>
        <v>91.625250119025665</v>
      </c>
      <c r="O2464">
        <f t="shared" si="716"/>
        <v>11.034269257990239</v>
      </c>
      <c r="P2464" s="3">
        <f t="shared" si="717"/>
        <v>11.034269257990239</v>
      </c>
      <c r="Q2464" s="3">
        <f t="shared" si="718"/>
        <v>-88.374749880974335</v>
      </c>
      <c r="R2464">
        <f t="shared" si="719"/>
        <v>91.625250119025665</v>
      </c>
      <c r="S2464">
        <f t="shared" si="720"/>
        <v>9.6873068717638091</v>
      </c>
      <c r="T2464">
        <f t="shared" si="703"/>
        <v>11.034269257990239</v>
      </c>
    </row>
    <row r="2465" spans="1:20" x14ac:dyDescent="0.25">
      <c r="A2465">
        <f t="shared" si="704"/>
        <v>61098.439350776876</v>
      </c>
      <c r="B2465">
        <f t="shared" si="721"/>
        <v>9724.1186378765124</v>
      </c>
      <c r="C2465" t="str">
        <f t="shared" si="705"/>
        <v>0.102539851589691-3.5473394906258i</v>
      </c>
      <c r="D2465" t="str">
        <f t="shared" si="706"/>
        <v>3.97407279434966-1.69740542808263i</v>
      </c>
      <c r="E2465" t="str">
        <f t="shared" si="707"/>
        <v>163.413673569536+9.22733594446738i</v>
      </c>
      <c r="F2465" t="str">
        <f t="shared" si="708"/>
        <v>2.42486699164329-15.3713026787344i</v>
      </c>
      <c r="G2465" t="str">
        <f t="shared" si="709"/>
        <v>0.999976109247319-0.00488775837304585i</v>
      </c>
      <c r="H2465" t="str">
        <f t="shared" si="710"/>
        <v>2514.17319932512+1365.04338730051i</v>
      </c>
      <c r="I2465" t="str">
        <f t="shared" si="711"/>
        <v>76.3910738359178-99.6845218047787i</v>
      </c>
      <c r="K2465" t="str">
        <f t="shared" si="712"/>
        <v>0.0036862861455278-0.00933324226879308i</v>
      </c>
      <c r="L2465" t="str">
        <f t="shared" si="713"/>
        <v>0.00005-0.0290195570333749i</v>
      </c>
      <c r="M2465" t="str">
        <f t="shared" si="714"/>
        <v>0.00133333333333333-0.0170703276666911i</v>
      </c>
      <c r="N2465">
        <f t="shared" si="715"/>
        <v>91.655738116399377</v>
      </c>
      <c r="O2465">
        <f t="shared" si="716"/>
        <v>11.001682368240218</v>
      </c>
      <c r="P2465" s="3">
        <f t="shared" si="717"/>
        <v>11.001682368240218</v>
      </c>
      <c r="Q2465" s="3">
        <f t="shared" si="718"/>
        <v>-88.344261883600623</v>
      </c>
      <c r="R2465">
        <f t="shared" si="719"/>
        <v>91.655738116399377</v>
      </c>
      <c r="S2465">
        <f t="shared" si="720"/>
        <v>9.7241186378765132</v>
      </c>
      <c r="T2465">
        <f t="shared" si="703"/>
        <v>11.001682368240218</v>
      </c>
    </row>
    <row r="2466" spans="1:20" x14ac:dyDescent="0.25">
      <c r="A2466">
        <f t="shared" si="704"/>
        <v>61330.613420309826</v>
      </c>
      <c r="B2466">
        <f t="shared" si="721"/>
        <v>9761.0702887004427</v>
      </c>
      <c r="C2466" t="str">
        <f t="shared" si="705"/>
        <v>0.104039238537249-3.53400974191175i</v>
      </c>
      <c r="D2466" t="str">
        <f t="shared" si="706"/>
        <v>3.97406573585724-1.69144006207952i</v>
      </c>
      <c r="E2466" t="str">
        <f t="shared" si="707"/>
        <v>163.440887873764+9.26543507412209i</v>
      </c>
      <c r="F2466" t="str">
        <f t="shared" si="708"/>
        <v>2.42486655052439-15.3132027558371i</v>
      </c>
      <c r="G2466" t="str">
        <f t="shared" si="709"/>
        <v>0.999975927336995-0.00490633096232969i</v>
      </c>
      <c r="H2466" t="str">
        <f t="shared" si="710"/>
        <v>2554.43453814695+1356.04643725105i</v>
      </c>
      <c r="I2466" t="str">
        <f t="shared" si="711"/>
        <v>76.0540897703871-101.073246652238i</v>
      </c>
      <c r="K2466" t="str">
        <f t="shared" si="712"/>
        <v>0.00366489989299818-0.00930522138962871i</v>
      </c>
      <c r="L2466" t="str">
        <f t="shared" si="713"/>
        <v>0.00005-0.0289097001727187i</v>
      </c>
      <c r="M2466" t="str">
        <f t="shared" si="714"/>
        <v>0.00133333333333333-0.0170057059839521i</v>
      </c>
      <c r="N2466">
        <f t="shared" si="715"/>
        <v>91.68626815033825</v>
      </c>
      <c r="O2466">
        <f t="shared" si="716"/>
        <v>10.969117161020822</v>
      </c>
      <c r="P2466" s="3">
        <f t="shared" si="717"/>
        <v>10.969117161020822</v>
      </c>
      <c r="Q2466" s="3">
        <f t="shared" si="718"/>
        <v>-88.31373184966175</v>
      </c>
      <c r="R2466">
        <f t="shared" si="719"/>
        <v>91.68626815033825</v>
      </c>
      <c r="S2466">
        <f t="shared" si="720"/>
        <v>9.7610702887004432</v>
      </c>
      <c r="T2466">
        <f t="shared" si="703"/>
        <v>10.969117161020822</v>
      </c>
    </row>
    <row r="2467" spans="1:20" x14ac:dyDescent="0.25">
      <c r="A2467">
        <f t="shared" si="704"/>
        <v>61563.66975130701</v>
      </c>
      <c r="B2467">
        <f t="shared" si="721"/>
        <v>9798.1623557975054</v>
      </c>
      <c r="C2467" t="str">
        <f t="shared" si="705"/>
        <v>0.105528767257703-3.52073781769047i</v>
      </c>
      <c r="D2467" t="str">
        <f t="shared" si="706"/>
        <v>3.97405862364373-1.68549902636178i</v>
      </c>
      <c r="E2467" t="str">
        <f t="shared" si="707"/>
        <v>163.468336646587+9.30362181338479i</v>
      </c>
      <c r="F2467" t="str">
        <f t="shared" si="708"/>
        <v>2.42486610604681-15.2553231184694i</v>
      </c>
      <c r="G2467" t="str">
        <f t="shared" si="709"/>
        <v>0.999975744041593-0.00492497411723953i</v>
      </c>
      <c r="H2467" t="str">
        <f t="shared" si="710"/>
        <v>2595.38661118175+1345.96979361307i</v>
      </c>
      <c r="I2467" t="str">
        <f t="shared" si="711"/>
        <v>75.6791514071776-102.487498245815i</v>
      </c>
      <c r="K2467" t="str">
        <f t="shared" si="712"/>
        <v>0.00364364237798855-0.00927723653219762i</v>
      </c>
      <c r="L2467" t="str">
        <f t="shared" si="713"/>
        <v>0.00005-0.028800259187805i</v>
      </c>
      <c r="M2467" t="str">
        <f t="shared" si="714"/>
        <v>0.00133333333333333-0.0169413289340029i</v>
      </c>
      <c r="N2467">
        <f t="shared" si="715"/>
        <v>91.71683992648326</v>
      </c>
      <c r="O2467">
        <f t="shared" si="716"/>
        <v>10.936573696106924</v>
      </c>
      <c r="P2467" s="3">
        <f t="shared" si="717"/>
        <v>10.936573696106924</v>
      </c>
      <c r="Q2467" s="3">
        <f t="shared" si="718"/>
        <v>-88.28316007351674</v>
      </c>
      <c r="R2467">
        <f t="shared" si="719"/>
        <v>91.71683992648326</v>
      </c>
      <c r="S2467">
        <f t="shared" si="720"/>
        <v>9.7981623557975048</v>
      </c>
      <c r="T2467">
        <f t="shared" si="703"/>
        <v>10.936573696106924</v>
      </c>
    </row>
    <row r="2468" spans="1:20" x14ac:dyDescent="0.25">
      <c r="A2468">
        <f t="shared" si="704"/>
        <v>61797.611696361972</v>
      </c>
      <c r="B2468">
        <f t="shared" si="721"/>
        <v>9835.3953727495355</v>
      </c>
      <c r="C2468" t="str">
        <f t="shared" si="705"/>
        <v>0.107008476194999-3.50752346332057i</v>
      </c>
      <c r="D2468" t="str">
        <f t="shared" si="706"/>
        <v>3.97405145730044-1.67958223544678i</v>
      </c>
      <c r="E2468" t="str">
        <f t="shared" si="707"/>
        <v>163.496021466811+9.34189597922888i</v>
      </c>
      <c r="F2468" t="str">
        <f t="shared" si="708"/>
        <v>2.42486565818493-15.197662934013i</v>
      </c>
      <c r="G2468" t="str">
        <f t="shared" si="709"/>
        <v>0.999975559350567-0.0049436881058079i</v>
      </c>
      <c r="H2468" t="str">
        <f t="shared" si="710"/>
        <v>2637.01660227564+1334.7549220122i</v>
      </c>
      <c r="I2468" t="str">
        <f t="shared" si="711"/>
        <v>75.2641684719651-103.926859326286i</v>
      </c>
      <c r="K2468" t="str">
        <f t="shared" si="712"/>
        <v>0.00362251304674063-0.0092492881770472i</v>
      </c>
      <c r="L2468" t="str">
        <f t="shared" si="713"/>
        <v>0.00005-0.0286912325042887i</v>
      </c>
      <c r="M2468" t="str">
        <f t="shared" si="714"/>
        <v>0.00133333333333333-0.016877195590758i</v>
      </c>
      <c r="N2468">
        <f t="shared" si="715"/>
        <v>91.747453150360698</v>
      </c>
      <c r="O2468">
        <f t="shared" si="716"/>
        <v>10.90405203368697</v>
      </c>
      <c r="P2468" s="3">
        <f t="shared" si="717"/>
        <v>10.90405203368697</v>
      </c>
      <c r="Q2468" s="3">
        <f t="shared" si="718"/>
        <v>-88.252546849639302</v>
      </c>
      <c r="R2468">
        <f t="shared" si="719"/>
        <v>91.747453150360698</v>
      </c>
      <c r="S2468">
        <f t="shared" si="720"/>
        <v>9.8353953727495362</v>
      </c>
      <c r="T2468">
        <f t="shared" si="703"/>
        <v>10.90405203368697</v>
      </c>
    </row>
    <row r="2469" spans="1:20" x14ac:dyDescent="0.25">
      <c r="A2469">
        <f t="shared" si="704"/>
        <v>62032.44262080815</v>
      </c>
      <c r="B2469">
        <f t="shared" si="721"/>
        <v>9872.7698751659846</v>
      </c>
      <c r="C2469" t="str">
        <f t="shared" si="705"/>
        <v>0.108478403795134-3.49436642546342i</v>
      </c>
      <c r="D2469" t="str">
        <f t="shared" si="706"/>
        <v>3.97404423641561-1.67368960420044i</v>
      </c>
      <c r="E2469" t="str">
        <f t="shared" si="707"/>
        <v>163.523943924933+9.38025738309268i</v>
      </c>
      <c r="F2469" t="str">
        <f t="shared" si="708"/>
        <v>2.42486520691301-15.1402213730064i</v>
      </c>
      <c r="G2469" t="str">
        <f t="shared" si="709"/>
        <v>0.999975373253292-0.00496247319708448i</v>
      </c>
      <c r="H2469" t="str">
        <f t="shared" si="710"/>
        <v>2679.30849547117+1322.3412839522i</v>
      </c>
      <c r="I2469" t="str">
        <f t="shared" si="711"/>
        <v>74.8069772450807-105.390800184889i</v>
      </c>
      <c r="K2469" t="str">
        <f t="shared" si="712"/>
        <v>0.00360151134482024-0.00922137679878639i</v>
      </c>
      <c r="L2469" t="str">
        <f t="shared" si="713"/>
        <v>0.00005-0.0285826185537843i</v>
      </c>
      <c r="M2469" t="str">
        <f t="shared" si="714"/>
        <v>0.00133333333333333-0.0168133050316378i</v>
      </c>
      <c r="N2469">
        <f t="shared" si="715"/>
        <v>91.778107527339884</v>
      </c>
      <c r="O2469">
        <f t="shared" si="716"/>
        <v>10.871552234369368</v>
      </c>
      <c r="P2469" s="3">
        <f t="shared" si="717"/>
        <v>10.871552234369368</v>
      </c>
      <c r="Q2469" s="3">
        <f t="shared" si="718"/>
        <v>-88.221892472660116</v>
      </c>
      <c r="R2469">
        <f t="shared" si="719"/>
        <v>91.778107527339884</v>
      </c>
      <c r="S2469">
        <f t="shared" si="720"/>
        <v>9.872769875165984</v>
      </c>
      <c r="T2469">
        <f t="shared" si="703"/>
        <v>10.871552234369368</v>
      </c>
    </row>
    <row r="2470" spans="1:20" x14ac:dyDescent="0.25">
      <c r="A2470">
        <f t="shared" si="704"/>
        <v>62268.165902767221</v>
      </c>
      <c r="B2470">
        <f t="shared" si="721"/>
        <v>9910.2864006916152</v>
      </c>
      <c r="C2470" t="str">
        <f t="shared" si="705"/>
        <v>0.109938588502411-3.48126645207748i</v>
      </c>
      <c r="D2470" t="str">
        <f t="shared" si="706"/>
        <v>3.97403696057431-1.66782104783598i</v>
      </c>
      <c r="E2470" t="str">
        <f t="shared" si="707"/>
        <v>163.552105623222+9.41870583079104i</v>
      </c>
      <c r="F2470" t="str">
        <f t="shared" si="708"/>
        <v>2.42486475220508-15.0829976091331i</v>
      </c>
      <c r="G2470" t="str">
        <f t="shared" si="709"/>
        <v>0.99997518573906-0.00498132966114002i</v>
      </c>
      <c r="H2470" t="str">
        <f t="shared" si="710"/>
        <v>2722.24278348002+1308.66641047205i</v>
      </c>
      <c r="I2470" t="str">
        <f t="shared" si="711"/>
        <v>74.3053429841017-106.878668244615i</v>
      </c>
      <c r="K2470" t="str">
        <f t="shared" si="712"/>
        <v>0.00358063671716861-0.00919350286611441i</v>
      </c>
      <c r="L2470" t="str">
        <f t="shared" si="713"/>
        <v>0.00005-0.0284744157738437i</v>
      </c>
      <c r="M2470" t="str">
        <f t="shared" si="714"/>
        <v>0.00133333333333333-0.0167496563375551i</v>
      </c>
      <c r="N2470">
        <f t="shared" si="715"/>
        <v>91.808802762593444</v>
      </c>
      <c r="O2470">
        <f t="shared" si="716"/>
        <v>10.839074359188004</v>
      </c>
      <c r="P2470" s="3">
        <f t="shared" si="717"/>
        <v>10.839074359188004</v>
      </c>
      <c r="Q2470" s="3">
        <f t="shared" si="718"/>
        <v>-88.191197237406556</v>
      </c>
      <c r="R2470">
        <f t="shared" si="719"/>
        <v>91.808802762593444</v>
      </c>
      <c r="S2470">
        <f t="shared" si="720"/>
        <v>9.910286400691616</v>
      </c>
      <c r="T2470">
        <f t="shared" si="703"/>
        <v>10.839074359188004</v>
      </c>
    </row>
    <row r="2471" spans="1:20" x14ac:dyDescent="0.25">
      <c r="A2471">
        <f t="shared" si="704"/>
        <v>62504.784933197741</v>
      </c>
      <c r="B2471">
        <f t="shared" si="721"/>
        <v>9947.9454890142442</v>
      </c>
      <c r="C2471" t="str">
        <f t="shared" si="705"/>
        <v>0.111389068755587-3.46822329241299i</v>
      </c>
      <c r="D2471" t="str">
        <f t="shared" si="706"/>
        <v>3.97402962935851-1.66197648191276i</v>
      </c>
      <c r="E2471" t="str">
        <f t="shared" si="707"/>
        <v>163.5805081758+9.45724112242046i</v>
      </c>
      <c r="F2471" t="str">
        <f t="shared" si="708"/>
        <v>2.42486429403498-15.0259908192096i</v>
      </c>
      <c r="G2471" t="str">
        <f t="shared" si="709"/>
        <v>0.999974996797083-0.00500025776907014i</v>
      </c>
      <c r="H2471" t="str">
        <f t="shared" si="710"/>
        <v>2765.79616210764+1293.6660012357i</v>
      </c>
      <c r="I2471" t="str">
        <f t="shared" si="711"/>
        <v>73.7569632415154-108.389677124637i</v>
      </c>
      <c r="K2471" t="str">
        <f t="shared" si="712"/>
        <v>0.00355988860815307-0.00916566684185005i</v>
      </c>
      <c r="L2471" t="str">
        <f t="shared" si="713"/>
        <v>0.00005-0.0283666226079336i</v>
      </c>
      <c r="M2471" t="str">
        <f t="shared" si="714"/>
        <v>0.00133333333333333-0.0166862485929021i</v>
      </c>
      <c r="N2471">
        <f t="shared" si="715"/>
        <v>91.839538561054454</v>
      </c>
      <c r="O2471">
        <f t="shared" si="716"/>
        <v>10.806618469608614</v>
      </c>
      <c r="P2471" s="3">
        <f t="shared" si="717"/>
        <v>10.806618469608614</v>
      </c>
      <c r="Q2471" s="3">
        <f t="shared" si="718"/>
        <v>-88.160461438945546</v>
      </c>
      <c r="R2471">
        <f t="shared" si="719"/>
        <v>91.839538561054454</v>
      </c>
      <c r="S2471">
        <f t="shared" si="720"/>
        <v>9.9479454890142449</v>
      </c>
      <c r="T2471">
        <f t="shared" si="703"/>
        <v>10.806618469608614</v>
      </c>
    </row>
    <row r="2472" spans="1:20" x14ac:dyDescent="0.25">
      <c r="A2472">
        <f t="shared" si="704"/>
        <v>62742.303115943898</v>
      </c>
      <c r="B2472">
        <f t="shared" si="721"/>
        <v>9985.747681872499</v>
      </c>
      <c r="C2472" t="str">
        <f t="shared" si="705"/>
        <v>0.112829882984099-3.45523669700634i</v>
      </c>
      <c r="D2472" t="str">
        <f t="shared" si="706"/>
        <v>3.97402224234696-1.656155822335i</v>
      </c>
      <c r="E2472" t="str">
        <f t="shared" si="707"/>
        <v>163.609153208727+9.49586305226336i</v>
      </c>
      <c r="F2472" t="str">
        <f t="shared" si="708"/>
        <v>2.42486383237633-14.9692001831738i</v>
      </c>
      <c r="G2472" t="str">
        <f t="shared" si="709"/>
        <v>0.999974806416491-0.00501925779299926i</v>
      </c>
      <c r="H2472" t="str">
        <f t="shared" si="710"/>
        <v>2809.94121169043+1277.2740521913i</v>
      </c>
      <c r="I2472" t="str">
        <f t="shared" si="711"/>
        <v>73.1594721897427-109.922895223481i</v>
      </c>
      <c r="K2472" t="str">
        <f t="shared" si="712"/>
        <v>0.00353926646161702-0.00913786918296097i</v>
      </c>
      <c r="L2472" t="str">
        <f t="shared" si="713"/>
        <v>0.00005-0.0282592375054129i</v>
      </c>
      <c r="M2472" t="str">
        <f t="shared" si="714"/>
        <v>0.00133333333333333-0.016623080885537i</v>
      </c>
      <c r="N2472">
        <f t="shared" si="715"/>
        <v>91.87031462737383</v>
      </c>
      <c r="O2472">
        <f t="shared" si="716"/>
        <v>10.774184627534334</v>
      </c>
      <c r="P2472" s="3">
        <f t="shared" si="717"/>
        <v>10.774184627534334</v>
      </c>
      <c r="Q2472" s="3">
        <f t="shared" si="718"/>
        <v>-88.12968537262617</v>
      </c>
      <c r="R2472">
        <f t="shared" si="719"/>
        <v>91.87031462737383</v>
      </c>
      <c r="S2472">
        <f t="shared" si="720"/>
        <v>9.9857476818724997</v>
      </c>
      <c r="T2472">
        <f t="shared" si="703"/>
        <v>10.774184627534334</v>
      </c>
    </row>
    <row r="2473" spans="1:20" x14ac:dyDescent="0.25">
      <c r="A2473">
        <f t="shared" si="704"/>
        <v>62980.723867784494</v>
      </c>
      <c r="B2473">
        <f t="shared" si="721"/>
        <v>10023.693523063615</v>
      </c>
      <c r="C2473" t="str">
        <f t="shared" si="705"/>
        <v>0.114261069604459-3.4423064176747i</v>
      </c>
      <c r="D2473" t="str">
        <f t="shared" si="706"/>
        <v>3.97401479911523-1.65035898535062i</v>
      </c>
      <c r="E2473" t="str">
        <f t="shared" si="707"/>
        <v>163.638042360082+9.53457140869508i</v>
      </c>
      <c r="F2473" t="str">
        <f t="shared" si="708"/>
        <v>2.42486336720258-14.9126248840729i</v>
      </c>
      <c r="G2473" t="str">
        <f t="shared" si="709"/>
        <v>0.999974614586331-0.00503833000608447i</v>
      </c>
      <c r="H2473" t="str">
        <f t="shared" si="710"/>
        <v>2854.64606700646+1259.42301510791i</v>
      </c>
      <c r="I2473" t="str">
        <f t="shared" si="711"/>
        <v>72.5104460721614-111.477233870671i</v>
      </c>
      <c r="K2473" t="str">
        <f t="shared" si="712"/>
        <v>0.0035187697209296-0.00911011034059363i</v>
      </c>
      <c r="L2473" t="str">
        <f t="shared" si="713"/>
        <v>0.00005-0.0281522589215113i</v>
      </c>
      <c r="M2473" t="str">
        <f t="shared" si="714"/>
        <v>0.00133333333333333-0.0165601523067713i</v>
      </c>
      <c r="N2473">
        <f t="shared" si="715"/>
        <v>91.901130665879094</v>
      </c>
      <c r="O2473">
        <f t="shared" si="716"/>
        <v>10.741772895311852</v>
      </c>
      <c r="P2473" s="3">
        <f t="shared" si="717"/>
        <v>10.741772895311852</v>
      </c>
      <c r="Q2473" s="3">
        <f t="shared" si="718"/>
        <v>-88.098869334120906</v>
      </c>
      <c r="R2473">
        <f t="shared" si="719"/>
        <v>91.901130665879094</v>
      </c>
      <c r="S2473">
        <f t="shared" si="720"/>
        <v>10.023693523063615</v>
      </c>
      <c r="T2473">
        <f t="shared" si="703"/>
        <v>10.741772895311852</v>
      </c>
    </row>
    <row r="2474" spans="1:20" x14ac:dyDescent="0.25">
      <c r="A2474">
        <f t="shared" si="704"/>
        <v>63220.050618482077</v>
      </c>
      <c r="B2474">
        <f t="shared" si="721"/>
        <v>10061.783558451258</v>
      </c>
      <c r="C2474" t="str">
        <f t="shared" si="705"/>
        <v>0.115682667016417-3.42943220751039i</v>
      </c>
      <c r="D2474" t="str">
        <f t="shared" si="706"/>
        <v>3.97400729923566-1.64458588755i</v>
      </c>
      <c r="E2474" t="str">
        <f t="shared" si="707"/>
        <v>163.667177280048+9.57336597408144i</v>
      </c>
      <c r="F2474" t="str">
        <f t="shared" si="708"/>
        <v>2.42486289848699-14.8562641080517i</v>
      </c>
      <c r="G2474" t="str">
        <f t="shared" si="709"/>
        <v>0.999974421295565-0.00505747468251944i</v>
      </c>
      <c r="H2474" t="str">
        <f t="shared" si="710"/>
        <v>2899.87407758224+1240.04399243982i</v>
      </c>
      <c r="I2474" t="str">
        <f t="shared" si="711"/>
        <v>71.8074099041521-113.05143511289i</v>
      </c>
      <c r="K2474" t="str">
        <f t="shared" si="712"/>
        <v>0.00349839782903417-0.00908239076010299i</v>
      </c>
      <c r="L2474" t="str">
        <f t="shared" si="713"/>
        <v>0.00005-0.0280456853173055i</v>
      </c>
      <c r="M2474" t="str">
        <f t="shared" si="714"/>
        <v>0.00133333333333333-0.0164974619513562i</v>
      </c>
      <c r="N2474">
        <f t="shared" si="715"/>
        <v>91.93198638052813</v>
      </c>
      <c r="O2474">
        <f t="shared" si="716"/>
        <v>10.709383335736893</v>
      </c>
      <c r="P2474" s="3">
        <f t="shared" si="717"/>
        <v>10.709383335736893</v>
      </c>
      <c r="Q2474" s="3">
        <f t="shared" si="718"/>
        <v>-88.06801361947187</v>
      </c>
      <c r="R2474">
        <f t="shared" si="719"/>
        <v>91.93198638052813</v>
      </c>
      <c r="S2474">
        <f t="shared" si="720"/>
        <v>10.061783558451257</v>
      </c>
      <c r="T2474">
        <f t="shared" si="703"/>
        <v>10.709383335736893</v>
      </c>
    </row>
    <row r="2475" spans="1:20" x14ac:dyDescent="0.25">
      <c r="A2475">
        <f t="shared" si="704"/>
        <v>63460.286810832309</v>
      </c>
      <c r="B2475">
        <f t="shared" si="721"/>
        <v>10100.018335973373</v>
      </c>
      <c r="C2475" t="str">
        <f t="shared" si="705"/>
        <v>0.117094713599449-3.41661382087547i</v>
      </c>
      <c r="D2475" t="str">
        <f t="shared" si="706"/>
        <v>3.97399974227734-1.63883644586477i</v>
      </c>
      <c r="E2475" t="str">
        <f t="shared" si="707"/>
        <v>163.696559630996+9.61224652468318i</v>
      </c>
      <c r="F2475" t="str">
        <f t="shared" si="708"/>
        <v>2.42486242620258-14.8001170443413i</v>
      </c>
      <c r="G2475" t="str">
        <f t="shared" si="709"/>
        <v>0.999974226533075-0.00507669209753834i</v>
      </c>
      <c r="H2475" t="str">
        <f t="shared" si="710"/>
        <v>2945.58346083736+1219.06697107121i</v>
      </c>
      <c r="I2475" t="str">
        <f t="shared" si="711"/>
        <v>71.0478455521696-114.644059219104i</v>
      </c>
      <c r="K2475" t="str">
        <f t="shared" si="712"/>
        <v>0.00347815022849673-0.00905471088108298i</v>
      </c>
      <c r="L2475" t="str">
        <f t="shared" si="713"/>
        <v>0.00005-0.0279395151596986i</v>
      </c>
      <c r="M2475" t="str">
        <f t="shared" si="714"/>
        <v>0.00133333333333333-0.0164350089174698i</v>
      </c>
      <c r="N2475">
        <f t="shared" si="715"/>
        <v>91.962881474866975</v>
      </c>
      <c r="O2475">
        <f t="shared" si="716"/>
        <v>10.677016012060211</v>
      </c>
      <c r="P2475" s="3">
        <f t="shared" si="717"/>
        <v>10.677016012060211</v>
      </c>
      <c r="Q2475" s="3">
        <f t="shared" si="718"/>
        <v>-88.037118525133025</v>
      </c>
      <c r="R2475">
        <f t="shared" si="719"/>
        <v>91.962881474866975</v>
      </c>
      <c r="S2475">
        <f t="shared" si="720"/>
        <v>10.100018335973372</v>
      </c>
      <c r="T2475">
        <f t="shared" si="703"/>
        <v>10.677016012060211</v>
      </c>
    </row>
    <row r="2476" spans="1:20" x14ac:dyDescent="0.25">
      <c r="A2476">
        <f t="shared" si="704"/>
        <v>63701.435900713477</v>
      </c>
      <c r="B2476">
        <f t="shared" si="721"/>
        <v>10138.398405650072</v>
      </c>
      <c r="C2476" t="str">
        <f t="shared" si="705"/>
        <v>0.118497247709173-3.40385101339616i</v>
      </c>
      <c r="D2476" t="str">
        <f t="shared" si="706"/>
        <v>3.97399212780609-1.63311057756665i</v>
      </c>
      <c r="E2476" t="str">
        <f t="shared" si="707"/>
        <v>163.726191087565+9.65121283055734i</v>
      </c>
      <c r="F2476" t="str">
        <f t="shared" si="708"/>
        <v>2.42486195032217-14.7441828852467i</v>
      </c>
      <c r="G2476" t="str">
        <f t="shared" si="709"/>
        <v>0.999974030287654-0.00509598252741977i</v>
      </c>
      <c r="H2476" t="str">
        <f t="shared" si="710"/>
        <v>2991.72695109546+1196.42109854551i</v>
      </c>
      <c r="I2476" t="str">
        <f t="shared" si="711"/>
        <v>70.2292013210902-116.253472009917i</v>
      </c>
      <c r="K2476" t="str">
        <f t="shared" si="712"/>
        <v>0.00345802636155345-0.00902707113739697i</v>
      </c>
      <c r="L2476" t="str">
        <f t="shared" si="713"/>
        <v>0.00005-0.0278337469213973i</v>
      </c>
      <c r="M2476" t="str">
        <f t="shared" si="714"/>
        <v>0.00133333333333333-0.0163727923067043i</v>
      </c>
      <c r="N2476">
        <f t="shared" si="715"/>
        <v>91.993815651985301</v>
      </c>
      <c r="O2476">
        <f t="shared" si="716"/>
        <v>10.64467098799309</v>
      </c>
      <c r="P2476" s="3">
        <f t="shared" si="717"/>
        <v>10.64467098799309</v>
      </c>
      <c r="Q2476" s="3">
        <f t="shared" si="718"/>
        <v>-88.006184348014699</v>
      </c>
      <c r="R2476">
        <f t="shared" si="719"/>
        <v>91.993815651985301</v>
      </c>
      <c r="S2476">
        <f t="shared" si="720"/>
        <v>10.138398405650072</v>
      </c>
      <c r="T2476">
        <f t="shared" ref="T2476:T2539" si="722">P2476</f>
        <v>10.64467098799309</v>
      </c>
    </row>
    <row r="2477" spans="1:20" x14ac:dyDescent="0.25">
      <c r="A2477">
        <f t="shared" ref="A2477:A2540" si="723">2*PI()*B2477</f>
        <v>63943.501357136185</v>
      </c>
      <c r="B2477">
        <f t="shared" si="721"/>
        <v>10176.924319591542</v>
      </c>
      <c r="C2477" t="str">
        <f t="shared" ref="C2477:C2540" si="724">IMPRODUCT(D2477,E2477,$C$40,,K2477,$C$41)</f>
        <v>0.119890307673757-3.39114354195745i</v>
      </c>
      <c r="D2477" t="str">
        <f t="shared" ref="D2477:D2540" si="725">IMDIV(IMPRODUCT($C$37,$C$38,COMPLEX(1,A2477/$C$38)),IMSUM(-1*A2477*A2477/$C$39,COMPLEX(0,1*A2477)))</f>
        <v>3.97398445538442-1.62740820026622i</v>
      </c>
      <c r="E2477" t="str">
        <f t="shared" ref="E2477:E2540" si="726">IMDIV(IMPRODUCT(IMSUM(F2477,G2477),$C$29,H2477),IMSUM(1,I2477))</f>
        <v>163.756073336755+9.69026465545345i</v>
      </c>
      <c r="F2477" t="str">
        <f t="shared" ref="F2477:F2540" si="727">IMDIV(IMPRODUCT($C$14,$C$15,COMPLEX(1,A2477/$C$15)),IMSUM(-1*A2477*A2477/$C$16,COMPLEX(0,A2477)))</f>
        <v>2.42486147081839-14.6884608261361i</v>
      </c>
      <c r="G2477" t="str">
        <f t="shared" ref="G2477:G2540" si="728">IMDIV(1,COMPLEX(1,A2477*$C$9*$C$10))</f>
        <v>0.999973832548012-0.00511534624949075i</v>
      </c>
      <c r="H2477" t="str">
        <f t="shared" ref="H2477:H2540" si="729">IMDIV($C$3,IMSUM(K2477,COMPLEX(0,$C$28*A2477)))</f>
        <v>3038.25144813605+1172.03500536943i</v>
      </c>
      <c r="I2477" t="str">
        <f t="shared" ref="I2477:I2540" si="730">IMPRODUCT(F2477,$C$29,H2477,$C$31)</f>
        <v>69.3489031800113-117.877832139441i</v>
      </c>
      <c r="K2477" t="str">
        <f t="shared" ref="K2477:K2540" si="731">IF($C$26&lt;=0,IMDIV(1,IMSUM(IMDIV(1,L2477),1/$C$18)),IMDIV(1,IMSUM(IMDIV(1,L2477),1/$C$18,IMDIV(1,M2477))))</f>
        <v>0.00343802567015761-0.00899947195720848i</v>
      </c>
      <c r="L2477" t="str">
        <f t="shared" ref="L2477:L2540" si="732">IMSUM($C$21/$C$22,IMDIV(1,COMPLEX(0,$C$20*$C$22*A2477)))</f>
        <v>0.00005-0.0277283790808899i</v>
      </c>
      <c r="M2477" t="str">
        <f t="shared" ref="M2477:M2540" si="733">IMSUM($C$25/$C$26,IMDIV(1,COMPLEX(0,$C$24*$C$26*A2477)))</f>
        <v>0.00133333333333333-0.0163108112240529i</v>
      </c>
      <c r="N2477">
        <f t="shared" ref="N2477:N2540" si="734">ABS(R2477)</f>
        <v>92.024788614470353</v>
      </c>
      <c r="O2477">
        <f t="shared" ref="O2477:O2540" si="735">ABS(P2477)</f>
        <v>10.612348327713345</v>
      </c>
      <c r="P2477" s="3">
        <f t="shared" ref="P2477:P2540" si="736">20*LOG10(IMABS(C2477))</f>
        <v>10.612348327713345</v>
      </c>
      <c r="Q2477" s="3">
        <f t="shared" ref="Q2477:Q2540" si="737">IMARGUMENT(C2477)*180/PI()</f>
        <v>-87.975211385529647</v>
      </c>
      <c r="R2477">
        <f t="shared" ref="R2477:R2540" si="738">IF(Q2477&lt;0,Q2477+180,Q2477-180)</f>
        <v>92.024788614470353</v>
      </c>
      <c r="S2477">
        <f t="shared" ref="S2477:S2540" si="739">B2477/1000</f>
        <v>10.176924319591542</v>
      </c>
      <c r="T2477">
        <f t="shared" si="722"/>
        <v>10.612348327713345</v>
      </c>
    </row>
    <row r="2478" spans="1:20" x14ac:dyDescent="0.25">
      <c r="A2478">
        <f t="shared" si="723"/>
        <v>64186.486662293304</v>
      </c>
      <c r="B2478">
        <f t="shared" ref="B2478:B2541" si="740">B2477*(1+B$42)</f>
        <v>10215.596632005991</v>
      </c>
      <c r="C2478" t="str">
        <f t="shared" si="724"/>
        <v>0.121273931790446-3.37849116469732i</v>
      </c>
      <c r="D2478" t="str">
        <f t="shared" si="725"/>
        <v>3.97397672457151-1.62172923191175i</v>
      </c>
      <c r="E2478" t="str">
        <f t="shared" si="726"/>
        <v>163.786208077998+9.72940175671318i</v>
      </c>
      <c r="F2478" t="str">
        <f t="shared" si="727"/>
        <v>2.42486098766363-14.6329500654283i</v>
      </c>
      <c r="G2478" t="str">
        <f t="shared" si="728"/>
        <v>0.999973633302773-0.00513478354213067i</v>
      </c>
      <c r="H2478" t="str">
        <f t="shared" si="729"/>
        <v>3085.09766966985+1145.83717688647i</v>
      </c>
      <c r="I2478" t="str">
        <f t="shared" si="730"/>
        <v>68.4043677537584-119.515078483177i</v>
      </c>
      <c r="K2478" t="str">
        <f t="shared" si="731"/>
        <v>0.00341814759602592-0.00897191376301225i</v>
      </c>
      <c r="L2478" t="str">
        <f t="shared" si="732"/>
        <v>0.00005-0.0276234101224247i</v>
      </c>
      <c r="M2478" t="str">
        <f t="shared" si="733"/>
        <v>0.00133333333333333-0.0162490647778969i</v>
      </c>
      <c r="N2478">
        <f t="shared" si="734"/>
        <v>92.055800064361904</v>
      </c>
      <c r="O2478">
        <f t="shared" si="735"/>
        <v>10.580048095870207</v>
      </c>
      <c r="P2478" s="3">
        <f t="shared" si="736"/>
        <v>10.580048095870207</v>
      </c>
      <c r="Q2478" s="3">
        <f t="shared" si="737"/>
        <v>-87.944199935638096</v>
      </c>
      <c r="R2478">
        <f t="shared" si="738"/>
        <v>92.055800064361904</v>
      </c>
      <c r="S2478">
        <f t="shared" si="739"/>
        <v>10.21559663200599</v>
      </c>
      <c r="T2478">
        <f t="shared" si="722"/>
        <v>10.580048095870207</v>
      </c>
    </row>
    <row r="2479" spans="1:20" x14ac:dyDescent="0.25">
      <c r="A2479">
        <f t="shared" si="723"/>
        <v>64430.395311610024</v>
      </c>
      <c r="B2479">
        <f t="shared" si="740"/>
        <v>10254.415899207614</v>
      </c>
      <c r="C2479" t="str">
        <f t="shared" si="724"/>
        <v>0.122648158322101-3.36589364100154i</v>
      </c>
      <c r="D2479" t="str">
        <f t="shared" si="725"/>
        <v>3.97396893492322-1.61607359078801i</v>
      </c>
      <c r="E2479" t="str">
        <f t="shared" si="726"/>
        <v>163.816597023258+9.76862388516596i</v>
      </c>
      <c r="F2479" t="str">
        <f t="shared" si="727"/>
        <v>2.42486050083013-14.5776498045821i</v>
      </c>
      <c r="G2479" t="str">
        <f t="shared" si="728"/>
        <v>0.999973432540473-0.00515429468477522i</v>
      </c>
      <c r="H2479" t="str">
        <f t="shared" si="729"/>
        <v>3132.1998128839+1117.75637802089i</v>
      </c>
      <c r="I2479" t="str">
        <f t="shared" si="730"/>
        <v>67.3930172010014-121.162917812726i</v>
      </c>
      <c r="K2479" t="str">
        <f t="shared" si="731"/>
        <v>0.00339839158068425-0.00894439697166536i</v>
      </c>
      <c r="L2479" t="str">
        <f t="shared" si="732"/>
        <v>0.00005-0.0275188385359879i</v>
      </c>
      <c r="M2479" t="str">
        <f t="shared" si="733"/>
        <v>0.00133333333333333-0.0161875520799929i</v>
      </c>
      <c r="N2479">
        <f t="shared" si="734"/>
        <v>92.086849703105756</v>
      </c>
      <c r="O2479">
        <f t="shared" si="735"/>
        <v>10.547770357590714</v>
      </c>
      <c r="P2479" s="3">
        <f t="shared" si="736"/>
        <v>10.547770357590714</v>
      </c>
      <c r="Q2479" s="3">
        <f t="shared" si="737"/>
        <v>-87.913150296894244</v>
      </c>
      <c r="R2479">
        <f t="shared" si="738"/>
        <v>92.086849703105756</v>
      </c>
      <c r="S2479">
        <f t="shared" si="739"/>
        <v>10.254415899207613</v>
      </c>
      <c r="T2479">
        <f t="shared" si="722"/>
        <v>10.547770357590714</v>
      </c>
    </row>
    <row r="2480" spans="1:20" x14ac:dyDescent="0.25">
      <c r="A2480">
        <f t="shared" si="723"/>
        <v>64675.230813794144</v>
      </c>
      <c r="B2480">
        <f t="shared" si="740"/>
        <v>10293.382679624603</v>
      </c>
      <c r="C2480" t="str">
        <f t="shared" si="724"/>
        <v>0.124013025493791-3.35335073149795i</v>
      </c>
      <c r="D2480" t="str">
        <f t="shared" si="725"/>
        <v>3.97396108599201-1.61044119551511i</v>
      </c>
      <c r="E2480" t="str">
        <f t="shared" si="726"/>
        <v>163.847241897105+9.80793078502484i</v>
      </c>
      <c r="F2480" t="str">
        <f t="shared" si="727"/>
        <v>2.42486001028986-14.5225592480842i</v>
      </c>
      <c r="G2480" t="str">
        <f t="shared" si="728"/>
        <v>0.999973230249561-0.00517387995792045i</v>
      </c>
      <c r="H2480" t="str">
        <f t="shared" si="729"/>
        <v>3179.48523101362+1087.72213388316i</v>
      </c>
      <c r="I2480" t="str">
        <f t="shared" si="730"/>
        <v>66.312296089378-122.818812967181i</v>
      </c>
      <c r="K2480" t="str">
        <f t="shared" si="731"/>
        <v>0.00337875706551285-0.00891692199441881i</v>
      </c>
      <c r="L2480" t="str">
        <f t="shared" si="732"/>
        <v>0.00005-0.0274146628172823i</v>
      </c>
      <c r="M2480" t="str">
        <f t="shared" si="733"/>
        <v>0.00133333333333333-0.0161262722454602i</v>
      </c>
      <c r="N2480">
        <f t="shared" si="734"/>
        <v>92.117937231507327</v>
      </c>
      <c r="O2480">
        <f t="shared" si="735"/>
        <v>10.515515178484677</v>
      </c>
      <c r="P2480" s="3">
        <f t="shared" si="736"/>
        <v>10.515515178484677</v>
      </c>
      <c r="Q2480" s="3">
        <f t="shared" si="737"/>
        <v>-87.882062768492673</v>
      </c>
      <c r="R2480">
        <f t="shared" si="738"/>
        <v>92.117937231507327</v>
      </c>
      <c r="S2480">
        <f t="shared" si="739"/>
        <v>10.293382679624603</v>
      </c>
      <c r="T2480">
        <f t="shared" si="722"/>
        <v>10.515515178484677</v>
      </c>
    </row>
    <row r="2481" spans="1:20" x14ac:dyDescent="0.25">
      <c r="A2481">
        <f t="shared" si="723"/>
        <v>64920.996690886561</v>
      </c>
      <c r="B2481">
        <f t="shared" si="740"/>
        <v>10332.497533807176</v>
      </c>
      <c r="C2481" t="str">
        <f t="shared" si="724"/>
        <v>0.12536857148938-3.34086219805094i</v>
      </c>
      <c r="D2481" t="str">
        <f t="shared" si="725"/>
        <v>3.97395317732693-1.60483196504731i</v>
      </c>
      <c r="E2481" t="str">
        <f t="shared" si="726"/>
        <v>163.878144436806+9.8473221937794i</v>
      </c>
      <c r="F2481" t="str">
        <f t="shared" si="727"/>
        <v>2.4248595160146-14.4676776034379i</v>
      </c>
      <c r="G2481" t="str">
        <f t="shared" si="728"/>
        <v>0.999973026418401-0.00519353964312679i</v>
      </c>
      <c r="H2481" t="str">
        <f t="shared" si="729"/>
        <v>3226.87413174577+1055.66526878227i</v>
      </c>
      <c r="I2481" t="str">
        <f t="shared" si="730"/>
        <v>65.1596903627737-124.479971761488i</v>
      </c>
      <c r="K2481" t="str">
        <f t="shared" si="731"/>
        <v>0.00335924349179072-0.00888948923694904i</v>
      </c>
      <c r="L2481" t="str">
        <f t="shared" si="732"/>
        <v>0.00005-0.027310881467705i</v>
      </c>
      <c r="M2481" t="str">
        <f t="shared" si="733"/>
        <v>0.00133333333333333-0.0160652243927677i</v>
      </c>
      <c r="N2481">
        <f t="shared" si="734"/>
        <v>92.149062349683732</v>
      </c>
      <c r="O2481">
        <f t="shared" si="735"/>
        <v>10.483282624650132</v>
      </c>
      <c r="P2481" s="3">
        <f t="shared" si="736"/>
        <v>10.483282624650132</v>
      </c>
      <c r="Q2481" s="3">
        <f t="shared" si="737"/>
        <v>-87.850937650316268</v>
      </c>
      <c r="R2481">
        <f t="shared" si="738"/>
        <v>92.149062349683732</v>
      </c>
      <c r="S2481">
        <f t="shared" si="739"/>
        <v>10.332497533807176</v>
      </c>
      <c r="T2481">
        <f t="shared" si="722"/>
        <v>10.483282624650132</v>
      </c>
    </row>
    <row r="2482" spans="1:20" x14ac:dyDescent="0.25">
      <c r="A2482">
        <f t="shared" si="723"/>
        <v>65167.696478311933</v>
      </c>
      <c r="B2482">
        <f t="shared" si="740"/>
        <v>10371.761024435644</v>
      </c>
      <c r="C2482" t="str">
        <f t="shared" si="724"/>
        <v>0.126714834448279-3.32842780375602i</v>
      </c>
      <c r="D2482" t="str">
        <f t="shared" si="725"/>
        <v>3.97394520847365-1.59924581867183i</v>
      </c>
      <c r="E2482" t="str">
        <f t="shared" si="726"/>
        <v>163.909306392408+9.88679784208924i</v>
      </c>
      <c r="F2482" t="str">
        <f t="shared" si="727"/>
        <v>2.42485901797591-14.4130040811521i</v>
      </c>
      <c r="G2482" t="str">
        <f t="shared" si="728"/>
        <v>0.999972821035265-0.00521327402302299i</v>
      </c>
      <c r="H2482" t="str">
        <f t="shared" si="729"/>
        <v>3274.27930512096+1021.51850558901i</v>
      </c>
      <c r="I2482" t="str">
        <f t="shared" si="730"/>
        <v>63.9327484750821-126.143336903202i</v>
      </c>
      <c r="K2482" t="str">
        <f t="shared" si="731"/>
        <v>0.00333985030073967-0.00886209909938991i</v>
      </c>
      <c r="L2482" t="str">
        <f t="shared" si="732"/>
        <v>0.00005-0.0272074929943266i</v>
      </c>
      <c r="M2482" t="str">
        <f t="shared" si="733"/>
        <v>0.00133333333333333-0.0160044076437215i</v>
      </c>
      <c r="N2482">
        <f t="shared" si="734"/>
        <v>92.180224757017342</v>
      </c>
      <c r="O2482">
        <f t="shared" si="735"/>
        <v>10.451072762678983</v>
      </c>
      <c r="P2482" s="3">
        <f t="shared" si="736"/>
        <v>10.451072762678983</v>
      </c>
      <c r="Q2482" s="3">
        <f t="shared" si="737"/>
        <v>-87.819775242982658</v>
      </c>
      <c r="R2482">
        <f t="shared" si="738"/>
        <v>92.180224757017342</v>
      </c>
      <c r="S2482">
        <f t="shared" si="739"/>
        <v>10.371761024435644</v>
      </c>
      <c r="T2482">
        <f t="shared" si="722"/>
        <v>10.451072762678983</v>
      </c>
    </row>
    <row r="2483" spans="1:20" x14ac:dyDescent="0.25">
      <c r="A2483">
        <f t="shared" si="723"/>
        <v>65415.333724929522</v>
      </c>
      <c r="B2483">
        <f t="shared" si="740"/>
        <v>10411.1737163285</v>
      </c>
      <c r="C2483" t="str">
        <f t="shared" si="724"/>
        <v>0.128051852462075-3.31604731293422i</v>
      </c>
      <c r="D2483" t="str">
        <f t="shared" si="725"/>
        <v>3.97393717897433-1.59368267600774i</v>
      </c>
      <c r="E2483" t="str">
        <f t="shared" si="726"/>
        <v>163.940729526827+9.9263574536763i</v>
      </c>
      <c r="F2483" t="str">
        <f t="shared" si="727"/>
        <v>2.42485851614514-14.3585378947292i</v>
      </c>
      <c r="G2483" t="str">
        <f t="shared" si="728"/>
        <v>0.999972614088336-0.00523308338131029i</v>
      </c>
      <c r="H2483" t="str">
        <f t="shared" si="729"/>
        <v>3321.60588946766+985.217126620842i</v>
      </c>
      <c r="I2483" t="str">
        <f t="shared" si="730"/>
        <v>62.6291047378558-127.80557722031i</v>
      </c>
      <c r="K2483" t="str">
        <f t="shared" si="731"/>
        <v>0.00332057693356753-0.0088347519763647i</v>
      </c>
      <c r="L2483" t="str">
        <f t="shared" si="732"/>
        <v>0.00005-0.0271044959098691i</v>
      </c>
      <c r="M2483" t="str">
        <f t="shared" si="733"/>
        <v>0.00133333333333333-0.0159438211234524i</v>
      </c>
      <c r="N2483">
        <f t="shared" si="734"/>
        <v>92.211424152106218</v>
      </c>
      <c r="O2483">
        <f t="shared" si="735"/>
        <v>10.418885659662124</v>
      </c>
      <c r="P2483" s="3">
        <f t="shared" si="736"/>
        <v>10.418885659662124</v>
      </c>
      <c r="Q2483" s="3">
        <f t="shared" si="737"/>
        <v>-87.788575847893782</v>
      </c>
      <c r="R2483">
        <f t="shared" si="738"/>
        <v>92.211424152106218</v>
      </c>
      <c r="S2483">
        <f t="shared" si="739"/>
        <v>10.4111737163285</v>
      </c>
      <c r="T2483">
        <f t="shared" si="722"/>
        <v>10.418885659662124</v>
      </c>
    </row>
    <row r="2484" spans="1:20" x14ac:dyDescent="0.25">
      <c r="A2484">
        <f t="shared" si="723"/>
        <v>65663.911993084243</v>
      </c>
      <c r="B2484">
        <f t="shared" si="740"/>
        <v>10450.736176450548</v>
      </c>
      <c r="C2484" t="str">
        <f t="shared" si="724"/>
        <v>0.129379663571303-3.30372049112664i</v>
      </c>
      <c r="D2484" t="str">
        <f t="shared" si="725"/>
        <v>3.97392908836769-1.58814245700476i</v>
      </c>
      <c r="E2484" t="str">
        <f t="shared" si="726"/>
        <v>163.972415615934+9.96600074521175i</v>
      </c>
      <c r="F2484" t="str">
        <f t="shared" si="727"/>
        <v>2.42485801049342-14.3042782606545i</v>
      </c>
      <c r="G2484" t="str">
        <f t="shared" si="728"/>
        <v>0.999972405565709-0.00525296800276636i</v>
      </c>
      <c r="H2484" t="str">
        <f t="shared" si="729"/>
        <v>3368.75118473173+946.699696253325i</v>
      </c>
      <c r="I2484" t="str">
        <f t="shared" si="730"/>
        <v>61.2465048954758-129.463080533049i</v>
      </c>
      <c r="K2484" t="str">
        <f t="shared" si="731"/>
        <v>0.00330142283151093-0.00880744825701833i</v>
      </c>
      <c r="L2484" t="str">
        <f t="shared" si="732"/>
        <v>0.00005-0.0270018887326849i</v>
      </c>
      <c r="M2484" t="str">
        <f t="shared" si="733"/>
        <v>0.00133333333333333-0.0158834639604028i</v>
      </c>
      <c r="N2484">
        <f t="shared" si="734"/>
        <v>92.242660232715593</v>
      </c>
      <c r="O2484">
        <f t="shared" si="735"/>
        <v>10.386721383194908</v>
      </c>
      <c r="P2484" s="3">
        <f t="shared" si="736"/>
        <v>10.386721383194908</v>
      </c>
      <c r="Q2484" s="3">
        <f t="shared" si="737"/>
        <v>-87.757339767284407</v>
      </c>
      <c r="R2484">
        <f t="shared" si="738"/>
        <v>92.242660232715593</v>
      </c>
      <c r="S2484">
        <f t="shared" si="739"/>
        <v>10.450736176450548</v>
      </c>
      <c r="T2484">
        <f t="shared" si="722"/>
        <v>10.386721383194908</v>
      </c>
    </row>
    <row r="2485" spans="1:20" x14ac:dyDescent="0.25">
      <c r="A2485">
        <f t="shared" si="723"/>
        <v>65913.434858657973</v>
      </c>
      <c r="B2485">
        <f t="shared" si="740"/>
        <v>10490.44897392106</v>
      </c>
      <c r="C2485" t="str">
        <f t="shared" si="724"/>
        <v>0.130698305762278-3.29144710508879i</v>
      </c>
      <c r="D2485" t="str">
        <f t="shared" si="725"/>
        <v>3.97392093618893-1.5826250819421i</v>
      </c>
      <c r="E2485" t="str">
        <f t="shared" si="726"/>
        <v>164.004366448636+10.0057274262082i</v>
      </c>
      <c r="F2485" t="str">
        <f t="shared" si="727"/>
        <v>2.42485750099167-14.2502243983843i</v>
      </c>
      <c r="G2485" t="str">
        <f t="shared" si="728"/>
        <v>0.999972195455387-0.00527292817324943i</v>
      </c>
      <c r="H2485" t="str">
        <f t="shared" si="729"/>
        <v>3415.6045233351+905.908844293788i</v>
      </c>
      <c r="I2485" t="str">
        <f t="shared" si="730"/>
        <v>59.7828339003881-131.111948530776i</v>
      </c>
      <c r="K2485" t="str">
        <f t="shared" si="731"/>
        <v>0.0032823874358774-0.00878018832504989i</v>
      </c>
      <c r="L2485" t="str">
        <f t="shared" si="732"/>
        <v>0.00005-0.0268996699867353i</v>
      </c>
      <c r="M2485" t="str">
        <f t="shared" si="733"/>
        <v>0.00133333333333333-0.0158233352863148i</v>
      </c>
      <c r="N2485">
        <f t="shared" si="734"/>
        <v>92.2739326957294</v>
      </c>
      <c r="O2485">
        <f t="shared" si="735"/>
        <v>10.35458000138204</v>
      </c>
      <c r="P2485" s="3">
        <f t="shared" si="736"/>
        <v>10.35458000138204</v>
      </c>
      <c r="Q2485" s="3">
        <f t="shared" si="737"/>
        <v>-87.7260673042706</v>
      </c>
      <c r="R2485">
        <f t="shared" si="738"/>
        <v>92.2739326957294</v>
      </c>
      <c r="S2485">
        <f t="shared" si="739"/>
        <v>10.49044897392106</v>
      </c>
      <c r="T2485">
        <f t="shared" si="722"/>
        <v>10.35458000138204</v>
      </c>
    </row>
    <row r="2486" spans="1:20" x14ac:dyDescent="0.25">
      <c r="A2486">
        <f t="shared" si="723"/>
        <v>66163.905911120863</v>
      </c>
      <c r="B2486">
        <f t="shared" si="740"/>
        <v>10530.31268002196</v>
      </c>
      <c r="C2486" t="str">
        <f t="shared" si="724"/>
        <v>0.132007816963875-3.27922692278518i</v>
      </c>
      <c r="D2486" t="str">
        <f t="shared" si="725"/>
        <v>3.97391272196972-1.57713047142736i</v>
      </c>
      <c r="E2486" t="str">
        <f t="shared" si="726"/>
        <v>164.036583826969+10.0455371989053i</v>
      </c>
      <c r="F2486" t="str">
        <f t="shared" si="727"/>
        <v>2.42485698761055-14.1963755303354i</v>
      </c>
      <c r="G2486" t="str">
        <f t="shared" si="728"/>
        <v>0.999971983745282-0.00529296417970238i</v>
      </c>
      <c r="H2486" t="str">
        <f t="shared" si="729"/>
        <v>3462.04720936471+862.792107768026i</v>
      </c>
      <c r="I2486" t="str">
        <f t="shared" si="730"/>
        <v>58.2361458121672-132.747994039672i</v>
      </c>
      <c r="K2486" t="str">
        <f t="shared" si="731"/>
        <v>0.0032634701880869-0.00875297255874512i</v>
      </c>
      <c r="L2486" t="str">
        <f t="shared" si="732"/>
        <v>0.00005-0.0267978382015693i</v>
      </c>
      <c r="M2486" t="str">
        <f t="shared" si="733"/>
        <v>0.00133333333333333-0.0157634342362172i</v>
      </c>
      <c r="N2486">
        <f t="shared" si="734"/>
        <v>92.305241237099452</v>
      </c>
      <c r="O2486">
        <f t="shared" si="735"/>
        <v>10.322461582843008</v>
      </c>
      <c r="P2486" s="3">
        <f t="shared" si="736"/>
        <v>10.322461582843008</v>
      </c>
      <c r="Q2486" s="3">
        <f t="shared" si="737"/>
        <v>-87.694758762900548</v>
      </c>
      <c r="R2486">
        <f t="shared" si="738"/>
        <v>92.305241237099452</v>
      </c>
      <c r="S2486">
        <f t="shared" si="739"/>
        <v>10.530312680021959</v>
      </c>
      <c r="T2486">
        <f t="shared" si="722"/>
        <v>10.322461582843008</v>
      </c>
    </row>
    <row r="2487" spans="1:20" x14ac:dyDescent="0.25">
      <c r="A2487">
        <f t="shared" si="723"/>
        <v>66415.328753583119</v>
      </c>
      <c r="B2487">
        <f t="shared" si="740"/>
        <v>10570.327868206043</v>
      </c>
      <c r="C2487" t="str">
        <f t="shared" si="724"/>
        <v>0.133308235044391-3.26705971338386i</v>
      </c>
      <c r="D2487" t="str">
        <f t="shared" si="725"/>
        <v>3.97390444523819-1.57165854639532i</v>
      </c>
      <c r="E2487" t="str">
        <f t="shared" si="726"/>
        <v>164.069069566189+10.0854297581541i</v>
      </c>
      <c r="F2487" t="str">
        <f t="shared" si="727"/>
        <v>2.42485647032054-14.1427308818732i</v>
      </c>
      <c r="G2487" t="str">
        <f t="shared" si="728"/>
        <v>0.999971770423214-0.00531307631015682i</v>
      </c>
      <c r="H2487" t="str">
        <f t="shared" si="729"/>
        <v>3507.95253741183+817.302827168477i</v>
      </c>
      <c r="I2487" t="str">
        <f t="shared" si="730"/>
        <v>56.6046956875086-134.366741086552i</v>
      </c>
      <c r="K2487" t="str">
        <f t="shared" si="731"/>
        <v>0.00324467052971269-0.00872580133100917i</v>
      </c>
      <c r="L2487" t="str">
        <f t="shared" si="732"/>
        <v>0.00005-0.0266963919123025i</v>
      </c>
      <c r="M2487" t="str">
        <f t="shared" si="733"/>
        <v>0.00133333333333333-0.0157037599484133i</v>
      </c>
      <c r="N2487">
        <f t="shared" si="734"/>
        <v>92.336585551794855</v>
      </c>
      <c r="O2487">
        <f t="shared" si="735"/>
        <v>10.29036619671739</v>
      </c>
      <c r="P2487" s="3">
        <f t="shared" si="736"/>
        <v>10.29036619671739</v>
      </c>
      <c r="Q2487" s="3">
        <f t="shared" si="737"/>
        <v>-87.663414448205145</v>
      </c>
      <c r="R2487">
        <f t="shared" si="738"/>
        <v>92.336585551794855</v>
      </c>
      <c r="S2487">
        <f t="shared" si="739"/>
        <v>10.570327868206043</v>
      </c>
      <c r="T2487">
        <f t="shared" si="722"/>
        <v>10.29036619671739</v>
      </c>
    </row>
    <row r="2488" spans="1:20" x14ac:dyDescent="0.25">
      <c r="A2488">
        <f t="shared" si="723"/>
        <v>66667.707002846742</v>
      </c>
      <c r="B2488">
        <f t="shared" si="740"/>
        <v>10610.495114105226</v>
      </c>
      <c r="C2488" t="str">
        <f t="shared" si="724"/>
        <v>0.134599597808558-3.25494524725067i</v>
      </c>
      <c r="D2488" t="str">
        <f t="shared" si="725"/>
        <v>3.97389610551886-1.56620922810684i</v>
      </c>
      <c r="E2488" t="str">
        <f t="shared" si="726"/>
        <v>164.101825494846+10.1254047913052i</v>
      </c>
      <c r="F2488" t="str">
        <f t="shared" si="727"/>
        <v>2.42485594909191-14.0892896813009i</v>
      </c>
      <c r="G2488" t="str">
        <f t="shared" si="728"/>
        <v>0.999971555476909-0.00533326485373724i</v>
      </c>
      <c r="H2488" t="str">
        <f t="shared" si="729"/>
        <v>3553.18590270339+769.401091395177i</v>
      </c>
      <c r="I2488" t="str">
        <f t="shared" si="730"/>
        <v>54.8869732638519-135.963428176779i</v>
      </c>
      <c r="K2488" t="str">
        <f t="shared" si="731"/>
        <v>0.0032259879025219-0.00869867500939962i</v>
      </c>
      <c r="L2488" t="str">
        <f t="shared" si="732"/>
        <v>0.00005-0.0265953296595961i</v>
      </c>
      <c r="M2488" t="str">
        <f t="shared" si="733"/>
        <v>0.00133333333333333-0.0156443115644683i</v>
      </c>
      <c r="N2488">
        <f t="shared" si="734"/>
        <v>92.367965333753091</v>
      </c>
      <c r="O2488">
        <f t="shared" si="735"/>
        <v>10.258293912669279</v>
      </c>
      <c r="P2488" s="3">
        <f t="shared" si="736"/>
        <v>10.258293912669279</v>
      </c>
      <c r="Q2488" s="3">
        <f t="shared" si="737"/>
        <v>-87.632034666246909</v>
      </c>
      <c r="R2488">
        <f t="shared" si="738"/>
        <v>92.367965333753091</v>
      </c>
      <c r="S2488">
        <f t="shared" si="739"/>
        <v>10.610495114105227</v>
      </c>
      <c r="T2488">
        <f t="shared" si="722"/>
        <v>10.258293912669279</v>
      </c>
    </row>
    <row r="2489" spans="1:20" x14ac:dyDescent="0.25">
      <c r="A2489">
        <f t="shared" si="723"/>
        <v>66921.044289457554</v>
      </c>
      <c r="B2489">
        <f t="shared" si="740"/>
        <v>10650.814995538825</v>
      </c>
      <c r="C2489" t="str">
        <f t="shared" si="724"/>
        <v>0.135881942994317-3.24288329594402i</v>
      </c>
      <c r="D2489" t="str">
        <f t="shared" si="725"/>
        <v>3.97388770233262-1.56078243814772i</v>
      </c>
      <c r="E2489" t="str">
        <f t="shared" si="726"/>
        <v>164.13485345489+10.165461978088i</v>
      </c>
      <c r="F2489" t="str">
        <f t="shared" si="727"/>
        <v>2.42485542389462-14.0360511598484i</v>
      </c>
      <c r="G2489" t="str">
        <f t="shared" si="728"/>
        <v>0.999971338894002-0.00535353010066509i</v>
      </c>
      <c r="H2489" t="str">
        <f t="shared" si="729"/>
        <v>3597.60501423679+719.054723603635i</v>
      </c>
      <c r="I2489" t="str">
        <f t="shared" si="730"/>
        <v>53.0817381676327-137.533015208067i</v>
      </c>
      <c r="K2489" t="str">
        <f t="shared" si="731"/>
        <v>0.00320742174851496-0.00867159395615939i</v>
      </c>
      <c r="L2489" t="str">
        <f t="shared" si="732"/>
        <v>0.00005-0.0264946499896354i</v>
      </c>
      <c r="M2489" t="str">
        <f t="shared" si="733"/>
        <v>0.00133333333333333-0.0155850882291973i</v>
      </c>
      <c r="N2489">
        <f t="shared" si="734"/>
        <v>92.399380275825351</v>
      </c>
      <c r="O2489">
        <f t="shared" si="735"/>
        <v>10.226244800893081</v>
      </c>
      <c r="P2489" s="3">
        <f t="shared" si="736"/>
        <v>10.226244800893081</v>
      </c>
      <c r="Q2489" s="3">
        <f t="shared" si="737"/>
        <v>-87.600619724174649</v>
      </c>
      <c r="R2489">
        <f t="shared" si="738"/>
        <v>92.399380275825351</v>
      </c>
      <c r="S2489">
        <f t="shared" si="739"/>
        <v>10.650814995538825</v>
      </c>
      <c r="T2489">
        <f t="shared" si="722"/>
        <v>10.226244800893081</v>
      </c>
    </row>
    <row r="2490" spans="1:20" x14ac:dyDescent="0.25">
      <c r="A2490">
        <f t="shared" si="723"/>
        <v>67175.34425775749</v>
      </c>
      <c r="B2490">
        <f t="shared" si="740"/>
        <v>10691.288092521872</v>
      </c>
      <c r="C2490" t="str">
        <f t="shared" si="724"/>
        <v>0.137155308270006-3.23087363220909i</v>
      </c>
      <c r="D2490" t="str">
        <f t="shared" si="725"/>
        <v>3.97387923519679-1.55537809842757i</v>
      </c>
      <c r="E2490" t="str">
        <f t="shared" si="726"/>
        <v>164.168155301738+10.2056009904958i</v>
      </c>
      <c r="F2490" t="str">
        <f t="shared" si="727"/>
        <v>2.42485489469848-13.9830145516614i</v>
      </c>
      <c r="G2490" t="str">
        <f t="shared" si="728"/>
        <v>0.999971120662033-0.00537387234226301i</v>
      </c>
      <c r="H2490" t="str">
        <f t="shared" si="729"/>
        <v>3641.06022238561+666.240297982907i</v>
      </c>
      <c r="I2490" t="str">
        <f t="shared" si="730"/>
        <v>51.1880563000727-139.070194434809i</v>
      </c>
      <c r="K2490" t="str">
        <f t="shared" si="731"/>
        <v>0.00318897150996515-0.00864455852825013i</v>
      </c>
      <c r="L2490" t="str">
        <f t="shared" si="732"/>
        <v>0.00005-0.0263943514541099i</v>
      </c>
      <c r="M2490" t="str">
        <f t="shared" si="733"/>
        <v>0.00133333333333333-0.0155260890906528i</v>
      </c>
      <c r="N2490">
        <f t="shared" si="734"/>
        <v>92.430830069728358</v>
      </c>
      <c r="O2490">
        <f t="shared" si="735"/>
        <v>10.194218932117705</v>
      </c>
      <c r="P2490" s="3">
        <f t="shared" si="736"/>
        <v>10.194218932117705</v>
      </c>
      <c r="Q2490" s="3">
        <f t="shared" si="737"/>
        <v>-87.569169930271642</v>
      </c>
      <c r="R2490">
        <f t="shared" si="738"/>
        <v>92.430830069728358</v>
      </c>
      <c r="S2490">
        <f t="shared" si="739"/>
        <v>10.691288092521873</v>
      </c>
      <c r="T2490">
        <f t="shared" si="722"/>
        <v>10.194218932117705</v>
      </c>
    </row>
    <row r="2491" spans="1:20" x14ac:dyDescent="0.25">
      <c r="A2491">
        <f t="shared" si="723"/>
        <v>67430.610565936979</v>
      </c>
      <c r="B2491">
        <f t="shared" si="740"/>
        <v>10731.914987273456</v>
      </c>
      <c r="C2491" t="str">
        <f t="shared" si="724"/>
        <v>0.138419731231253-3.21891602997257i</v>
      </c>
      <c r="D2491" t="str">
        <f t="shared" si="725"/>
        <v>3.97387070362495-1.54999613117866i</v>
      </c>
      <c r="E2491" t="str">
        <f t="shared" si="726"/>
        <v>164.201732904383+10.2458214926641i</v>
      </c>
      <c r="F2491" t="str">
        <f t="shared" si="727"/>
        <v>2.42485436147303-13.9301790937897i</v>
      </c>
      <c r="G2491" t="str">
        <f t="shared" si="728"/>
        <v>0.999970900768446-0.0053942918709589i</v>
      </c>
      <c r="H2491" t="str">
        <f t="shared" si="729"/>
        <v>3683.39497183584+610.94417516211i</v>
      </c>
      <c r="I2491" t="str">
        <f t="shared" si="730"/>
        <v>49.20533697031-140.569405877474i</v>
      </c>
      <c r="K2491" t="str">
        <f t="shared" si="731"/>
        <v>0.00317063662945696-0.00861756907738543i</v>
      </c>
      <c r="L2491" t="str">
        <f t="shared" si="732"/>
        <v>0.00005-0.0262944326101912i</v>
      </c>
      <c r="M2491" t="str">
        <f t="shared" si="733"/>
        <v>0.00133333333333333-0.0154673133001124i</v>
      </c>
      <c r="N2491">
        <f t="shared" si="734"/>
        <v>92.462314405989318</v>
      </c>
      <c r="O2491">
        <f t="shared" si="735"/>
        <v>10.162216377612094</v>
      </c>
      <c r="P2491" s="3">
        <f t="shared" si="736"/>
        <v>10.162216377612094</v>
      </c>
      <c r="Q2491" s="3">
        <f t="shared" si="737"/>
        <v>-87.537685594010682</v>
      </c>
      <c r="R2491">
        <f t="shared" si="738"/>
        <v>92.462314405989318</v>
      </c>
      <c r="S2491">
        <f t="shared" si="739"/>
        <v>10.731914987273456</v>
      </c>
      <c r="T2491">
        <f t="shared" si="722"/>
        <v>10.162216377612094</v>
      </c>
    </row>
    <row r="2492" spans="1:20" x14ac:dyDescent="0.25">
      <c r="A2492">
        <f t="shared" si="723"/>
        <v>67686.846886087529</v>
      </c>
      <c r="B2492">
        <f t="shared" si="740"/>
        <v>10772.696264225095</v>
      </c>
      <c r="C2492" t="str">
        <f t="shared" si="724"/>
        <v>0.139675249398098-3.20701026433689i</v>
      </c>
      <c r="D2492" t="str">
        <f t="shared" si="725"/>
        <v>3.97386210712701-1.54463645895483i</v>
      </c>
      <c r="E2492" t="str">
        <f t="shared" si="726"/>
        <v>164.235588145466+10.2861231407502i</v>
      </c>
      <c r="F2492" t="str">
        <f t="shared" si="727"/>
        <v>2.42485382418762-13.8775440261773i</v>
      </c>
      <c r="G2492" t="str">
        <f t="shared" si="728"/>
        <v>0.99997067920059-0.00541478898029018i</v>
      </c>
      <c r="H2492" t="str">
        <f t="shared" si="729"/>
        <v>3724.44638967591+553.163541538504i</v>
      </c>
      <c r="I2492" t="str">
        <f t="shared" si="730"/>
        <v>47.1333702594339-142.024857536458i</v>
      </c>
      <c r="K2492" t="str">
        <f t="shared" si="731"/>
        <v>0.00315241654992421-0.00859062595006421i</v>
      </c>
      <c r="L2492" t="str">
        <f t="shared" si="732"/>
        <v>0.00005-0.0261948920205131i</v>
      </c>
      <c r="M2492" t="str">
        <f t="shared" si="733"/>
        <v>0.00133333333333333-0.0154087600120666i</v>
      </c>
      <c r="N2492">
        <f t="shared" si="734"/>
        <v>92.493832973894229</v>
      </c>
      <c r="O2492">
        <f t="shared" si="735"/>
        <v>10.130237209189376</v>
      </c>
      <c r="P2492" s="3">
        <f t="shared" si="736"/>
        <v>10.130237209189376</v>
      </c>
      <c r="Q2492" s="3">
        <f t="shared" si="737"/>
        <v>-87.506167026105771</v>
      </c>
      <c r="R2492">
        <f t="shared" si="738"/>
        <v>92.493832973894229</v>
      </c>
      <c r="S2492">
        <f t="shared" si="739"/>
        <v>10.772696264225095</v>
      </c>
      <c r="T2492">
        <f t="shared" si="722"/>
        <v>10.130237209189376</v>
      </c>
    </row>
    <row r="2493" spans="1:20" x14ac:dyDescent="0.25">
      <c r="A2493">
        <f t="shared" si="723"/>
        <v>67944.05690425467</v>
      </c>
      <c r="B2493">
        <f t="shared" si="740"/>
        <v>10813.632510029151</v>
      </c>
      <c r="C2493" t="str">
        <f t="shared" si="724"/>
        <v>0.140921900212084-3.19515611157509i</v>
      </c>
      <c r="D2493" t="str">
        <f t="shared" si="725"/>
        <v>3.97385344520919-1.53929900463034i</v>
      </c>
      <c r="E2493" t="str">
        <f t="shared" si="726"/>
        <v>164.269722921381+10.3265055828089i</v>
      </c>
      <c r="F2493" t="str">
        <f t="shared" si="727"/>
        <v>2.4248532828113-13.8251085916503i</v>
      </c>
      <c r="G2493" t="str">
        <f t="shared" si="728"/>
        <v>0.999970455945718-0.00543536396490794i</v>
      </c>
      <c r="H2493" t="str">
        <f t="shared" si="729"/>
        <v>3764.04601695644+492.907435408988i</v>
      </c>
      <c r="I2493" t="str">
        <f t="shared" si="730"/>
        <v>44.9723640121911-143.430550717673i</v>
      </c>
      <c r="K2493" t="str">
        <f t="shared" si="731"/>
        <v>0.00313431071468755-0.0085637294876045i</v>
      </c>
      <c r="L2493" t="str">
        <f t="shared" si="732"/>
        <v>0.00005-0.0260957282531512i</v>
      </c>
      <c r="M2493" t="str">
        <f t="shared" si="733"/>
        <v>0.00133333333333333-0.0153504283842066i</v>
      </c>
      <c r="N2493">
        <f t="shared" si="734"/>
        <v>92.52538546143397</v>
      </c>
      <c r="O2493">
        <f t="shared" si="735"/>
        <v>10.09828149921262</v>
      </c>
      <c r="P2493" s="3">
        <f t="shared" si="736"/>
        <v>10.09828149921262</v>
      </c>
      <c r="Q2493" s="3">
        <f t="shared" si="737"/>
        <v>-87.47461453856603</v>
      </c>
      <c r="R2493">
        <f t="shared" si="738"/>
        <v>92.52538546143397</v>
      </c>
      <c r="S2493">
        <f t="shared" si="739"/>
        <v>10.81363251002915</v>
      </c>
      <c r="T2493">
        <f t="shared" si="722"/>
        <v>10.09828149921262</v>
      </c>
    </row>
    <row r="2494" spans="1:20" x14ac:dyDescent="0.25">
      <c r="A2494">
        <f t="shared" si="723"/>
        <v>68202.244320490834</v>
      </c>
      <c r="B2494">
        <f t="shared" si="740"/>
        <v>10854.724313567262</v>
      </c>
      <c r="C2494" t="str">
        <f t="shared" si="724"/>
        <v>0.142159721033369-3.18335334912493i</v>
      </c>
      <c r="D2494" t="str">
        <f t="shared" si="725"/>
        <v>3.97384471737389-1.53398369139881i</v>
      </c>
      <c r="E2494" t="str">
        <f t="shared" si="726"/>
        <v>164.30413914235+10.3669684586703i</v>
      </c>
      <c r="F2494" t="str">
        <f t="shared" si="727"/>
        <v>2.42485273731298-13.7728720359071i</v>
      </c>
      <c r="G2494" t="str">
        <f t="shared" si="728"/>
        <v>0.999970230990986-0.00545601712058119i</v>
      </c>
      <c r="H2494" t="str">
        <f t="shared" si="729"/>
        <v>3802.0206900152+430.197740452464i</v>
      </c>
      <c r="I2494" t="str">
        <f t="shared" si="730"/>
        <v>42.7229797687554-144.780310707026i</v>
      </c>
      <c r="K2494" t="str">
        <f t="shared" si="731"/>
        <v>0.00311631856749128-0.00853688002617692i</v>
      </c>
      <c r="L2494" t="str">
        <f t="shared" si="732"/>
        <v>0.00005-0.0259969398816011i</v>
      </c>
      <c r="M2494" t="str">
        <f t="shared" si="733"/>
        <v>0.00133333333333333-0.0152923175774124i</v>
      </c>
      <c r="N2494">
        <f t="shared" si="734"/>
        <v>92.556971555250001</v>
      </c>
      <c r="O2494">
        <f t="shared" si="735"/>
        <v>10.06634932059848</v>
      </c>
      <c r="P2494" s="3">
        <f t="shared" si="736"/>
        <v>10.06634932059848</v>
      </c>
      <c r="Q2494" s="3">
        <f t="shared" si="737"/>
        <v>-87.443028444749999</v>
      </c>
      <c r="R2494">
        <f t="shared" si="738"/>
        <v>92.556971555250001</v>
      </c>
      <c r="S2494">
        <f t="shared" si="739"/>
        <v>10.854724313567262</v>
      </c>
      <c r="T2494">
        <f t="shared" si="722"/>
        <v>10.06634932059848</v>
      </c>
    </row>
    <row r="2495" spans="1:20" x14ac:dyDescent="0.25">
      <c r="A2495">
        <f t="shared" si="723"/>
        <v>68461.412848908702</v>
      </c>
      <c r="B2495">
        <f t="shared" si="740"/>
        <v>10895.972265958817</v>
      </c>
      <c r="C2495" t="str">
        <f t="shared" si="724"/>
        <v>0.143388749138019-3.17160175558368i</v>
      </c>
      <c r="D2495" t="str">
        <f t="shared" si="725"/>
        <v>3.9738359231198-1.52869044277204i</v>
      </c>
      <c r="E2495" t="str">
        <f t="shared" si="726"/>
        <v>164.338838732518+10.4075113998135i</v>
      </c>
      <c r="F2495" t="str">
        <f t="shared" si="727"/>
        <v>2.42485218766123-13.7208336075067i</v>
      </c>
      <c r="G2495" t="str">
        <f t="shared" si="728"/>
        <v>0.999970004323452-0.00547674874420104i</v>
      </c>
      <c r="H2495" t="str">
        <f t="shared" si="729"/>
        <v>3838.1935753032+365.070124962008i</v>
      </c>
      <c r="I2495" t="str">
        <f t="shared" si="730"/>
        <v>40.386366870781-146.067822941208i</v>
      </c>
      <c r="K2495" t="str">
        <f t="shared" si="731"/>
        <v>0.00309843955253987-0.00851007789683876i</v>
      </c>
      <c r="L2495" t="str">
        <f t="shared" si="732"/>
        <v>0.00005-0.025898525484759i</v>
      </c>
      <c r="M2495" t="str">
        <f t="shared" si="733"/>
        <v>0.00133333333333333-0.0152344267557406i</v>
      </c>
      <c r="N2495">
        <f t="shared" si="734"/>
        <v>92.588590940581867</v>
      </c>
      <c r="O2495">
        <f t="shared" si="735"/>
        <v>10.034440746822636</v>
      </c>
      <c r="P2495" s="3">
        <f t="shared" si="736"/>
        <v>10.034440746822636</v>
      </c>
      <c r="Q2495" s="3">
        <f t="shared" si="737"/>
        <v>-87.411409059418133</v>
      </c>
      <c r="R2495">
        <f t="shared" si="738"/>
        <v>92.588590940581867</v>
      </c>
      <c r="S2495">
        <f t="shared" si="739"/>
        <v>10.895972265958816</v>
      </c>
      <c r="T2495">
        <f t="shared" si="722"/>
        <v>10.034440746822636</v>
      </c>
    </row>
    <row r="2496" spans="1:20" x14ac:dyDescent="0.25">
      <c r="A2496">
        <f t="shared" si="723"/>
        <v>68721.566217734566</v>
      </c>
      <c r="B2496">
        <f t="shared" si="740"/>
        <v>10937.376960569462</v>
      </c>
      <c r="C2496" t="str">
        <f t="shared" si="724"/>
        <v>0.144609021715078-3.15990111070239i</v>
      </c>
      <c r="D2496" t="str">
        <f t="shared" si="725"/>
        <v>3.97382706194175-1.52341918257897i</v>
      </c>
      <c r="E2496" t="str">
        <f t="shared" si="726"/>
        <v>164.373823630045+10.4481340292396i</v>
      </c>
      <c r="F2496" t="str">
        <f t="shared" si="727"/>
        <v>2.42485163382444-13.6689925578582i</v>
      </c>
      <c r="G2496" t="str">
        <f t="shared" si="728"/>
        <v>0.999969775930076-0.00549755913378496i</v>
      </c>
      <c r="H2496" t="str">
        <f t="shared" si="729"/>
        <v>3872.38535834977+297.574903373405i</v>
      </c>
      <c r="I2496" t="str">
        <f t="shared" si="730"/>
        <v>37.9641939080052-147.286674713389i</v>
      </c>
      <c r="K2496" t="str">
        <f t="shared" si="731"/>
        <v>0.00308067311453337-0.00848332342556736i</v>
      </c>
      <c r="L2496" t="str">
        <f t="shared" si="732"/>
        <v>0.00005-0.0258004836469008i</v>
      </c>
      <c r="M2496" t="str">
        <f t="shared" si="733"/>
        <v>0.00133333333333333-0.0151767550864122i</v>
      </c>
      <c r="N2496">
        <f t="shared" si="734"/>
        <v>92.620243301209669</v>
      </c>
      <c r="O2496">
        <f t="shared" si="735"/>
        <v>10.002555851923704</v>
      </c>
      <c r="P2496" s="3">
        <f t="shared" si="736"/>
        <v>10.002555851923704</v>
      </c>
      <c r="Q2496" s="3">
        <f t="shared" si="737"/>
        <v>-87.379756698790331</v>
      </c>
      <c r="R2496">
        <f t="shared" si="738"/>
        <v>92.620243301209669</v>
      </c>
      <c r="S2496">
        <f t="shared" si="739"/>
        <v>10.937376960569461</v>
      </c>
      <c r="T2496">
        <f t="shared" si="722"/>
        <v>10.002555851923704</v>
      </c>
    </row>
    <row r="2497" spans="1:20" x14ac:dyDescent="0.25">
      <c r="A2497">
        <f t="shared" si="723"/>
        <v>68982.708169361955</v>
      </c>
      <c r="B2497">
        <f t="shared" si="740"/>
        <v>10978.938993019627</v>
      </c>
      <c r="C2497" t="str">
        <f t="shared" si="724"/>
        <v>0.145820575863945-3.14825119538075i</v>
      </c>
      <c r="D2497" t="str">
        <f t="shared" si="725"/>
        <v>3.97381813333078-1.51816983496454i</v>
      </c>
      <c r="E2497" t="str">
        <f t="shared" si="726"/>
        <v>164.409095787194+10.4888359613417i</v>
      </c>
      <c r="F2497" t="str">
        <f t="shared" si="727"/>
        <v>2.42485107577074-13.6173481412104i</v>
      </c>
      <c r="G2497" t="str">
        <f t="shared" si="728"/>
        <v>0.999969545797718-0.00551844858848108i</v>
      </c>
      <c r="H2497" t="str">
        <f t="shared" si="729"/>
        <v>3904.41558387909+227.777795215687i</v>
      </c>
      <c r="I2497" t="str">
        <f t="shared" si="730"/>
        <v>35.4586766186493-148.430402324367i</v>
      </c>
      <c r="K2497" t="str">
        <f t="shared" si="731"/>
        <v>0.00306301869870309-0.00845661693329475i</v>
      </c>
      <c r="L2497" t="str">
        <f t="shared" si="732"/>
        <v>0.00005-0.0257028129576617i</v>
      </c>
      <c r="M2497" t="str">
        <f t="shared" si="733"/>
        <v>0.00133333333333333-0.015119301739801i</v>
      </c>
      <c r="N2497">
        <f t="shared" si="734"/>
        <v>92.651928319400653</v>
      </c>
      <c r="O2497">
        <f t="shared" si="735"/>
        <v>9.9706947105087114</v>
      </c>
      <c r="P2497" s="3">
        <f t="shared" si="736"/>
        <v>9.9706947105087114</v>
      </c>
      <c r="Q2497" s="3">
        <f t="shared" si="737"/>
        <v>-87.348071680599347</v>
      </c>
      <c r="R2497">
        <f t="shared" si="738"/>
        <v>92.651928319400653</v>
      </c>
      <c r="S2497">
        <f t="shared" si="739"/>
        <v>10.978938993019627</v>
      </c>
      <c r="T2497">
        <f t="shared" si="722"/>
        <v>9.9706947105087114</v>
      </c>
    </row>
    <row r="2498" spans="1:20" x14ac:dyDescent="0.25">
      <c r="A2498">
        <f t="shared" si="723"/>
        <v>69244.842460405533</v>
      </c>
      <c r="B2498">
        <f t="shared" si="740"/>
        <v>11020.658961193101</v>
      </c>
      <c r="C2498" t="str">
        <f t="shared" si="724"/>
        <v>0.147023448591613-3.13665179166123i</v>
      </c>
      <c r="D2498" t="str">
        <f t="shared" si="725"/>
        <v>3.97380913677401-1.51294232438861i</v>
      </c>
      <c r="E2498" t="str">
        <f t="shared" si="726"/>
        <v>164.44465717042+10.5296168017767i</v>
      </c>
      <c r="F2498" t="str">
        <f t="shared" si="727"/>
        <v>2.42485051346803-13.5658996146404i</v>
      </c>
      <c r="G2498" t="str">
        <f t="shared" si="728"/>
        <v>0.999969313913138-0.0055394174085724i</v>
      </c>
      <c r="H2498" t="str">
        <f t="shared" si="729"/>
        <v>3934.10414000115+155.760555738542i</v>
      </c>
      <c r="I2498" t="str">
        <f t="shared" si="730"/>
        <v>32.8726013231514-149.492543444873i</v>
      </c>
      <c r="K2498" t="str">
        <f t="shared" si="731"/>
        <v>0.00304547575084593-0.00842995873594118i</v>
      </c>
      <c r="L2498" t="str">
        <f t="shared" si="732"/>
        <v>0.00005-0.025605512012016i</v>
      </c>
      <c r="M2498" t="str">
        <f t="shared" si="733"/>
        <v>0.00133333333333333-0.0150620658894212i</v>
      </c>
      <c r="N2498">
        <f t="shared" si="734"/>
        <v>92.683645675852588</v>
      </c>
      <c r="O2498">
        <f t="shared" si="735"/>
        <v>9.9388573977565038</v>
      </c>
      <c r="P2498" s="3">
        <f t="shared" si="736"/>
        <v>9.9388573977565038</v>
      </c>
      <c r="Q2498" s="3">
        <f t="shared" si="737"/>
        <v>-87.316354324147412</v>
      </c>
      <c r="R2498">
        <f t="shared" si="738"/>
        <v>92.683645675852588</v>
      </c>
      <c r="S2498">
        <f t="shared" si="739"/>
        <v>11.020658961193101</v>
      </c>
      <c r="T2498">
        <f t="shared" si="722"/>
        <v>9.9388573977565038</v>
      </c>
    </row>
    <row r="2499" spans="1:20" x14ac:dyDescent="0.25">
      <c r="A2499">
        <f t="shared" si="723"/>
        <v>69507.972861755086</v>
      </c>
      <c r="B2499">
        <f t="shared" si="740"/>
        <v>11062.537465245636</v>
      </c>
      <c r="C2499" t="str">
        <f t="shared" si="724"/>
        <v>0.148217676809978-3.1251026827239i</v>
      </c>
      <c r="D2499" t="str">
        <f t="shared" si="725"/>
        <v>3.97380007175469-1.50773657562489i</v>
      </c>
      <c r="E2499" t="str">
        <f t="shared" si="726"/>
        <v>164.480509760463+10.5704761473314i</v>
      </c>
      <c r="F2499" t="str">
        <f t="shared" si="727"/>
        <v>2.42484994688399-13.5146462380432i</v>
      </c>
      <c r="G2499" t="str">
        <f t="shared" si="728"/>
        <v>0.999969080262995-0.00556046589548116i</v>
      </c>
      <c r="H2499" t="str">
        <f t="shared" si="729"/>
        <v>3961.27287491016+81.6214522990919i</v>
      </c>
      <c r="I2499" t="str">
        <f t="shared" si="730"/>
        <v>30.209342961583-150.46669429516i</v>
      </c>
      <c r="K2499" t="str">
        <f t="shared" si="731"/>
        <v>0.00302804371735861-0.00840334914444952i</v>
      </c>
      <c r="L2499" t="str">
        <f t="shared" si="732"/>
        <v>0.00005-0.025508579410257i</v>
      </c>
      <c r="M2499" t="str">
        <f t="shared" si="733"/>
        <v>0.00133333333333333-0.0150050467119159i</v>
      </c>
      <c r="N2499">
        <f t="shared" si="734"/>
        <v>92.715395049636768</v>
      </c>
      <c r="O2499">
        <f t="shared" si="735"/>
        <v>9.9070439894229416</v>
      </c>
      <c r="P2499" s="3">
        <f t="shared" si="736"/>
        <v>9.9070439894229416</v>
      </c>
      <c r="Q2499" s="3">
        <f t="shared" si="737"/>
        <v>-87.284604950363232</v>
      </c>
      <c r="R2499">
        <f t="shared" si="738"/>
        <v>92.715395049636768</v>
      </c>
      <c r="S2499">
        <f t="shared" si="739"/>
        <v>11.062537465245637</v>
      </c>
      <c r="T2499">
        <f t="shared" si="722"/>
        <v>9.9070439894229416</v>
      </c>
    </row>
    <row r="2500" spans="1:20" x14ac:dyDescent="0.25">
      <c r="A2500">
        <f t="shared" si="723"/>
        <v>69772.103158629747</v>
      </c>
      <c r="B2500">
        <f t="shared" si="740"/>
        <v>11104.575107613569</v>
      </c>
      <c r="C2500" t="str">
        <f t="shared" si="724"/>
        <v>0.14940329733329-3.11360365288092i</v>
      </c>
      <c r="D2500" t="str">
        <f t="shared" si="725"/>
        <v>3.97379093775218-1.50255251375981i</v>
      </c>
      <c r="E2500" t="str">
        <f t="shared" si="726"/>
        <v>164.516655552439+10.6114135857902i</v>
      </c>
      <c r="F2500" t="str">
        <f t="shared" si="727"/>
        <v>2.42484937598599-13.4635872741215i</v>
      </c>
      <c r="G2500" t="str">
        <f t="shared" si="728"/>
        <v>0.999968844833848-0.00558159435177305i</v>
      </c>
      <c r="H2500" t="str">
        <f t="shared" si="729"/>
        <v>3985.7473297664+5.47556121790697i</v>
      </c>
      <c r="I2500" t="str">
        <f t="shared" si="730"/>
        <v>27.4728768242022-151.346571078386i</v>
      </c>
      <c r="K2500" t="str">
        <f t="shared" si="731"/>
        <v>0.00301072204527134-0.0083767884648195i</v>
      </c>
      <c r="L2500" t="str">
        <f t="shared" si="732"/>
        <v>0.00005-0.0254120137579767i</v>
      </c>
      <c r="M2500" t="str">
        <f t="shared" si="733"/>
        <v>0.00133333333333333-0.0149482433870451i</v>
      </c>
      <c r="N2500">
        <f t="shared" si="734"/>
        <v>92.747176118142718</v>
      </c>
      <c r="O2500">
        <f t="shared" si="735"/>
        <v>9.8752545618451286</v>
      </c>
      <c r="P2500" s="3">
        <f t="shared" si="736"/>
        <v>9.8752545618451286</v>
      </c>
      <c r="Q2500" s="3">
        <f t="shared" si="737"/>
        <v>-87.252823881857282</v>
      </c>
      <c r="R2500">
        <f t="shared" si="738"/>
        <v>92.747176118142718</v>
      </c>
      <c r="S2500">
        <f t="shared" si="739"/>
        <v>11.10457510761357</v>
      </c>
      <c r="T2500">
        <f t="shared" si="722"/>
        <v>9.8752545618451286</v>
      </c>
    </row>
    <row r="2501" spans="1:20" x14ac:dyDescent="0.25">
      <c r="A2501">
        <f t="shared" si="723"/>
        <v>70037.237150632543</v>
      </c>
      <c r="B2501">
        <f t="shared" si="740"/>
        <v>11146.772493022501</v>
      </c>
      <c r="C2501" t="str">
        <f t="shared" si="724"/>
        <v>0.150580346875455-3.10215448757098i</v>
      </c>
      <c r="D2501" t="str">
        <f t="shared" si="725"/>
        <v>3.97378173424181-1.49739006419147i</v>
      </c>
      <c r="E2501" t="str">
        <f t="shared" si="726"/>
        <v>164.553096555929+10.6524286957998i</v>
      </c>
      <c r="F2501" t="str">
        <f t="shared" si="727"/>
        <v>2.42484880074118-13.4127219883742i</v>
      </c>
      <c r="G2501" t="str">
        <f t="shared" si="728"/>
        <v>0.999968607612152-0.0056028030811616i</v>
      </c>
      <c r="H2501" t="str">
        <f t="shared" si="729"/>
        <v>4007.35856655293-72.5451386423i</v>
      </c>
      <c r="I2501" t="str">
        <f t="shared" si="730"/>
        <v>24.6677831161967-152.126074929497i</v>
      </c>
      <c r="K2501" t="str">
        <f t="shared" si="731"/>
        <v>0.00299351018228067-0.00835027699814186i</v>
      </c>
      <c r="L2501" t="str">
        <f t="shared" si="732"/>
        <v>0.00005-0.0253158136660457i</v>
      </c>
      <c r="M2501" t="str">
        <f t="shared" si="733"/>
        <v>0.00133333333333333-0.014891655097674i</v>
      </c>
      <c r="N2501">
        <f t="shared" si="734"/>
        <v>92.778988557019048</v>
      </c>
      <c r="O2501">
        <f t="shared" si="735"/>
        <v>9.8434891919453911</v>
      </c>
      <c r="P2501" s="3">
        <f t="shared" si="736"/>
        <v>9.8434891919453911</v>
      </c>
      <c r="Q2501" s="3">
        <f t="shared" si="737"/>
        <v>-87.221011442980952</v>
      </c>
      <c r="R2501">
        <f t="shared" si="738"/>
        <v>92.778988557019048</v>
      </c>
      <c r="S2501">
        <f t="shared" si="739"/>
        <v>11.146772493022501</v>
      </c>
      <c r="T2501">
        <f t="shared" si="722"/>
        <v>9.8434891919453911</v>
      </c>
    </row>
    <row r="2502" spans="1:20" x14ac:dyDescent="0.25">
      <c r="A2502">
        <f t="shared" si="723"/>
        <v>70303.37865180496</v>
      </c>
      <c r="B2502">
        <f t="shared" si="740"/>
        <v>11189.130228495987</v>
      </c>
      <c r="C2502" t="str">
        <f t="shared" si="724"/>
        <v>0.151748862047535-3.09075497335385i</v>
      </c>
      <c r="D2502" t="str">
        <f t="shared" si="725"/>
        <v>3.97377246069498-1.49224915262856i</v>
      </c>
      <c r="E2502" t="str">
        <f t="shared" si="726"/>
        <v>164.589834795068+10.6935210467325i</v>
      </c>
      <c r="F2502" t="str">
        <f t="shared" si="727"/>
        <v>2.42484822111648-13.3620496490866i</v>
      </c>
      <c r="G2502" t="str">
        <f t="shared" si="728"/>
        <v>0.999968368584259-0.00562409238851255i</v>
      </c>
      <c r="H2502" t="str">
        <f t="shared" si="729"/>
        <v>4025.94506487121-152.291896795567i</v>
      </c>
      <c r="I2502" t="str">
        <f t="shared" si="730"/>
        <v>21.7992435842506-152.799359467961i</v>
      </c>
      <c r="K2502" t="str">
        <f t="shared" si="731"/>
        <v>0.00297640757678205-0.00832381504063268i</v>
      </c>
      <c r="L2502" t="str">
        <f t="shared" si="732"/>
        <v>0.00005-0.0252199777505935i</v>
      </c>
      <c r="M2502" t="str">
        <f t="shared" si="733"/>
        <v>0.00133333333333333-0.0148352810297609i</v>
      </c>
      <c r="N2502">
        <f t="shared" si="734"/>
        <v>92.810832040116722</v>
      </c>
      <c r="O2502">
        <f t="shared" si="735"/>
        <v>9.8117479572354878</v>
      </c>
      <c r="P2502" s="3">
        <f t="shared" si="736"/>
        <v>9.8117479572354878</v>
      </c>
      <c r="Q2502" s="3">
        <f t="shared" si="737"/>
        <v>-87.189167959883278</v>
      </c>
      <c r="R2502">
        <f t="shared" si="738"/>
        <v>92.810832040116722</v>
      </c>
      <c r="S2502">
        <f t="shared" si="739"/>
        <v>11.189130228495987</v>
      </c>
      <c r="T2502">
        <f t="shared" si="722"/>
        <v>9.8117479572354878</v>
      </c>
    </row>
    <row r="2503" spans="1:20" x14ac:dyDescent="0.25">
      <c r="A2503">
        <f t="shared" si="723"/>
        <v>70570.531490681824</v>
      </c>
      <c r="B2503">
        <f t="shared" si="740"/>
        <v>11231.648923364273</v>
      </c>
      <c r="C2503" t="str">
        <f t="shared" si="724"/>
        <v>0.152908879355201-3.07940489790521i</v>
      </c>
      <c r="D2503" t="str">
        <f t="shared" si="725"/>
        <v>3.97376311657906-1.4871297050893i</v>
      </c>
      <c r="E2503" t="str">
        <f t="shared" si="726"/>
        <v>164.626872308647+10.7346901985474i</v>
      </c>
      <c r="F2503" t="str">
        <f t="shared" si="727"/>
        <v>2.42484763707854-13.3115695273195i</v>
      </c>
      <c r="G2503" t="str">
        <f t="shared" si="728"/>
        <v>0.999968127736418-0.00564546257984809i</v>
      </c>
      <c r="H2503" t="str">
        <f t="shared" si="729"/>
        <v>4041.35465708241-233.599564224293i</v>
      </c>
      <c r="I2503" t="str">
        <f t="shared" si="730"/>
        <v>18.8730295555826-153.360899878156i</v>
      </c>
      <c r="K2503" t="str">
        <f t="shared" si="731"/>
        <v>0.0029594136779019-0.00829740288366794i</v>
      </c>
      <c r="L2503" t="str">
        <f t="shared" si="732"/>
        <v>0.00005-0.0251245046329882i</v>
      </c>
      <c r="M2503" t="str">
        <f t="shared" si="733"/>
        <v>0.00133333333333333-0.014779120372346i</v>
      </c>
      <c r="N2503">
        <f t="shared" si="734"/>
        <v>92.842706239430186</v>
      </c>
      <c r="O2503">
        <f t="shared" si="735"/>
        <v>9.7800309358215181</v>
      </c>
      <c r="P2503" s="3">
        <f t="shared" si="736"/>
        <v>9.7800309358215181</v>
      </c>
      <c r="Q2503" s="3">
        <f t="shared" si="737"/>
        <v>-87.157293760569814</v>
      </c>
      <c r="R2503">
        <f t="shared" si="738"/>
        <v>92.842706239430186</v>
      </c>
      <c r="S2503">
        <f t="shared" si="739"/>
        <v>11.231648923364274</v>
      </c>
      <c r="T2503">
        <f t="shared" si="722"/>
        <v>9.7800309358215181</v>
      </c>
    </row>
    <row r="2504" spans="1:20" x14ac:dyDescent="0.25">
      <c r="A2504">
        <f t="shared" si="723"/>
        <v>70838.699510346414</v>
      </c>
      <c r="B2504">
        <f t="shared" si="740"/>
        <v>11274.329189273058</v>
      </c>
      <c r="C2504" t="str">
        <f t="shared" si="724"/>
        <v>0.154060435196226-3.06810405001087i</v>
      </c>
      <c r="D2504" t="str">
        <f t="shared" si="725"/>
        <v>3.9737537013574-1.48203164790032i</v>
      </c>
      <c r="E2504" t="str">
        <f t="shared" si="726"/>
        <v>164.664211150193+10.7759357016503i</v>
      </c>
      <c r="F2504" t="str">
        <f t="shared" si="727"/>
        <v>2.42484704859378-13.2612808968988i</v>
      </c>
      <c r="G2504" t="str">
        <f t="shared" si="728"/>
        <v>0.999967885054774-0.00566691396235134i</v>
      </c>
      <c r="H2504" t="str">
        <f t="shared" si="729"/>
        <v>4053.44646713602-316.287221766838i</v>
      </c>
      <c r="I2504" t="str">
        <f t="shared" si="730"/>
        <v>15.8954808992548-153.805562293605i</v>
      </c>
      <c r="K2504" t="str">
        <f t="shared" si="731"/>
        <v>0.00294252793552877-0.00827104081381769i</v>
      </c>
      <c r="L2504" t="str">
        <f t="shared" si="732"/>
        <v>0.00005-0.0250293929398168i</v>
      </c>
      <c r="M2504" t="str">
        <f t="shared" si="733"/>
        <v>0.00133333333333333-0.0147231723175393i</v>
      </c>
      <c r="N2504">
        <f t="shared" si="734"/>
        <v>92.87461082503836</v>
      </c>
      <c r="O2504">
        <f t="shared" si="735"/>
        <v>9.748338206407027</v>
      </c>
      <c r="P2504" s="3">
        <f t="shared" si="736"/>
        <v>9.748338206407027</v>
      </c>
      <c r="Q2504" s="3">
        <f t="shared" si="737"/>
        <v>-87.12538917496164</v>
      </c>
      <c r="R2504">
        <f t="shared" si="738"/>
        <v>92.87461082503836</v>
      </c>
      <c r="S2504">
        <f t="shared" si="739"/>
        <v>11.274329189273057</v>
      </c>
      <c r="T2504">
        <f t="shared" si="722"/>
        <v>9.748338206407027</v>
      </c>
    </row>
    <row r="2505" spans="1:20" x14ac:dyDescent="0.25">
      <c r="A2505">
        <f t="shared" si="723"/>
        <v>71107.88656848573</v>
      </c>
      <c r="B2505">
        <f t="shared" si="740"/>
        <v>11317.171640192295</v>
      </c>
      <c r="C2505" t="str">
        <f t="shared" si="724"/>
        <v>0.155203565858083-3.05685221956158i</v>
      </c>
      <c r="D2505" t="str">
        <f t="shared" si="725"/>
        <v>3.97374421448921-1.47695490769566i</v>
      </c>
      <c r="E2505" t="str">
        <f t="shared" si="726"/>
        <v>164.701853388065+10.8172570967535i</v>
      </c>
      <c r="F2505" t="str">
        <f t="shared" si="727"/>
        <v>2.42484645562832-13.2111830344053i</v>
      </c>
      <c r="G2505" t="str">
        <f t="shared" si="728"/>
        <v>0.999967640525363-0.00568844684437071i</v>
      </c>
      <c r="H2505" t="str">
        <f t="shared" si="729"/>
        <v>4062.09281509033-400.159071426757i</v>
      </c>
      <c r="I2505" t="str">
        <f t="shared" si="730"/>
        <v>12.8734756128185-154.128672138793i</v>
      </c>
      <c r="K2505" t="str">
        <f t="shared" si="731"/>
        <v>0.00292574980034462-0.0082447291128809i</v>
      </c>
      <c r="L2505" t="str">
        <f t="shared" si="732"/>
        <v>0.00005-0.024934641302866i</v>
      </c>
      <c r="M2505" t="str">
        <f t="shared" si="733"/>
        <v>0.00133333333333333-0.0146674360605094i</v>
      </c>
      <c r="N2505">
        <f t="shared" si="734"/>
        <v>92.906545465046392</v>
      </c>
      <c r="O2505">
        <f t="shared" si="735"/>
        <v>9.7166698482977001</v>
      </c>
      <c r="P2505" s="3">
        <f t="shared" si="736"/>
        <v>9.7166698482977001</v>
      </c>
      <c r="Q2505" s="3">
        <f t="shared" si="737"/>
        <v>-87.093454534953608</v>
      </c>
      <c r="R2505">
        <f t="shared" si="738"/>
        <v>92.906545465046392</v>
      </c>
      <c r="S2505">
        <f t="shared" si="739"/>
        <v>11.317171640192296</v>
      </c>
      <c r="T2505">
        <f t="shared" si="722"/>
        <v>9.7166698482977001</v>
      </c>
    </row>
    <row r="2506" spans="1:20" x14ac:dyDescent="0.25">
      <c r="A2506">
        <f t="shared" si="723"/>
        <v>71378.096537445977</v>
      </c>
      <c r="B2506">
        <f t="shared" si="740"/>
        <v>11360.176892425026</v>
      </c>
      <c r="C2506" t="str">
        <f t="shared" si="724"/>
        <v>0.156338307515443-3.04564919754755i</v>
      </c>
      <c r="D2506" t="str">
        <f t="shared" si="725"/>
        <v>3.97373465542964-1.47189941141568i</v>
      </c>
      <c r="E2506" t="str">
        <f t="shared" si="726"/>
        <v>164.739801105551+10.85865391473i</v>
      </c>
      <c r="F2506" t="str">
        <f t="shared" si="727"/>
        <v>2.42484585814805-13.1612752191636i</v>
      </c>
      <c r="G2506" t="str">
        <f t="shared" si="728"/>
        <v>0.999967394134119-0.00571006153542428i</v>
      </c>
      <c r="H2506" t="str">
        <f t="shared" si="729"/>
        <v>4067.18104695249-485.005591919109i</v>
      </c>
      <c r="I2506" t="str">
        <f t="shared" si="730"/>
        <v>9.81438996021245-154.326079993532i</v>
      </c>
      <c r="K2506" t="str">
        <f t="shared" si="731"/>
        <v>0.00290907872385485-0.00821846805791958i</v>
      </c>
      <c r="L2506" t="str">
        <f t="shared" si="732"/>
        <v>0.00005-0.0248402483591014i</v>
      </c>
      <c r="M2506" t="str">
        <f t="shared" si="733"/>
        <v>0.00133333333333333-0.0146119107994714i</v>
      </c>
      <c r="N2506">
        <f t="shared" si="734"/>
        <v>92.938509825524207</v>
      </c>
      <c r="O2506">
        <f t="shared" si="735"/>
        <v>9.6850259414051063</v>
      </c>
      <c r="P2506" s="3">
        <f t="shared" si="736"/>
        <v>9.6850259414051063</v>
      </c>
      <c r="Q2506" s="3">
        <f t="shared" si="737"/>
        <v>-87.061490174475793</v>
      </c>
      <c r="R2506">
        <f t="shared" si="738"/>
        <v>92.938509825524207</v>
      </c>
      <c r="S2506">
        <f t="shared" si="739"/>
        <v>11.360176892425027</v>
      </c>
      <c r="T2506">
        <f t="shared" si="722"/>
        <v>9.6850259414051063</v>
      </c>
    </row>
    <row r="2507" spans="1:20" x14ac:dyDescent="0.25">
      <c r="A2507">
        <f t="shared" si="723"/>
        <v>71649.333304288273</v>
      </c>
      <c r="B2507">
        <f t="shared" si="740"/>
        <v>11403.345564616242</v>
      </c>
      <c r="C2507" t="str">
        <f t="shared" si="724"/>
        <v>0.157464696227846-3.03449477605309i</v>
      </c>
      <c r="D2507" t="str">
        <f t="shared" si="725"/>
        <v>3.97372502362971-1.46686508630601i</v>
      </c>
      <c r="E2507" t="str">
        <f t="shared" si="726"/>
        <v>164.778056400954+10.90012567647i</v>
      </c>
      <c r="F2507" t="str">
        <f t="shared" si="727"/>
        <v>2.42484525611861-13.1115567332325i</v>
      </c>
      <c r="G2507" t="str">
        <f t="shared" si="728"/>
        <v>0.999967145866867-0.00573175834620424i</v>
      </c>
      <c r="H2507" t="str">
        <f t="shared" si="729"/>
        <v>4068.61524824653-570.604952814441i</v>
      </c>
      <c r="I2507" t="str">
        <f t="shared" si="730"/>
        <v>6.7260493333488-154.39422349675i</v>
      </c>
      <c r="K2507" t="str">
        <f t="shared" si="731"/>
        <v>0.00289251415841836-0.00819225792129361i</v>
      </c>
      <c r="L2507" t="str">
        <f t="shared" si="732"/>
        <v>0.00005-0.0247462127506489i</v>
      </c>
      <c r="M2507" t="str">
        <f t="shared" si="733"/>
        <v>0.00133333333333333-0.0145565957356758i</v>
      </c>
      <c r="N2507">
        <f t="shared" si="734"/>
        <v>92.970503570447391</v>
      </c>
      <c r="O2507">
        <f t="shared" si="735"/>
        <v>9.6534065662507444</v>
      </c>
      <c r="P2507" s="3">
        <f t="shared" si="736"/>
        <v>9.6534065662507444</v>
      </c>
      <c r="Q2507" s="3">
        <f t="shared" si="737"/>
        <v>-87.029496429552609</v>
      </c>
      <c r="R2507">
        <f t="shared" si="738"/>
        <v>92.970503570447391</v>
      </c>
      <c r="S2507">
        <f t="shared" si="739"/>
        <v>11.403345564616242</v>
      </c>
      <c r="T2507">
        <f t="shared" si="722"/>
        <v>9.6534065662507444</v>
      </c>
    </row>
    <row r="2508" spans="1:20" x14ac:dyDescent="0.25">
      <c r="A2508">
        <f t="shared" si="723"/>
        <v>71921.600770844569</v>
      </c>
      <c r="B2508">
        <f t="shared" si="740"/>
        <v>11446.678277761785</v>
      </c>
      <c r="C2508" t="str">
        <f t="shared" si="724"/>
        <v>0.158582767937302-3.02338874825116i</v>
      </c>
      <c r="D2508" t="str">
        <f t="shared" si="725"/>
        <v>3.97371531853624-1.46185185991648i</v>
      </c>
      <c r="E2508" t="str">
        <f t="shared" si="726"/>
        <v>164.816621387689+10.9416718927327i</v>
      </c>
      <c r="F2508" t="str">
        <f t="shared" si="727"/>
        <v>2.42484464950533-13.0620268613944i</v>
      </c>
      <c r="G2508" t="str">
        <f t="shared" si="728"/>
        <v>0.999966895709323-0.00575353758858134i</v>
      </c>
      <c r="H2508" t="str">
        <f t="shared" si="729"/>
        <v>4066.3177998355-656.724674293293i</v>
      </c>
      <c r="I2508" t="str">
        <f t="shared" si="730"/>
        <v>3.61667027125859-154.330183805793i</v>
      </c>
      <c r="K2508" t="str">
        <f t="shared" si="731"/>
        <v>0.00287605555727676-0.00816609897069508i</v>
      </c>
      <c r="L2508" t="str">
        <f t="shared" si="732"/>
        <v>0.00005-0.0246525331247748i</v>
      </c>
      <c r="M2508" t="str">
        <f t="shared" si="733"/>
        <v>0.00133333333333333-0.0145014900733969i</v>
      </c>
      <c r="N2508">
        <f t="shared" si="734"/>
        <v>93.002526361635603</v>
      </c>
      <c r="O2508">
        <f t="shared" si="735"/>
        <v>9.6218118039696936</v>
      </c>
      <c r="P2508" s="3">
        <f t="shared" si="736"/>
        <v>9.6218118039696936</v>
      </c>
      <c r="Q2508" s="3">
        <f t="shared" si="737"/>
        <v>-86.997473638364397</v>
      </c>
      <c r="R2508">
        <f t="shared" si="738"/>
        <v>93.002526361635603</v>
      </c>
      <c r="S2508">
        <f t="shared" si="739"/>
        <v>11.446678277761784</v>
      </c>
      <c r="T2508">
        <f t="shared" si="722"/>
        <v>9.6218118039696936</v>
      </c>
    </row>
    <row r="2509" spans="1:20" x14ac:dyDescent="0.25">
      <c r="A2509">
        <f t="shared" si="723"/>
        <v>72194.90285377379</v>
      </c>
      <c r="B2509">
        <f t="shared" si="740"/>
        <v>11490.175655217279</v>
      </c>
      <c r="C2509" t="str">
        <f t="shared" si="724"/>
        <v>0.159692558466027-3.01233090839808i</v>
      </c>
      <c r="D2509" t="str">
        <f t="shared" si="725"/>
        <v>3.97370553959187-1.45685966010013i</v>
      </c>
      <c r="E2509" t="str">
        <f t="shared" si="726"/>
        <v>164.855498194373+10.9832920639997i</v>
      </c>
      <c r="F2509" t="str">
        <f t="shared" si="727"/>
        <v>2.42484403827336-13.0126848911447i</v>
      </c>
      <c r="G2509" t="str">
        <f t="shared" si="728"/>
        <v>0.999966643647096-0.0057753995756093i</v>
      </c>
      <c r="H2509" t="str">
        <f t="shared" si="729"/>
        <v>4060.23073608518-743.123512050841i</v>
      </c>
      <c r="I2509" t="str">
        <f t="shared" si="730"/>
        <v>0.494794337523979-154.13173517781i</v>
      </c>
      <c r="K2509" t="str">
        <f t="shared" si="731"/>
        <v>0.00285970237458342-0.00813999146918314i</v>
      </c>
      <c r="L2509" t="str">
        <f t="shared" si="732"/>
        <v>0.00005-0.0245592081338661i</v>
      </c>
      <c r="M2509" t="str">
        <f t="shared" si="733"/>
        <v>0.00133333333333333-0.0144465930199212i</v>
      </c>
      <c r="N2509">
        <f t="shared" si="734"/>
        <v>93.034577858692458</v>
      </c>
      <c r="O2509">
        <f t="shared" si="735"/>
        <v>9.5902417363146562</v>
      </c>
      <c r="P2509" s="3">
        <f t="shared" si="736"/>
        <v>9.5902417363146562</v>
      </c>
      <c r="Q2509" s="3">
        <f t="shared" si="737"/>
        <v>-86.965422141307542</v>
      </c>
      <c r="R2509">
        <f t="shared" si="738"/>
        <v>93.034577858692458</v>
      </c>
      <c r="S2509">
        <f t="shared" si="739"/>
        <v>11.490175655217278</v>
      </c>
      <c r="T2509">
        <f t="shared" si="722"/>
        <v>9.5902417363146562</v>
      </c>
    </row>
    <row r="2510" spans="1:20" x14ac:dyDescent="0.25">
      <c r="A2510">
        <f t="shared" si="723"/>
        <v>72469.243484618128</v>
      </c>
      <c r="B2510">
        <f t="shared" si="740"/>
        <v>11533.838322707104</v>
      </c>
      <c r="C2510" t="str">
        <f t="shared" si="724"/>
        <v>0.160794103514054-3.00132105182801i</v>
      </c>
      <c r="D2510" t="str">
        <f t="shared" si="725"/>
        <v>3.97369568623501-1.45188841501209i</v>
      </c>
      <c r="E2510" t="str">
        <f t="shared" si="726"/>
        <v>164.89468896492+11.0249856803212i</v>
      </c>
      <c r="F2510" t="str">
        <f t="shared" si="727"/>
        <v>2.42484342238752-12.9635301126822i</v>
      </c>
      <c r="G2510" t="str">
        <f t="shared" si="728"/>
        <v>0.999966389665685-0.00579734462152936i</v>
      </c>
      <c r="H2510" t="str">
        <f t="shared" si="729"/>
        <v>4050.31686851871-829.553539622415i</v>
      </c>
      <c r="I2510" t="str">
        <f t="shared" si="730"/>
        <v>-2.63078518267597-153.79738634381i</v>
      </c>
      <c r="K2510" t="str">
        <f t="shared" si="731"/>
        <v>0.00284345406543144-0.00811393567521824i</v>
      </c>
      <c r="L2510" t="str">
        <f t="shared" si="732"/>
        <v>0.00005-0.0244662364354115i</v>
      </c>
      <c r="M2510" t="str">
        <f t="shared" si="733"/>
        <v>0.00133333333333333-0.0143919037855362i</v>
      </c>
      <c r="N2510">
        <f t="shared" si="734"/>
        <v>93.066657718941812</v>
      </c>
      <c r="O2510">
        <f t="shared" si="735"/>
        <v>9.558696445659205</v>
      </c>
      <c r="P2510" s="3">
        <f t="shared" si="736"/>
        <v>9.558696445659205</v>
      </c>
      <c r="Q2510" s="3">
        <f t="shared" si="737"/>
        <v>-86.933342281058188</v>
      </c>
      <c r="R2510">
        <f t="shared" si="738"/>
        <v>93.066657718941812</v>
      </c>
      <c r="S2510">
        <f t="shared" si="739"/>
        <v>11.533838322707105</v>
      </c>
      <c r="T2510">
        <f t="shared" si="722"/>
        <v>9.558696445659205</v>
      </c>
    </row>
    <row r="2511" spans="1:20" x14ac:dyDescent="0.25">
      <c r="A2511">
        <f t="shared" si="723"/>
        <v>72744.626609859668</v>
      </c>
      <c r="B2511">
        <f t="shared" si="740"/>
        <v>11577.666908333391</v>
      </c>
      <c r="C2511" t="str">
        <f t="shared" si="724"/>
        <v>0.161887438657091-2.99035897494787i</v>
      </c>
      <c r="D2511" t="str">
        <f t="shared" si="725"/>
        <v>3.97368575789976-1.44693805310862i</v>
      </c>
      <c r="E2511" t="str">
        <f t="shared" si="726"/>
        <v>164.934195858638+11.0667522211673i</v>
      </c>
      <c r="F2511" t="str">
        <f t="shared" si="727"/>
        <v>2.42484280181234-12.914561818898i</v>
      </c>
      <c r="G2511" t="str">
        <f t="shared" si="728"/>
        <v>0.999966133750478-0.00581937304177468i</v>
      </c>
      <c r="H2511" t="str">
        <f t="shared" si="729"/>
        <v>4036.56064264164-915.762393651896i</v>
      </c>
      <c r="I2511" t="str">
        <f t="shared" si="730"/>
        <v>-5.75110256146796-153.326412502454i</v>
      </c>
      <c r="K2511" t="str">
        <f t="shared" si="731"/>
        <v>0.00282731008588191-0.0080879318426971i</v>
      </c>
      <c r="L2511" t="str">
        <f t="shared" si="732"/>
        <v>0.00005-0.024373616691982i</v>
      </c>
      <c r="M2511" t="str">
        <f t="shared" si="733"/>
        <v>0.00133333333333333-0.0143374215835188i</v>
      </c>
      <c r="N2511">
        <f t="shared" si="734"/>
        <v>93.098765597367631</v>
      </c>
      <c r="O2511">
        <f t="shared" si="735"/>
        <v>9.5271760150022651</v>
      </c>
      <c r="P2511" s="3">
        <f t="shared" si="736"/>
        <v>9.5271760150022651</v>
      </c>
      <c r="Q2511" s="3">
        <f t="shared" si="737"/>
        <v>-86.901234402632369</v>
      </c>
      <c r="R2511">
        <f t="shared" si="738"/>
        <v>93.098765597367631</v>
      </c>
      <c r="S2511">
        <f t="shared" si="739"/>
        <v>11.577666908333391</v>
      </c>
      <c r="T2511">
        <f t="shared" si="722"/>
        <v>9.5271760150022651</v>
      </c>
    </row>
    <row r="2512" spans="1:20" x14ac:dyDescent="0.25">
      <c r="A2512">
        <f t="shared" si="723"/>
        <v>73021.056190977135</v>
      </c>
      <c r="B2512">
        <f t="shared" si="740"/>
        <v>11621.662042585058</v>
      </c>
      <c r="C2512" t="str">
        <f t="shared" si="724"/>
        <v>0.1629725993442-2.9794444752316i</v>
      </c>
      <c r="D2512" t="str">
        <f t="shared" si="725"/>
        <v>3.97367575401598-1.442008503146i</v>
      </c>
      <c r="E2512" t="str">
        <f t="shared" si="726"/>
        <v>164.974021050311+11.1085911552706i</v>
      </c>
      <c r="F2512" t="str">
        <f t="shared" si="727"/>
        <v>2.42484217651217-12.8657793053665i</v>
      </c>
      <c r="G2512" t="str">
        <f t="shared" si="728"/>
        <v>0.999965875886753-0.0058414851529749i</v>
      </c>
      <c r="H2512" t="str">
        <f t="shared" si="729"/>
        <v>4018.96870151744-1001.49564174332i</v>
      </c>
      <c r="I2512" t="str">
        <f t="shared" si="730"/>
        <v>-8.85710346551797-152.718876966672i</v>
      </c>
      <c r="K2512" t="str">
        <f t="shared" si="731"/>
        <v>0.00281126989299083-0.00806198022098702i</v>
      </c>
      <c r="L2512" t="str">
        <f t="shared" si="732"/>
        <v>0.00005-0.0242813475712114i</v>
      </c>
      <c r="M2512" t="str">
        <f t="shared" si="733"/>
        <v>0.00133333333333333-0.0142831456301243i</v>
      </c>
      <c r="N2512">
        <f t="shared" si="734"/>
        <v>93.130901146549718</v>
      </c>
      <c r="O2512">
        <f t="shared" si="735"/>
        <v>9.4956805279705119</v>
      </c>
      <c r="P2512" s="3">
        <f t="shared" si="736"/>
        <v>9.4956805279705119</v>
      </c>
      <c r="Q2512" s="3">
        <f t="shared" si="737"/>
        <v>-86.869098853450282</v>
      </c>
      <c r="R2512">
        <f t="shared" si="738"/>
        <v>93.130901146549718</v>
      </c>
      <c r="S2512">
        <f t="shared" si="739"/>
        <v>11.621662042585058</v>
      </c>
      <c r="T2512">
        <f t="shared" si="722"/>
        <v>9.4956805279705119</v>
      </c>
    </row>
    <row r="2513" spans="1:20" x14ac:dyDescent="0.25">
      <c r="A2513">
        <f t="shared" si="723"/>
        <v>73298.536204502845</v>
      </c>
      <c r="B2513">
        <f t="shared" si="740"/>
        <v>11665.824358346881</v>
      </c>
      <c r="C2513" t="str">
        <f t="shared" si="724"/>
        <v>0.164049620895668-2.96857735121528i</v>
      </c>
      <c r="D2513" t="str">
        <f t="shared" si="725"/>
        <v>3.97366567400917-1.43709969417958i</v>
      </c>
      <c r="E2513" t="str">
        <f t="shared" si="726"/>
        <v>165.014166730308+11.1505019404728i</v>
      </c>
      <c r="F2513" t="str">
        <f t="shared" si="727"/>
        <v>2.42484154645101-12.8171818703339i</v>
      </c>
      <c r="G2513" t="str">
        <f t="shared" si="728"/>
        <v>0.999965616059674-0.00586368127296064i</v>
      </c>
      <c r="H2513" t="str">
        <f t="shared" si="729"/>
        <v>3997.57013674719-1086.49922780326i</v>
      </c>
      <c r="I2513" t="str">
        <f t="shared" si="730"/>
        <v>-11.9397317608605-151.975641744411i</v>
      </c>
      <c r="K2513" t="str">
        <f t="shared" si="731"/>
        <v>0.00279533294483626-0.00803608105496071i</v>
      </c>
      <c r="L2513" t="str">
        <f t="shared" si="732"/>
        <v>0.00005-0.0241894277457774i</v>
      </c>
      <c r="M2513" t="str">
        <f t="shared" si="733"/>
        <v>0.00133333333333333-0.014229075144575i</v>
      </c>
      <c r="N2513">
        <f t="shared" si="734"/>
        <v>93.163064016601425</v>
      </c>
      <c r="O2513">
        <f t="shared" si="735"/>
        <v>9.4642100688232258</v>
      </c>
      <c r="P2513" s="3">
        <f t="shared" si="736"/>
        <v>9.4642100688232258</v>
      </c>
      <c r="Q2513" s="3">
        <f t="shared" si="737"/>
        <v>-86.836935983398575</v>
      </c>
      <c r="R2513">
        <f t="shared" si="738"/>
        <v>93.163064016601425</v>
      </c>
      <c r="S2513">
        <f t="shared" si="739"/>
        <v>11.665824358346882</v>
      </c>
      <c r="T2513">
        <f t="shared" si="722"/>
        <v>9.4642100688232258</v>
      </c>
    </row>
    <row r="2514" spans="1:20" x14ac:dyDescent="0.25">
      <c r="A2514">
        <f t="shared" si="723"/>
        <v>73577.070642079954</v>
      </c>
      <c r="B2514">
        <f t="shared" si="740"/>
        <v>11710.154490908599</v>
      </c>
      <c r="C2514" t="str">
        <f t="shared" si="724"/>
        <v>0.165118538500794-2.9577574024914i</v>
      </c>
      <c r="D2514" t="str">
        <f t="shared" si="725"/>
        <v>3.97365551730049-1.4322115555627i</v>
      </c>
      <c r="E2514" t="str">
        <f t="shared" si="726"/>
        <v>165.054635104665+11.1924840235652i</v>
      </c>
      <c r="F2514" t="str">
        <f t="shared" si="727"/>
        <v>2.42484091159262-12.7687688147093i</v>
      </c>
      <c r="G2514" t="str">
        <f t="shared" si="728"/>
        <v>0.999965354254294-0.00588596172076806i</v>
      </c>
      <c r="H2514" t="str">
        <f t="shared" si="729"/>
        <v>3972.41641550746-1170.52194647464i</v>
      </c>
      <c r="I2514" t="str">
        <f t="shared" si="730"/>
        <v>-14.990017571557-151.098366617325i</v>
      </c>
      <c r="K2514" t="str">
        <f t="shared" si="731"/>
        <v>0.00277949870054438-0.00801023458503059i</v>
      </c>
      <c r="L2514" t="str">
        <f t="shared" si="732"/>
        <v>0.00005-0.0240978558933826i</v>
      </c>
      <c r="M2514" t="str">
        <f t="shared" si="733"/>
        <v>0.00133333333333333-0.0141752093490486i</v>
      </c>
      <c r="N2514">
        <f t="shared" si="734"/>
        <v>93.19525385510525</v>
      </c>
      <c r="O2514">
        <f t="shared" si="735"/>
        <v>9.4327647224545199</v>
      </c>
      <c r="P2514" s="3">
        <f t="shared" si="736"/>
        <v>9.4327647224545199</v>
      </c>
      <c r="Q2514" s="3">
        <f t="shared" si="737"/>
        <v>-86.80474614489475</v>
      </c>
      <c r="R2514">
        <f t="shared" si="738"/>
        <v>93.19525385510525</v>
      </c>
      <c r="S2514">
        <f t="shared" si="739"/>
        <v>11.710154490908598</v>
      </c>
      <c r="T2514">
        <f t="shared" si="722"/>
        <v>9.4327647224545199</v>
      </c>
    </row>
    <row r="2515" spans="1:20" x14ac:dyDescent="0.25">
      <c r="A2515">
        <f t="shared" si="723"/>
        <v>73856.663510519866</v>
      </c>
      <c r="B2515">
        <f t="shared" si="740"/>
        <v>11754.653077974051</v>
      </c>
      <c r="C2515" t="str">
        <f t="shared" si="724"/>
        <v>0.166179387215782-2.94698442970384i</v>
      </c>
      <c r="D2515" t="str">
        <f t="shared" si="725"/>
        <v>3.97364528330666-1.42734401694569i</v>
      </c>
      <c r="E2515" t="str">
        <f t="shared" si="726"/>
        <v>165.095428395188+11.2345368401293i</v>
      </c>
      <c r="F2515" t="str">
        <f t="shared" si="727"/>
        <v>2.42484027190048-12.720539442054i</v>
      </c>
      <c r="G2515" t="str">
        <f t="shared" si="728"/>
        <v>0.999965090455551-0.00590832681664338i</v>
      </c>
      <c r="H2515" t="str">
        <f t="shared" si="729"/>
        <v>3943.58098089684-1253.31789655563i</v>
      </c>
      <c r="I2515" t="str">
        <f t="shared" si="730"/>
        <v>-17.999164811885-150.089496585639i</v>
      </c>
      <c r="K2515" t="str">
        <f t="shared" si="731"/>
        <v>0.00276376662031557-0.00798444104718364i</v>
      </c>
      <c r="L2515" t="str">
        <f t="shared" si="732"/>
        <v>0.00005-0.024006630696735i</v>
      </c>
      <c r="M2515" t="str">
        <f t="shared" si="733"/>
        <v>0.00133333333333333-0.0141215474686676i</v>
      </c>
      <c r="N2515">
        <f t="shared" si="734"/>
        <v>93.227470307048989</v>
      </c>
      <c r="O2515">
        <f t="shared" si="735"/>
        <v>9.4013445743975783</v>
      </c>
      <c r="P2515" s="3">
        <f t="shared" si="736"/>
        <v>9.4013445743975783</v>
      </c>
      <c r="Q2515" s="3">
        <f t="shared" si="737"/>
        <v>-86.772529692951011</v>
      </c>
      <c r="R2515">
        <f t="shared" si="738"/>
        <v>93.227470307048989</v>
      </c>
      <c r="S2515">
        <f t="shared" si="739"/>
        <v>11.754653077974051</v>
      </c>
      <c r="T2515">
        <f t="shared" si="722"/>
        <v>9.4013445743975783</v>
      </c>
    </row>
    <row r="2516" spans="1:20" x14ac:dyDescent="0.25">
      <c r="A2516">
        <f t="shared" si="723"/>
        <v>74137.318831859826</v>
      </c>
      <c r="B2516">
        <f t="shared" si="740"/>
        <v>11799.320759670352</v>
      </c>
      <c r="C2516" t="str">
        <f t="shared" si="724"/>
        <v>0.167232201961656-2.93625823454245i</v>
      </c>
      <c r="D2516" t="str">
        <f t="shared" si="725"/>
        <v>3.97363497144004-1.42249700827484i</v>
      </c>
      <c r="E2516" t="str">
        <f t="shared" si="726"/>
        <v>165.136548839538+11.2766598143746i</v>
      </c>
      <c r="F2516" t="str">
        <f t="shared" si="727"/>
        <v>2.42483962733778-12.6724930585716i</v>
      </c>
      <c r="G2516" t="str">
        <f t="shared" si="728"/>
        <v>0.99996482464827-0.00593077688204749i</v>
      </c>
      <c r="H2516" t="str">
        <f t="shared" si="729"/>
        <v>3911.15853168198-1334.64886331819i</v>
      </c>
      <c r="I2516" t="str">
        <f t="shared" si="730"/>
        <v>-20.9586364065303-148.952237861992i</v>
      </c>
      <c r="K2516" t="str">
        <f t="shared" si="731"/>
        <v>0.00274813616544973-0.00795870067301599i</v>
      </c>
      <c r="L2516" t="str">
        <f t="shared" si="732"/>
        <v>0.00005-0.0239157508435296i</v>
      </c>
      <c r="M2516" t="str">
        <f t="shared" si="733"/>
        <v>0.00133333333333333-0.014068088731488i</v>
      </c>
      <c r="N2516">
        <f t="shared" si="734"/>
        <v>93.259713014761417</v>
      </c>
      <c r="O2516">
        <f t="shared" si="735"/>
        <v>9.3699497108275978</v>
      </c>
      <c r="P2516" s="3">
        <f t="shared" si="736"/>
        <v>9.3699497108275978</v>
      </c>
      <c r="Q2516" s="3">
        <f t="shared" si="737"/>
        <v>-86.740286985238583</v>
      </c>
      <c r="R2516">
        <f t="shared" si="738"/>
        <v>93.259713014761417</v>
      </c>
      <c r="S2516">
        <f t="shared" si="739"/>
        <v>11.799320759670353</v>
      </c>
      <c r="T2516">
        <f t="shared" si="722"/>
        <v>9.3699497108275978</v>
      </c>
    </row>
    <row r="2517" spans="1:20" x14ac:dyDescent="0.25">
      <c r="A2517">
        <f t="shared" si="723"/>
        <v>74419.0406434209</v>
      </c>
      <c r="B2517">
        <f t="shared" si="740"/>
        <v>11844.1581785571</v>
      </c>
      <c r="C2517" t="str">
        <f t="shared" si="724"/>
        <v>0.168277017522133-2.92557861973772i</v>
      </c>
      <c r="D2517" t="str">
        <f t="shared" si="725"/>
        <v>3.97362458110846-1.4176704597914i</v>
      </c>
      <c r="E2517" t="str">
        <f t="shared" si="726"/>
        <v>165.177998691336+11.3188523589761i</v>
      </c>
      <c r="F2517" t="str">
        <f t="shared" si="727"/>
        <v>2.42483897786743-12.6246289730981i</v>
      </c>
      <c r="G2517" t="str">
        <f t="shared" si="728"/>
        <v>0.999964556817158-0.00595331223966051i</v>
      </c>
      <c r="H2517" t="str">
        <f t="shared" si="729"/>
        <v>3875.26399623059-1414.28658139983i</v>
      </c>
      <c r="I2517" t="str">
        <f t="shared" si="730"/>
        <v>-23.8602354699323-147.690522907509i</v>
      </c>
      <c r="K2517" t="str">
        <f t="shared" si="731"/>
        <v>0.00273260679837097-0.00793301368976699i</v>
      </c>
      <c r="L2517" t="str">
        <f t="shared" si="732"/>
        <v>0.00005-0.0238252150264291i</v>
      </c>
      <c r="M2517" t="str">
        <f t="shared" si="733"/>
        <v>0.00133333333333333-0.0140148323684877i</v>
      </c>
      <c r="N2517">
        <f t="shared" si="734"/>
        <v>93.29198161784619</v>
      </c>
      <c r="O2517">
        <f t="shared" si="735"/>
        <v>9.3385802185648821</v>
      </c>
      <c r="P2517" s="3">
        <f t="shared" si="736"/>
        <v>9.3385802185648821</v>
      </c>
      <c r="Q2517" s="3">
        <f t="shared" si="737"/>
        <v>-86.70801838215381</v>
      </c>
      <c r="R2517">
        <f t="shared" si="738"/>
        <v>93.29198161784619</v>
      </c>
      <c r="S2517">
        <f t="shared" si="739"/>
        <v>11.8441581785571</v>
      </c>
      <c r="T2517">
        <f t="shared" si="722"/>
        <v>9.3385802185648821</v>
      </c>
    </row>
    <row r="2518" spans="1:20" x14ac:dyDescent="0.25">
      <c r="A2518">
        <f t="shared" si="723"/>
        <v>74701.832997865902</v>
      </c>
      <c r="B2518">
        <f t="shared" si="740"/>
        <v>11889.165979635616</v>
      </c>
      <c r="C2518" t="str">
        <f t="shared" si="724"/>
        <v>0.169313868541654-2.91494538905566i</v>
      </c>
      <c r="D2518" t="str">
        <f t="shared" si="725"/>
        <v>3.97361411171527-1.4128643020306i</v>
      </c>
      <c r="E2518" t="str">
        <f t="shared" si="726"/>
        <v>165.219780220249+11.3611138749082i</v>
      </c>
      <c r="F2518" t="str">
        <f t="shared" si="727"/>
        <v>2.4248383234521-12.5769464970918i</v>
      </c>
      <c r="G2518" t="str">
        <f t="shared" si="728"/>
        <v>0.999964286946807-0.00597593321338643i</v>
      </c>
      <c r="H2518" t="str">
        <f t="shared" si="729"/>
        <v>3836.03122359984-1492.0148333745i</v>
      </c>
      <c r="I2518" t="str">
        <f t="shared" si="730"/>
        <v>-26.696180832473-146.308965296656i</v>
      </c>
      <c r="K2518" t="str">
        <f t="shared" si="731"/>
        <v>0.00271717798265243-0.00790738032035443i</v>
      </c>
      <c r="L2518" t="str">
        <f t="shared" si="732"/>
        <v>0.00005-0.0237350219430455i</v>
      </c>
      <c r="M2518" t="str">
        <f t="shared" si="733"/>
        <v>0.00133333333333333-0.0139617776135562i</v>
      </c>
      <c r="N2518">
        <f t="shared" si="734"/>
        <v>93.324275753117519</v>
      </c>
      <c r="O2518">
        <f t="shared" si="735"/>
        <v>9.3072361850784571</v>
      </c>
      <c r="P2518" s="3">
        <f t="shared" si="736"/>
        <v>9.3072361850784571</v>
      </c>
      <c r="Q2518" s="3">
        <f t="shared" si="737"/>
        <v>-86.675724246882481</v>
      </c>
      <c r="R2518">
        <f t="shared" si="738"/>
        <v>93.324275753117519</v>
      </c>
      <c r="S2518">
        <f t="shared" si="739"/>
        <v>11.889165979635615</v>
      </c>
      <c r="T2518">
        <f t="shared" si="722"/>
        <v>9.3072361850784571</v>
      </c>
    </row>
    <row r="2519" spans="1:20" x14ac:dyDescent="0.25">
      <c r="A2519">
        <f t="shared" si="723"/>
        <v>74985.699963257794</v>
      </c>
      <c r="B2519">
        <f t="shared" si="740"/>
        <v>11934.344810358232</v>
      </c>
      <c r="C2519" t="str">
        <f t="shared" si="724"/>
        <v>0.170342789523322-2.90435834729236i</v>
      </c>
      <c r="D2519" t="str">
        <f t="shared" si="725"/>
        <v>3.97360356265931-1.40807846582057i</v>
      </c>
      <c r="E2519" t="str">
        <f t="shared" si="726"/>
        <v>165.261895712089+11.4034437512759i</v>
      </c>
      <c r="F2519" t="str">
        <f t="shared" si="727"/>
        <v>2.42483766405411-12.5294449446238i</v>
      </c>
      <c r="G2519" t="str">
        <f t="shared" si="728"/>
        <v>0.999964015021692-0.00599864012835769i</v>
      </c>
      <c r="H2519" t="str">
        <f t="shared" si="729"/>
        <v>3793.61142205844-1567.63134406599i</v>
      </c>
      <c r="I2519" t="str">
        <f t="shared" si="730"/>
        <v>-29.4591754725957-144.812805460806i</v>
      </c>
      <c r="K2519" t="str">
        <f t="shared" si="731"/>
        <v>0.00270184918303982-0.00788180078340836i</v>
      </c>
      <c r="L2519" t="str">
        <f t="shared" si="732"/>
        <v>0.00005-0.023645170295921i</v>
      </c>
      <c r="M2519" t="str">
        <f t="shared" si="733"/>
        <v>0.00133333333333333-0.013908923703483i</v>
      </c>
      <c r="N2519">
        <f t="shared" si="734"/>
        <v>93.356595054533074</v>
      </c>
      <c r="O2519">
        <f t="shared" si="735"/>
        <v>9.2759176984886302</v>
      </c>
      <c r="P2519" s="3">
        <f t="shared" si="736"/>
        <v>9.2759176984886302</v>
      </c>
      <c r="Q2519" s="3">
        <f t="shared" si="737"/>
        <v>-86.643404945466926</v>
      </c>
      <c r="R2519">
        <f t="shared" si="738"/>
        <v>93.356595054533074</v>
      </c>
      <c r="S2519">
        <f t="shared" si="739"/>
        <v>11.934344810358231</v>
      </c>
      <c r="T2519">
        <f t="shared" si="722"/>
        <v>9.2759176984886302</v>
      </c>
    </row>
    <row r="2520" spans="1:20" x14ac:dyDescent="0.25">
      <c r="A2520">
        <f t="shared" si="723"/>
        <v>75270.64562311818</v>
      </c>
      <c r="B2520">
        <f t="shared" si="740"/>
        <v>11979.695320637595</v>
      </c>
      <c r="C2520" t="str">
        <f t="shared" si="724"/>
        <v>0.171363814826916-2.89381730026886i</v>
      </c>
      <c r="D2520" t="str">
        <f t="shared" si="725"/>
        <v>3.97359293333486-1.40331288228143i</v>
      </c>
      <c r="E2520" t="str">
        <f t="shared" si="726"/>
        <v>165.304347468906+11.4458413651467i</v>
      </c>
      <c r="F2520" t="str">
        <f t="shared" si="727"/>
        <v>2.42483699963554-12.4821236323675i</v>
      </c>
      <c r="G2520" t="str">
        <f t="shared" si="728"/>
        <v>0.999963741026169-0.00602143331093986i</v>
      </c>
      <c r="H2520" t="str">
        <f t="shared" si="729"/>
        <v>3748.17138146451-1640.94943689255i</v>
      </c>
      <c r="I2520" t="str">
        <f t="shared" si="730"/>
        <v>-32.1424666311763-143.20784858312i</v>
      </c>
      <c r="K2520" t="str">
        <f t="shared" si="731"/>
        <v>0.00268661986547509-0.00785627529330586i</v>
      </c>
      <c r="L2520" t="str">
        <f t="shared" si="732"/>
        <v>0.00005-0.0235556587925095i</v>
      </c>
      <c r="M2520" t="str">
        <f t="shared" si="733"/>
        <v>0.00133333333333333-0.0138562698779468i</v>
      </c>
      <c r="N2520">
        <f t="shared" si="734"/>
        <v>93.388939153127623</v>
      </c>
      <c r="O2520">
        <f t="shared" si="735"/>
        <v>9.2446248475703392</v>
      </c>
      <c r="P2520" s="3">
        <f t="shared" si="736"/>
        <v>9.2446248475703392</v>
      </c>
      <c r="Q2520" s="3">
        <f t="shared" si="737"/>
        <v>-86.611060846872377</v>
      </c>
      <c r="R2520">
        <f t="shared" si="738"/>
        <v>93.388939153127623</v>
      </c>
      <c r="S2520">
        <f t="shared" si="739"/>
        <v>11.979695320637594</v>
      </c>
      <c r="T2520">
        <f t="shared" si="722"/>
        <v>9.2446248475703392</v>
      </c>
    </row>
    <row r="2521" spans="1:20" x14ac:dyDescent="0.25">
      <c r="A2521">
        <f t="shared" si="723"/>
        <v>75556.67407648603</v>
      </c>
      <c r="B2521">
        <f t="shared" si="740"/>
        <v>12025.218162856017</v>
      </c>
      <c r="C2521" t="str">
        <f t="shared" si="724"/>
        <v>0.172376978667-2.88332205482601i</v>
      </c>
      <c r="D2521" t="str">
        <f t="shared" si="725"/>
        <v>3.97358222313157-1.39856748282422i</v>
      </c>
      <c r="E2521" t="str">
        <f t="shared" si="726"/>
        <v>165.34713780909+11.4883060813782i</v>
      </c>
      <c r="F2521" t="str">
        <f t="shared" si="727"/>
        <v>2.42483633015815-12.4349818795893i</v>
      </c>
      <c r="G2521" t="str">
        <f t="shared" si="728"/>
        <v>0.999963464944475-0.00604431308873627i</v>
      </c>
      <c r="H2521" t="str">
        <f t="shared" si="729"/>
        <v>3699.89152066143-1711.79942575543i</v>
      </c>
      <c r="I2521" t="str">
        <f t="shared" si="730"/>
        <v>-34.7398966382366-141.500396090898i</v>
      </c>
      <c r="K2521" t="str">
        <f t="shared" si="731"/>
        <v>0.00267148949711958-0.0078308040602055i</v>
      </c>
      <c r="L2521" t="str">
        <f t="shared" si="732"/>
        <v>0.00005-0.0234664861451579i</v>
      </c>
      <c r="M2521" t="str">
        <f t="shared" si="733"/>
        <v>0.00133333333333333-0.0138038153795047i</v>
      </c>
      <c r="N2521">
        <f t="shared" si="734"/>
        <v>93.421307676946697</v>
      </c>
      <c r="O2521">
        <f t="shared" si="735"/>
        <v>9.2133577217564042</v>
      </c>
      <c r="P2521" s="3">
        <f t="shared" si="736"/>
        <v>9.2133577217564042</v>
      </c>
      <c r="Q2521" s="3">
        <f t="shared" si="737"/>
        <v>-86.578692323053303</v>
      </c>
      <c r="R2521">
        <f t="shared" si="738"/>
        <v>93.421307676946697</v>
      </c>
      <c r="S2521">
        <f t="shared" si="739"/>
        <v>12.025218162856017</v>
      </c>
      <c r="T2521">
        <f t="shared" si="722"/>
        <v>9.2133577217564042</v>
      </c>
    </row>
    <row r="2522" spans="1:20" x14ac:dyDescent="0.25">
      <c r="A2522">
        <f t="shared" si="723"/>
        <v>75843.78943797668</v>
      </c>
      <c r="B2522">
        <f t="shared" si="740"/>
        <v>12070.913991874871</v>
      </c>
      <c r="C2522" t="str">
        <f t="shared" si="724"/>
        <v>0.173382315110902-2.87287241881902i</v>
      </c>
      <c r="D2522" t="str">
        <f t="shared" si="725"/>
        <v>3.97357143143448-1.39384219914997i</v>
      </c>
      <c r="E2522" t="str">
        <f t="shared" si="726"/>
        <v>165.390269067459+11.5308372524443i</v>
      </c>
      <c r="F2522" t="str">
        <f t="shared" si="727"/>
        <v>2.42483565558345-12.3880190081385i</v>
      </c>
      <c r="G2522" t="str">
        <f t="shared" si="728"/>
        <v>0.999963186760728-0.00606727979059271i</v>
      </c>
      <c r="H2522" t="str">
        <f t="shared" si="729"/>
        <v>3648.96380424007-1780.029723847i</v>
      </c>
      <c r="I2522" t="str">
        <f t="shared" si="730"/>
        <v>-37.2459437595669-139.69717231014i</v>
      </c>
      <c r="K2522" t="str">
        <f t="shared" si="731"/>
        <v>0.00265645754637628-0.00780538729008137i</v>
      </c>
      <c r="L2522" t="str">
        <f t="shared" si="732"/>
        <v>0.00005-0.0233776510710878i</v>
      </c>
      <c r="M2522" t="str">
        <f t="shared" si="733"/>
        <v>0.00133333333333333-0.013751559453581i</v>
      </c>
      <c r="N2522">
        <f t="shared" si="734"/>
        <v>93.453700250977818</v>
      </c>
      <c r="O2522">
        <f t="shared" si="735"/>
        <v>9.1821164111396829</v>
      </c>
      <c r="P2522" s="3">
        <f t="shared" si="736"/>
        <v>9.1821164111396829</v>
      </c>
      <c r="Q2522" s="3">
        <f t="shared" si="737"/>
        <v>-86.546299749022182</v>
      </c>
      <c r="R2522">
        <f t="shared" si="738"/>
        <v>93.453700250977818</v>
      </c>
      <c r="S2522">
        <f t="shared" si="739"/>
        <v>12.070913991874871</v>
      </c>
      <c r="T2522">
        <f t="shared" si="722"/>
        <v>9.1821164111396829</v>
      </c>
    </row>
    <row r="2523" spans="1:20" x14ac:dyDescent="0.25">
      <c r="A2523">
        <f t="shared" si="723"/>
        <v>76131.995837840994</v>
      </c>
      <c r="B2523">
        <f t="shared" si="740"/>
        <v>12116.783465043996</v>
      </c>
      <c r="C2523" t="str">
        <f t="shared" si="724"/>
        <v>0.174379858076891-2.86246820111232i</v>
      </c>
      <c r="D2523" t="str">
        <f t="shared" si="725"/>
        <v>3.97356055762394-1.38913696324866i</v>
      </c>
      <c r="E2523" t="str">
        <f t="shared" si="726"/>
        <v>165.433743595349+11.5734342182592i</v>
      </c>
      <c r="F2523" t="str">
        <f t="shared" si="727"/>
        <v>2.42483497587261-12.3412343424378i</v>
      </c>
      <c r="G2523" t="str">
        <f t="shared" si="728"/>
        <v>0.999962906458924-0.0060903337466021i</v>
      </c>
      <c r="H2523" t="str">
        <f t="shared" si="729"/>
        <v>3595.58957457982-1845.50765890662i</v>
      </c>
      <c r="I2523" t="str">
        <f t="shared" si="730"/>
        <v>-39.6557526597553-137.805247908228i</v>
      </c>
      <c r="K2523" t="str">
        <f t="shared" si="731"/>
        <v>0.0026415234829122-0.00778002518475772i</v>
      </c>
      <c r="L2523" t="str">
        <f t="shared" si="732"/>
        <v>0.00005-0.0232891522923768i</v>
      </c>
      <c r="M2523" t="str">
        <f t="shared" si="733"/>
        <v>0.00133333333333333-0.0136995013484569i</v>
      </c>
      <c r="N2523">
        <f t="shared" si="734"/>
        <v>93.486116497083628</v>
      </c>
      <c r="O2523">
        <f t="shared" si="735"/>
        <v>9.150901006476083</v>
      </c>
      <c r="P2523" s="3">
        <f t="shared" si="736"/>
        <v>9.150901006476083</v>
      </c>
      <c r="Q2523" s="3">
        <f t="shared" si="737"/>
        <v>-86.513883502916372</v>
      </c>
      <c r="R2523">
        <f t="shared" si="738"/>
        <v>93.486116497083628</v>
      </c>
      <c r="S2523">
        <f t="shared" si="739"/>
        <v>12.116783465043996</v>
      </c>
      <c r="T2523">
        <f t="shared" si="722"/>
        <v>9.150901006476083</v>
      </c>
    </row>
    <row r="2524" spans="1:20" x14ac:dyDescent="0.25">
      <c r="A2524">
        <f t="shared" si="723"/>
        <v>76421.297422024785</v>
      </c>
      <c r="B2524">
        <f t="shared" si="740"/>
        <v>12162.827242211164</v>
      </c>
      <c r="C2524" t="str">
        <f t="shared" si="724"/>
        <v>0.175369641332292-2.85210921157457i</v>
      </c>
      <c r="D2524" t="str">
        <f t="shared" si="725"/>
        <v>3.97354960107562-1.38445170739827i</v>
      </c>
      <c r="E2524" t="str">
        <f t="shared" si="726"/>
        <v>165.477563760727+11.616096306i</v>
      </c>
      <c r="F2524" t="str">
        <f t="shared" si="727"/>
        <v>2.42483429098655-12.2946272094733i</v>
      </c>
      <c r="G2524" t="str">
        <f t="shared" si="728"/>
        <v>0.999962624022938-0.00611347528810922i</v>
      </c>
      <c r="H2524" t="str">
        <f t="shared" si="729"/>
        <v>3539.97734503989-1908.11999254704i</v>
      </c>
      <c r="I2524" t="str">
        <f t="shared" si="730"/>
        <v>-41.9651543660356-135.83196175464i</v>
      </c>
      <c r="K2524" t="str">
        <f t="shared" si="731"/>
        <v>0.00262668677767995-0.00775471794194303i</v>
      </c>
      <c r="L2524" t="str">
        <f t="shared" si="732"/>
        <v>0.00005-0.0232009885359402i</v>
      </c>
      <c r="M2524" t="str">
        <f t="shared" si="733"/>
        <v>0.00133333333333333-0.0136476403152589i</v>
      </c>
      <c r="N2524">
        <f t="shared" si="734"/>
        <v>93.518556033933081</v>
      </c>
      <c r="O2524">
        <f t="shared" si="735"/>
        <v>9.1197115991878821</v>
      </c>
      <c r="P2524" s="3">
        <f t="shared" si="736"/>
        <v>9.1197115991878821</v>
      </c>
      <c r="Q2524" s="3">
        <f t="shared" si="737"/>
        <v>-86.481443966066919</v>
      </c>
      <c r="R2524">
        <f t="shared" si="738"/>
        <v>93.518556033933081</v>
      </c>
      <c r="S2524">
        <f t="shared" si="739"/>
        <v>12.162827242211163</v>
      </c>
      <c r="T2524">
        <f t="shared" si="722"/>
        <v>9.1197115991878821</v>
      </c>
    </row>
    <row r="2525" spans="1:20" x14ac:dyDescent="0.25">
      <c r="A2525">
        <f t="shared" si="723"/>
        <v>76711.698352228486</v>
      </c>
      <c r="B2525">
        <f t="shared" si="740"/>
        <v>12209.045985731567</v>
      </c>
      <c r="C2525" t="str">
        <f t="shared" si="724"/>
        <v>0.17635169849164-2.84179526107326i</v>
      </c>
      <c r="D2525" t="str">
        <f t="shared" si="725"/>
        <v>3.97353856116044-1.37978636416379i</v>
      </c>
      <c r="E2525" t="str">
        <f t="shared" si="726"/>
        <v>165.521731948272+11.6588228299265i</v>
      </c>
      <c r="F2525" t="str">
        <f t="shared" si="727"/>
        <v>2.42483360088586-12.248196938785i</v>
      </c>
      <c r="G2525" t="str">
        <f t="shared" si="728"/>
        <v>0.999962339436521-0.00613670474771545i</v>
      </c>
      <c r="H2525" t="str">
        <f t="shared" si="729"/>
        <v>3482.34059862763-1967.77314896992i</v>
      </c>
      <c r="I2525" t="str">
        <f t="shared" si="730"/>
        <v>-44.1706758921481-133.784842779906i</v>
      </c>
      <c r="K2525" t="str">
        <f t="shared" si="731"/>
        <v>0.00261194690293895-0.00772946575526422i</v>
      </c>
      <c r="L2525" t="str">
        <f t="shared" si="732"/>
        <v>0.00005-0.0231131585335128i</v>
      </c>
      <c r="M2525" t="str">
        <f t="shared" si="733"/>
        <v>0.00133333333333333-0.0135959756079487i</v>
      </c>
      <c r="N2525">
        <f t="shared" si="734"/>
        <v>93.55101847693264</v>
      </c>
      <c r="O2525">
        <f t="shared" si="735"/>
        <v>9.088548281365723</v>
      </c>
      <c r="P2525" s="3">
        <f t="shared" si="736"/>
        <v>9.088548281365723</v>
      </c>
      <c r="Q2525" s="3">
        <f t="shared" si="737"/>
        <v>-86.44898152306736</v>
      </c>
      <c r="R2525">
        <f t="shared" si="738"/>
        <v>93.55101847693264</v>
      </c>
      <c r="S2525">
        <f t="shared" si="739"/>
        <v>12.209045985731567</v>
      </c>
      <c r="T2525">
        <f t="shared" si="722"/>
        <v>9.088548281365723</v>
      </c>
    </row>
    <row r="2526" spans="1:20" x14ac:dyDescent="0.25">
      <c r="A2526">
        <f t="shared" si="723"/>
        <v>77003.202805966954</v>
      </c>
      <c r="B2526">
        <f t="shared" si="740"/>
        <v>12255.440360477347</v>
      </c>
      <c r="C2526" t="str">
        <f t="shared" si="724"/>
        <v>0.177326063014816-2.83152616146965i</v>
      </c>
      <c r="D2526" t="str">
        <f t="shared" si="725"/>
        <v>3.97352743724453-1.37514086639627i</v>
      </c>
      <c r="E2526" t="str">
        <f t="shared" si="726"/>
        <v>165.566250559476+11.7016130911971i</v>
      </c>
      <c r="F2526" t="str">
        <f t="shared" si="727"/>
        <v>2.42483290553082-12.2019428624572i</v>
      </c>
      <c r="G2526" t="str">
        <f t="shared" si="728"/>
        <v>0.999962052683302-0.00616002245928347i</v>
      </c>
      <c r="H2526" t="str">
        <f t="shared" si="729"/>
        <v>3422.89563358444-2024.3931654099i</v>
      </c>
      <c r="I2526" t="str">
        <f t="shared" si="730"/>
        <v>-46.2695399330555-131.671533315072i</v>
      </c>
      <c r="K2526" t="str">
        <f t="shared" si="731"/>
        <v>0.00259730333227622-0.00770426881430081i</v>
      </c>
      <c r="L2526" t="str">
        <f t="shared" si="732"/>
        <v>0.00005-0.0230256610216306i</v>
      </c>
      <c r="M2526" t="str">
        <f t="shared" si="733"/>
        <v>0.00133333333333333-0.0135445064833121i</v>
      </c>
      <c r="N2526">
        <f t="shared" si="734"/>
        <v>93.583503438155759</v>
      </c>
      <c r="O2526">
        <f t="shared" si="735"/>
        <v>9.0574111457714714</v>
      </c>
      <c r="P2526" s="3">
        <f t="shared" si="736"/>
        <v>9.0574111457714714</v>
      </c>
      <c r="Q2526" s="3">
        <f t="shared" si="737"/>
        <v>-86.416496561844241</v>
      </c>
      <c r="R2526">
        <f t="shared" si="738"/>
        <v>93.583503438155759</v>
      </c>
      <c r="S2526">
        <f t="shared" si="739"/>
        <v>12.255440360477348</v>
      </c>
      <c r="T2526">
        <f t="shared" si="722"/>
        <v>9.0574111457714714</v>
      </c>
    </row>
    <row r="2527" spans="1:20" x14ac:dyDescent="0.25">
      <c r="A2527">
        <f t="shared" si="723"/>
        <v>77295.814976629626</v>
      </c>
      <c r="B2527">
        <f t="shared" si="740"/>
        <v>12302.01103384716</v>
      </c>
      <c r="C2527" t="str">
        <f t="shared" si="724"/>
        <v>0.178292768205374-2.82130172561357i</v>
      </c>
      <c r="D2527" t="str">
        <f t="shared" si="725"/>
        <v>3.97351622868923-1.37051514723179i</v>
      </c>
      <c r="E2527" t="str">
        <f t="shared" si="726"/>
        <v>165.61112201274+11.7444663776884i</v>
      </c>
      <c r="F2527" t="str">
        <f t="shared" si="727"/>
        <v>2.42483220488147-12.1558643151088i</v>
      </c>
      <c r="G2527" t="str">
        <f t="shared" si="728"/>
        <v>0.999961763746784-0.00618342875794205i</v>
      </c>
      <c r="H2527" t="str">
        <f t="shared" si="729"/>
        <v>3361.85949332279-2077.92538275875i</v>
      </c>
      <c r="I2527" t="str">
        <f t="shared" si="730"/>
        <v>-48.2596552614724-129.499715255562i</v>
      </c>
      <c r="K2527" t="str">
        <f t="shared" si="731"/>
        <v>0.00258275554062672-0.00767912730461894i</v>
      </c>
      <c r="L2527" t="str">
        <f t="shared" si="732"/>
        <v>0.00005-0.0229384947416125i</v>
      </c>
      <c r="M2527" t="str">
        <f t="shared" si="733"/>
        <v>0.00133333333333333-0.0134932322009485i</v>
      </c>
      <c r="N2527">
        <f t="shared" si="734"/>
        <v>93.616010526275488</v>
      </c>
      <c r="O2527">
        <f t="shared" si="735"/>
        <v>9.0263002858406001</v>
      </c>
      <c r="P2527" s="3">
        <f t="shared" si="736"/>
        <v>9.0263002858406001</v>
      </c>
      <c r="Q2527" s="3">
        <f t="shared" si="737"/>
        <v>-86.383989473724512</v>
      </c>
      <c r="R2527">
        <f t="shared" si="738"/>
        <v>93.616010526275488</v>
      </c>
      <c r="S2527">
        <f t="shared" si="739"/>
        <v>12.30201103384716</v>
      </c>
      <c r="T2527">
        <f t="shared" si="722"/>
        <v>9.0263002858406001</v>
      </c>
    </row>
    <row r="2528" spans="1:20" x14ac:dyDescent="0.25">
      <c r="A2528">
        <f t="shared" si="723"/>
        <v>77589.539073540829</v>
      </c>
      <c r="B2528">
        <f t="shared" si="740"/>
        <v>12348.75867577578</v>
      </c>
      <c r="C2528" t="str">
        <f t="shared" si="724"/>
        <v>0.179251847208635-2.81112176733835i</v>
      </c>
      <c r="D2528" t="str">
        <f t="shared" si="725"/>
        <v>3.97350493485101-1.36590914009056i</v>
      </c>
      <c r="E2528" t="str">
        <f t="shared" si="726"/>
        <v>165.65634874347+11.7873819638035i</v>
      </c>
      <c r="F2528" t="str">
        <f t="shared" si="727"/>
        <v>2.42483149889746-12.1099606338836i</v>
      </c>
      <c r="G2528" t="str">
        <f t="shared" si="728"/>
        <v>0.999961472610346-0.00620692398009087i</v>
      </c>
      <c r="H2528" t="str">
        <f t="shared" si="729"/>
        <v>3299.44801327377-2128.33389985785i</v>
      </c>
      <c r="I2528" t="str">
        <f t="shared" si="730"/>
        <v>-50.1395986395998-127.277040223403i</v>
      </c>
      <c r="K2528" t="str">
        <f t="shared" si="731"/>
        <v>0.00256830300429324-0.00765404140780536i</v>
      </c>
      <c r="L2528" t="str">
        <f t="shared" si="732"/>
        <v>0.00005-0.0228516584395422i</v>
      </c>
      <c r="M2528" t="str">
        <f t="shared" si="733"/>
        <v>0.00133333333333333-0.0134421520232601i</v>
      </c>
      <c r="N2528">
        <f t="shared" si="734"/>
        <v>93.648539346490963</v>
      </c>
      <c r="O2528">
        <f t="shared" si="735"/>
        <v>8.9952157956847536</v>
      </c>
      <c r="P2528" s="3">
        <f t="shared" si="736"/>
        <v>8.9952157956847536</v>
      </c>
      <c r="Q2528" s="3">
        <f t="shared" si="737"/>
        <v>-86.351460653509037</v>
      </c>
      <c r="R2528">
        <f t="shared" si="738"/>
        <v>93.648539346490963</v>
      </c>
      <c r="S2528">
        <f t="shared" si="739"/>
        <v>12.34875867577578</v>
      </c>
      <c r="T2528">
        <f t="shared" si="722"/>
        <v>8.9952157956847536</v>
      </c>
    </row>
    <row r="2529" spans="1:20" x14ac:dyDescent="0.25">
      <c r="A2529">
        <f t="shared" si="723"/>
        <v>77884.379322020279</v>
      </c>
      <c r="B2529">
        <f t="shared" si="740"/>
        <v>12395.683958743728</v>
      </c>
      <c r="C2529" t="str">
        <f t="shared" si="724"/>
        <v>0.180203333010074-2.80098610145566i</v>
      </c>
      <c r="D2529" t="str">
        <f t="shared" si="725"/>
        <v>3.97349355508147-1.36132277867592i</v>
      </c>
      <c r="E2529" t="str">
        <f t="shared" si="726"/>
        <v>165.701933204172+11.8303591102872i</v>
      </c>
      <c r="F2529" t="str">
        <f t="shared" si="727"/>
        <v>2.4248307875382-12.064231158441i</v>
      </c>
      <c r="G2529" t="str">
        <f t="shared" si="728"/>
        <v>0.999961179257237-0.00623050846340523i</v>
      </c>
      <c r="H2529" t="str">
        <f t="shared" si="729"/>
        <v>3235.87401173231-2175.60081881205i</v>
      </c>
      <c r="I2529" t="str">
        <f t="shared" si="730"/>
        <v>-51.9085892006205-125.011064709709i</v>
      </c>
      <c r="K2529" t="str">
        <f t="shared" si="731"/>
        <v>0.00255394520096596-0.00762901130150142i</v>
      </c>
      <c r="L2529" t="str">
        <f t="shared" si="732"/>
        <v>0.00005-0.0227651508662505i</v>
      </c>
      <c r="M2529" t="str">
        <f t="shared" si="733"/>
        <v>0.00133333333333333-0.0133912652154415i</v>
      </c>
      <c r="N2529">
        <f t="shared" si="734"/>
        <v>93.681089500459393</v>
      </c>
      <c r="O2529">
        <f t="shared" si="735"/>
        <v>8.96415777009401</v>
      </c>
      <c r="P2529" s="3">
        <f t="shared" si="736"/>
        <v>8.96415777009401</v>
      </c>
      <c r="Q2529" s="3">
        <f t="shared" si="737"/>
        <v>-86.318910499540607</v>
      </c>
      <c r="R2529">
        <f t="shared" si="738"/>
        <v>93.681089500459393</v>
      </c>
      <c r="S2529">
        <f t="shared" si="739"/>
        <v>12.395683958743728</v>
      </c>
      <c r="T2529">
        <f t="shared" si="722"/>
        <v>8.96415777009401</v>
      </c>
    </row>
    <row r="2530" spans="1:20" x14ac:dyDescent="0.25">
      <c r="A2530">
        <f t="shared" si="723"/>
        <v>78180.339963443956</v>
      </c>
      <c r="B2530">
        <f t="shared" si="740"/>
        <v>12442.787557786954</v>
      </c>
      <c r="C2530" t="str">
        <f t="shared" si="724"/>
        <v>0.181147258433565-2.79089454375042i</v>
      </c>
      <c r="D2530" t="str">
        <f t="shared" si="725"/>
        <v>3.9734820887273-1.35675599697338i</v>
      </c>
      <c r="E2530" t="str">
        <f t="shared" si="726"/>
        <v>165.747877864548+11.8733970640331i</v>
      </c>
      <c r="F2530" t="str">
        <f t="shared" si="727"/>
        <v>2.42483007076275-12.0186752309463i</v>
      </c>
      <c r="G2530" t="str">
        <f t="shared" si="728"/>
        <v>0.999960883670584-0.00625418254684097i</v>
      </c>
      <c r="H2530" t="str">
        <f t="shared" si="729"/>
        <v>3171.34564598928-2219.72531133803i</v>
      </c>
      <c r="I2530" t="str">
        <f t="shared" si="730"/>
        <v>-53.566456353047-122.709190974955i</v>
      </c>
      <c r="K2530" t="str">
        <f t="shared" si="731"/>
        <v>0.00253968160974147-0.00760403715943684i</v>
      </c>
      <c r="L2530" t="str">
        <f t="shared" si="732"/>
        <v>0.00005-0.0226789707772967i</v>
      </c>
      <c r="M2530" t="str">
        <f t="shared" si="733"/>
        <v>0.00133333333333333-0.0133405710454687i</v>
      </c>
      <c r="N2530">
        <f t="shared" si="734"/>
        <v>93.713660586223668</v>
      </c>
      <c r="O2530">
        <f t="shared" si="735"/>
        <v>8.9331263045391722</v>
      </c>
      <c r="P2530" s="3">
        <f t="shared" si="736"/>
        <v>8.9331263045391722</v>
      </c>
      <c r="Q2530" s="3">
        <f t="shared" si="737"/>
        <v>-86.286339413776332</v>
      </c>
      <c r="R2530">
        <f t="shared" si="738"/>
        <v>93.713660586223668</v>
      </c>
      <c r="S2530">
        <f t="shared" si="739"/>
        <v>12.442787557786955</v>
      </c>
      <c r="T2530">
        <f t="shared" si="722"/>
        <v>8.9331263045391722</v>
      </c>
    </row>
    <row r="2531" spans="1:20" x14ac:dyDescent="0.25">
      <c r="A2531">
        <f t="shared" si="723"/>
        <v>78477.425255305046</v>
      </c>
      <c r="B2531">
        <f t="shared" si="740"/>
        <v>12490.070150506544</v>
      </c>
      <c r="C2531" t="str">
        <f t="shared" si="724"/>
        <v>0.182083656139656-2.78084691097572i</v>
      </c>
      <c r="D2531" t="str">
        <f t="shared" si="725"/>
        <v>3.97347053513018-1.35220872924968i</v>
      </c>
      <c r="E2531" t="str">
        <f t="shared" si="726"/>
        <v>165.794185211594+11.9164950578889i</v>
      </c>
      <c r="F2531" t="str">
        <f t="shared" si="727"/>
        <v>2.4248293485299-11.9732921960616i</v>
      </c>
      <c r="G2531" t="str">
        <f t="shared" si="728"/>
        <v>0.99996058583338-0.0062779465706392i</v>
      </c>
      <c r="H2531" t="str">
        <f t="shared" si="729"/>
        <v>3106.06494917102-2260.72253764003i</v>
      </c>
      <c r="I2531" t="str">
        <f t="shared" si="730"/>
        <v>-55.1136023176092-120.378614276793i</v>
      </c>
      <c r="K2531" t="str">
        <f t="shared" si="731"/>
        <v>0.00252551171114143-0.00757911915146354i</v>
      </c>
      <c r="L2531" t="str">
        <f t="shared" si="732"/>
        <v>0.00005-0.0225931169329516i</v>
      </c>
      <c r="M2531" t="str">
        <f t="shared" si="733"/>
        <v>0.00133333333333333-0.0132900687840891i</v>
      </c>
      <c r="N2531">
        <f t="shared" si="734"/>
        <v>93.746252198139985</v>
      </c>
      <c r="O2531">
        <f t="shared" si="735"/>
        <v>8.9021214951739722</v>
      </c>
      <c r="P2531" s="3">
        <f t="shared" si="736"/>
        <v>8.9021214951739722</v>
      </c>
      <c r="Q2531" s="3">
        <f t="shared" si="737"/>
        <v>-86.253747801860015</v>
      </c>
      <c r="R2531">
        <f t="shared" si="738"/>
        <v>93.746252198139985</v>
      </c>
      <c r="S2531">
        <f t="shared" si="739"/>
        <v>12.490070150506545</v>
      </c>
      <c r="T2531">
        <f t="shared" si="722"/>
        <v>8.9021214951739722</v>
      </c>
    </row>
    <row r="2532" spans="1:20" x14ac:dyDescent="0.25">
      <c r="A2532">
        <f t="shared" si="723"/>
        <v>78775.639471275208</v>
      </c>
      <c r="B2532">
        <f t="shared" si="740"/>
        <v>12537.53241707847</v>
      </c>
      <c r="C2532" t="str">
        <f t="shared" si="724"/>
        <v>0.183012558623972-2.77084302084778i</v>
      </c>
      <c r="D2532" t="str">
        <f t="shared" si="725"/>
        <v>3.97345889362686-1.34768091005184i</v>
      </c>
      <c r="E2532" t="str">
        <f t="shared" si="726"/>
        <v>165.840857749696+11.9596523104631i</v>
      </c>
      <c r="F2532" t="str">
        <f t="shared" si="727"/>
        <v>2.42482862079807-11.9280814009357i</v>
      </c>
      <c r="G2532" t="str">
        <f t="shared" si="728"/>
        <v>0.999960285728492-0.00630180087633128i</v>
      </c>
      <c r="H2532" t="str">
        <f t="shared" si="729"/>
        <v>3040.22655749362-2298.62244968759i</v>
      </c>
      <c r="I2532" t="str">
        <f t="shared" si="730"/>
        <v>-56.5509604238144-118.026276792238i</v>
      </c>
      <c r="K2532" t="str">
        <f t="shared" si="731"/>
        <v>0.00251143498713077-0.00755425744358927i</v>
      </c>
      <c r="L2532" t="str">
        <f t="shared" si="732"/>
        <v>0.00005-0.0225075880981785i</v>
      </c>
      <c r="M2532" t="str">
        <f t="shared" si="733"/>
        <v>0.00133333333333333-0.0132397577048109i</v>
      </c>
      <c r="N2532">
        <f t="shared" si="734"/>
        <v>93.77886392680675</v>
      </c>
      <c r="O2532">
        <f t="shared" si="735"/>
        <v>8.8711434388373007</v>
      </c>
      <c r="P2532" s="3">
        <f t="shared" si="736"/>
        <v>8.8711434388373007</v>
      </c>
      <c r="Q2532" s="3">
        <f t="shared" si="737"/>
        <v>-86.22113607319325</v>
      </c>
      <c r="R2532">
        <f t="shared" si="738"/>
        <v>93.77886392680675</v>
      </c>
      <c r="S2532">
        <f t="shared" si="739"/>
        <v>12.53753241707847</v>
      </c>
      <c r="T2532">
        <f t="shared" si="722"/>
        <v>8.8711434388373007</v>
      </c>
    </row>
    <row r="2533" spans="1:20" x14ac:dyDescent="0.25">
      <c r="A2533">
        <f t="shared" si="723"/>
        <v>79074.986901266049</v>
      </c>
      <c r="B2533">
        <f t="shared" si="740"/>
        <v>12585.175040263368</v>
      </c>
      <c r="C2533" t="str">
        <f t="shared" si="724"/>
        <v>0.183933998215521-2.76088269204074i</v>
      </c>
      <c r="D2533" t="str">
        <f t="shared" si="725"/>
        <v>3.973447163549-1.3431724742062i</v>
      </c>
      <c r="E2533" t="str">
        <f t="shared" si="726"/>
        <v>165.887898000723+12.0028680259248i</v>
      </c>
      <c r="F2533" t="str">
        <f t="shared" si="727"/>
        <v>2.42482788752542-11.8830421951955i</v>
      </c>
      <c r="G2533" t="str">
        <f t="shared" si="728"/>
        <v>0.999959983338655-0.00632574580674355i</v>
      </c>
      <c r="H2533" t="str">
        <f t="shared" si="729"/>
        <v>2974.01663227684-2333.46851016587i</v>
      </c>
      <c r="I2533" t="str">
        <f t="shared" si="730"/>
        <v>-57.8799502754645-115.658828409929i</v>
      </c>
      <c r="K2533" t="str">
        <f t="shared" si="731"/>
        <v>0.00249745092113547-0.00752945219801105i</v>
      </c>
      <c r="L2533" t="str">
        <f t="shared" si="732"/>
        <v>0.00005-0.0224223830426165i</v>
      </c>
      <c r="M2533" t="str">
        <f t="shared" si="733"/>
        <v>0.00133333333333333-0.0131896370838921i</v>
      </c>
      <c r="N2533">
        <f t="shared" si="734"/>
        <v>93.811495358990925</v>
      </c>
      <c r="O2533">
        <f t="shared" si="735"/>
        <v>8.8401922330547471</v>
      </c>
      <c r="P2533" s="3">
        <f t="shared" si="736"/>
        <v>8.8401922330547471</v>
      </c>
      <c r="Q2533" s="3">
        <f t="shared" si="737"/>
        <v>-86.188504641009075</v>
      </c>
      <c r="R2533">
        <f t="shared" si="738"/>
        <v>93.811495358990925</v>
      </c>
      <c r="S2533">
        <f t="shared" si="739"/>
        <v>12.585175040263367</v>
      </c>
      <c r="T2533">
        <f t="shared" si="722"/>
        <v>8.8401922330547471</v>
      </c>
    </row>
    <row r="2534" spans="1:20" x14ac:dyDescent="0.25">
      <c r="A2534">
        <f t="shared" si="723"/>
        <v>79375.47185149086</v>
      </c>
      <c r="B2534">
        <f t="shared" si="740"/>
        <v>12632.998705416368</v>
      </c>
      <c r="C2534" t="str">
        <f t="shared" si="724"/>
        <v>0.184848007075139-2.75096574418187i</v>
      </c>
      <c r="D2534" t="str">
        <f t="shared" si="725"/>
        <v>3.97343534422322-1.33868335681749i</v>
      </c>
      <c r="E2534" t="str">
        <f t="shared" si="726"/>
        <v>165.935308504129+12.046141393804i</v>
      </c>
      <c r="F2534" t="str">
        <f t="shared" si="727"/>
        <v>2.42482714866975-11.8381739309361i</v>
      </c>
      <c r="G2534" t="str">
        <f t="shared" si="728"/>
        <v>0.999959678646475-0.00634978170600233i</v>
      </c>
      <c r="H2534" t="str">
        <f t="shared" si="729"/>
        <v>2907.61197619953-2365.31635692922i</v>
      </c>
      <c r="I2534" t="str">
        <f t="shared" si="730"/>
        <v>-59.1024308464646-113.282594394187i</v>
      </c>
      <c r="K2534" t="str">
        <f t="shared" si="731"/>
        <v>0.00248355899806017-0.00750470357314904i</v>
      </c>
      <c r="L2534" t="str">
        <f t="shared" si="732"/>
        <v>0.00005-0.0223375005405624i</v>
      </c>
      <c r="M2534" t="str">
        <f t="shared" si="733"/>
        <v>0.00133333333333333-0.0131397062003308i</v>
      </c>
      <c r="N2534">
        <f t="shared" si="734"/>
        <v>93.844146077555862</v>
      </c>
      <c r="O2534">
        <f t="shared" si="735"/>
        <v>8.8092679760413422</v>
      </c>
      <c r="P2534" s="3">
        <f t="shared" si="736"/>
        <v>8.8092679760413422</v>
      </c>
      <c r="Q2534" s="3">
        <f t="shared" si="737"/>
        <v>-86.155853922444138</v>
      </c>
      <c r="R2534">
        <f t="shared" si="738"/>
        <v>93.844146077555862</v>
      </c>
      <c r="S2534">
        <f t="shared" si="739"/>
        <v>12.632998705416368</v>
      </c>
      <c r="T2534">
        <f t="shared" si="722"/>
        <v>8.8092679760413422</v>
      </c>
    </row>
    <row r="2535" spans="1:20" x14ac:dyDescent="0.25">
      <c r="A2535">
        <f t="shared" si="723"/>
        <v>79677.09864452653</v>
      </c>
      <c r="B2535">
        <f t="shared" si="740"/>
        <v>12681.004100496952</v>
      </c>
      <c r="C2535" t="str">
        <f t="shared" si="724"/>
        <v>0.185754617193861-2.7410919978464i</v>
      </c>
      <c r="D2535" t="str">
        <f t="shared" si="725"/>
        <v>3.97342343497101-1.3342134932679i</v>
      </c>
      <c r="E2535" t="str">
        <f t="shared" si="726"/>
        <v>165.983091817045+12.0894715887893i</v>
      </c>
      <c r="F2535" t="str">
        <f t="shared" si="727"/>
        <v>2.42482640418858-11.7934759627116i</v>
      </c>
      <c r="G2535" t="str">
        <f t="shared" si="728"/>
        <v>0.999959371634421-0.00637390891953876i</v>
      </c>
      <c r="H2535" t="str">
        <f t="shared" si="729"/>
        <v>2841.17933902041-2394.23244067288i</v>
      </c>
      <c r="I2535" t="str">
        <f t="shared" si="730"/>
        <v>-60.2206524959178-110.903549769766i</v>
      </c>
      <c r="K2535" t="str">
        <f t="shared" si="731"/>
        <v>0.00246975870430499-0.00748001172367968i</v>
      </c>
      <c r="L2535" t="str">
        <f t="shared" si="732"/>
        <v>0.00005-0.0222529393709527i</v>
      </c>
      <c r="M2535" t="str">
        <f t="shared" si="733"/>
        <v>0.00133333333333333-0.0130899643358546i</v>
      </c>
      <c r="N2535">
        <f t="shared" si="734"/>
        <v>93.876815661386942</v>
      </c>
      <c r="O2535">
        <f t="shared" si="735"/>
        <v>8.7783707667029685</v>
      </c>
      <c r="P2535" s="3">
        <f t="shared" si="736"/>
        <v>8.7783707667029685</v>
      </c>
      <c r="Q2535" s="3">
        <f t="shared" si="737"/>
        <v>-86.123184338613058</v>
      </c>
      <c r="R2535">
        <f t="shared" si="738"/>
        <v>93.876815661386942</v>
      </c>
      <c r="S2535">
        <f t="shared" si="739"/>
        <v>12.681004100496951</v>
      </c>
      <c r="T2535">
        <f t="shared" si="722"/>
        <v>8.7783707667029685</v>
      </c>
    </row>
    <row r="2536" spans="1:20" x14ac:dyDescent="0.25">
      <c r="A2536">
        <f t="shared" si="723"/>
        <v>79979.871619375728</v>
      </c>
      <c r="B2536">
        <f t="shared" si="740"/>
        <v>12729.19191607884</v>
      </c>
      <c r="C2536" t="str">
        <f t="shared" si="724"/>
        <v>0.186653860391384-2.73126127455247i</v>
      </c>
      <c r="D2536" t="str">
        <f t="shared" si="725"/>
        <v>3.97341143510872-1.3297628192161i</v>
      </c>
      <c r="E2536" t="str">
        <f t="shared" si="726"/>
        <v>166.031250514376+12.1328577705212i</v>
      </c>
      <c r="F2536" t="str">
        <f t="shared" si="727"/>
        <v>2.42482565403905-11.7489476475259i</v>
      </c>
      <c r="G2536" t="str">
        <f t="shared" si="728"/>
        <v>0.999959062284834-0.00639812779409379i</v>
      </c>
      <c r="H2536" t="str">
        <f t="shared" si="729"/>
        <v>2774.87490440881-2420.29266090999i</v>
      </c>
      <c r="I2536" t="str">
        <f t="shared" si="730"/>
        <v>-61.2372088004376-108.527300147076i</v>
      </c>
      <c r="K2536" t="str">
        <f t="shared" si="731"/>
        <v>0.00245604952778221-0.007455376800569i</v>
      </c>
      <c r="L2536" t="str">
        <f t="shared" si="732"/>
        <v>0.00005-0.0221686983173468i</v>
      </c>
      <c r="M2536" t="str">
        <f t="shared" si="733"/>
        <v>0.00133333333333333-0.0130404107749099i</v>
      </c>
      <c r="N2536">
        <f t="shared" si="734"/>
        <v>93.909503685318143</v>
      </c>
      <c r="O2536">
        <f t="shared" si="735"/>
        <v>8.7475007046380284</v>
      </c>
      <c r="P2536" s="3">
        <f t="shared" si="736"/>
        <v>8.7475007046380284</v>
      </c>
      <c r="Q2536" s="3">
        <f t="shared" si="737"/>
        <v>-86.090496314681857</v>
      </c>
      <c r="R2536">
        <f t="shared" si="738"/>
        <v>93.909503685318143</v>
      </c>
      <c r="S2536">
        <f t="shared" si="739"/>
        <v>12.72919191607884</v>
      </c>
      <c r="T2536">
        <f t="shared" si="722"/>
        <v>8.7475007046380284</v>
      </c>
    </row>
    <row r="2537" spans="1:20" x14ac:dyDescent="0.25">
      <c r="A2537">
        <f t="shared" si="723"/>
        <v>80283.795131529361</v>
      </c>
      <c r="B2537">
        <f t="shared" si="740"/>
        <v>12777.56284535994</v>
      </c>
      <c r="C2537" t="str">
        <f t="shared" si="724"/>
        <v>0.18754576831448-2.7214733967562i</v>
      </c>
      <c r="D2537" t="str">
        <f t="shared" si="725"/>
        <v>3.9733993439475-1.32533127059636i</v>
      </c>
      <c r="E2537" t="str">
        <f t="shared" si="726"/>
        <v>166.0797871889+12.1762990833847i</v>
      </c>
      <c r="F2537" t="str">
        <f t="shared" si="727"/>
        <v>2.42482489817802-11.7045883448234i</v>
      </c>
      <c r="G2537" t="str">
        <f t="shared" si="728"/>
        <v>0.999958750579916-0.00642243867772305i</v>
      </c>
      <c r="H2537" t="str">
        <f t="shared" si="729"/>
        <v>2708.84394664717-2443.58102237028i</v>
      </c>
      <c r="I2537" t="str">
        <f t="shared" si="730"/>
        <v>-62.1549889978995-106.159068603123i</v>
      </c>
      <c r="K2537" t="str">
        <f t="shared" si="731"/>
        <v>0.00244243095793245-0.00743079895110583i</v>
      </c>
      <c r="L2537" t="str">
        <f t="shared" si="732"/>
        <v>0.00005-0.0220847761679088i</v>
      </c>
      <c r="M2537" t="str">
        <f t="shared" si="733"/>
        <v>0.00133333333333333-0.0129910448046522i</v>
      </c>
      <c r="N2537">
        <f t="shared" si="734"/>
        <v>93.942209720056582</v>
      </c>
      <c r="O2537">
        <f t="shared" si="735"/>
        <v>8.7166578901393432</v>
      </c>
      <c r="P2537" s="3">
        <f t="shared" si="736"/>
        <v>8.7166578901393432</v>
      </c>
      <c r="Q2537" s="3">
        <f t="shared" si="737"/>
        <v>-86.057790279943418</v>
      </c>
      <c r="R2537">
        <f t="shared" si="738"/>
        <v>93.942209720056582</v>
      </c>
      <c r="S2537">
        <f t="shared" si="739"/>
        <v>12.77756284535994</v>
      </c>
      <c r="T2537">
        <f t="shared" si="722"/>
        <v>8.7166578901393432</v>
      </c>
    </row>
    <row r="2538" spans="1:20" x14ac:dyDescent="0.25">
      <c r="A2538">
        <f t="shared" si="723"/>
        <v>80588.873553029174</v>
      </c>
      <c r="B2538">
        <f t="shared" si="740"/>
        <v>12826.117584172309</v>
      </c>
      <c r="C2538" t="str">
        <f t="shared" si="724"/>
        <v>0.188430372435545-2.7117281878468i</v>
      </c>
      <c r="D2538" t="str">
        <f t="shared" si="725"/>
        <v>3.97338716079331-1.32091878361761i</v>
      </c>
      <c r="E2538" t="str">
        <f t="shared" si="726"/>
        <v>166.128704451361+12.2197946562995i</v>
      </c>
      <c r="F2538" t="str">
        <f t="shared" si="727"/>
        <v>2.42482413656202-11.6603974164798i</v>
      </c>
      <c r="G2538" t="str">
        <f t="shared" si="728"/>
        <v>0.999958436501737-0.00644684191980185i</v>
      </c>
      <c r="H2538" t="str">
        <f t="shared" si="729"/>
        <v>2643.22064378264-2464.18833076882i</v>
      </c>
      <c r="I2538" t="str">
        <f t="shared" si="730"/>
        <v>-62.9771317256625-103.80368815357i</v>
      </c>
      <c r="K2538" t="str">
        <f t="shared" si="731"/>
        <v>0.00242890248574066-0.00740627831893514i</v>
      </c>
      <c r="L2538" t="str">
        <f t="shared" si="732"/>
        <v>0.00005-0.0220011717153903i</v>
      </c>
      <c r="M2538" t="str">
        <f t="shared" si="733"/>
        <v>0.00133333333333333-0.0129418657149355i</v>
      </c>
      <c r="N2538">
        <f t="shared" si="734"/>
        <v>93.974933332108648</v>
      </c>
      <c r="O2538">
        <f t="shared" si="735"/>
        <v>8.6858424241960464</v>
      </c>
      <c r="P2538" s="3">
        <f t="shared" si="736"/>
        <v>8.6858424241960464</v>
      </c>
      <c r="Q2538" s="3">
        <f t="shared" si="737"/>
        <v>-86.025066667891352</v>
      </c>
      <c r="R2538">
        <f t="shared" si="738"/>
        <v>93.974933332108648</v>
      </c>
      <c r="S2538">
        <f t="shared" si="739"/>
        <v>12.826117584172309</v>
      </c>
      <c r="T2538">
        <f t="shared" si="722"/>
        <v>8.6858424241960464</v>
      </c>
    </row>
    <row r="2539" spans="1:20" x14ac:dyDescent="0.25">
      <c r="A2539">
        <f t="shared" si="723"/>
        <v>80895.111272530703</v>
      </c>
      <c r="B2539">
        <f t="shared" si="740"/>
        <v>12874.856830992165</v>
      </c>
      <c r="C2539" t="str">
        <f t="shared" si="724"/>
        <v>0.189307704051021-2.70202547214142i</v>
      </c>
      <c r="D2539" t="str">
        <f t="shared" si="725"/>
        <v>3.97337488494677-1.3165252947625i</v>
      </c>
      <c r="E2539" t="str">
        <f t="shared" si="726"/>
        <v>166.178004930567+12.2633436025059i</v>
      </c>
      <c r="F2539" t="str">
        <f t="shared" si="727"/>
        <v>2.42482336914722-11.616374226793i</v>
      </c>
      <c r="G2539" t="str">
        <f t="shared" si="728"/>
        <v>0.999958120032227-0.00647133787103021i</v>
      </c>
      <c r="H2539" t="str">
        <f t="shared" si="729"/>
        <v>2578.12803228146-2482.21094366716i</v>
      </c>
      <c r="I2539" t="str">
        <f t="shared" si="730"/>
        <v>-63.7069806225727-101.465599294967i</v>
      </c>
      <c r="K2539" t="str">
        <f t="shared" si="731"/>
        <v>0.00241546360375139-0.00738181504409072i</v>
      </c>
      <c r="L2539" t="str">
        <f t="shared" si="732"/>
        <v>0.00005-0.0219178837571133i</v>
      </c>
      <c r="M2539" t="str">
        <f t="shared" si="733"/>
        <v>0.00133333333333333-0.0128928727983019i</v>
      </c>
      <c r="N2539">
        <f t="shared" si="734"/>
        <v>94.007674083703265</v>
      </c>
      <c r="O2539">
        <f t="shared" si="735"/>
        <v>8.6550544084945251</v>
      </c>
      <c r="P2539" s="3">
        <f t="shared" si="736"/>
        <v>8.6550544084945251</v>
      </c>
      <c r="Q2539" s="3">
        <f t="shared" si="737"/>
        <v>-85.992325916296735</v>
      </c>
      <c r="R2539">
        <f t="shared" si="738"/>
        <v>94.007674083703265</v>
      </c>
      <c r="S2539">
        <f t="shared" si="739"/>
        <v>12.874856830992165</v>
      </c>
      <c r="T2539">
        <f t="shared" si="722"/>
        <v>8.6550544084945251</v>
      </c>
    </row>
    <row r="2540" spans="1:20" x14ac:dyDescent="0.25">
      <c r="A2540">
        <f t="shared" si="723"/>
        <v>81202.512695366328</v>
      </c>
      <c r="B2540">
        <f t="shared" si="740"/>
        <v>12923.781286949936</v>
      </c>
      <c r="C2540" t="str">
        <f t="shared" si="724"/>
        <v>0.190177794279998-2.69236507488035i</v>
      </c>
      <c r="D2540" t="str">
        <f t="shared" si="725"/>
        <v>3.97336251570326-1.31215074078649i</v>
      </c>
      <c r="E2540" t="str">
        <f t="shared" si="726"/>
        <v>166.227691273486+12.3069450193507i</v>
      </c>
      <c r="F2540" t="str">
        <f t="shared" si="727"/>
        <v>2.42482259588948-11.5725181424737i</v>
      </c>
      <c r="G2540" t="str">
        <f t="shared" si="728"/>
        <v>0.999957801153182-0.00649592688343776i</v>
      </c>
      <c r="H2540" t="str">
        <f t="shared" si="729"/>
        <v>2513.67808732702-2497.74958897504i</v>
      </c>
      <c r="I2540" t="str">
        <f t="shared" si="730"/>
        <v>-64.3480422517765-99.1488520615489i</v>
      </c>
      <c r="K2540" t="str">
        <f t="shared" si="731"/>
        <v>0.00240211380608395-0.00735740926302824i</v>
      </c>
      <c r="L2540" t="str">
        <f t="shared" si="732"/>
        <v>0.00005-0.0218349110949524i</v>
      </c>
      <c r="M2540" t="str">
        <f t="shared" si="733"/>
        <v>0.00133333333333333-0.012844065349972i</v>
      </c>
      <c r="N2540">
        <f t="shared" si="734"/>
        <v>94.040431532717349</v>
      </c>
      <c r="O2540">
        <f t="shared" si="735"/>
        <v>8.6242939454203356</v>
      </c>
      <c r="P2540" s="3">
        <f t="shared" si="736"/>
        <v>8.6242939454203356</v>
      </c>
      <c r="Q2540" s="3">
        <f t="shared" si="737"/>
        <v>-85.959568467282651</v>
      </c>
      <c r="R2540">
        <f t="shared" si="738"/>
        <v>94.040431532717349</v>
      </c>
      <c r="S2540">
        <f t="shared" si="739"/>
        <v>12.923781286949936</v>
      </c>
      <c r="T2540">
        <f t="shared" ref="T2540:T2603" si="741">P2540</f>
        <v>8.6242939454203356</v>
      </c>
    </row>
    <row r="2541" spans="1:20" x14ac:dyDescent="0.25">
      <c r="A2541">
        <f t="shared" ref="A2541:A2604" si="742">2*PI()*B2541</f>
        <v>81511.082243608704</v>
      </c>
      <c r="B2541">
        <f t="shared" si="740"/>
        <v>12972.891655840345</v>
      </c>
      <c r="C2541" t="str">
        <f t="shared" ref="C2541:C2604" si="743">IMPRODUCT(D2541,E2541,$C$40,,K2541,$C$41)</f>
        <v>0.191040674062713-2.68274682222212i</v>
      </c>
      <c r="D2541" t="str">
        <f t="shared" ref="D2541:D2604" si="744">IMDIV(IMPRODUCT($C$37,$C$38,COMPLEX(1,A2541/$C$38)),IMSUM(-1*A2541*A2541/$C$39,COMPLEX(0,1*A2541)))</f>
        <v>3.97335005235279-1.30779505871694i</v>
      </c>
      <c r="E2541" t="str">
        <f t="shared" ref="E2541:E2604" si="745">IMDIV(IMPRODUCT(IMSUM(F2541,G2541),$C$29,H2541),IMSUM(1,I2541))</f>
        <v>166.277766145344+12.3505979880682i</v>
      </c>
      <c r="F2541" t="str">
        <f t="shared" ref="F2541:F2604" si="746">IMDIV(IMPRODUCT($C$14,$C$15,COMPLEX(1,A2541/$C$15)),IMSUM(-1*A2541*A2541/$C$16,COMPLEX(0,A2541)))</f>
        <v>2.42482181674431-11.5288285326366i</v>
      </c>
      <c r="G2541" t="str">
        <f t="shared" ref="G2541:G2604" si="747">IMDIV(1,COMPLEX(1,A2541*$C$9*$C$10))</f>
        <v>0.999957479846258-0.00652060931038881i</v>
      </c>
      <c r="H2541" t="str">
        <f t="shared" ref="H2541:H2604" si="748">IMDIV($C$3,IMSUM(K2541,COMPLEX(0,$C$28*A2541)))</f>
        <v>2449.97191252729-2510.9082606163i</v>
      </c>
      <c r="I2541" t="str">
        <f t="shared" ref="I2541:I2604" si="749">IMPRODUCT(F2541,$C$29,H2541,$C$31)</f>
        <v>-64.9039466940666-96.8571120256454i</v>
      </c>
      <c r="K2541" t="str">
        <f t="shared" ref="K2541:K2604" si="750">IF($C$26&lt;=0,IMDIV(1,IMSUM(IMDIV(1,L2541),1/$C$18)),IMDIV(1,IMSUM(IMDIV(1,L2541),1/$C$18,IMDIV(1,M2541))))</f>
        <v>0.00238885258844714-0.00733306110865812i</v>
      </c>
      <c r="L2541" t="str">
        <f t="shared" ref="L2541:L2604" si="751">IMSUM($C$21/$C$22,IMDIV(1,COMPLEX(0,$C$20*$C$22*A2541)))</f>
        <v>0.00005-0.0217522525353182i</v>
      </c>
      <c r="M2541" t="str">
        <f t="shared" ref="M2541:M2604" si="752">IMSUM($C$25/$C$26,IMDIV(1,COMPLEX(0,$C$24*$C$26*A2541)))</f>
        <v>0.00133333333333333-0.0127954426678343i</v>
      </c>
      <c r="N2541">
        <f t="shared" ref="N2541:N2604" si="753">ABS(R2541)</f>
        <v>94.07320523259834</v>
      </c>
      <c r="O2541">
        <f t="shared" ref="O2541:O2604" si="754">ABS(P2541)</f>
        <v>8.5935611380596626</v>
      </c>
      <c r="P2541" s="3">
        <f t="shared" ref="P2541:P2604" si="755">20*LOG10(IMABS(C2541))</f>
        <v>8.5935611380596626</v>
      </c>
      <c r="Q2541" s="3">
        <f t="shared" ref="Q2541:Q2604" si="756">IMARGUMENT(C2541)*180/PI()</f>
        <v>-85.92679476740166</v>
      </c>
      <c r="R2541">
        <f t="shared" ref="R2541:R2604" si="757">IF(Q2541&lt;0,Q2541+180,Q2541-180)</f>
        <v>94.07320523259834</v>
      </c>
      <c r="S2541">
        <f t="shared" ref="S2541:S2604" si="758">B2541/1000</f>
        <v>12.972891655840344</v>
      </c>
      <c r="T2541">
        <f t="shared" si="741"/>
        <v>8.5935611380596626</v>
      </c>
    </row>
    <row r="2542" spans="1:20" x14ac:dyDescent="0.25">
      <c r="A2542">
        <f t="shared" si="742"/>
        <v>81820.824356134428</v>
      </c>
      <c r="B2542">
        <f t="shared" ref="B2542:B2605" si="759">B2541*(1+B$42)</f>
        <v>13022.188644132539</v>
      </c>
      <c r="C2542" t="str">
        <f t="shared" si="743"/>
        <v>0.191896374159129-2.67317054123839i</v>
      </c>
      <c r="D2542" t="str">
        <f t="shared" si="744"/>
        <v>3.97333749417996-1.3034581858522i</v>
      </c>
      <c r="E2542" t="str">
        <f t="shared" si="745"/>
        <v>166.328232229717+12.3943015735607i</v>
      </c>
      <c r="F2542" t="str">
        <f t="shared" si="746"/>
        <v>2.42482103166689-11.485304768791i</v>
      </c>
      <c r="G2542" t="str">
        <f t="shared" si="747"/>
        <v>0.99995715609297-0.0065453855065874i</v>
      </c>
      <c r="H2542" t="str">
        <f t="shared" si="748"/>
        <v>2387.10002288665-2521.79319807485i</v>
      </c>
      <c r="I2542" t="str">
        <f t="shared" si="749"/>
        <v>-65.3784110615382-94.5936696720059i</v>
      </c>
      <c r="K2542" t="str">
        <f t="shared" si="750"/>
        <v>0.00237567944815346-0.0073087707103779i</v>
      </c>
      <c r="L2542" t="str">
        <f t="shared" si="751"/>
        <v>0.00005-0.0216699068891395i</v>
      </c>
      <c r="M2542" t="str">
        <f t="shared" si="752"/>
        <v>0.00133333333333333-0.012747004052435i</v>
      </c>
      <c r="N2542">
        <f t="shared" si="753"/>
        <v>94.105994732287897</v>
      </c>
      <c r="O2542">
        <f t="shared" si="754"/>
        <v>8.5628560901999542</v>
      </c>
      <c r="P2542" s="3">
        <f t="shared" si="755"/>
        <v>8.5628560901999542</v>
      </c>
      <c r="Q2542" s="3">
        <f t="shared" si="756"/>
        <v>-85.894005267712103</v>
      </c>
      <c r="R2542">
        <f t="shared" si="757"/>
        <v>94.105994732287897</v>
      </c>
      <c r="S2542">
        <f t="shared" si="758"/>
        <v>13.022188644132539</v>
      </c>
      <c r="T2542">
        <f t="shared" si="741"/>
        <v>8.5628560901999542</v>
      </c>
    </row>
    <row r="2543" spans="1:20" x14ac:dyDescent="0.25">
      <c r="A2543">
        <f t="shared" si="742"/>
        <v>82131.743488687731</v>
      </c>
      <c r="B2543">
        <f t="shared" si="759"/>
        <v>13071.672960980242</v>
      </c>
      <c r="C2543" t="str">
        <f t="shared" si="743"/>
        <v>0.192744925147525-2.66363605990933i</v>
      </c>
      <c r="D2543" t="str">
        <f t="shared" si="744"/>
        <v>3.97332484046397-1.2991400597607i</v>
      </c>
      <c r="E2543" t="str">
        <f t="shared" si="745"/>
        <v>166.379092228633+12.4380548241744i</v>
      </c>
      <c r="F2543" t="str">
        <f t="shared" si="746"/>
        <v>2.42482024061206-11.4419462248322i</v>
      </c>
      <c r="G2543" t="str">
        <f t="shared" si="747"/>
        <v>0.999956829874694-0.00657025582808238i</v>
      </c>
      <c r="H2543" t="str">
        <f t="shared" si="748"/>
        <v>2325.14270537102-2530.51195399526i</v>
      </c>
      <c r="I2543" t="str">
        <f t="shared" si="749"/>
        <v>-65.7752060906404-92.3614525914822i</v>
      </c>
      <c r="K2543" t="str">
        <f t="shared" si="750"/>
        <v>0.00236259388413316-0.00728453819410511i</v>
      </c>
      <c r="L2543" t="str">
        <f t="shared" si="751"/>
        <v>0.00005-0.0215878729718465i</v>
      </c>
      <c r="M2543" t="str">
        <f t="shared" si="752"/>
        <v>0.00133333333333333-0.0126987488069685i</v>
      </c>
      <c r="N2543">
        <f t="shared" si="753"/>
        <v>94.138799576144223</v>
      </c>
      <c r="O2543">
        <f t="shared" si="754"/>
        <v>8.5321789063320068</v>
      </c>
      <c r="P2543" s="3">
        <f t="shared" si="755"/>
        <v>8.5321789063320068</v>
      </c>
      <c r="Q2543" s="3">
        <f t="shared" si="756"/>
        <v>-85.861200423855777</v>
      </c>
      <c r="R2543">
        <f t="shared" si="757"/>
        <v>94.138799576144223</v>
      </c>
      <c r="S2543">
        <f t="shared" si="758"/>
        <v>13.071672960980242</v>
      </c>
      <c r="T2543">
        <f t="shared" si="741"/>
        <v>8.5321789063320068</v>
      </c>
    </row>
    <row r="2544" spans="1:20" x14ac:dyDescent="0.25">
      <c r="A2544">
        <f t="shared" si="742"/>
        <v>82443.844113944753</v>
      </c>
      <c r="B2544">
        <f t="shared" si="759"/>
        <v>13121.345318231968</v>
      </c>
      <c r="C2544" t="str">
        <f t="shared" si="743"/>
        <v>0.193586357423122-2.65414320711854i</v>
      </c>
      <c r="D2544" t="str">
        <f t="shared" si="744"/>
        <v>3.97331209047853-1.29484061828002i</v>
      </c>
      <c r="E2544" t="str">
        <f t="shared" si="745"/>
        <v>166.430348862661+12.481856771473i</v>
      </c>
      <c r="F2544" t="str">
        <f t="shared" si="746"/>
        <v>2.42481944353431-11.398752277032i</v>
      </c>
      <c r="G2544" t="str">
        <f t="shared" si="747"/>
        <v>0.999956501172664-0.00659522063227237i</v>
      </c>
      <c r="H2544" t="str">
        <f t="shared" si="748"/>
        <v>2264.17044216801-2537.17255177141i</v>
      </c>
      <c r="I2544" t="str">
        <f t="shared" si="749"/>
        <v>-66.0981258934606-90.1630399654776i</v>
      </c>
      <c r="K2544" t="str">
        <f t="shared" si="750"/>
        <v>0.00234959539694787-0.00726036368230961i</v>
      </c>
      <c r="L2544" t="str">
        <f t="shared" si="751"/>
        <v>0.00005-0.0215061496033538i</v>
      </c>
      <c r="M2544" t="str">
        <f t="shared" si="752"/>
        <v>0.00133333333333333-0.0126506762372669i</v>
      </c>
      <c r="N2544">
        <f t="shared" si="753"/>
        <v>94.171619303865043</v>
      </c>
      <c r="O2544">
        <f t="shared" si="754"/>
        <v>8.5015296916504326</v>
      </c>
      <c r="P2544" s="3">
        <f t="shared" si="755"/>
        <v>8.5015296916504326</v>
      </c>
      <c r="Q2544" s="3">
        <f t="shared" si="756"/>
        <v>-85.828380696134957</v>
      </c>
      <c r="R2544">
        <f t="shared" si="757"/>
        <v>94.171619303865043</v>
      </c>
      <c r="S2544">
        <f t="shared" si="758"/>
        <v>13.121345318231969</v>
      </c>
      <c r="T2544">
        <f t="shared" si="741"/>
        <v>8.5015296916504326</v>
      </c>
    </row>
    <row r="2545" spans="1:20" x14ac:dyDescent="0.25">
      <c r="A2545">
        <f t="shared" si="742"/>
        <v>82757.130721577749</v>
      </c>
      <c r="B2545">
        <f t="shared" si="759"/>
        <v>13171.206430441251</v>
      </c>
      <c r="C2545" t="str">
        <f t="shared" si="743"/>
        <v>0.194420701196673-2.64469181264825i</v>
      </c>
      <c r="D2545" t="str">
        <f t="shared" si="744"/>
        <v>3.97329924349186-1.29055979951604i</v>
      </c>
      <c r="E2545" t="str">
        <f t="shared" si="745"/>
        <v>166.482004871013+12.5257064300099i</v>
      </c>
      <c r="F2545" t="str">
        <f t="shared" si="746"/>
        <v>2.42481864038779-11.3557223040301i</v>
      </c>
      <c r="G2545" t="str">
        <f t="shared" si="747"/>
        <v>0.99995616996797-0.006620280277911i</v>
      </c>
      <c r="H2545" t="str">
        <f t="shared" si="748"/>
        <v>2204.24438274847-2541.88273312616i</v>
      </c>
      <c r="I2545" t="str">
        <f t="shared" si="749"/>
        <v>-66.3509608767565-88.0006788470167i</v>
      </c>
      <c r="K2545" t="str">
        <f t="shared" si="750"/>
        <v>0.00233668348880369-0.00723624729404574i</v>
      </c>
      <c r="L2545" t="str">
        <f t="shared" si="751"/>
        <v>0.00005-0.0214247356080432i</v>
      </c>
      <c r="M2545" t="str">
        <f t="shared" si="752"/>
        <v>0.00133333333333333-0.0126027856517901i</v>
      </c>
      <c r="N2545">
        <f t="shared" si="753"/>
        <v>94.204453450408252</v>
      </c>
      <c r="O2545">
        <f t="shared" si="754"/>
        <v>8.4709085520548548</v>
      </c>
      <c r="P2545" s="3">
        <f t="shared" si="755"/>
        <v>8.4709085520548548</v>
      </c>
      <c r="Q2545" s="3">
        <f t="shared" si="756"/>
        <v>-85.795546549591748</v>
      </c>
      <c r="R2545">
        <f t="shared" si="757"/>
        <v>94.204453450408252</v>
      </c>
      <c r="S2545">
        <f t="shared" si="758"/>
        <v>13.17120643044125</v>
      </c>
      <c r="T2545">
        <f t="shared" si="741"/>
        <v>8.4709085520548548</v>
      </c>
    </row>
    <row r="2546" spans="1:20" x14ac:dyDescent="0.25">
      <c r="A2546">
        <f t="shared" si="742"/>
        <v>83071.607818319753</v>
      </c>
      <c r="B2546">
        <f t="shared" si="759"/>
        <v>13221.257014876928</v>
      </c>
      <c r="C2546" t="str">
        <f t="shared" si="743"/>
        <v>0.195247986493148-2.63528170717454i</v>
      </c>
      <c r="D2546" t="str">
        <f t="shared" si="744"/>
        <v>3.97328629876661-1.286297541842i</v>
      </c>
      <c r="E2546" t="str">
        <f t="shared" si="745"/>
        <v>166.534063011638+12.5696027970968i</v>
      </c>
      <c r="F2546" t="str">
        <f t="shared" si="746"/>
        <v>2.42481783112631-11.3128556868249i</v>
      </c>
      <c r="G2546" t="str">
        <f t="shared" si="747"/>
        <v>0.99995583624156-0.00664543512511191i</v>
      </c>
      <c r="H2546" t="str">
        <f t="shared" si="748"/>
        <v>2145.41685199716-2544.74929406796i</v>
      </c>
      <c r="I2546" t="str">
        <f t="shared" si="749"/>
        <v>-66.5374737799249-85.8763017844745i</v>
      </c>
      <c r="K2546" t="str">
        <f t="shared" si="750"/>
        <v>0.0023238576635642-0.00721218914498474i</v>
      </c>
      <c r="L2546" t="str">
        <f t="shared" si="751"/>
        <v>0.00005-0.0213436298147472i</v>
      </c>
      <c r="M2546" t="str">
        <f t="shared" si="752"/>
        <v>0.00133333333333333-0.012555076361616i</v>
      </c>
      <c r="N2546">
        <f t="shared" si="753"/>
        <v>94.237301545914136</v>
      </c>
      <c r="O2546">
        <f t="shared" si="754"/>
        <v>8.4403155941510608</v>
      </c>
      <c r="P2546" s="3">
        <f t="shared" si="755"/>
        <v>8.4403155941510608</v>
      </c>
      <c r="Q2546" s="3">
        <f t="shared" si="756"/>
        <v>-85.762698454085864</v>
      </c>
      <c r="R2546">
        <f t="shared" si="757"/>
        <v>94.237301545914136</v>
      </c>
      <c r="S2546">
        <f t="shared" si="758"/>
        <v>13.221257014876928</v>
      </c>
      <c r="T2546">
        <f t="shared" si="741"/>
        <v>8.4403155941510608</v>
      </c>
    </row>
    <row r="2547" spans="1:20" x14ac:dyDescent="0.25">
      <c r="A2547">
        <f t="shared" si="742"/>
        <v>83387.279928029369</v>
      </c>
      <c r="B2547">
        <f t="shared" si="759"/>
        <v>13271.49779153346</v>
      </c>
      <c r="C2547" t="str">
        <f t="shared" si="743"/>
        <v>0.196068243150371-2.62591272226242i</v>
      </c>
      <c r="D2547" t="str">
        <f t="shared" si="744"/>
        <v>3.97327325555984-1.28205378389764i</v>
      </c>
      <c r="E2547" t="str">
        <f t="shared" si="745"/>
        <v>166.586526061316+12.6135448525686i</v>
      </c>
      <c r="F2547" t="str">
        <f t="shared" si="746"/>
        <v>2.42481701570328-11.270151808765i</v>
      </c>
      <c r="G2547" t="str">
        <f t="shared" si="747"/>
        <v>0.999955499974236-0.00667068553535394i</v>
      </c>
      <c r="H2547" t="str">
        <f t="shared" si="748"/>
        <v>2087.73188293689-2545.87750629584i</v>
      </c>
      <c r="I2547" t="str">
        <f t="shared" si="749"/>
        <v>-66.6613787355236-83.791545377837i</v>
      </c>
      <c r="K2547" t="str">
        <f t="shared" si="750"/>
        <v>0.00231111742676291-0.0071881893474466i</v>
      </c>
      <c r="L2547" t="str">
        <f t="shared" si="751"/>
        <v>0.00005-0.0212628310567315i</v>
      </c>
      <c r="M2547" t="str">
        <f t="shared" si="752"/>
        <v>0.00133333333333333-0.0125075476804303i</v>
      </c>
      <c r="N2547">
        <f t="shared" si="753"/>
        <v>94.270163115625522</v>
      </c>
      <c r="O2547">
        <f t="shared" si="754"/>
        <v>8.4097509252515348</v>
      </c>
      <c r="P2547" s="3">
        <f t="shared" si="755"/>
        <v>8.4097509252515348</v>
      </c>
      <c r="Q2547" s="3">
        <f t="shared" si="756"/>
        <v>-85.729836884374478</v>
      </c>
      <c r="R2547">
        <f t="shared" si="757"/>
        <v>94.270163115625522</v>
      </c>
      <c r="S2547">
        <f t="shared" si="758"/>
        <v>13.271497791533461</v>
      </c>
      <c r="T2547">
        <f t="shared" si="741"/>
        <v>8.4097509252515348</v>
      </c>
    </row>
    <row r="2548" spans="1:20" x14ac:dyDescent="0.25">
      <c r="A2548">
        <f t="shared" si="742"/>
        <v>83704.151591755886</v>
      </c>
      <c r="B2548">
        <f t="shared" si="759"/>
        <v>13321.929483141288</v>
      </c>
      <c r="C2548" t="str">
        <f t="shared" si="743"/>
        <v>0.196881500817749-2.61658469036108i</v>
      </c>
      <c r="D2548" t="str">
        <f t="shared" si="744"/>
        <v>3.97326011312297-1.27782846458829i</v>
      </c>
      <c r="E2548" t="str">
        <f t="shared" si="745"/>
        <v>166.639396815752+12.6575315585478i</v>
      </c>
      <c r="F2548" t="str">
        <f t="shared" si="746"/>
        <v>2.42481619407184-11.2276100555396i</v>
      </c>
      <c r="G2548" t="str">
        <f t="shared" si="747"/>
        <v>0.999955161146653-0.00669603187148625i</v>
      </c>
      <c r="H2548" t="str">
        <f t="shared" si="748"/>
        <v>2031.22576387539-2545.37062009298i</v>
      </c>
      <c r="I2548" t="str">
        <f t="shared" si="749"/>
        <v>-66.7263232183678-81.7477694030543i</v>
      </c>
      <c r="K2548" t="str">
        <f t="shared" si="750"/>
        <v>0.00229846228561556-0.0071642480104323i</v>
      </c>
      <c r="L2548" t="str">
        <f t="shared" si="751"/>
        <v>0.00005-0.0211823381716792i</v>
      </c>
      <c r="M2548" t="str">
        <f t="shared" si="752"/>
        <v>0.00133333333333333-0.0124601989245172i</v>
      </c>
      <c r="N2548">
        <f t="shared" si="753"/>
        <v>94.303037679809051</v>
      </c>
      <c r="O2548">
        <f t="shared" si="754"/>
        <v>8.3792146533764154</v>
      </c>
      <c r="P2548" s="3">
        <f t="shared" si="755"/>
        <v>8.3792146533764154</v>
      </c>
      <c r="Q2548" s="3">
        <f t="shared" si="756"/>
        <v>-85.696962320190949</v>
      </c>
      <c r="R2548">
        <f t="shared" si="757"/>
        <v>94.303037679809051</v>
      </c>
      <c r="S2548">
        <f t="shared" si="758"/>
        <v>13.321929483141288</v>
      </c>
      <c r="T2548">
        <f t="shared" si="741"/>
        <v>8.3792146533764154</v>
      </c>
    </row>
    <row r="2549" spans="1:20" x14ac:dyDescent="0.25">
      <c r="A2549">
        <f t="shared" si="742"/>
        <v>84022.22736780456</v>
      </c>
      <c r="B2549">
        <f t="shared" si="759"/>
        <v>13372.552815177225</v>
      </c>
      <c r="C2549" t="str">
        <f t="shared" si="743"/>
        <v>0.197687788954923-2.60729744479904i</v>
      </c>
      <c r="D2549" t="str">
        <f t="shared" si="744"/>
        <v>3.97324687070172-1.27362152308398i</v>
      </c>
      <c r="E2549" t="str">
        <f t="shared" si="745"/>
        <v>166.69267808968+12.7015618592036i</v>
      </c>
      <c r="F2549" t="str">
        <f t="shared" si="746"/>
        <v>2.42481536618468-11.1852298151704i</v>
      </c>
      <c r="G2549" t="str">
        <f t="shared" si="747"/>
        <v>0.99995481973932-0.00672147449773353i</v>
      </c>
      <c r="H2549" t="str">
        <f t="shared" si="748"/>
        <v>1975.92759110615-2543.32944397804i</v>
      </c>
      <c r="I2549" t="str">
        <f t="shared" si="749"/>
        <v>-66.7358727209602-79.7460761858652i</v>
      </c>
      <c r="K2549" t="str">
        <f t="shared" si="750"/>
        <v>0.00228589174903172-0.0071403652396551i</v>
      </c>
      <c r="L2549" t="str">
        <f t="shared" si="751"/>
        <v>0.00005-0.0211021500016728i</v>
      </c>
      <c r="M2549" t="str">
        <f t="shared" si="752"/>
        <v>0.00133333333333333-0.0124130294127487i</v>
      </c>
      <c r="N2549">
        <f t="shared" si="753"/>
        <v>94.335924753674021</v>
      </c>
      <c r="O2549">
        <f t="shared" si="754"/>
        <v>8.3487068872539503</v>
      </c>
      <c r="P2549" s="3">
        <f t="shared" si="755"/>
        <v>8.3487068872539503</v>
      </c>
      <c r="Q2549" s="3">
        <f t="shared" si="756"/>
        <v>-85.664075246325979</v>
      </c>
      <c r="R2549">
        <f t="shared" si="757"/>
        <v>94.335924753674021</v>
      </c>
      <c r="S2549">
        <f t="shared" si="758"/>
        <v>13.372552815177226</v>
      </c>
      <c r="T2549">
        <f t="shared" si="741"/>
        <v>8.3487068872539503</v>
      </c>
    </row>
    <row r="2550" spans="1:20" x14ac:dyDescent="0.25">
      <c r="A2550">
        <f t="shared" si="742"/>
        <v>84341.511831802214</v>
      </c>
      <c r="B2550">
        <f t="shared" si="759"/>
        <v>13423.368515874899</v>
      </c>
      <c r="C2550" t="str">
        <f t="shared" si="743"/>
        <v>0.198487136830567-2.59805081977954i</v>
      </c>
      <c r="D2550" t="str">
        <f t="shared" si="744"/>
        <v>3.97323352753616-1.26943289881858i</v>
      </c>
      <c r="E2550" t="str">
        <f t="shared" si="745"/>
        <v>166.746372716947+12.7456346805098i</v>
      </c>
      <c r="F2550" t="str">
        <f t="shared" si="746"/>
        <v>2.42481453199421-11.1430104780026i</v>
      </c>
      <c r="G2550" t="str">
        <f t="shared" si="747"/>
        <v>0.999954475732598-0.00674701377970116i</v>
      </c>
      <c r="H2550" t="str">
        <f t="shared" si="748"/>
        <v>1921.85981956669-2539.85199584246i</v>
      </c>
      <c r="I2550" t="str">
        <f t="shared" si="749"/>
        <v>-66.6934979728674-77.7873299513185i</v>
      </c>
      <c r="K2550" t="str">
        <f t="shared" si="750"/>
        <v>0.00227340532762661-0.00711654113757283i</v>
      </c>
      <c r="L2550" t="str">
        <f t="shared" si="751"/>
        <v>0.00005-0.0210222653931788i</v>
      </c>
      <c r="M2550" t="str">
        <f t="shared" si="752"/>
        <v>0.00133333333333333-0.0123660384665757i</v>
      </c>
      <c r="N2550">
        <f t="shared" si="753"/>
        <v>94.368823847293186</v>
      </c>
      <c r="O2550">
        <f t="shared" si="754"/>
        <v>8.3182277363216368</v>
      </c>
      <c r="P2550" s="3">
        <f t="shared" si="755"/>
        <v>8.3182277363216368</v>
      </c>
      <c r="Q2550" s="3">
        <f t="shared" si="756"/>
        <v>-85.631176152706814</v>
      </c>
      <c r="R2550">
        <f t="shared" si="757"/>
        <v>94.368823847293186</v>
      </c>
      <c r="S2550">
        <f t="shared" si="758"/>
        <v>13.4233685158749</v>
      </c>
      <c r="T2550">
        <f t="shared" si="741"/>
        <v>8.3182277363216368</v>
      </c>
    </row>
    <row r="2551" spans="1:20" x14ac:dyDescent="0.25">
      <c r="A2551">
        <f t="shared" si="742"/>
        <v>84662.00957676307</v>
      </c>
      <c r="B2551">
        <f t="shared" si="759"/>
        <v>13474.377316235224</v>
      </c>
      <c r="C2551" t="str">
        <f t="shared" si="743"/>
        <v>0.19927957352104-2.58884465037555i</v>
      </c>
      <c r="D2551" t="str">
        <f t="shared" si="744"/>
        <v>3.97322008286049-1.26526253148892i</v>
      </c>
      <c r="E2551" t="str">
        <f t="shared" si="745"/>
        <v>166.800483550616+12.789748929999i</v>
      </c>
      <c r="F2551" t="str">
        <f t="shared" si="746"/>
        <v>2.42481369145243-11.1009514366957i</v>
      </c>
      <c r="G2551" t="str">
        <f t="shared" si="747"/>
        <v>0.999954129106696-0.00677265008438039i</v>
      </c>
      <c r="H2551" t="str">
        <f t="shared" si="748"/>
        <v>1869.03880506599-2535.03321996583i</v>
      </c>
      <c r="I2551" t="str">
        <f t="shared" si="749"/>
        <v>-66.6025645089116-75.872175917993i</v>
      </c>
      <c r="K2551" t="str">
        <f t="shared" si="750"/>
        <v>0.00226100253373201-0.00709277580341896i</v>
      </c>
      <c r="L2551" t="str">
        <f t="shared" si="751"/>
        <v>0.00005-0.02094268319703i</v>
      </c>
      <c r="M2551" t="str">
        <f t="shared" si="752"/>
        <v>0.00133333333333333-0.0123192254100177i</v>
      </c>
      <c r="N2551">
        <f t="shared" si="753"/>
        <v>94.401734465520235</v>
      </c>
      <c r="O2551">
        <f t="shared" si="754"/>
        <v>8.2877773107259003</v>
      </c>
      <c r="P2551" s="3">
        <f t="shared" si="755"/>
        <v>8.2877773107259003</v>
      </c>
      <c r="Q2551" s="3">
        <f t="shared" si="756"/>
        <v>-85.598265534479765</v>
      </c>
      <c r="R2551">
        <f t="shared" si="757"/>
        <v>94.401734465520235</v>
      </c>
      <c r="S2551">
        <f t="shared" si="758"/>
        <v>13.474377316235225</v>
      </c>
      <c r="T2551">
        <f t="shared" si="741"/>
        <v>8.2877773107259003</v>
      </c>
    </row>
    <row r="2552" spans="1:20" x14ac:dyDescent="0.25">
      <c r="A2552">
        <f t="shared" si="742"/>
        <v>84983.725213154772</v>
      </c>
      <c r="B2552">
        <f t="shared" si="759"/>
        <v>13525.579950036919</v>
      </c>
      <c r="C2552" t="str">
        <f t="shared" si="743"/>
        <v>0.200065127909214-2.57967877252517i</v>
      </c>
      <c r="D2552" t="str">
        <f t="shared" si="744"/>
        <v>3.97320653590318-1.2611103610539i</v>
      </c>
      <c r="E2552" t="str">
        <f t="shared" si="745"/>
        <v>166.855013463056+12.8339034965137i</v>
      </c>
      <c r="F2552" t="str">
        <f t="shared" si="746"/>
        <v>2.42481284451097-11.0590520862155i</v>
      </c>
      <c r="G2552" t="str">
        <f t="shared" si="747"/>
        <v>0.999953779841675-0.00679838378015363i</v>
      </c>
      <c r="H2552" t="str">
        <f t="shared" si="748"/>
        <v>1817.47533282322-2528.96476413403i</v>
      </c>
      <c r="I2552" t="str">
        <f t="shared" si="749"/>
        <v>-66.4663243843364-74.0010589460067i</v>
      </c>
      <c r="K2552" t="str">
        <f t="shared" si="750"/>
        <v>0.0022486828814072-0.00706906933323413i</v>
      </c>
      <c r="L2552" t="str">
        <f t="shared" si="751"/>
        <v>0.00005-0.0208634022684101i</v>
      </c>
      <c r="M2552" t="str">
        <f t="shared" si="752"/>
        <v>0.00133333333333333-0.012272589569653i</v>
      </c>
      <c r="N2552">
        <f t="shared" si="753"/>
        <v>94.434656107909532</v>
      </c>
      <c r="O2552">
        <f t="shared" si="754"/>
        <v>8.2573557213229734</v>
      </c>
      <c r="P2552" s="3">
        <f t="shared" si="755"/>
        <v>8.2573557213229734</v>
      </c>
      <c r="Q2552" s="3">
        <f t="shared" si="756"/>
        <v>-85.565343892090468</v>
      </c>
      <c r="R2552">
        <f t="shared" si="757"/>
        <v>94.434656107909532</v>
      </c>
      <c r="S2552">
        <f t="shared" si="758"/>
        <v>13.525579950036919</v>
      </c>
      <c r="T2552">
        <f t="shared" si="741"/>
        <v>8.2573557213229734</v>
      </c>
    </row>
    <row r="2553" spans="1:20" x14ac:dyDescent="0.25">
      <c r="A2553">
        <f t="shared" si="742"/>
        <v>85306.663368964757</v>
      </c>
      <c r="B2553">
        <f t="shared" si="759"/>
        <v>13576.97715384706</v>
      </c>
      <c r="C2553" t="str">
        <f t="shared" si="743"/>
        <v>0.200843828683216-2.57055302302688i</v>
      </c>
      <c r="D2553" t="str">
        <f t="shared" si="744"/>
        <v>3.97319288588681-1.25697632773363i</v>
      </c>
      <c r="E2553" t="str">
        <f t="shared" si="745"/>
        <v>166.909965346037+12.8780972499551i</v>
      </c>
      <c r="F2553" t="str">
        <f t="shared" si="746"/>
        <v>2.42481199112113-11.0173118238245i</v>
      </c>
      <c r="G2553" t="str">
        <f t="shared" si="747"/>
        <v>0.999953427917443-0.00682421523679965i</v>
      </c>
      <c r="H2553" t="str">
        <f t="shared" si="748"/>
        <v>1767.17512809951-2521.73481106494i</v>
      </c>
      <c r="I2553" t="str">
        <f t="shared" si="749"/>
        <v>-66.2879098336496-72.1742415848455i</v>
      </c>
      <c r="K2553" t="str">
        <f t="shared" si="750"/>
        <v>0.00223644588644947-0.00704542181989751i</v>
      </c>
      <c r="L2553" t="str">
        <f t="shared" si="751"/>
        <v>0.00005-0.0207844214668361i</v>
      </c>
      <c r="M2553" t="str">
        <f t="shared" si="752"/>
        <v>0.00133333333333333-0.0122261302746095i</v>
      </c>
      <c r="N2553">
        <f t="shared" si="753"/>
        <v>94.467588268633634</v>
      </c>
      <c r="O2553">
        <f t="shared" si="754"/>
        <v>8.22696307967907</v>
      </c>
      <c r="P2553" s="3">
        <f t="shared" si="755"/>
        <v>8.22696307967907</v>
      </c>
      <c r="Q2553" s="3">
        <f t="shared" si="756"/>
        <v>-85.532411731366366</v>
      </c>
      <c r="R2553">
        <f t="shared" si="757"/>
        <v>94.467588268633634</v>
      </c>
      <c r="S2553">
        <f t="shared" si="758"/>
        <v>13.576977153847059</v>
      </c>
      <c r="T2553">
        <f t="shared" si="741"/>
        <v>8.22696307967907</v>
      </c>
    </row>
    <row r="2554" spans="1:20" x14ac:dyDescent="0.25">
      <c r="A2554">
        <f t="shared" si="742"/>
        <v>85630.828689766829</v>
      </c>
      <c r="B2554">
        <f t="shared" si="759"/>
        <v>13628.569667031679</v>
      </c>
      <c r="C2554" t="str">
        <f t="shared" si="743"/>
        <v>0.201615704335264-2.56146723953487i</v>
      </c>
      <c r="D2554" t="str">
        <f t="shared" si="744"/>
        <v>3.97317913202808-1.25286037200856i</v>
      </c>
      <c r="E2554" t="str">
        <f t="shared" si="745"/>
        <v>166.965342110829+12.9223290410298i</v>
      </c>
      <c r="F2554" t="str">
        <f t="shared" si="746"/>
        <v>2.42481113123381-10.9757300490743i</v>
      </c>
      <c r="G2554" t="str">
        <f t="shared" si="747"/>
        <v>0.999953073313756-0.00685014482549889i</v>
      </c>
      <c r="H2554" t="str">
        <f t="shared" si="748"/>
        <v>1718.13934563966-2513.42795843995i</v>
      </c>
      <c r="I2554" t="str">
        <f t="shared" si="749"/>
        <v>-66.070328672601-70.3918214004048i</v>
      </c>
      <c r="K2554" t="str">
        <f t="shared" si="750"/>
        <v>0.00222429106640431-0.00702183335315781i</v>
      </c>
      <c r="L2554" t="str">
        <f t="shared" si="751"/>
        <v>0.00005-0.0207057396561427i</v>
      </c>
      <c r="M2554" t="str">
        <f t="shared" si="752"/>
        <v>0.00133333333333333-0.0121798468565546i</v>
      </c>
      <c r="N2554">
        <f t="shared" si="753"/>
        <v>94.500530436401647</v>
      </c>
      <c r="O2554">
        <f t="shared" si="754"/>
        <v>8.196599498070734</v>
      </c>
      <c r="P2554" s="3">
        <f t="shared" si="755"/>
        <v>8.196599498070734</v>
      </c>
      <c r="Q2554" s="3">
        <f t="shared" si="756"/>
        <v>-85.499469563598353</v>
      </c>
      <c r="R2554">
        <f t="shared" si="757"/>
        <v>94.500530436401647</v>
      </c>
      <c r="S2554">
        <f t="shared" si="758"/>
        <v>13.628569667031678</v>
      </c>
      <c r="T2554">
        <f t="shared" si="741"/>
        <v>8.196599498070734</v>
      </c>
    </row>
    <row r="2555" spans="1:20" x14ac:dyDescent="0.25">
      <c r="A2555">
        <f t="shared" si="742"/>
        <v>85956.225838787956</v>
      </c>
      <c r="B2555">
        <f t="shared" si="759"/>
        <v>13680.3582317664</v>
      </c>
      <c r="C2555" t="str">
        <f t="shared" si="743"/>
        <v>0.202380783160398-2.55242126055428i</v>
      </c>
      <c r="D2555" t="str">
        <f t="shared" si="744"/>
        <v>3.97316527353773-1.24876243461863i</v>
      </c>
      <c r="E2555" t="str">
        <f t="shared" si="745"/>
        <v>167.021146688291+12.9665977009897i</v>
      </c>
      <c r="F2555" t="str">
        <f t="shared" si="746"/>
        <v>2.42481026479954-10.934306163796i</v>
      </c>
      <c r="G2555" t="str">
        <f t="shared" si="747"/>
        <v>0.999952716010215-0.00687617291883868i</v>
      </c>
      <c r="H2555" t="str">
        <f t="shared" si="748"/>
        <v>1670.36503547717-2504.12514202653i</v>
      </c>
      <c r="I2555" t="str">
        <f t="shared" si="749"/>
        <v>-65.8164612487731-68.6537474904716i</v>
      </c>
      <c r="K2555" t="str">
        <f t="shared" si="750"/>
        <v>0.00221221794057519-0.00699830401966423i</v>
      </c>
      <c r="L2555" t="str">
        <f t="shared" si="751"/>
        <v>0.00005-0.0206273557044658i</v>
      </c>
      <c r="M2555" t="str">
        <f t="shared" si="752"/>
        <v>0.00133333333333333-0.0121337386496857i</v>
      </c>
      <c r="N2555">
        <f t="shared" si="753"/>
        <v>94.533482094374904</v>
      </c>
      <c r="O2555">
        <f t="shared" si="754"/>
        <v>8.1662650894846518</v>
      </c>
      <c r="P2555" s="3">
        <f t="shared" si="755"/>
        <v>8.1662650894846518</v>
      </c>
      <c r="Q2555" s="3">
        <f t="shared" si="756"/>
        <v>-85.466517905625096</v>
      </c>
      <c r="R2555">
        <f t="shared" si="757"/>
        <v>94.533482094374904</v>
      </c>
      <c r="S2555">
        <f t="shared" si="758"/>
        <v>13.6803582317664</v>
      </c>
      <c r="T2555">
        <f t="shared" si="741"/>
        <v>8.1662650894846518</v>
      </c>
    </row>
    <row r="2556" spans="1:20" x14ac:dyDescent="0.25">
      <c r="A2556">
        <f t="shared" si="742"/>
        <v>86282.859496975347</v>
      </c>
      <c r="B2556">
        <f t="shared" si="759"/>
        <v>13732.343593047113</v>
      </c>
      <c r="C2556" t="str">
        <f t="shared" si="743"/>
        <v>0.203139093255411-2.54341492543663i</v>
      </c>
      <c r="D2556" t="str">
        <f t="shared" si="744"/>
        <v>3.97315130962052-1.24468245656238i</v>
      </c>
      <c r="E2556" t="str">
        <f t="shared" si="745"/>
        <v>167.077382028966+13.0109020413735i</v>
      </c>
      <c r="F2556" t="str">
        <f t="shared" si="746"/>
        <v>2.42480939176849-10.8930395720919i</v>
      </c>
      <c r="G2556" t="str">
        <f t="shared" si="747"/>
        <v>0.999952355986265-0.00690229989081859i</v>
      </c>
      <c r="H2556" t="str">
        <f t="shared" si="748"/>
        <v>1623.84558338918-2493.90359663343i</v>
      </c>
      <c r="I2556" t="str">
        <f t="shared" si="749"/>
        <v>-65.5290587549336-66.9598361241646i</v>
      </c>
      <c r="K2556" t="str">
        <f t="shared" si="750"/>
        <v>0.00220022603003333-0.00697483390299751i</v>
      </c>
      <c r="L2556" t="str">
        <f t="shared" si="751"/>
        <v>0.00005-0.0205492684842257i</v>
      </c>
      <c r="M2556" t="str">
        <f t="shared" si="752"/>
        <v>0.00133333333333333-0.012087804990721i</v>
      </c>
      <c r="N2556">
        <f t="shared" si="753"/>
        <v>94.566442720085831</v>
      </c>
      <c r="O2556">
        <f t="shared" si="754"/>
        <v>8.1359599676180459</v>
      </c>
      <c r="P2556" s="3">
        <f t="shared" si="755"/>
        <v>8.1359599676180459</v>
      </c>
      <c r="Q2556" s="3">
        <f t="shared" si="756"/>
        <v>-85.433557279914169</v>
      </c>
      <c r="R2556">
        <f t="shared" si="757"/>
        <v>94.566442720085831</v>
      </c>
      <c r="S2556">
        <f t="shared" si="758"/>
        <v>13.732343593047114</v>
      </c>
      <c r="T2556">
        <f t="shared" si="741"/>
        <v>8.1359599676180459</v>
      </c>
    </row>
    <row r="2557" spans="1:20" x14ac:dyDescent="0.25">
      <c r="A2557">
        <f t="shared" si="742"/>
        <v>86610.73436306385</v>
      </c>
      <c r="B2557">
        <f t="shared" si="759"/>
        <v>13784.526498700692</v>
      </c>
      <c r="C2557" t="str">
        <f t="shared" si="743"/>
        <v>0.203890662517603-2.53444807437504i</v>
      </c>
      <c r="D2557" t="str">
        <f t="shared" si="744"/>
        <v>3.97313723947517-1.24062037909615i</v>
      </c>
      <c r="E2557" t="str">
        <f t="shared" si="745"/>
        <v>167.134051103175+13.0552408537423i</v>
      </c>
      <c r="F2557" t="str">
        <f t="shared" si="746"/>
        <v>2.42480851209043-10.8519296803275i</v>
      </c>
      <c r="G2557" t="str">
        <f t="shared" si="747"/>
        <v>0.999951993221197-0.00692852611685579i</v>
      </c>
      <c r="H2557" t="str">
        <f t="shared" si="748"/>
        <v>1578.57112491783-2482.83684994548i</v>
      </c>
      <c r="I2557" t="str">
        <f t="shared" si="749"/>
        <v>-65.2107427297228-65.3097854634441i</v>
      </c>
      <c r="K2557" t="str">
        <f t="shared" si="750"/>
        <v>0.00218831485762672-0.00695142308370032i</v>
      </c>
      <c r="L2557" t="str">
        <f t="shared" si="751"/>
        <v>0.00005-0.0204714768721117i</v>
      </c>
      <c r="M2557" t="str">
        <f t="shared" si="752"/>
        <v>0.00133333333333333-0.0120420452188892i</v>
      </c>
      <c r="N2557">
        <f t="shared" si="753"/>
        <v>94.599411785352359</v>
      </c>
      <c r="O2557">
        <f t="shared" si="754"/>
        <v>8.1056842468781234</v>
      </c>
      <c r="P2557" s="3">
        <f t="shared" si="755"/>
        <v>8.1056842468781234</v>
      </c>
      <c r="Q2557" s="3">
        <f t="shared" si="756"/>
        <v>-85.400588214647641</v>
      </c>
      <c r="R2557">
        <f t="shared" si="757"/>
        <v>94.599411785352359</v>
      </c>
      <c r="S2557">
        <f t="shared" si="758"/>
        <v>13.784526498700693</v>
      </c>
      <c r="T2557">
        <f t="shared" si="741"/>
        <v>8.1056842468781234</v>
      </c>
    </row>
    <row r="2558" spans="1:20" x14ac:dyDescent="0.25">
      <c r="A2558">
        <f t="shared" si="742"/>
        <v>86939.855153643497</v>
      </c>
      <c r="B2558">
        <f t="shared" si="759"/>
        <v>13836.907699395755</v>
      </c>
      <c r="C2558" t="str">
        <f t="shared" si="743"/>
        <v>0.20463551864368-2.52552054839964i</v>
      </c>
      <c r="D2558" t="str">
        <f t="shared" si="744"/>
        <v>3.97312306229435-1.23657614373315i</v>
      </c>
      <c r="E2558" t="str">
        <f t="shared" si="745"/>
        <v>167.191156901107+13.0996129094122i</v>
      </c>
      <c r="F2558" t="str">
        <f t="shared" si="746"/>
        <v>2.42480762571477-10.8109758971219i</v>
      </c>
      <c r="G2558" t="str">
        <f t="shared" si="747"/>
        <v>0.999951627694143-0.00695485197379031i</v>
      </c>
      <c r="H2558" t="str">
        <f t="shared" si="748"/>
        <v>1534.52893242017-2470.99474462631i</v>
      </c>
      <c r="I2558" t="str">
        <f t="shared" si="749"/>
        <v>-64.8640055819792-63.7031893444254i</v>
      </c>
      <c r="K2558" t="str">
        <f t="shared" si="750"/>
        <v>0.00217648394798909-0.00692807163930789i</v>
      </c>
      <c r="L2558" t="str">
        <f t="shared" si="751"/>
        <v>0.00005-0.0203939797490653i</v>
      </c>
      <c r="M2558" t="str">
        <f t="shared" si="752"/>
        <v>0.00133333333333333-0.0119964586759207i</v>
      </c>
      <c r="N2558">
        <f t="shared" si="753"/>
        <v>94.632388756194814</v>
      </c>
      <c r="O2558">
        <f t="shared" si="754"/>
        <v>8.0754380423820411</v>
      </c>
      <c r="P2558" s="3">
        <f t="shared" si="755"/>
        <v>8.0754380423820411</v>
      </c>
      <c r="Q2558" s="3">
        <f t="shared" si="756"/>
        <v>-85.367611243805186</v>
      </c>
      <c r="R2558">
        <f t="shared" si="757"/>
        <v>94.632388756194814</v>
      </c>
      <c r="S2558">
        <f t="shared" si="758"/>
        <v>13.836907699395756</v>
      </c>
      <c r="T2558">
        <f t="shared" si="741"/>
        <v>8.0754380423820411</v>
      </c>
    </row>
    <row r="2559" spans="1:20" x14ac:dyDescent="0.25">
      <c r="A2559">
        <f t="shared" si="742"/>
        <v>87270.226603227347</v>
      </c>
      <c r="B2559">
        <f t="shared" si="759"/>
        <v>13889.487948653459</v>
      </c>
      <c r="C2559" t="str">
        <f t="shared" si="743"/>
        <v>0.20537368912864-2.51663218937306i</v>
      </c>
      <c r="D2559" t="str">
        <f t="shared" si="744"/>
        <v>3.97310877726456-1.23254969224269i</v>
      </c>
      <c r="E2559" t="str">
        <f t="shared" si="745"/>
        <v>167.248702432918+13.144016959186i</v>
      </c>
      <c r="F2559" t="str">
        <f t="shared" si="746"/>
        <v>2.42480673259052-10.7701776333402i</v>
      </c>
      <c r="G2559" t="str">
        <f t="shared" si="747"/>
        <v>0.999951259384075-0.00698127783989046i</v>
      </c>
      <c r="H2559" t="str">
        <f t="shared" si="748"/>
        <v>1491.70377505458-2458.44348443458i</v>
      </c>
      <c r="I2559" t="str">
        <f t="shared" si="749"/>
        <v>-64.4912119874952-62.1395501123684i</v>
      </c>
      <c r="K2559" t="str">
        <f t="shared" si="750"/>
        <v>0.00216473282754872-0.0069047796443786i</v>
      </c>
      <c r="L2559" t="str">
        <f t="shared" si="751"/>
        <v>0.00005-0.0203167760002642i</v>
      </c>
      <c r="M2559" t="str">
        <f t="shared" si="752"/>
        <v>0.00133333333333333-0.0119510447060378i</v>
      </c>
      <c r="N2559">
        <f t="shared" si="753"/>
        <v>94.665373092751167</v>
      </c>
      <c r="O2559">
        <f t="shared" si="754"/>
        <v>8.0452214699569904</v>
      </c>
      <c r="P2559" s="3">
        <f t="shared" si="755"/>
        <v>8.0452214699569904</v>
      </c>
      <c r="Q2559" s="3">
        <f t="shared" si="756"/>
        <v>-85.334626907248833</v>
      </c>
      <c r="R2559">
        <f t="shared" si="757"/>
        <v>94.665373092751167</v>
      </c>
      <c r="S2559">
        <f t="shared" si="758"/>
        <v>13.889487948653459</v>
      </c>
      <c r="T2559">
        <f t="shared" si="741"/>
        <v>8.0452214699569904</v>
      </c>
    </row>
    <row r="2560" spans="1:20" x14ac:dyDescent="0.25">
      <c r="A2560">
        <f t="shared" si="742"/>
        <v>87601.853464319604</v>
      </c>
      <c r="B2560">
        <f t="shared" si="759"/>
        <v>13942.268002858342</v>
      </c>
      <c r="C2560" t="str">
        <f t="shared" si="743"/>
        <v>0.206105201264597-2.50778283998566i</v>
      </c>
      <c r="D2560" t="str">
        <f t="shared" si="744"/>
        <v>3.97309438356616-1.22854096664929i</v>
      </c>
      <c r="E2560" t="str">
        <f t="shared" si="745"/>
        <v>167.306690728817+13.1884517330755i</v>
      </c>
      <c r="F2560" t="str">
        <f t="shared" si="746"/>
        <v>2.42480583266627-10.7295343020846i</v>
      </c>
      <c r="G2560" t="str">
        <f t="shared" si="747"/>
        <v>0.999950888269806-0.00700780409485822i</v>
      </c>
      <c r="H2560" t="str">
        <f t="shared" si="748"/>
        <v>1450.07825199026-2445.24570046917i</v>
      </c>
      <c r="I2560" t="str">
        <f t="shared" si="749"/>
        <v>-64.0946010198042-60.6182905178874i</v>
      </c>
      <c r="K2560" t="str">
        <f t="shared" si="750"/>
        <v>0.0021530610245366-0.00688154717052394i</v>
      </c>
      <c r="L2560" t="str">
        <f t="shared" si="751"/>
        <v>0.00005-0.0202398645151069i</v>
      </c>
      <c r="M2560" t="str">
        <f t="shared" si="752"/>
        <v>0.00133333333333333-0.0119058026559452i</v>
      </c>
      <c r="N2560">
        <f t="shared" si="753"/>
        <v>94.698364249190988</v>
      </c>
      <c r="O2560">
        <f t="shared" si="754"/>
        <v>8.0150346461392203</v>
      </c>
      <c r="P2560" s="3">
        <f t="shared" si="755"/>
        <v>8.0150346461392203</v>
      </c>
      <c r="Q2560" s="3">
        <f t="shared" si="756"/>
        <v>-85.301635750809012</v>
      </c>
      <c r="R2560">
        <f t="shared" si="757"/>
        <v>94.698364249190988</v>
      </c>
      <c r="S2560">
        <f t="shared" si="758"/>
        <v>13.942268002858341</v>
      </c>
      <c r="T2560">
        <f t="shared" si="741"/>
        <v>8.0150346461392203</v>
      </c>
    </row>
    <row r="2561" spans="1:20" x14ac:dyDescent="0.25">
      <c r="A2561">
        <f t="shared" si="742"/>
        <v>87934.740507484021</v>
      </c>
      <c r="B2561">
        <f t="shared" si="759"/>
        <v>13995.248621269204</v>
      </c>
      <c r="C2561" t="str">
        <f t="shared" si="743"/>
        <v>0.206830082139774-2.49897234375106i</v>
      </c>
      <c r="D2561" t="str">
        <f t="shared" si="744"/>
        <v>3.97307988037331-1.22454990923186i</v>
      </c>
      <c r="E2561" t="str">
        <f t="shared" si="745"/>
        <v>167.36512483916+13.2329159400317i</v>
      </c>
      <c r="F2561" t="str">
        <f t="shared" si="746"/>
        <v>2.42480492589029-10.6890453186861i</v>
      </c>
      <c r="G2561" t="str">
        <f t="shared" si="747"/>
        <v>0.999950514329989-0.00703443111983462i</v>
      </c>
      <c r="H2561" t="str">
        <f t="shared" si="748"/>
        <v>1409.63309942391-2431.46053402292i</v>
      </c>
      <c r="I2561" t="str">
        <f t="shared" si="749"/>
        <v>-63.6762888894163-59.1387646927894i</v>
      </c>
      <c r="K2561" t="str">
        <f t="shared" si="750"/>
        <v>0.0021414680689945-0.00685837428643872i</v>
      </c>
      <c r="L2561" t="str">
        <f t="shared" si="751"/>
        <v>0.00005-0.0201632441871955i</v>
      </c>
      <c r="M2561" t="str">
        <f t="shared" si="752"/>
        <v>0.00133333333333333-0.0118607318748209i</v>
      </c>
      <c r="N2561">
        <f t="shared" si="753"/>
        <v>94.731361673631625</v>
      </c>
      <c r="O2561">
        <f t="shared" si="754"/>
        <v>7.9848776881739436</v>
      </c>
      <c r="P2561" s="3">
        <f t="shared" si="755"/>
        <v>7.9848776881739436</v>
      </c>
      <c r="Q2561" s="3">
        <f t="shared" si="756"/>
        <v>-85.268638326368375</v>
      </c>
      <c r="R2561">
        <f t="shared" si="757"/>
        <v>94.731361673631625</v>
      </c>
      <c r="S2561">
        <f t="shared" si="758"/>
        <v>13.995248621269203</v>
      </c>
      <c r="T2561">
        <f t="shared" si="741"/>
        <v>7.9848776881739436</v>
      </c>
    </row>
    <row r="2562" spans="1:20" x14ac:dyDescent="0.25">
      <c r="A2562">
        <f t="shared" si="742"/>
        <v>88268.892521412461</v>
      </c>
      <c r="B2562">
        <f t="shared" si="759"/>
        <v>14048.430566030027</v>
      </c>
      <c r="C2562" t="str">
        <f t="shared" si="743"/>
        <v>0.207548358637355-2.49020054500154i</v>
      </c>
      <c r="D2562" t="str">
        <f t="shared" si="744"/>
        <v>3.97306526685385-1.22057646252283i</v>
      </c>
      <c r="E2562" t="str">
        <f t="shared" si="745"/>
        <v>167.424007834547+13.2774082676589i</v>
      </c>
      <c r="F2562" t="str">
        <f t="shared" si="746"/>
        <v>2.4248040122104-10.6487101006959i</v>
      </c>
      <c r="G2562" t="str">
        <f t="shared" si="747"/>
        <v>0.999950137543112-0.00706115929740517i</v>
      </c>
      <c r="H2562" t="str">
        <f t="shared" si="748"/>
        <v>1370.34747222735-2417.14373288348i</v>
      </c>
      <c r="I2562" t="str">
        <f t="shared" si="749"/>
        <v>-63.2382721784911-57.7002682326902i</v>
      </c>
      <c r="K2562" t="str">
        <f t="shared" si="750"/>
        <v>0.0021299534927828-0.00683526105793101i</v>
      </c>
      <c r="L2562" t="str">
        <f t="shared" si="751"/>
        <v>0.00005-0.0200869139143211i</v>
      </c>
      <c r="M2562" t="str">
        <f t="shared" si="752"/>
        <v>0.00133333333333333-0.0118158317143065i</v>
      </c>
      <c r="N2562">
        <f t="shared" si="753"/>
        <v>94.764364808050971</v>
      </c>
      <c r="O2562">
        <f t="shared" si="754"/>
        <v>7.9547507140146259</v>
      </c>
      <c r="P2562" s="3">
        <f t="shared" si="755"/>
        <v>7.9547507140146259</v>
      </c>
      <c r="Q2562" s="3">
        <f t="shared" si="756"/>
        <v>-85.235635191949029</v>
      </c>
      <c r="R2562">
        <f t="shared" si="757"/>
        <v>94.764364808050971</v>
      </c>
      <c r="S2562">
        <f t="shared" si="758"/>
        <v>14.048430566030026</v>
      </c>
      <c r="T2562">
        <f t="shared" si="741"/>
        <v>7.9547507140146259</v>
      </c>
    </row>
    <row r="2563" spans="1:20" x14ac:dyDescent="0.25">
      <c r="A2563">
        <f t="shared" si="742"/>
        <v>88604.314312993825</v>
      </c>
      <c r="B2563">
        <f t="shared" si="759"/>
        <v>14101.814602180941</v>
      </c>
      <c r="C2563" t="str">
        <f t="shared" si="743"/>
        <v>0.208260057434427-2.48146728888349i</v>
      </c>
      <c r="D2563" t="str">
        <f t="shared" si="744"/>
        <v>3.97305054216936-1.21662056930736i</v>
      </c>
      <c r="E2563" t="str">
        <f t="shared" si="745"/>
        <v>167.483342805901+13.3219273819334i</v>
      </c>
      <c r="F2563" t="str">
        <f t="shared" si="746"/>
        <v>2.42480309157405-10.6085280678773i</v>
      </c>
      <c r="G2563" t="str">
        <f t="shared" si="747"/>
        <v>0.999949757887501-0.0070879890116053i</v>
      </c>
      <c r="H2563" t="str">
        <f t="shared" si="748"/>
        <v>1332.19920123083-2402.34775826389i</v>
      </c>
      <c r="I2563" t="str">
        <f t="shared" si="749"/>
        <v>-62.782431470064-56.3020474202493i</v>
      </c>
      <c r="K2563" t="str">
        <f t="shared" si="750"/>
        <v>0.00211851682958793-0.00681220754795198i</v>
      </c>
      <c r="L2563" t="str">
        <f t="shared" si="751"/>
        <v>0.00005-0.020010872598447i</v>
      </c>
      <c r="M2563" t="str">
        <f t="shared" si="752"/>
        <v>0.00133333333333333-0.0117711015284982i</v>
      </c>
      <c r="N2563">
        <f t="shared" si="753"/>
        <v>94.797373088201184</v>
      </c>
      <c r="O2563">
        <f t="shared" si="754"/>
        <v>7.9246538423222699</v>
      </c>
      <c r="P2563" s="3">
        <f t="shared" si="755"/>
        <v>7.9246538423222699</v>
      </c>
      <c r="Q2563" s="3">
        <f t="shared" si="756"/>
        <v>-85.202626911798816</v>
      </c>
      <c r="R2563">
        <f t="shared" si="757"/>
        <v>94.797373088201184</v>
      </c>
      <c r="S2563">
        <f t="shared" si="758"/>
        <v>14.101814602180941</v>
      </c>
      <c r="T2563">
        <f t="shared" si="741"/>
        <v>7.9246538423222699</v>
      </c>
    </row>
    <row r="2564" spans="1:20" x14ac:dyDescent="0.25">
      <c r="A2564">
        <f t="shared" si="742"/>
        <v>88941.010707383204</v>
      </c>
      <c r="B2564">
        <f t="shared" si="759"/>
        <v>14155.401497669229</v>
      </c>
      <c r="C2564" t="str">
        <f t="shared" si="743"/>
        <v>0.208965205000962-2.47277242135285i</v>
      </c>
      <c r="D2564" t="str">
        <f t="shared" si="744"/>
        <v>3.97303570547503-1.21268217262247i</v>
      </c>
      <c r="E2564" t="str">
        <f t="shared" si="745"/>
        <v>167.54313286457+13.3664719269187i</v>
      </c>
      <c r="F2564" t="str">
        <f t="shared" si="746"/>
        <v>2.42480216392827-10.5684986421971i</v>
      </c>
      <c r="G2564" t="str">
        <f t="shared" si="747"/>
        <v>0.999949375341318-0.00711492064792587i</v>
      </c>
      <c r="H2564" t="str">
        <f t="shared" si="748"/>
        <v>1295.16502728008-2387.12189987072i</v>
      </c>
      <c r="I2564" t="str">
        <f t="shared" si="749"/>
        <v>-62.3105352824141-54.9433076278072i</v>
      </c>
      <c r="K2564" t="str">
        <f t="shared" si="750"/>
        <v>0.00210715761492952-0.00678921381662539i</v>
      </c>
      <c r="L2564" t="str">
        <f t="shared" si="751"/>
        <v>0.00005-0.0199351191456933i</v>
      </c>
      <c r="M2564" t="str">
        <f t="shared" si="752"/>
        <v>0.00133333333333333-0.0117265406739373i</v>
      </c>
      <c r="N2564">
        <f t="shared" si="753"/>
        <v>94.830385943522828</v>
      </c>
      <c r="O2564">
        <f t="shared" si="754"/>
        <v>7.8945871924645417</v>
      </c>
      <c r="P2564" s="3">
        <f t="shared" si="755"/>
        <v>7.8945871924645417</v>
      </c>
      <c r="Q2564" s="3">
        <f t="shared" si="756"/>
        <v>-85.169614056477172</v>
      </c>
      <c r="R2564">
        <f t="shared" si="757"/>
        <v>94.830385943522828</v>
      </c>
      <c r="S2564">
        <f t="shared" si="758"/>
        <v>14.155401497669228</v>
      </c>
      <c r="T2564">
        <f t="shared" si="741"/>
        <v>7.8945871924645417</v>
      </c>
    </row>
    <row r="2565" spans="1:20" x14ac:dyDescent="0.25">
      <c r="A2565">
        <f t="shared" si="742"/>
        <v>89278.986548071261</v>
      </c>
      <c r="B2565">
        <f t="shared" si="759"/>
        <v>14209.192023360372</v>
      </c>
      <c r="C2565" t="str">
        <f t="shared" si="743"/>
        <v>0.209663827598696-2.46411578917064i</v>
      </c>
      <c r="D2565" t="str">
        <f t="shared" si="744"/>
        <v>3.97302075591966-1.20876121575626i</v>
      </c>
      <c r="E2565" t="str">
        <f t="shared" si="745"/>
        <v>167.603381142412+13.4110405244733i</v>
      </c>
      <c r="F2565" t="str">
        <f t="shared" si="746"/>
        <v>2.42480122921971-10.5286212478175i</v>
      </c>
      <c r="G2565" t="str">
        <f t="shared" si="747"/>
        <v>0.999948989882555-0.00714195459331857i</v>
      </c>
      <c r="H2565" t="str">
        <f t="shared" si="748"/>
        <v>1259.22081329735-2371.51239692385i</v>
      </c>
      <c r="I2565" t="str">
        <f t="shared" si="749"/>
        <v>-61.8242442299993-53.623220941709i</v>
      </c>
      <c r="K2565" t="str">
        <f t="shared" si="750"/>
        <v>0.00209587538616723-0.00676627992127701i</v>
      </c>
      <c r="L2565" t="str">
        <f t="shared" si="751"/>
        <v>0.00005-0.0198596524663213i</v>
      </c>
      <c r="M2565" t="str">
        <f t="shared" si="752"/>
        <v>0.00133333333333333-0.0116821485096008i</v>
      </c>
      <c r="N2565">
        <f t="shared" si="753"/>
        <v>94.863402797055571</v>
      </c>
      <c r="O2565">
        <f t="shared" si="754"/>
        <v>7.8645508845149816</v>
      </c>
      <c r="P2565" s="3">
        <f t="shared" si="755"/>
        <v>7.8645508845149816</v>
      </c>
      <c r="Q2565" s="3">
        <f t="shared" si="756"/>
        <v>-85.136597202944429</v>
      </c>
      <c r="R2565">
        <f t="shared" si="757"/>
        <v>94.863402797055571</v>
      </c>
      <c r="S2565">
        <f t="shared" si="758"/>
        <v>14.209192023360373</v>
      </c>
      <c r="T2565">
        <f t="shared" si="741"/>
        <v>7.8645508845149816</v>
      </c>
    </row>
    <row r="2566" spans="1:20" x14ac:dyDescent="0.25">
      <c r="A2566">
        <f t="shared" si="742"/>
        <v>89618.246696953938</v>
      </c>
      <c r="B2566">
        <f t="shared" si="759"/>
        <v>14263.186953049142</v>
      </c>
      <c r="C2566" t="str">
        <f t="shared" si="743"/>
        <v>0.21035595128019-2.45549723989844i</v>
      </c>
      <c r="D2566" t="str">
        <f t="shared" si="744"/>
        <v>3.9730056926456-1.20485764224704i</v>
      </c>
      <c r="E2566" t="str">
        <f t="shared" si="745"/>
        <v>167.664090791884+13.4556317739577i</v>
      </c>
      <c r="F2566" t="str">
        <f t="shared" si="746"/>
        <v>2.4248002873946-10.4888953110876i</v>
      </c>
      <c r="G2566" t="str">
        <f t="shared" si="747"/>
        <v>0.99994860148904-0.00716909123620151i</v>
      </c>
      <c r="H2566" t="str">
        <f t="shared" si="748"/>
        <v>1224.3417356348-2355.56256322537i</v>
      </c>
      <c r="I2566" t="str">
        <f t="shared" si="749"/>
        <v>-61.3251153424076-52.3409330528453i</v>
      </c>
      <c r="K2566" t="str">
        <f t="shared" si="750"/>
        <v>0.0020846696825076-0.00674340591646419i</v>
      </c>
      <c r="L2566" t="str">
        <f t="shared" si="751"/>
        <v>0.00005-0.0197844714747174i</v>
      </c>
      <c r="M2566" t="str">
        <f t="shared" si="752"/>
        <v>0.00133333333333333-0.0116379243968926i</v>
      </c>
      <c r="N2566">
        <f t="shared" si="753"/>
        <v>94.896423065352707</v>
      </c>
      <c r="O2566">
        <f t="shared" si="754"/>
        <v>7.8345450392519469</v>
      </c>
      <c r="P2566" s="3">
        <f t="shared" si="755"/>
        <v>7.8345450392519469</v>
      </c>
      <c r="Q2566" s="3">
        <f t="shared" si="756"/>
        <v>-85.103576934647293</v>
      </c>
      <c r="R2566">
        <f t="shared" si="757"/>
        <v>94.896423065352707</v>
      </c>
      <c r="S2566">
        <f t="shared" si="758"/>
        <v>14.263186953049143</v>
      </c>
      <c r="T2566">
        <f t="shared" si="741"/>
        <v>7.8345450392519469</v>
      </c>
    </row>
    <row r="2567" spans="1:20" x14ac:dyDescent="0.25">
      <c r="A2567">
        <f t="shared" si="742"/>
        <v>89958.796034402374</v>
      </c>
      <c r="B2567">
        <f t="shared" si="759"/>
        <v>14317.387063470729</v>
      </c>
      <c r="C2567" t="str">
        <f t="shared" si="743"/>
        <v>0.211041601887764-2.44691662189391i</v>
      </c>
      <c r="D2567" t="str">
        <f t="shared" si="744"/>
        <v>3.97299051478867-1.20097139588253i</v>
      </c>
      <c r="E2567" t="str">
        <f t="shared" si="745"/>
        <v>167.725264986133+13.5002442519385i</v>
      </c>
      <c r="F2567" t="str">
        <f t="shared" si="746"/>
        <v>2.42479933839875-10.4493202605353i</v>
      </c>
      <c r="G2567" t="str">
        <f t="shared" si="747"/>
        <v>0.999948210138431-0.00719633096646471i</v>
      </c>
      <c r="H2567" t="str">
        <f t="shared" si="748"/>
        <v>1190.50245603431-2339.3129146347i</v>
      </c>
      <c r="I2567" t="str">
        <f t="shared" si="749"/>
        <v>-60.8146064820185-51.0955694590439i</v>
      </c>
      <c r="K2567" t="str">
        <f t="shared" si="750"/>
        <v>0.00207354004501022-0.00672059185400478i</v>
      </c>
      <c r="L2567" t="str">
        <f t="shared" si="751"/>
        <v>0.00005-0.0197095750893778i</v>
      </c>
      <c r="M2567" t="str">
        <f t="shared" si="752"/>
        <v>0.00133333333333333-0.011593867699634i</v>
      </c>
      <c r="N2567">
        <f t="shared" si="753"/>
        <v>94.929446158391741</v>
      </c>
      <c r="O2567">
        <f t="shared" si="754"/>
        <v>7.8045697781574761</v>
      </c>
      <c r="P2567" s="3">
        <f t="shared" si="755"/>
        <v>7.8045697781574761</v>
      </c>
      <c r="Q2567" s="3">
        <f t="shared" si="756"/>
        <v>-85.070553841608259</v>
      </c>
      <c r="R2567">
        <f t="shared" si="757"/>
        <v>94.929446158391741</v>
      </c>
      <c r="S2567">
        <f t="shared" si="758"/>
        <v>14.317387063470729</v>
      </c>
      <c r="T2567">
        <f t="shared" si="741"/>
        <v>7.8045697781574761</v>
      </c>
    </row>
    <row r="2568" spans="1:20" x14ac:dyDescent="0.25">
      <c r="A2568">
        <f t="shared" si="742"/>
        <v>90300.639459333092</v>
      </c>
      <c r="B2568">
        <f t="shared" si="759"/>
        <v>14371.793134311918</v>
      </c>
      <c r="C2568" t="str">
        <f t="shared" si="743"/>
        <v>0.21172080505248-2.43837378430632i</v>
      </c>
      <c r="D2568" t="str">
        <f t="shared" si="744"/>
        <v>3.97297522147814-1.19710242069904i</v>
      </c>
      <c r="E2568" t="str">
        <f t="shared" si="745"/>
        <v>167.786906919085+13.5448765118864i</v>
      </c>
      <c r="F2568" t="str">
        <f t="shared" si="746"/>
        <v>2.42479838217757-10.409895526859i</v>
      </c>
      <c r="G2568" t="str">
        <f t="shared" si="747"/>
        <v>0.999947815808217-0.00722367417547563i</v>
      </c>
      <c r="H2568" t="str">
        <f t="shared" si="748"/>
        <v>1157.67727551492-2322.80129754516i</v>
      </c>
      <c r="I2568" t="str">
        <f t="shared" si="749"/>
        <v>-60.2940808095017-49.8862410253494i</v>
      </c>
      <c r="K2568" t="str">
        <f t="shared" si="750"/>
        <v>0.00206248601659383-0.00669783778300613i</v>
      </c>
      <c r="L2568" t="str">
        <f t="shared" si="751"/>
        <v>0.00005-0.0196349622328927i</v>
      </c>
      <c r="M2568" t="str">
        <f t="shared" si="752"/>
        <v>0.00133333333333333-0.0115499777840546i</v>
      </c>
      <c r="N2568">
        <f t="shared" si="753"/>
        <v>94.962471479485473</v>
      </c>
      <c r="O2568">
        <f t="shared" si="754"/>
        <v>7.7746252234160345</v>
      </c>
      <c r="P2568" s="3">
        <f t="shared" si="755"/>
        <v>7.7746252234160345</v>
      </c>
      <c r="Q2568" s="3">
        <f t="shared" si="756"/>
        <v>-85.037528520514527</v>
      </c>
      <c r="R2568">
        <f t="shared" si="757"/>
        <v>94.962471479485473</v>
      </c>
      <c r="S2568">
        <f t="shared" si="758"/>
        <v>14.371793134311918</v>
      </c>
      <c r="T2568">
        <f t="shared" si="741"/>
        <v>7.7746252234160345</v>
      </c>
    </row>
    <row r="2569" spans="1:20" x14ac:dyDescent="0.25">
      <c r="A2569">
        <f t="shared" si="742"/>
        <v>90643.781889278573</v>
      </c>
      <c r="B2569">
        <f t="shared" si="759"/>
        <v>14426.405948222304</v>
      </c>
      <c r="C2569" t="str">
        <f t="shared" si="743"/>
        <v>0.212393586193159-2.42986857707207i</v>
      </c>
      <c r="D2569" t="str">
        <f t="shared" si="744"/>
        <v>3.9729598118367-1.19325066098068i</v>
      </c>
      <c r="E2569" t="str">
        <f t="shared" si="745"/>
        <v>167.84901980553+13.5895270838724i</v>
      </c>
      <c r="F2569" t="str">
        <f t="shared" si="746"/>
        <v>2.42479741867608-10.3706205429195i</v>
      </c>
      <c r="G2569" t="str">
        <f t="shared" si="747"/>
        <v>0.999947418475713-0.00725112125608478i</v>
      </c>
      <c r="H2569" t="str">
        <f t="shared" si="748"/>
        <v>1125.84027149204-2306.06301717109i</v>
      </c>
      <c r="I2569" t="str">
        <f t="shared" si="749"/>
        <v>-59.7648112539218-48.7120489477721i</v>
      </c>
      <c r="K2569" t="str">
        <f t="shared" si="750"/>
        <v>0.00205150714204219-0.00667514374989393i</v>
      </c>
      <c r="L2569" t="str">
        <f t="shared" si="751"/>
        <v>0.00005-0.0195606318319314i</v>
      </c>
      <c r="M2569" t="str">
        <f t="shared" si="752"/>
        <v>0.00133333333333333-0.0115062540187832i</v>
      </c>
      <c r="N2569">
        <f t="shared" si="753"/>
        <v>94.995498425193219</v>
      </c>
      <c r="O2569">
        <f t="shared" si="754"/>
        <v>7.7447114979130536</v>
      </c>
      <c r="P2569" s="3">
        <f t="shared" si="755"/>
        <v>7.7447114979130536</v>
      </c>
      <c r="Q2569" s="3">
        <f t="shared" si="756"/>
        <v>-85.004501574806781</v>
      </c>
      <c r="R2569">
        <f t="shared" si="757"/>
        <v>94.995498425193219</v>
      </c>
      <c r="S2569">
        <f t="shared" si="758"/>
        <v>14.426405948222303</v>
      </c>
      <c r="T2569">
        <f t="shared" si="741"/>
        <v>7.7447114979130536</v>
      </c>
    </row>
    <row r="2570" spans="1:20" x14ac:dyDescent="0.25">
      <c r="A2570">
        <f t="shared" si="742"/>
        <v>90988.228260457821</v>
      </c>
      <c r="B2570">
        <f t="shared" si="759"/>
        <v>14481.226290825549</v>
      </c>
      <c r="C2570" t="str">
        <f t="shared" si="743"/>
        <v>0.213059970515449-2.42140085091038i</v>
      </c>
      <c r="D2570" t="str">
        <f t="shared" si="744"/>
        <v>3.97294428498039-1.18941606125851i</v>
      </c>
      <c r="E2570" t="str">
        <f t="shared" si="745"/>
        <v>167.91160688121+13.6341944742612i</v>
      </c>
      <c r="F2570" t="str">
        <f t="shared" si="746"/>
        <v>2.42479644783885-10.3314947437318i</v>
      </c>
      <c r="G2570" t="str">
        <f t="shared" si="747"/>
        <v>0.999947018118064-0.00727867260263125i</v>
      </c>
      <c r="H2570" t="str">
        <f t="shared" si="748"/>
        <v>1094.96541940322-2289.13096464721i</v>
      </c>
      <c r="I2570" t="str">
        <f t="shared" si="749"/>
        <v>-59.2279849510788-47.5720891651696i</v>
      </c>
      <c r="K2570" t="str">
        <f t="shared" si="750"/>
        <v>0.00204060296800973-0.00665250979844107i</v>
      </c>
      <c r="L2570" t="str">
        <f t="shared" si="751"/>
        <v>0.00005-0.019486582817226i</v>
      </c>
      <c r="M2570" t="str">
        <f t="shared" si="752"/>
        <v>0.00133333333333333-0.0114626957748388i</v>
      </c>
      <c r="N2570">
        <f t="shared" si="753"/>
        <v>95.028526385232269</v>
      </c>
      <c r="O2570">
        <f t="shared" si="754"/>
        <v>7.7148287252339234</v>
      </c>
      <c r="P2570" s="3">
        <f t="shared" si="755"/>
        <v>7.7148287252339234</v>
      </c>
      <c r="Q2570" s="3">
        <f t="shared" si="756"/>
        <v>-84.971473614767731</v>
      </c>
      <c r="R2570">
        <f t="shared" si="757"/>
        <v>95.028526385232269</v>
      </c>
      <c r="S2570">
        <f t="shared" si="758"/>
        <v>14.481226290825548</v>
      </c>
      <c r="T2570">
        <f t="shared" si="741"/>
        <v>7.7148287252339234</v>
      </c>
    </row>
    <row r="2571" spans="1:20" x14ac:dyDescent="0.25">
      <c r="A2571">
        <f t="shared" si="742"/>
        <v>91333.983527847566</v>
      </c>
      <c r="B2571">
        <f t="shared" si="759"/>
        <v>14536.254950730687</v>
      </c>
      <c r="C2571" t="str">
        <f t="shared" si="743"/>
        <v>0.213719983010764-2.41297045731876i</v>
      </c>
      <c r="D2571" t="str">
        <f t="shared" si="744"/>
        <v>3.9729286400185-1.18559856630977i</v>
      </c>
      <c r="E2571" t="str">
        <f t="shared" si="745"/>
        <v>167.974671402912+13.6788771653984i</v>
      </c>
      <c r="F2571" t="str">
        <f t="shared" si="746"/>
        <v>2.42479546961001-10.2925175664569i</v>
      </c>
      <c r="G2571" t="str">
        <f t="shared" si="747"/>
        <v>0.99994661471224-0.00730632861094837i</v>
      </c>
      <c r="H2571" t="str">
        <f t="shared" si="748"/>
        <v>1065.02670007321-2272.03574211411i</v>
      </c>
      <c r="I2571" t="str">
        <f t="shared" si="749"/>
        <v>-58.6847076198641-46.4654562625514i</v>
      </c>
      <c r="K2571" t="str">
        <f t="shared" si="750"/>
        <v>0.00202977304302666-0.00662993596979576i</v>
      </c>
      <c r="L2571" t="str">
        <f t="shared" si="751"/>
        <v>0.00005-0.0194128141235565i</v>
      </c>
      <c r="M2571" t="str">
        <f t="shared" si="752"/>
        <v>0.00133333333333333-0.0114193024256214i</v>
      </c>
      <c r="N2571">
        <f t="shared" si="753"/>
        <v>95.061554742385951</v>
      </c>
      <c r="O2571">
        <f t="shared" si="754"/>
        <v>7.6849770296619893</v>
      </c>
      <c r="P2571" s="3">
        <f t="shared" si="755"/>
        <v>7.6849770296619893</v>
      </c>
      <c r="Q2571" s="3">
        <f t="shared" si="756"/>
        <v>-84.938445257614049</v>
      </c>
      <c r="R2571">
        <f t="shared" si="757"/>
        <v>95.061554742385951</v>
      </c>
      <c r="S2571">
        <f t="shared" si="758"/>
        <v>14.536254950730687</v>
      </c>
      <c r="T2571">
        <f t="shared" si="741"/>
        <v>7.6849770296619893</v>
      </c>
    </row>
    <row r="2572" spans="1:20" x14ac:dyDescent="0.25">
      <c r="A2572">
        <f t="shared" si="742"/>
        <v>91681.052665253388</v>
      </c>
      <c r="B2572">
        <f t="shared" si="759"/>
        <v>14591.492719543463</v>
      </c>
      <c r="C2572" t="str">
        <f t="shared" si="743"/>
        <v>0.214373648455379-2.40457724856862i</v>
      </c>
      <c r="D2572" t="str">
        <f t="shared" si="744"/>
        <v>3.97291287605363-1.18179812115706i</v>
      </c>
      <c r="E2572" t="str">
        <f t="shared" si="745"/>
        <v>168.038216648544+13.7235736152959i</v>
      </c>
      <c r="F2572" t="str">
        <f t="shared" si="746"/>
        <v>2.4247944839333-10.2536884503939i</v>
      </c>
      <c r="G2572" t="str">
        <f t="shared" si="747"/>
        <v>0.999946208235036-0.00733408967836934i</v>
      </c>
      <c r="H2572" t="str">
        <f t="shared" si="748"/>
        <v>1035.9981940007-2254.80578511523i</v>
      </c>
      <c r="I2572" t="str">
        <f t="shared" si="749"/>
        <v>-58.1360078518411-45.3912469074017i</v>
      </c>
      <c r="K2572" t="str">
        <f t="shared" si="750"/>
        <v>0.00201901691750413-0.00660742230251013i</v>
      </c>
      <c r="L2572" t="str">
        <f t="shared" si="751"/>
        <v>0.00005-0.0193393246897355i</v>
      </c>
      <c r="M2572" t="str">
        <f t="shared" si="752"/>
        <v>0.00133333333333333-0.0113760733469032i</v>
      </c>
      <c r="N2572">
        <f t="shared" si="753"/>
        <v>95.094582872414591</v>
      </c>
      <c r="O2572">
        <f t="shared" si="754"/>
        <v>7.6551565361769143</v>
      </c>
      <c r="P2572" s="3">
        <f t="shared" si="755"/>
        <v>7.6551565361769143</v>
      </c>
      <c r="Q2572" s="3">
        <f t="shared" si="756"/>
        <v>-84.905417127585409</v>
      </c>
      <c r="R2572">
        <f t="shared" si="757"/>
        <v>95.094582872414591</v>
      </c>
      <c r="S2572">
        <f t="shared" si="758"/>
        <v>14.591492719543464</v>
      </c>
      <c r="T2572">
        <f t="shared" si="741"/>
        <v>7.6551565361769143</v>
      </c>
    </row>
    <row r="2573" spans="1:20" x14ac:dyDescent="0.25">
      <c r="A2573">
        <f t="shared" si="742"/>
        <v>92029.440665381349</v>
      </c>
      <c r="B2573">
        <f t="shared" si="759"/>
        <v>14646.940391877728</v>
      </c>
      <c r="C2573" t="str">
        <f t="shared" si="743"/>
        <v>0.215020991409505-2.3962210777009i</v>
      </c>
      <c r="D2573" t="str">
        <f t="shared" si="744"/>
        <v>3.97289699218151-1.17801467106754i</v>
      </c>
      <c r="E2573" t="str">
        <f t="shared" si="745"/>
        <v>168.102245917223+13.7682822573143i</v>
      </c>
      <c r="F2573" t="str">
        <f t="shared" si="746"/>
        <v>2.42479349075203-10.2150068369715i</v>
      </c>
      <c r="G2573" t="str">
        <f t="shared" si="747"/>
        <v>0.999945798663069-0.00736195620373283i</v>
      </c>
      <c r="H2573" t="str">
        <f t="shared" si="748"/>
        <v>1007.85416369158-2237.46748176474i</v>
      </c>
      <c r="I2573" t="str">
        <f t="shared" si="749"/>
        <v>-57.582841294058-44.3485628586616i</v>
      </c>
      <c r="K2573" t="str">
        <f t="shared" si="750"/>
        <v>0.00200833414373912-0.0065849688325684i</v>
      </c>
      <c r="L2573" t="str">
        <f t="shared" si="751"/>
        <v>0.00005-0.0192661134585928i</v>
      </c>
      <c r="M2573" t="str">
        <f t="shared" si="752"/>
        <v>0.00133333333333333-0.0113330079168193i</v>
      </c>
      <c r="N2573">
        <f t="shared" si="753"/>
        <v>95.127610143965128</v>
      </c>
      <c r="O2573">
        <f t="shared" si="754"/>
        <v>7.6253673704529321</v>
      </c>
      <c r="P2573" s="3">
        <f t="shared" si="755"/>
        <v>7.6253673704529321</v>
      </c>
      <c r="Q2573" s="3">
        <f t="shared" si="756"/>
        <v>-84.872389856034872</v>
      </c>
      <c r="R2573">
        <f t="shared" si="757"/>
        <v>95.127610143965128</v>
      </c>
      <c r="S2573">
        <f t="shared" si="758"/>
        <v>14.646940391877727</v>
      </c>
      <c r="T2573">
        <f t="shared" si="741"/>
        <v>7.6253673704529321</v>
      </c>
    </row>
    <row r="2574" spans="1:20" x14ac:dyDescent="0.25">
      <c r="A2574">
        <f t="shared" si="742"/>
        <v>92379.152539909803</v>
      </c>
      <c r="B2574">
        <f t="shared" si="759"/>
        <v>14702.598765366864</v>
      </c>
      <c r="C2574" t="str">
        <f t="shared" si="743"/>
        <v>0.215662036216275-2.3879017985218i</v>
      </c>
      <c r="D2574" t="str">
        <f t="shared" si="744"/>
        <v>3.97288098749106-1.17424816155215i</v>
      </c>
      <c r="E2574" t="str">
        <f t="shared" si="745"/>
        <v>168.166762529368+13.8130014998376i</v>
      </c>
      <c r="F2574" t="str">
        <f t="shared" si="746"/>
        <v>2.42479249000908-10.1764721697405i</v>
      </c>
      <c r="G2574" t="str">
        <f t="shared" si="747"/>
        <v>0.999945385972781-0.00738992858738868i</v>
      </c>
      <c r="H2574" t="str">
        <f t="shared" si="748"/>
        <v>980.56912510325-2220.045288263i</v>
      </c>
      <c r="I2574" t="str">
        <f t="shared" si="749"/>
        <v>-57.0260947093243-43.3365135859521i</v>
      </c>
      <c r="K2574" t="str">
        <f t="shared" si="750"/>
        <v>0.00199772427591881-0.00656257559341465i</v>
      </c>
      <c r="L2574" t="str">
        <f t="shared" si="751"/>
        <v>0.00005-0.0191931793769604i</v>
      </c>
      <c r="M2574" t="str">
        <f t="shared" si="752"/>
        <v>0.00133333333333333-0.011290105515859i</v>
      </c>
      <c r="N2574">
        <f t="shared" si="753"/>
        <v>95.160635918477908</v>
      </c>
      <c r="O2574">
        <f t="shared" si="754"/>
        <v>7.595609658857251</v>
      </c>
      <c r="P2574" s="3">
        <f t="shared" si="755"/>
        <v>7.595609658857251</v>
      </c>
      <c r="Q2574" s="3">
        <f t="shared" si="756"/>
        <v>-84.839364081522092</v>
      </c>
      <c r="R2574">
        <f t="shared" si="757"/>
        <v>95.160635918477908</v>
      </c>
      <c r="S2574">
        <f t="shared" si="758"/>
        <v>14.702598765366863</v>
      </c>
      <c r="T2574">
        <f t="shared" si="741"/>
        <v>7.595609658857251</v>
      </c>
    </row>
    <row r="2575" spans="1:20" x14ac:dyDescent="0.25">
      <c r="A2575">
        <f t="shared" si="742"/>
        <v>92730.193319561455</v>
      </c>
      <c r="B2575">
        <f t="shared" si="759"/>
        <v>14758.468640675257</v>
      </c>
      <c r="C2575" t="str">
        <f t="shared" si="743"/>
        <v>0.216296807000878-2.37961926559828i</v>
      </c>
      <c r="D2575" t="str">
        <f t="shared" si="744"/>
        <v>3.97286486106429-1.17049853836479i</v>
      </c>
      <c r="E2575" t="str">
        <f t="shared" si="745"/>
        <v>168.231769826772+13.8577297259494i</v>
      </c>
      <c r="F2575" t="str">
        <f t="shared" si="746"/>
        <v>2.42479148164685-10.1380838943655i</v>
      </c>
      <c r="G2575" t="str">
        <f t="shared" si="747"/>
        <v>0.999944970140432-0.00741800723120364i</v>
      </c>
      <c r="H2575" t="str">
        <f t="shared" si="748"/>
        <v>954.117909200823-2202.56184043762i</v>
      </c>
      <c r="I2575" t="str">
        <f t="shared" si="749"/>
        <v>-56.4665899018113-42.3542185344104i</v>
      </c>
      <c r="K2575" t="str">
        <f t="shared" si="750"/>
        <v>0.001987186870125-0.00654024261598088i</v>
      </c>
      <c r="L2575" t="str">
        <f t="shared" si="751"/>
        <v>0.00005-0.0191205213956568i</v>
      </c>
      <c r="M2575" t="str">
        <f t="shared" si="752"/>
        <v>0.00133333333333333-0.011247365526857i</v>
      </c>
      <c r="N2575">
        <f t="shared" si="753"/>
        <v>95.193659550096768</v>
      </c>
      <c r="O2575">
        <f t="shared" si="754"/>
        <v>7.5658835284475163</v>
      </c>
      <c r="P2575" s="3">
        <f t="shared" si="755"/>
        <v>7.5658835284475163</v>
      </c>
      <c r="Q2575" s="3">
        <f t="shared" si="756"/>
        <v>-84.806340449903232</v>
      </c>
      <c r="R2575">
        <f t="shared" si="757"/>
        <v>95.193659550096768</v>
      </c>
      <c r="S2575">
        <f t="shared" si="758"/>
        <v>14.758468640675257</v>
      </c>
      <c r="T2575">
        <f t="shared" si="741"/>
        <v>7.5658835284475163</v>
      </c>
    </row>
    <row r="2576" spans="1:20" x14ac:dyDescent="0.25">
      <c r="A2576">
        <f t="shared" si="742"/>
        <v>93082.56805417579</v>
      </c>
      <c r="B2576">
        <f t="shared" si="759"/>
        <v>14814.550821509823</v>
      </c>
      <c r="C2576" t="str">
        <f t="shared" si="743"/>
        <v>0.216925327669622-2.37137333425384i</v>
      </c>
      <c r="D2576" t="str">
        <f t="shared" si="744"/>
        <v>3.97284861197622-1.16676574750157i</v>
      </c>
      <c r="E2576" t="str">
        <f t="shared" si="745"/>
        <v>168.297271172692+13.9024652931012i</v>
      </c>
      <c r="F2576" t="str">
        <f t="shared" si="746"/>
        <v>2.42479046560735-10.0998414586171i</v>
      </c>
      <c r="G2576" t="str">
        <f t="shared" si="747"/>
        <v>0.999944551142103-0.00744619253856696i</v>
      </c>
      <c r="H2576" t="str">
        <f t="shared" si="748"/>
        <v>928.475714561819-2185.03806107624i</v>
      </c>
      <c r="I2576" t="str">
        <f t="shared" si="749"/>
        <v>-55.9050874990314-41.4008090682995i</v>
      </c>
      <c r="K2576" t="str">
        <f t="shared" si="750"/>
        <v>0.00197672148433826-0.00651796992871465i</v>
      </c>
      <c r="L2576" t="str">
        <f t="shared" si="751"/>
        <v>0.00005-0.0190481384694729i</v>
      </c>
      <c r="M2576" t="str">
        <f t="shared" si="752"/>
        <v>0.00133333333333333-0.011204787334984i</v>
      </c>
      <c r="N2576">
        <f t="shared" si="753"/>
        <v>95.226680385576245</v>
      </c>
      <c r="O2576">
        <f t="shared" si="754"/>
        <v>7.5361891069700446</v>
      </c>
      <c r="P2576" s="3">
        <f t="shared" si="755"/>
        <v>7.5361891069700446</v>
      </c>
      <c r="Q2576" s="3">
        <f t="shared" si="756"/>
        <v>-84.773319614423755</v>
      </c>
      <c r="R2576">
        <f t="shared" si="757"/>
        <v>95.226680385576245</v>
      </c>
      <c r="S2576">
        <f t="shared" si="758"/>
        <v>14.814550821509824</v>
      </c>
      <c r="T2576">
        <f t="shared" si="741"/>
        <v>7.5361891069700446</v>
      </c>
    </row>
    <row r="2577" spans="1:20" x14ac:dyDescent="0.25">
      <c r="A2577">
        <f t="shared" si="742"/>
        <v>93436.281812781657</v>
      </c>
      <c r="B2577">
        <f t="shared" si="759"/>
        <v>14870.84611463156</v>
      </c>
      <c r="C2577" t="str">
        <f t="shared" si="743"/>
        <v>0.21754762190901-2.36316386056417i</v>
      </c>
      <c r="D2577" t="str">
        <f t="shared" si="744"/>
        <v>3.97283223929489-1.16304973519999i</v>
      </c>
      <c r="E2577" t="str">
        <f t="shared" si="745"/>
        <v>168.363269951929+13.9472065327781i</v>
      </c>
      <c r="F2577" t="str">
        <f t="shared" si="746"/>
        <v>2.42478944183214-10.0617443123635i</v>
      </c>
      <c r="G2577" t="str">
        <f t="shared" si="747"/>
        <v>0.999944128953691-0.00747448491439628i</v>
      </c>
      <c r="H2577" t="str">
        <f t="shared" si="748"/>
        <v>903.618151901325-2167.493262892i</v>
      </c>
      <c r="I2577" t="str">
        <f t="shared" si="749"/>
        <v>-55.3422905839468-40.4754301242939i</v>
      </c>
      <c r="K2577" t="str">
        <f t="shared" si="750"/>
        <v>0.00196632767844161-0.00649575755760644i</v>
      </c>
      <c r="L2577" t="str">
        <f t="shared" si="751"/>
        <v>0.00005-0.0189760295571557i</v>
      </c>
      <c r="M2577" t="str">
        <f t="shared" si="752"/>
        <v>0.00133333333333333-0.0111623703277386i</v>
      </c>
      <c r="N2577">
        <f t="shared" si="753"/>
        <v>95.259697764188729</v>
      </c>
      <c r="O2577">
        <f t="shared" si="754"/>
        <v>7.5065265228574525</v>
      </c>
      <c r="P2577" s="3">
        <f t="shared" si="755"/>
        <v>7.5065265228574525</v>
      </c>
      <c r="Q2577" s="3">
        <f t="shared" si="756"/>
        <v>-84.740302235811271</v>
      </c>
      <c r="R2577">
        <f t="shared" si="757"/>
        <v>95.259697764188729</v>
      </c>
      <c r="S2577">
        <f t="shared" si="758"/>
        <v>14.87084611463156</v>
      </c>
      <c r="T2577">
        <f t="shared" si="741"/>
        <v>7.5065265228574525</v>
      </c>
    </row>
    <row r="2578" spans="1:20" x14ac:dyDescent="0.25">
      <c r="A2578">
        <f t="shared" si="742"/>
        <v>93791.33968367023</v>
      </c>
      <c r="B2578">
        <f t="shared" si="759"/>
        <v>14927.355329867161</v>
      </c>
      <c r="C2578" t="str">
        <f t="shared" si="743"/>
        <v>0.218163713184831-2.35499070135283i</v>
      </c>
      <c r="D2578" t="str">
        <f t="shared" si="744"/>
        <v>3.97281574208126-1.15935044793819i</v>
      </c>
      <c r="E2578" t="str">
        <f t="shared" si="745"/>
        <v>168.429769570909+13.9919517501608i</v>
      </c>
      <c r="F2578" t="str">
        <f t="shared" si="746"/>
        <v>2.42478841026235-10.0237919075634i</v>
      </c>
      <c r="G2578" t="str">
        <f t="shared" si="747"/>
        <v>0.999943703550911-0.00750288476514326i</v>
      </c>
      <c r="H2578" t="str">
        <f t="shared" si="748"/>
        <v>879.521281327349-2149.94524702715i</v>
      </c>
      <c r="I2578" t="str">
        <f t="shared" si="749"/>
        <v>-54.778848173305-39.5772416031813i</v>
      </c>
      <c r="K2578" t="str">
        <f t="shared" si="750"/>
        <v>0.0019560050142242-0.00647360552621704i</v>
      </c>
      <c r="L2578" t="str">
        <f t="shared" si="751"/>
        <v>0.00005-0.0189041936213944i</v>
      </c>
      <c r="M2578" t="str">
        <f t="shared" si="752"/>
        <v>0.00133333333333333-0.0111201138949379i</v>
      </c>
      <c r="N2578">
        <f t="shared" si="753"/>
        <v>95.292711017631348</v>
      </c>
      <c r="O2578">
        <f t="shared" si="754"/>
        <v>7.4768959052261881</v>
      </c>
      <c r="P2578" s="3">
        <f t="shared" si="755"/>
        <v>7.4768959052261881</v>
      </c>
      <c r="Q2578" s="3">
        <f t="shared" si="756"/>
        <v>-84.707288982368652</v>
      </c>
      <c r="R2578">
        <f t="shared" si="757"/>
        <v>95.292711017631348</v>
      </c>
      <c r="S2578">
        <f t="shared" si="758"/>
        <v>14.927355329867162</v>
      </c>
      <c r="T2578">
        <f t="shared" si="741"/>
        <v>7.4768959052261881</v>
      </c>
    </row>
    <row r="2579" spans="1:20" x14ac:dyDescent="0.25">
      <c r="A2579">
        <f t="shared" si="742"/>
        <v>94147.746774468178</v>
      </c>
      <c r="B2579">
        <f t="shared" si="759"/>
        <v>14984.079280120657</v>
      </c>
      <c r="C2579" t="str">
        <f t="shared" si="743"/>
        <v>0.218773624741302-2.34685371418699i</v>
      </c>
      <c r="D2579" t="str">
        <f t="shared" si="744"/>
        <v>3.97279911938915-1.15566783243412i</v>
      </c>
      <c r="E2579" t="str">
        <f t="shared" si="745"/>
        <v>168.496773457767+14.0366992237833i</v>
      </c>
      <c r="F2579" t="str">
        <f t="shared" si="746"/>
        <v>2.4247873708386-9.98598369825719i</v>
      </c>
      <c r="G2579" t="str">
        <f t="shared" si="747"/>
        <v>0.999943274909293-0.0075313924987994i</v>
      </c>
      <c r="H2579" t="str">
        <f t="shared" si="748"/>
        <v>856.161643073791-2132.41039705372i</v>
      </c>
      <c r="I2579" t="str">
        <f t="shared" si="749"/>
        <v>-54.2153585402183-38.7054195265292i</v>
      </c>
      <c r="K2579" t="str">
        <f t="shared" si="750"/>
        <v>0.00194575305538471-0.00645151385570472i</v>
      </c>
      <c r="L2579" t="str">
        <f t="shared" si="751"/>
        <v>0.00005-0.0188326296288049i</v>
      </c>
      <c r="M2579" t="str">
        <f t="shared" si="752"/>
        <v>0.00133333333333333-0.0110780174287088i</v>
      </c>
      <c r="N2579">
        <f t="shared" si="753"/>
        <v>95.325719469933262</v>
      </c>
      <c r="O2579">
        <f t="shared" si="754"/>
        <v>7.4472973838741305</v>
      </c>
      <c r="P2579" s="3">
        <f t="shared" si="755"/>
        <v>7.4472973838741305</v>
      </c>
      <c r="Q2579" s="3">
        <f t="shared" si="756"/>
        <v>-84.674280530066738</v>
      </c>
      <c r="R2579">
        <f t="shared" si="757"/>
        <v>95.325719469933262</v>
      </c>
      <c r="S2579">
        <f t="shared" si="758"/>
        <v>14.984079280120657</v>
      </c>
      <c r="T2579">
        <f t="shared" si="741"/>
        <v>7.4472973838741305</v>
      </c>
    </row>
    <row r="2580" spans="1:20" x14ac:dyDescent="0.25">
      <c r="A2580">
        <f t="shared" si="742"/>
        <v>94505.508212211163</v>
      </c>
      <c r="B2580">
        <f t="shared" si="759"/>
        <v>15041.018781385115</v>
      </c>
      <c r="C2580" t="str">
        <f t="shared" si="743"/>
        <v>0.219377379600163-2.3387527573732i</v>
      </c>
      <c r="D2580" t="str">
        <f t="shared" si="744"/>
        <v>3.97278237026525-1.15200183564483i</v>
      </c>
      <c r="E2580" t="str">
        <f t="shared" si="745"/>
        <v>168.56428506242+14.0814472051867i</v>
      </c>
      <c r="F2580" t="str">
        <f t="shared" si="746"/>
        <v>2.42478632350113-9.9483191405598i</v>
      </c>
      <c r="G2580" t="str">
        <f t="shared" si="747"/>
        <v>0.999942843004181-0.00756000852490187i</v>
      </c>
      <c r="H2580" t="str">
        <f t="shared" si="748"/>
        <v>833.5162824001-2114.903768476i</v>
      </c>
      <c r="I2580" t="str">
        <f t="shared" si="749"/>
        <v>-53.652372380707-37.8591569828384i</v>
      </c>
      <c r="K2580" t="str">
        <f t="shared" si="750"/>
        <v>0.00193557136753451-0.00642948256485225i</v>
      </c>
      <c r="L2580" t="str">
        <f t="shared" si="751"/>
        <v>0.00005-0.0187613365499152i</v>
      </c>
      <c r="M2580" t="str">
        <f t="shared" si="752"/>
        <v>0.00133333333333333-0.0110360803234795i</v>
      </c>
      <c r="N2580">
        <f t="shared" si="753"/>
        <v>95.358722437361195</v>
      </c>
      <c r="O2580">
        <f t="shared" si="754"/>
        <v>7.4177310892781012</v>
      </c>
      <c r="P2580" s="3">
        <f t="shared" si="755"/>
        <v>7.4177310892781012</v>
      </c>
      <c r="Q2580" s="3">
        <f t="shared" si="756"/>
        <v>-84.641277562638805</v>
      </c>
      <c r="R2580">
        <f t="shared" si="757"/>
        <v>95.358722437361195</v>
      </c>
      <c r="S2580">
        <f t="shared" si="758"/>
        <v>15.041018781385116</v>
      </c>
      <c r="T2580">
        <f t="shared" si="741"/>
        <v>7.4177310892781012</v>
      </c>
    </row>
    <row r="2581" spans="1:20" x14ac:dyDescent="0.25">
      <c r="A2581">
        <f t="shared" si="742"/>
        <v>94864.629143417566</v>
      </c>
      <c r="B2581">
        <f t="shared" si="759"/>
        <v>15098.174652754378</v>
      </c>
      <c r="C2581" t="str">
        <f t="shared" si="743"/>
        <v>0.219975000559798-2.33068768995307i</v>
      </c>
      <c r="D2581" t="str">
        <f t="shared" si="744"/>
        <v>3.97276549374898-1.14835240476565i</v>
      </c>
      <c r="E2581" t="str">
        <f t="shared" si="745"/>
        <v>168.632307856651+14.1261939185689i</v>
      </c>
      <c r="F2581" t="str">
        <f t="shared" si="746"/>
        <v>2.42478526818969-9.91079769265257i</v>
      </c>
      <c r="G2581" t="str">
        <f t="shared" si="747"/>
        <v>0.999942407810731-0.00758873325453929i</v>
      </c>
      <c r="H2581" t="str">
        <f t="shared" si="748"/>
        <v>811.562769289342-2097.43917377593i</v>
      </c>
      <c r="I2581" t="str">
        <f t="shared" si="749"/>
        <v>-53.0903958252334-37.0376648856702i</v>
      </c>
      <c r="K2581" t="str">
        <f t="shared" si="750"/>
        <v>0.00192545951820056-0.00640751167009369i</v>
      </c>
      <c r="L2581" t="str">
        <f t="shared" si="751"/>
        <v>0.00005-0.0186903133591505i</v>
      </c>
      <c r="M2581" t="str">
        <f t="shared" si="752"/>
        <v>0.00133333333333333-0.0109943019759709i</v>
      </c>
      <c r="N2581">
        <f t="shared" si="753"/>
        <v>95.3917192283253</v>
      </c>
      <c r="O2581">
        <f t="shared" si="754"/>
        <v>7.3881971525908527</v>
      </c>
      <c r="P2581" s="3">
        <f t="shared" si="755"/>
        <v>7.3881971525908527</v>
      </c>
      <c r="Q2581" s="3">
        <f t="shared" si="756"/>
        <v>-84.6082807716747</v>
      </c>
      <c r="R2581">
        <f t="shared" si="757"/>
        <v>95.3917192283253</v>
      </c>
      <c r="S2581">
        <f t="shared" si="758"/>
        <v>15.098174652754379</v>
      </c>
      <c r="T2581">
        <f t="shared" si="741"/>
        <v>7.3881971525908527</v>
      </c>
    </row>
    <row r="2582" spans="1:20" x14ac:dyDescent="0.25">
      <c r="A2582">
        <f t="shared" si="742"/>
        <v>95225.114734162547</v>
      </c>
      <c r="B2582">
        <f t="shared" si="759"/>
        <v>15155.547716434845</v>
      </c>
      <c r="C2582" t="str">
        <f t="shared" si="743"/>
        <v>0.220566510194355-2.32265837169904i</v>
      </c>
      <c r="D2582" t="str">
        <f t="shared" si="744"/>
        <v>3.97274848887254-1.14471948722946i</v>
      </c>
      <c r="E2582" t="str">
        <f t="shared" si="745"/>
        <v>168.700845334184+14.1709375604298i</v>
      </c>
      <c r="F2582" t="str">
        <f t="shared" si="746"/>
        <v>2.42478420484356-9.87341881477549i</v>
      </c>
      <c r="G2582" t="str">
        <f t="shared" si="747"/>
        <v>0.99994196930391-0.00761756710035754i</v>
      </c>
      <c r="H2582" t="str">
        <f t="shared" si="748"/>
        <v>790.279213524064-2080.02926307443i</v>
      </c>
      <c r="I2582" t="str">
        <f t="shared" si="749"/>
        <v>-52.5298932974282-36.24017256441i</v>
      </c>
      <c r="K2582" t="str">
        <f t="shared" si="750"/>
        <v>0.00191541707682804-0.00638560118554079i</v>
      </c>
      <c r="L2582" t="str">
        <f t="shared" si="751"/>
        <v>0.00005-0.0186195590348181i</v>
      </c>
      <c r="M2582" t="str">
        <f t="shared" si="752"/>
        <v>0.00133333333333333-0.0109526817851871i</v>
      </c>
      <c r="N2582">
        <f t="shared" si="753"/>
        <v>95.424709143284105</v>
      </c>
      <c r="O2582">
        <f t="shared" si="754"/>
        <v>7.3586957056382376</v>
      </c>
      <c r="P2582" s="3">
        <f t="shared" si="755"/>
        <v>7.3586957056382376</v>
      </c>
      <c r="Q2582" s="3">
        <f t="shared" si="756"/>
        <v>-84.575290856715895</v>
      </c>
      <c r="R2582">
        <f t="shared" si="757"/>
        <v>95.424709143284105</v>
      </c>
      <c r="S2582">
        <f t="shared" si="758"/>
        <v>15.155547716434844</v>
      </c>
      <c r="T2582">
        <f t="shared" si="741"/>
        <v>7.3586957056382376</v>
      </c>
    </row>
    <row r="2583" spans="1:20" x14ac:dyDescent="0.25">
      <c r="A2583">
        <f t="shared" si="742"/>
        <v>95586.970170152374</v>
      </c>
      <c r="B2583">
        <f t="shared" si="759"/>
        <v>15213.138797757298</v>
      </c>
      <c r="C2583" t="str">
        <f t="shared" si="743"/>
        <v>0.221151930852912-2.31466466311027i</v>
      </c>
      <c r="D2583" t="str">
        <f t="shared" si="744"/>
        <v>3.97273135466072-1.14110303070587i</v>
      </c>
      <c r="E2583" t="str">
        <f t="shared" si="745"/>
        <v>168.769901010761+14.2156762992117i</v>
      </c>
      <c r="F2583" t="str">
        <f t="shared" si="746"/>
        <v>2.4247831334016-9.83618196921943i</v>
      </c>
      <c r="G2583" t="str">
        <f t="shared" si="747"/>
        <v>0.999941527458494-0.00764651047656573i</v>
      </c>
      <c r="H2583" t="str">
        <f t="shared" si="748"/>
        <v>769.644275667802-2062.68560050496i</v>
      </c>
      <c r="I2583" t="str">
        <f t="shared" si="749"/>
        <v>-51.9712902230841-35.4659282065042i</v>
      </c>
      <c r="K2583" t="str">
        <f t="shared" si="750"/>
        <v>0.00190544361478309-0.00636375112301003i</v>
      </c>
      <c r="L2583" t="str">
        <f t="shared" si="751"/>
        <v>0.00005-0.0185490725590936i</v>
      </c>
      <c r="M2583" t="str">
        <f t="shared" si="752"/>
        <v>0.00133333333333333-0.010911219152408i</v>
      </c>
      <c r="N2583">
        <f t="shared" si="753"/>
        <v>95.457691474649707</v>
      </c>
      <c r="O2583">
        <f t="shared" si="754"/>
        <v>7.3292268809166039</v>
      </c>
      <c r="P2583" s="3">
        <f t="shared" si="755"/>
        <v>7.3292268809166039</v>
      </c>
      <c r="Q2583" s="3">
        <f t="shared" si="756"/>
        <v>-84.542308525350293</v>
      </c>
      <c r="R2583">
        <f t="shared" si="757"/>
        <v>95.457691474649707</v>
      </c>
      <c r="S2583">
        <f t="shared" si="758"/>
        <v>15.213138797757297</v>
      </c>
      <c r="T2583">
        <f t="shared" si="741"/>
        <v>7.3292268809166039</v>
      </c>
    </row>
    <row r="2584" spans="1:20" x14ac:dyDescent="0.25">
      <c r="A2584">
        <f t="shared" si="742"/>
        <v>95950.200656798945</v>
      </c>
      <c r="B2584">
        <f t="shared" si="759"/>
        <v>15270.948725188775</v>
      </c>
      <c r="C2584" t="str">
        <f t="shared" si="743"/>
        <v>0.221731284658588-2.30670642540827i</v>
      </c>
      <c r="D2584" t="str">
        <f t="shared" si="744"/>
        <v>3.97271409013095-1.13750298310053i</v>
      </c>
      <c r="E2584" t="str">
        <f t="shared" si="745"/>
        <v>168.839478424219+14.2604082749383i</v>
      </c>
      <c r="F2584" t="str">
        <f t="shared" si="746"/>
        <v>2.42478205380216-9.79908662031849i</v>
      </c>
      <c r="G2584" t="str">
        <f t="shared" si="747"/>
        <v>0.999941082249067-0.00767556379894198i</v>
      </c>
      <c r="H2584" t="str">
        <f t="shared" si="748"/>
        <v>749.637174432791-2045.41873641581i</v>
      </c>
      <c r="I2584" t="str">
        <f t="shared" si="749"/>
        <v>-51.4149755932347-34.7141991683426i</v>
      </c>
      <c r="K2584" t="str">
        <f t="shared" si="750"/>
        <v>0.0018955387053548-0.00634196149204822i</v>
      </c>
      <c r="L2584" t="str">
        <f t="shared" si="751"/>
        <v>0.00005-0.0184788529180052i</v>
      </c>
      <c r="M2584" t="str">
        <f t="shared" si="752"/>
        <v>0.00133333333333333-0.0108699134811795i</v>
      </c>
      <c r="N2584">
        <f t="shared" si="753"/>
        <v>95.490665506691911</v>
      </c>
      <c r="O2584">
        <f t="shared" si="754"/>
        <v>7.2997908115890731</v>
      </c>
      <c r="P2584" s="3">
        <f t="shared" si="755"/>
        <v>7.2997908115890731</v>
      </c>
      <c r="Q2584" s="3">
        <f t="shared" si="756"/>
        <v>-84.509334493308089</v>
      </c>
      <c r="R2584">
        <f t="shared" si="757"/>
        <v>95.490665506691911</v>
      </c>
      <c r="S2584">
        <f t="shared" si="758"/>
        <v>15.270948725188775</v>
      </c>
      <c r="T2584">
        <f t="shared" si="741"/>
        <v>7.2997908115890731</v>
      </c>
    </row>
    <row r="2585" spans="1:20" x14ac:dyDescent="0.25">
      <c r="A2585">
        <f t="shared" si="742"/>
        <v>96314.811419294783</v>
      </c>
      <c r="B2585">
        <f t="shared" si="759"/>
        <v>15328.978330344493</v>
      </c>
      <c r="C2585" t="str">
        <f t="shared" si="743"/>
        <v>0.22230459350774-2.29878352053287i</v>
      </c>
      <c r="D2585" t="str">
        <f t="shared" si="744"/>
        <v>3.97269669429323-1.1339192925543i</v>
      </c>
      <c r="E2585" t="str">
        <f t="shared" si="745"/>
        <v>168.909581134562+14.3051315988455i</v>
      </c>
      <c r="F2585" t="str">
        <f t="shared" si="746"/>
        <v>2.42478096598316-9.76213223444217i</v>
      </c>
      <c r="G2585" t="str">
        <f t="shared" si="747"/>
        <v>0.999940633650021-0.00770472748483935i</v>
      </c>
      <c r="H2585" t="str">
        <f t="shared" si="748"/>
        <v>730.237690871168-2028.23827553268i</v>
      </c>
      <c r="I2585" t="str">
        <f t="shared" si="749"/>
        <v>-50.8613043856942-33.9842721704272i</v>
      </c>
      <c r="K2585" t="str">
        <f t="shared" si="750"/>
        <v>0.00188570192375752-0.00632023229995917i</v>
      </c>
      <c r="L2585" t="str">
        <f t="shared" si="751"/>
        <v>0.00005-0.0184088991014198i</v>
      </c>
      <c r="M2585" t="str">
        <f t="shared" si="752"/>
        <v>0.00133333333333333-0.0108287641773058i</v>
      </c>
      <c r="N2585">
        <f t="shared" si="753"/>
        <v>95.523630515442733</v>
      </c>
      <c r="O2585">
        <f t="shared" si="754"/>
        <v>7.2703876314828833</v>
      </c>
      <c r="P2585" s="3">
        <f t="shared" si="755"/>
        <v>7.2703876314828833</v>
      </c>
      <c r="Q2585" s="3">
        <f t="shared" si="756"/>
        <v>-84.476369484557267</v>
      </c>
      <c r="R2585">
        <f t="shared" si="757"/>
        <v>95.523630515442733</v>
      </c>
      <c r="S2585">
        <f t="shared" si="758"/>
        <v>15.328978330344492</v>
      </c>
      <c r="T2585">
        <f t="shared" si="741"/>
        <v>7.2703876314828833</v>
      </c>
    </row>
    <row r="2586" spans="1:20" x14ac:dyDescent="0.25">
      <c r="A2586">
        <f t="shared" si="742"/>
        <v>96680.807702688107</v>
      </c>
      <c r="B2586">
        <f t="shared" si="759"/>
        <v>15387.228447999802</v>
      </c>
      <c r="C2586" t="str">
        <f t="shared" si="743"/>
        <v>0.222871879069072-2.29089581113791i</v>
      </c>
      <c r="D2586" t="str">
        <f t="shared" si="744"/>
        <v>3.97267916615004-1.13035190744255i</v>
      </c>
      <c r="E2586" t="str">
        <f t="shared" si="745"/>
        <v>168.980212724033+14.3498443530105i</v>
      </c>
      <c r="F2586" t="str">
        <f t="shared" si="746"/>
        <v>2.424779869882-9.72531827998779i</v>
      </c>
      <c r="G2586" t="str">
        <f t="shared" si="747"/>
        <v>0.999940181635551-0.00773400195319182i</v>
      </c>
      <c r="H2586" t="str">
        <f t="shared" si="748"/>
        <v>711.426169784441-2011.15294122374i</v>
      </c>
      <c r="I2586" t="str">
        <f t="shared" si="749"/>
        <v>-50.3105998498593-33.2754533909658i</v>
      </c>
      <c r="K2586" t="str">
        <f t="shared" si="750"/>
        <v>0.00187593284713259-0.00629856355182932i</v>
      </c>
      <c r="L2586" t="str">
        <f t="shared" si="751"/>
        <v>0.00005-0.0183392101030283i</v>
      </c>
      <c r="M2586" t="str">
        <f t="shared" si="752"/>
        <v>0.00133333333333333-0.0107877706488402i</v>
      </c>
      <c r="N2586">
        <f t="shared" si="753"/>
        <v>95.556585768599277</v>
      </c>
      <c r="O2586">
        <f t="shared" si="754"/>
        <v>7.2410174750854868</v>
      </c>
      <c r="P2586" s="3">
        <f t="shared" si="755"/>
        <v>7.2410174750854868</v>
      </c>
      <c r="Q2586" s="3">
        <f t="shared" si="756"/>
        <v>-84.443414231400723</v>
      </c>
      <c r="R2586">
        <f t="shared" si="757"/>
        <v>95.556585768599277</v>
      </c>
      <c r="S2586">
        <f t="shared" si="758"/>
        <v>15.387228447999801</v>
      </c>
      <c r="T2586">
        <f t="shared" si="741"/>
        <v>7.2410174750854868</v>
      </c>
    </row>
    <row r="2587" spans="1:20" x14ac:dyDescent="0.25">
      <c r="A2587">
        <f t="shared" si="742"/>
        <v>97048.194771958326</v>
      </c>
      <c r="B2587">
        <f t="shared" si="759"/>
        <v>15445.699916102201</v>
      </c>
      <c r="C2587" t="str">
        <f t="shared" si="743"/>
        <v>0.223433162782834-2.28304316058721i</v>
      </c>
      <c r="D2587" t="str">
        <f t="shared" si="744"/>
        <v>3.9726615046963-1.12680077637438i</v>
      </c>
      <c r="E2587" t="str">
        <f t="shared" si="745"/>
        <v>169.051376797192+14.3945445899752i</v>
      </c>
      <c r="F2587" t="str">
        <f t="shared" si="746"/>
        <v>2.42477876543566-9.68864422737279i</v>
      </c>
      <c r="G2587" t="str">
        <f t="shared" si="747"/>
        <v>0.999939726179658-0.00776338762452017i</v>
      </c>
      <c r="H2587" t="str">
        <f t="shared" si="748"/>
        <v>693.183518709146-1994.17063601809i</v>
      </c>
      <c r="I2587" t="str">
        <f t="shared" si="749"/>
        <v>-49.7631556598893-32.5870684707233i</v>
      </c>
      <c r="K2587" t="str">
        <f t="shared" si="750"/>
        <v>0.00186623105455012-0.00627695525055371i</v>
      </c>
      <c r="L2587" t="str">
        <f t="shared" si="751"/>
        <v>0.00005-0.018269784920331i</v>
      </c>
      <c r="M2587" t="str">
        <f t="shared" si="752"/>
        <v>0.00133333333333333-0.0107469323060771i</v>
      </c>
      <c r="N2587">
        <f t="shared" si="753"/>
        <v>95.58953052542735</v>
      </c>
      <c r="O2587">
        <f t="shared" si="754"/>
        <v>7.2116804775415488</v>
      </c>
      <c r="P2587" s="3">
        <f t="shared" si="755"/>
        <v>7.2116804775415488</v>
      </c>
      <c r="Q2587" s="3">
        <f t="shared" si="756"/>
        <v>-84.41046947457265</v>
      </c>
      <c r="R2587">
        <f t="shared" si="757"/>
        <v>95.58953052542735</v>
      </c>
      <c r="S2587">
        <f t="shared" si="758"/>
        <v>15.445699916102201</v>
      </c>
      <c r="T2587">
        <f t="shared" si="741"/>
        <v>7.2116804775415488</v>
      </c>
    </row>
    <row r="2588" spans="1:20" x14ac:dyDescent="0.25">
      <c r="A2588">
        <f t="shared" si="742"/>
        <v>97416.977912091766</v>
      </c>
      <c r="B2588">
        <f t="shared" si="759"/>
        <v>15504.39357578339</v>
      </c>
      <c r="C2588" t="str">
        <f t="shared" si="743"/>
        <v>0.223988465859974-2.27522543295033i</v>
      </c>
      <c r="D2588" t="str">
        <f t="shared" si="744"/>
        <v>3.97264370891932-1.12326584819186i</v>
      </c>
      <c r="E2588" t="str">
        <f t="shared" si="745"/>
        <v>169.123076980981+14.4392303323669i</v>
      </c>
      <c r="F2588" t="str">
        <f t="shared" si="746"/>
        <v>2.42477765258058-9.65210954902714i</v>
      </c>
      <c r="G2588" t="str">
        <f t="shared" si="747"/>
        <v>0.999939267256143-0.00779288492093799i</v>
      </c>
      <c r="H2588" t="str">
        <f t="shared" si="748"/>
        <v>675.491204800497-1977.29849853299i</v>
      </c>
      <c r="I2588" t="str">
        <f t="shared" si="749"/>
        <v>-49.2192379415811-31.9184624406792i</v>
      </c>
      <c r="K2588" t="str">
        <f t="shared" si="750"/>
        <v>0.0018565961270103-0.00625540739686138i</v>
      </c>
      <c r="L2588" t="str">
        <f t="shared" si="751"/>
        <v>0.00005-0.0182006225546234i</v>
      </c>
      <c r="M2588" t="str">
        <f t="shared" si="752"/>
        <v>0.00133333333333333-0.0107062485615432i</v>
      </c>
      <c r="N2588">
        <f t="shared" si="753"/>
        <v>95.622464036663942</v>
      </c>
      <c r="O2588">
        <f t="shared" si="754"/>
        <v>7.1823767746489251</v>
      </c>
      <c r="P2588" s="3">
        <f t="shared" si="755"/>
        <v>7.1823767746489251</v>
      </c>
      <c r="Q2588" s="3">
        <f t="shared" si="756"/>
        <v>-84.377535963336058</v>
      </c>
      <c r="R2588">
        <f t="shared" si="757"/>
        <v>95.622464036663942</v>
      </c>
      <c r="S2588">
        <f t="shared" si="758"/>
        <v>15.504393575783389</v>
      </c>
      <c r="T2588">
        <f t="shared" si="741"/>
        <v>7.1823767746489251</v>
      </c>
    </row>
    <row r="2589" spans="1:20" x14ac:dyDescent="0.25">
      <c r="A2589">
        <f t="shared" si="742"/>
        <v>97787.16242815771</v>
      </c>
      <c r="B2589">
        <f t="shared" si="759"/>
        <v>15563.310271371367</v>
      </c>
      <c r="C2589" t="str">
        <f t="shared" si="743"/>
        <v>0.224537809281332-2.26744249299851i</v>
      </c>
      <c r="D2589" t="str">
        <f t="shared" si="744"/>
        <v>3.97262577779872-1.11974707196934i</v>
      </c>
      <c r="E2589" t="str">
        <f t="shared" si="745"/>
        <v>169.195316924795+14.4838995725121i</v>
      </c>
      <c r="F2589" t="str">
        <f t="shared" si="746"/>
        <v>2.42477653125278-9.61571371938573i</v>
      </c>
      <c r="G2589" t="str">
        <f t="shared" si="747"/>
        <v>0.999938804838608-0.00782249426615767i</v>
      </c>
      <c r="H2589" t="str">
        <f t="shared" si="748"/>
        <v>658.331249904387-1960.54295696892i</v>
      </c>
      <c r="I2589" t="str">
        <f t="shared" si="749"/>
        <v>-48.6790871783924-31.2689995829293i</v>
      </c>
      <c r="K2589" t="str">
        <f t="shared" si="750"/>
        <v>0.00184702764744492-0.00623391998934107i</v>
      </c>
      <c r="L2589" t="str">
        <f t="shared" si="751"/>
        <v>0.00005-0.0181317220109817i</v>
      </c>
      <c r="M2589" t="str">
        <f t="shared" si="752"/>
        <v>0.00133333333333333-0.0106657188299892i</v>
      </c>
      <c r="N2589">
        <f t="shared" si="753"/>
        <v>95.655385544419943</v>
      </c>
      <c r="O2589">
        <f t="shared" si="754"/>
        <v>7.1531065028551613</v>
      </c>
      <c r="P2589" s="3">
        <f t="shared" si="755"/>
        <v>7.1531065028551613</v>
      </c>
      <c r="Q2589" s="3">
        <f t="shared" si="756"/>
        <v>-84.344614455580057</v>
      </c>
      <c r="R2589">
        <f t="shared" si="757"/>
        <v>95.655385544419943</v>
      </c>
      <c r="S2589">
        <f t="shared" si="758"/>
        <v>15.563310271371368</v>
      </c>
      <c r="T2589">
        <f t="shared" si="741"/>
        <v>7.1531065028551613</v>
      </c>
    </row>
    <row r="2590" spans="1:20" x14ac:dyDescent="0.25">
      <c r="A2590">
        <f t="shared" si="742"/>
        <v>98158.753645384713</v>
      </c>
      <c r="B2590">
        <f t="shared" si="759"/>
        <v>15622.450850402578</v>
      </c>
      <c r="C2590" t="str">
        <f t="shared" si="743"/>
        <v>0.225081213796782-2.25969420620049i</v>
      </c>
      <c r="D2590" t="str">
        <f t="shared" si="744"/>
        <v>3.9726077103064-1.11624439701264i</v>
      </c>
      <c r="E2590" t="str">
        <f t="shared" si="745"/>
        <v>169.268100300551+14.5285502720471i</v>
      </c>
      <c r="F2590" t="str">
        <f t="shared" si="746"/>
        <v>2.42477540138774-9.57945621488082i</v>
      </c>
      <c r="G2590" t="str">
        <f t="shared" si="747"/>
        <v>0.999938338900456-0.0078522160854964i</v>
      </c>
      <c r="H2590" t="str">
        <f t="shared" si="748"/>
        <v>641.686224077332-1943.90977933188i</v>
      </c>
      <c r="I2590" t="str">
        <f t="shared" si="749"/>
        <v>-48.1429200021134-30.6380632341702i</v>
      </c>
      <c r="K2590" t="str">
        <f t="shared" si="750"/>
        <v>0.00183752520071817-0.00621249302446619i</v>
      </c>
      <c r="L2590" t="str">
        <f t="shared" si="751"/>
        <v>0.00005-0.0180630822982484i</v>
      </c>
      <c r="M2590" t="str">
        <f t="shared" si="752"/>
        <v>0.00133333333333333-0.0106253425283814i</v>
      </c>
      <c r="N2590">
        <f t="shared" si="753"/>
        <v>95.688294282081145</v>
      </c>
      <c r="O2590">
        <f t="shared" si="754"/>
        <v>7.123869799253324</v>
      </c>
      <c r="P2590" s="3">
        <f t="shared" si="755"/>
        <v>7.123869799253324</v>
      </c>
      <c r="Q2590" s="3">
        <f t="shared" si="756"/>
        <v>-84.311705717918855</v>
      </c>
      <c r="R2590">
        <f t="shared" si="757"/>
        <v>95.688294282081145</v>
      </c>
      <c r="S2590">
        <f t="shared" si="758"/>
        <v>15.622450850402577</v>
      </c>
      <c r="T2590">
        <f t="shared" si="741"/>
        <v>7.123869799253324</v>
      </c>
    </row>
    <row r="2591" spans="1:20" x14ac:dyDescent="0.25">
      <c r="A2591">
        <f t="shared" si="742"/>
        <v>98531.75690923717</v>
      </c>
      <c r="B2591">
        <f t="shared" si="759"/>
        <v>15681.816163634108</v>
      </c>
      <c r="C2591" t="str">
        <f t="shared" si="743"/>
        <v>0.225618699924467-2.25198043871843i</v>
      </c>
      <c r="D2591" t="str">
        <f t="shared" si="744"/>
        <v>3.97258950540647-1.11275777285834i</v>
      </c>
      <c r="E2591" t="str">
        <f t="shared" si="745"/>
        <v>169.341430802753+14.5731803615247i</v>
      </c>
      <c r="F2591" t="str">
        <f t="shared" si="746"/>
        <v>2.42477426292048-9.5433365139345i</v>
      </c>
      <c r="G2591" t="str">
        <f t="shared" si="747"/>
        <v>0.999937869414884-0.00788205080588223i</v>
      </c>
      <c r="H2591" t="str">
        <f t="shared" si="748"/>
        <v>625.53923778801-1927.4041205422i</v>
      </c>
      <c r="I2591" t="str">
        <f t="shared" si="749"/>
        <v>-47.6109308736904-30.0250555401857i</v>
      </c>
      <c r="K2591" t="str">
        <f t="shared" si="750"/>
        <v>0.0018280883736277-0.00619112649662001i</v>
      </c>
      <c r="L2591" t="str">
        <f t="shared" si="751"/>
        <v>0.00005-0.0179947024290181i</v>
      </c>
      <c r="M2591" t="str">
        <f t="shared" si="752"/>
        <v>0.00133333333333333-0.010585119075893i</v>
      </c>
      <c r="N2591">
        <f t="shared" si="753"/>
        <v>95.721189474210931</v>
      </c>
      <c r="O2591">
        <f t="shared" si="754"/>
        <v>7.0946668015780547</v>
      </c>
      <c r="P2591" s="3">
        <f t="shared" si="755"/>
        <v>7.0946668015780547</v>
      </c>
      <c r="Q2591" s="3">
        <f t="shared" si="756"/>
        <v>-84.278810525789069</v>
      </c>
      <c r="R2591">
        <f t="shared" si="757"/>
        <v>95.721189474210931</v>
      </c>
      <c r="S2591">
        <f t="shared" si="758"/>
        <v>15.681816163634108</v>
      </c>
      <c r="T2591">
        <f t="shared" si="741"/>
        <v>7.0946668015780547</v>
      </c>
    </row>
    <row r="2592" spans="1:20" x14ac:dyDescent="0.25">
      <c r="A2592">
        <f t="shared" si="742"/>
        <v>98906.177585492289</v>
      </c>
      <c r="B2592">
        <f t="shared" si="759"/>
        <v>15741.407065055919</v>
      </c>
      <c r="C2592" t="str">
        <f t="shared" si="743"/>
        <v>0.226150287949958-2.24430105740393i</v>
      </c>
      <c r="D2592" t="str">
        <f t="shared" si="744"/>
        <v>3.97257116205517-1.10928714927307i</v>
      </c>
      <c r="E2592" t="str">
        <f t="shared" si="745"/>
        <v>169.415312148563+14.6177877400142i</v>
      </c>
      <c r="F2592" t="str">
        <f t="shared" si="746"/>
        <v>2.4247731157855-9.50735409695121i</v>
      </c>
      <c r="G2592" t="str">
        <f t="shared" si="747"/>
        <v>0.999937396354888-0.00791199885586011i</v>
      </c>
      <c r="H2592" t="str">
        <f t="shared" si="748"/>
        <v>609.873933008102-1911.03056658696i</v>
      </c>
      <c r="I2592" t="str">
        <f t="shared" si="749"/>
        <v>-47.0832936596492-29.4293971688281i</v>
      </c>
      <c r="K2592" t="str">
        <f t="shared" si="750"/>
        <v>0.00181871675490536-0.00616982039812068i</v>
      </c>
      <c r="L2592" t="str">
        <f t="shared" si="751"/>
        <v>0.00005-0.0179265814196235i</v>
      </c>
      <c r="M2592" t="str">
        <f t="shared" si="752"/>
        <v>0.00133333333333333-0.0105450478938962i</v>
      </c>
      <c r="N2592">
        <f t="shared" si="753"/>
        <v>95.754070336450482</v>
      </c>
      <c r="O2592">
        <f t="shared" si="754"/>
        <v>7.0654976482017764</v>
      </c>
      <c r="P2592" s="3">
        <f t="shared" si="755"/>
        <v>7.0654976482017764</v>
      </c>
      <c r="Q2592" s="3">
        <f t="shared" si="756"/>
        <v>-84.245929663549518</v>
      </c>
      <c r="R2592">
        <f t="shared" si="757"/>
        <v>95.754070336450482</v>
      </c>
      <c r="S2592">
        <f t="shared" si="758"/>
        <v>15.741407065055919</v>
      </c>
      <c r="T2592">
        <f t="shared" si="741"/>
        <v>7.0654976482017764</v>
      </c>
    </row>
    <row r="2593" spans="1:20" x14ac:dyDescent="0.25">
      <c r="A2593">
        <f t="shared" si="742"/>
        <v>99282.021060317158</v>
      </c>
      <c r="B2593">
        <f t="shared" si="759"/>
        <v>15801.224411903131</v>
      </c>
      <c r="C2593" t="str">
        <f t="shared" si="743"/>
        <v>0.226675997925473-2.23665592979383i</v>
      </c>
      <c r="D2593" t="str">
        <f t="shared" si="744"/>
        <v>3.97255267920087-1.10583247625274i</v>
      </c>
      <c r="E2593" t="str">
        <f t="shared" si="745"/>
        <v>169.489748077856+14.6623702746991i</v>
      </c>
      <c r="F2593" t="str">
        <f t="shared" si="746"/>
        <v>2.42477195991684-9.47150844631023i</v>
      </c>
      <c r="G2593" t="str">
        <f t="shared" si="747"/>
        <v>0.999936919693259-0.00794206066559798i</v>
      </c>
      <c r="H2593" t="str">
        <f t="shared" si="748"/>
        <v>594.67447337826-1894.79317587039i</v>
      </c>
      <c r="I2593" t="str">
        <f t="shared" si="749"/>
        <v>-46.5601631094851-28.8505269882101i</v>
      </c>
      <c r="K2593" t="str">
        <f t="shared" si="750"/>
        <v>0.00180940993521763-0.0061485747192458i</v>
      </c>
      <c r="L2593" t="str">
        <f t="shared" si="751"/>
        <v>0.00005-0.0178587182901211i</v>
      </c>
      <c r="M2593" t="str">
        <f t="shared" si="752"/>
        <v>0.00133333333333333-0.0105051284059536i</v>
      </c>
      <c r="N2593">
        <f t="shared" si="753"/>
        <v>95.786936075420073</v>
      </c>
      <c r="O2593">
        <f t="shared" si="754"/>
        <v>7.0363624781299006</v>
      </c>
      <c r="P2593" s="3">
        <f t="shared" si="755"/>
        <v>7.0363624781299006</v>
      </c>
      <c r="Q2593" s="3">
        <f t="shared" si="756"/>
        <v>-84.213063924579927</v>
      </c>
      <c r="R2593">
        <f t="shared" si="757"/>
        <v>95.786936075420073</v>
      </c>
      <c r="S2593">
        <f t="shared" si="758"/>
        <v>15.801224411903132</v>
      </c>
      <c r="T2593">
        <f t="shared" si="741"/>
        <v>7.0363624781299006</v>
      </c>
    </row>
    <row r="2594" spans="1:20" x14ac:dyDescent="0.25">
      <c r="A2594">
        <f t="shared" si="742"/>
        <v>99659.292740346369</v>
      </c>
      <c r="B2594">
        <f t="shared" si="759"/>
        <v>15861.269064668364</v>
      </c>
      <c r="C2594" t="str">
        <f t="shared" si="743"/>
        <v>0.227195849669046-2.22904492410617i</v>
      </c>
      <c r="D2594" t="str">
        <f t="shared" si="744"/>
        <v>3.97253405578395-1.1023937040218i</v>
      </c>
      <c r="E2594" t="str">
        <f t="shared" si="745"/>
        <v>169.564742353291+14.7069258004682i</v>
      </c>
      <c r="F2594" t="str">
        <f t="shared" si="746"/>
        <v>2.42477079524799-9.43579904635826i</v>
      </c>
      <c r="G2594" t="str">
        <f t="shared" si="747"/>
        <v>0.999936439402578-0.00797223666689289i</v>
      </c>
      <c r="H2594" t="str">
        <f t="shared" si="748"/>
        <v>579.925533614251-1878.69551791287i</v>
      </c>
      <c r="I2594" t="str">
        <f t="shared" si="749"/>
        <v>-46.0416762392602-28.2879017160771i</v>
      </c>
      <c r="K2594" t="str">
        <f t="shared" si="750"/>
        <v>0.00180016750716591-0.00612738944825695i</v>
      </c>
      <c r="L2594" t="str">
        <f t="shared" si="751"/>
        <v>0.00005-0.0177911120642768i</v>
      </c>
      <c r="M2594" t="str">
        <f t="shared" si="752"/>
        <v>0.00133333333333333-0.0104653600378099i</v>
      </c>
      <c r="N2594">
        <f t="shared" si="753"/>
        <v>95.819785888618924</v>
      </c>
      <c r="O2594">
        <f t="shared" si="754"/>
        <v>7.0072614309964116</v>
      </c>
      <c r="P2594" s="3">
        <f t="shared" si="755"/>
        <v>7.0072614309964116</v>
      </c>
      <c r="Q2594" s="3">
        <f t="shared" si="756"/>
        <v>-84.180214111381076</v>
      </c>
      <c r="R2594">
        <f t="shared" si="757"/>
        <v>95.819785888618924</v>
      </c>
      <c r="S2594">
        <f t="shared" si="758"/>
        <v>15.861269064668365</v>
      </c>
      <c r="T2594">
        <f t="shared" si="741"/>
        <v>7.0072614309964116</v>
      </c>
    </row>
    <row r="2595" spans="1:20" x14ac:dyDescent="0.25">
      <c r="A2595">
        <f t="shared" si="742"/>
        <v>100037.99805275968</v>
      </c>
      <c r="B2595">
        <f t="shared" si="759"/>
        <v>15921.541887114105</v>
      </c>
      <c r="C2595" t="str">
        <f t="shared" si="743"/>
        <v>0.227709862763738-2.22146790923623i</v>
      </c>
      <c r="D2595" t="str">
        <f t="shared" si="744"/>
        <v>3.97251529073673-1.09897078303258i</v>
      </c>
      <c r="E2595" t="str">
        <f t="shared" si="745"/>
        <v>169.640298760366+14.7514521195021i</v>
      </c>
      <c r="F2595" t="str">
        <f t="shared" si="746"/>
        <v>2.42476962171197-9.40022538340198i</v>
      </c>
      <c r="G2595" t="str">
        <f t="shared" si="747"/>
        <v>0.999935955455218-0.00800252729317708i</v>
      </c>
      <c r="H2595" t="str">
        <f t="shared" si="748"/>
        <v>565.612288299755-1862.74070954441i</v>
      </c>
      <c r="I2595" t="str">
        <f t="shared" si="749"/>
        <v>-45.5279536265033-27.7409955456701i</v>
      </c>
      <c r="K2595" t="str">
        <f t="shared" si="750"/>
        <v>0.00179098906528687-0.0061062645714243i</v>
      </c>
      <c r="L2595" t="str">
        <f t="shared" si="751"/>
        <v>0.00005-0.0177237617695525i</v>
      </c>
      <c r="M2595" t="str">
        <f t="shared" si="752"/>
        <v>0.00133333333333333-0.0104257422173838i</v>
      </c>
      <c r="N2595">
        <f t="shared" si="753"/>
        <v>95.852618964324819</v>
      </c>
      <c r="O2595">
        <f t="shared" si="754"/>
        <v>6.9781946470596186</v>
      </c>
      <c r="P2595" s="3">
        <f t="shared" si="755"/>
        <v>6.9781946470596186</v>
      </c>
      <c r="Q2595" s="3">
        <f t="shared" si="756"/>
        <v>-84.147381035675181</v>
      </c>
      <c r="R2595">
        <f t="shared" si="757"/>
        <v>95.852618964324819</v>
      </c>
      <c r="S2595">
        <f t="shared" si="758"/>
        <v>15.921541887114104</v>
      </c>
      <c r="T2595">
        <f t="shared" si="741"/>
        <v>6.9781946470596186</v>
      </c>
    </row>
    <row r="2596" spans="1:20" x14ac:dyDescent="0.25">
      <c r="A2596">
        <f t="shared" si="742"/>
        <v>100418.14244536018</v>
      </c>
      <c r="B2596">
        <f t="shared" si="759"/>
        <v>15982.043746285139</v>
      </c>
      <c r="C2596" t="str">
        <f t="shared" si="743"/>
        <v>0.228218056556879-2.21392475475244i</v>
      </c>
      <c r="D2596" t="str">
        <f t="shared" si="744"/>
        <v>3.97249638298352-1.0955636639645i</v>
      </c>
      <c r="E2596" t="str">
        <f t="shared" si="745"/>
        <v>169.716421107479+14.7959470008566i</v>
      </c>
      <c r="F2596" t="str">
        <f t="shared" si="746"/>
        <v>2.4247684392413-9.36478694570078i</v>
      </c>
      <c r="G2596" t="str">
        <f t="shared" si="747"/>
        <v>0.999935467823345-0.0080329329795242i</v>
      </c>
      <c r="H2596" t="str">
        <f t="shared" si="748"/>
        <v>551.720400195185-1846.9314487341i</v>
      </c>
      <c r="I2596" t="str">
        <f t="shared" si="749"/>
        <v>-45.0191006213541-27.2092997527754i</v>
      </c>
      <c r="K2596" t="str">
        <f t="shared" si="750"/>
        <v>0.0017818742060523-0.00608520007305058i</v>
      </c>
      <c r="L2596" t="str">
        <f t="shared" si="751"/>
        <v>0.00005-0.0176566664370916i</v>
      </c>
      <c r="M2596" t="str">
        <f t="shared" si="752"/>
        <v>0.00133333333333333-0.0103862743747597i</v>
      </c>
      <c r="N2596">
        <f t="shared" si="753"/>
        <v>95.885434481494755</v>
      </c>
      <c r="O2596">
        <f t="shared" si="754"/>
        <v>6.9491622671971651</v>
      </c>
      <c r="P2596" s="3">
        <f t="shared" si="755"/>
        <v>6.9491622671971651</v>
      </c>
      <c r="Q2596" s="3">
        <f t="shared" si="756"/>
        <v>-84.114565518505245</v>
      </c>
      <c r="R2596">
        <f t="shared" si="757"/>
        <v>95.885434481494755</v>
      </c>
      <c r="S2596">
        <f t="shared" si="758"/>
        <v>15.982043746285139</v>
      </c>
      <c r="T2596">
        <f t="shared" si="741"/>
        <v>6.9491622671971651</v>
      </c>
    </row>
    <row r="2597" spans="1:20" x14ac:dyDescent="0.25">
      <c r="A2597">
        <f t="shared" si="742"/>
        <v>100799.73138665255</v>
      </c>
      <c r="B2597">
        <f t="shared" si="759"/>
        <v>16042.775512521022</v>
      </c>
      <c r="C2597" t="str">
        <f t="shared" si="743"/>
        <v>0.228720450159231-2.20641533089234i</v>
      </c>
      <c r="D2597" t="str">
        <f t="shared" si="744"/>
        <v>3.97247733144037-1.09217229772335i</v>
      </c>
      <c r="E2597" t="str">
        <f t="shared" si="745"/>
        <v>169.79311322599+14.8404081800394i</v>
      </c>
      <c r="F2597" t="str">
        <f t="shared" si="746"/>
        <v>2.42476724776791-9.32948322345901i</v>
      </c>
      <c r="G2597" t="str">
        <f t="shared" si="747"/>
        <v>0.999934976478908-0.00806345416265541i</v>
      </c>
      <c r="H2597" t="str">
        <f t="shared" si="748"/>
        <v>538.236008176966-1831.27004619135i</v>
      </c>
      <c r="I2597" t="str">
        <f t="shared" si="749"/>
        <v>-44.5152084787035-26.6923222881233i</v>
      </c>
      <c r="K2597" t="str">
        <f t="shared" si="750"/>
        <v>0.00177282252786891-0.00606419593549518i</v>
      </c>
      <c r="L2597" t="str">
        <f t="shared" si="751"/>
        <v>0.00005-0.0175898251017051i</v>
      </c>
      <c r="M2597" t="str">
        <f t="shared" si="752"/>
        <v>0.00133333333333333-0.0103469559421795i</v>
      </c>
      <c r="N2597">
        <f t="shared" si="753"/>
        <v>95.918231609662925</v>
      </c>
      <c r="O2597">
        <f t="shared" si="754"/>
        <v>6.920164432901073</v>
      </c>
      <c r="P2597" s="3">
        <f t="shared" si="755"/>
        <v>6.920164432901073</v>
      </c>
      <c r="Q2597" s="3">
        <f t="shared" si="756"/>
        <v>-84.081768390337075</v>
      </c>
      <c r="R2597">
        <f t="shared" si="757"/>
        <v>95.918231609662925</v>
      </c>
      <c r="S2597">
        <f t="shared" si="758"/>
        <v>16.042775512521022</v>
      </c>
      <c r="T2597">
        <f t="shared" si="741"/>
        <v>6.920164432901073</v>
      </c>
    </row>
    <row r="2598" spans="1:20" x14ac:dyDescent="0.25">
      <c r="A2598">
        <f t="shared" si="742"/>
        <v>101182.77036592182</v>
      </c>
      <c r="B2598">
        <f t="shared" si="759"/>
        <v>16103.738059468602</v>
      </c>
      <c r="C2598" t="str">
        <f t="shared" si="743"/>
        <v>0.229217062444214-2.19893950855868i</v>
      </c>
      <c r="D2598" t="str">
        <f t="shared" si="744"/>
        <v>3.97245813501524-1.08879663544066i</v>
      </c>
      <c r="E2598" t="str">
        <f t="shared" si="745"/>
        <v>169.87037897027+14.8848333585806i</v>
      </c>
      <c r="F2598" t="str">
        <f t="shared" si="746"/>
        <v>2.42476604722334-9.29431370881932i</v>
      </c>
      <c r="G2598" t="str">
        <f t="shared" si="747"/>
        <v>0.999934481393648-0.00809409128094565i</v>
      </c>
      <c r="H2598" t="str">
        <f t="shared" si="748"/>
        <v>525.145714907968-1815.75845486962i</v>
      </c>
      <c r="I2598" t="str">
        <f t="shared" si="749"/>
        <v>-44.016355415917-26.1895873588074i</v>
      </c>
      <c r="K2598" t="str">
        <f t="shared" si="750"/>
        <v>0.0017638336310781-0.00604325213919799i</v>
      </c>
      <c r="L2598" t="str">
        <f t="shared" si="751"/>
        <v>0.00005-0.017523236801858i</v>
      </c>
      <c r="M2598" t="str">
        <f t="shared" si="752"/>
        <v>0.00133333333333333-0.0103077863540341i</v>
      </c>
      <c r="N2598">
        <f t="shared" si="753"/>
        <v>95.951009508839505</v>
      </c>
      <c r="O2598">
        <f t="shared" si="754"/>
        <v>6.8912012862730858</v>
      </c>
      <c r="P2598" s="3">
        <f t="shared" si="755"/>
        <v>6.8912012862730858</v>
      </c>
      <c r="Q2598" s="3">
        <f t="shared" si="756"/>
        <v>-84.048990491160495</v>
      </c>
      <c r="R2598">
        <f t="shared" si="757"/>
        <v>95.951009508839505</v>
      </c>
      <c r="S2598">
        <f t="shared" si="758"/>
        <v>16.103738059468601</v>
      </c>
      <c r="T2598">
        <f t="shared" si="741"/>
        <v>6.8912012862730858</v>
      </c>
    </row>
    <row r="2599" spans="1:20" x14ac:dyDescent="0.25">
      <c r="A2599">
        <f t="shared" si="742"/>
        <v>101567.26489331233</v>
      </c>
      <c r="B2599">
        <f t="shared" si="759"/>
        <v>16164.932264094583</v>
      </c>
      <c r="C2599" t="str">
        <f t="shared" si="743"/>
        <v>0.229707912047148-2.19149715931538i</v>
      </c>
      <c r="D2599" t="str">
        <f t="shared" si="744"/>
        <v>3.97243879260776-1.08543662847288i</v>
      </c>
      <c r="E2599" t="str">
        <f t="shared" si="745"/>
        <v>169.948222217761+14.9292202036033i</v>
      </c>
      <c r="F2599" t="str">
        <f t="shared" si="746"/>
        <v>2.42476483753848-9.25927789585469i</v>
      </c>
      <c r="G2599" t="str">
        <f t="shared" si="747"/>
        <v>0.999933982539086-0.00812484477442977i</v>
      </c>
      <c r="H2599" t="str">
        <f t="shared" si="748"/>
        <v>512.436574326916-1800.39829749725i</v>
      </c>
      <c r="I2599" t="str">
        <f t="shared" si="749"/>
        <v>-43.5226076005037-25.7006350019276i</v>
      </c>
      <c r="K2599" t="str">
        <f t="shared" si="750"/>
        <v>0.00175490711795535-0.0060223686627032i</v>
      </c>
      <c r="L2599" t="str">
        <f t="shared" si="751"/>
        <v>0.00005-0.0174569005796554i</v>
      </c>
      <c r="M2599" t="str">
        <f t="shared" si="752"/>
        <v>0.00133333333333333-0.0102687650468561i</v>
      </c>
      <c r="N2599">
        <f t="shared" si="753"/>
        <v>95.983767329409716</v>
      </c>
      <c r="O2599">
        <f t="shared" si="754"/>
        <v>6.8622729700193394</v>
      </c>
      <c r="P2599" s="3">
        <f t="shared" si="755"/>
        <v>6.8622729700193394</v>
      </c>
      <c r="Q2599" s="3">
        <f t="shared" si="756"/>
        <v>-84.016232670590284</v>
      </c>
      <c r="R2599">
        <f t="shared" si="757"/>
        <v>95.983767329409716</v>
      </c>
      <c r="S2599">
        <f t="shared" si="758"/>
        <v>16.164932264094581</v>
      </c>
      <c r="T2599">
        <f t="shared" si="741"/>
        <v>6.8622729700193394</v>
      </c>
    </row>
    <row r="2600" spans="1:20" x14ac:dyDescent="0.25">
      <c r="A2600">
        <f t="shared" si="742"/>
        <v>101953.22049990692</v>
      </c>
      <c r="B2600">
        <f t="shared" si="759"/>
        <v>16226.359006698143</v>
      </c>
      <c r="C2600" t="str">
        <f t="shared" si="743"/>
        <v>0.230193017364413-2.18408815538341i</v>
      </c>
      <c r="D2600" t="str">
        <f t="shared" si="744"/>
        <v>3.97241930310916-1.0820922284007i</v>
      </c>
      <c r="E2600" t="str">
        <f t="shared" si="745"/>
        <v>170.026646869024+14.9735663473826i</v>
      </c>
      <c r="F2600" t="str">
        <f t="shared" si="746"/>
        <v>2.42476361864376-9.2243752805614i</v>
      </c>
      <c r="G2600" t="str">
        <f t="shared" si="747"/>
        <v>0.99993347988653-0.00815571508480885i</v>
      </c>
      <c r="H2600" t="str">
        <f t="shared" si="748"/>
        <v>500.096079034095-1785.19089225477i</v>
      </c>
      <c r="I2600" t="str">
        <f t="shared" si="749"/>
        <v>-43.0340200719349-25.2250206532946i</v>
      </c>
      <c r="K2600" t="str">
        <f t="shared" si="750"/>
        <v>0.00174604259270949-0.00600154548268255i</v>
      </c>
      <c r="L2600" t="str">
        <f t="shared" si="751"/>
        <v>0.00005-0.0173908154808282i</v>
      </c>
      <c r="M2600" t="str">
        <f t="shared" si="752"/>
        <v>0.00133333333333333-0.0102298914593107i</v>
      </c>
      <c r="N2600">
        <f t="shared" si="753"/>
        <v>96.016504212030753</v>
      </c>
      <c r="O2600">
        <f t="shared" si="754"/>
        <v>6.8333796274444385</v>
      </c>
      <c r="P2600" s="3">
        <f t="shared" si="755"/>
        <v>6.8333796274444385</v>
      </c>
      <c r="Q2600" s="3">
        <f t="shared" si="756"/>
        <v>-83.983495787969247</v>
      </c>
      <c r="R2600">
        <f t="shared" si="757"/>
        <v>96.016504212030753</v>
      </c>
      <c r="S2600">
        <f t="shared" si="758"/>
        <v>16.226359006698143</v>
      </c>
      <c r="T2600">
        <f t="shared" si="741"/>
        <v>6.8333796274444385</v>
      </c>
    </row>
    <row r="2601" spans="1:20" x14ac:dyDescent="0.25">
      <c r="A2601">
        <f t="shared" si="742"/>
        <v>102340.64273780657</v>
      </c>
      <c r="B2601">
        <f t="shared" si="759"/>
        <v>16288.019170923597</v>
      </c>
      <c r="C2601" t="str">
        <f t="shared" si="743"/>
        <v>0.230672396552744-2.17671236963715i</v>
      </c>
      <c r="D2601" t="str">
        <f t="shared" si="744"/>
        <v>3.97239966540236-1.0787633870284i</v>
      </c>
      <c r="E2601" t="str">
        <f t="shared" si="745"/>
        <v>170.105656847794+15.0178693869042i</v>
      </c>
      <c r="F2601" t="str">
        <f t="shared" si="746"/>
        <v>2.42476239046908-9.18960536085198i</v>
      </c>
      <c r="G2601" t="str">
        <f t="shared" si="747"/>
        <v>0.999932973407067-0.00818670265545643i</v>
      </c>
      <c r="H2601" t="str">
        <f t="shared" si="748"/>
        <v>488.112147640296-1770.13727671195i</v>
      </c>
      <c r="I2601" t="str">
        <f t="shared" si="749"/>
        <v>-42.5506376015905-24.762314713647i</v>
      </c>
      <c r="K2601" t="str">
        <f t="shared" si="750"/>
        <v>0.00173723966148209-0.00598078257395902i</v>
      </c>
      <c r="L2601" t="str">
        <f t="shared" si="751"/>
        <v>0.00005-0.0173249805547203i</v>
      </c>
      <c r="M2601" t="str">
        <f t="shared" si="752"/>
        <v>0.00133333333333333-0.0101911650321884i</v>
      </c>
      <c r="N2601">
        <f t="shared" si="753"/>
        <v>96.049219287530306</v>
      </c>
      <c r="O2601">
        <f t="shared" si="754"/>
        <v>6.8045214024472962</v>
      </c>
      <c r="P2601" s="3">
        <f t="shared" si="755"/>
        <v>6.8045214024472962</v>
      </c>
      <c r="Q2601" s="3">
        <f t="shared" si="756"/>
        <v>-83.950780712469694</v>
      </c>
      <c r="R2601">
        <f t="shared" si="757"/>
        <v>96.049219287530306</v>
      </c>
      <c r="S2601">
        <f t="shared" si="758"/>
        <v>16.288019170923597</v>
      </c>
      <c r="T2601">
        <f t="shared" si="741"/>
        <v>6.8045214024472962</v>
      </c>
    </row>
    <row r="2602" spans="1:20" x14ac:dyDescent="0.25">
      <c r="A2602">
        <f t="shared" si="742"/>
        <v>102729.53718021023</v>
      </c>
      <c r="B2602">
        <f t="shared" si="759"/>
        <v>16349.913643773107</v>
      </c>
      <c r="C2602" t="str">
        <f t="shared" si="743"/>
        <v>0.231146067528384-2.16936967560013i</v>
      </c>
      <c r="D2602" t="str">
        <f t="shared" si="744"/>
        <v>3.97237987836184-1.07545005638308i</v>
      </c>
      <c r="E2602" t="str">
        <f t="shared" si="745"/>
        <v>170.185256101024+15.0621268834161i</v>
      </c>
      <c r="F2602" t="str">
        <f t="shared" si="746"/>
        <v>2.42476115294381-9.15496763654782i</v>
      </c>
      <c r="G2602" t="str">
        <f t="shared" si="747"/>
        <v>0.999932463071565-0.00821780793142477i</v>
      </c>
      <c r="H2602" t="str">
        <f t="shared" si="748"/>
        <v>476.47311213702-1755.23823013264i</v>
      </c>
      <c r="I2602" t="str">
        <f t="shared" si="749"/>
        <v>-42.0724954946357-24.3121021145224i</v>
      </c>
      <c r="K2602" t="str">
        <f t="shared" si="750"/>
        <v>0.00172849793234614-0.00596007990952957i</v>
      </c>
      <c r="L2602" t="str">
        <f t="shared" si="751"/>
        <v>0.00005-0.017259394854274i</v>
      </c>
      <c r="M2602" t="str">
        <f t="shared" si="752"/>
        <v>0.00133333333333333-0.0101525852083965i</v>
      </c>
      <c r="N2602">
        <f t="shared" si="753"/>
        <v>96.081911676802889</v>
      </c>
      <c r="O2602">
        <f t="shared" si="754"/>
        <v>6.7756984395142714</v>
      </c>
      <c r="P2602" s="3">
        <f t="shared" si="755"/>
        <v>6.7756984395142714</v>
      </c>
      <c r="Q2602" s="3">
        <f t="shared" si="756"/>
        <v>-83.918088323197111</v>
      </c>
      <c r="R2602">
        <f t="shared" si="757"/>
        <v>96.081911676802889</v>
      </c>
      <c r="S2602">
        <f t="shared" si="758"/>
        <v>16.349913643773107</v>
      </c>
      <c r="T2602">
        <f t="shared" si="741"/>
        <v>6.7756984395142714</v>
      </c>
    </row>
    <row r="2603" spans="1:20" x14ac:dyDescent="0.25">
      <c r="A2603">
        <f t="shared" si="742"/>
        <v>103119.90942149503</v>
      </c>
      <c r="B2603">
        <f t="shared" si="759"/>
        <v>16412.043315619445</v>
      </c>
      <c r="C2603" t="str">
        <f t="shared" si="743"/>
        <v>0.231614047966369-2.16205994744128i</v>
      </c>
      <c r="D2603" t="str">
        <f t="shared" si="744"/>
        <v>3.97235994085344-1.07215218871396i</v>
      </c>
      <c r="E2603" t="str">
        <f t="shared" si="745"/>
        <v>170.265448598937+15.1063363619753i</v>
      </c>
      <c r="F2603" t="str">
        <f t="shared" si="746"/>
        <v>2.42475990599675-9.12046160937171i</v>
      </c>
      <c r="G2603" t="str">
        <f t="shared" si="747"/>
        <v>0.999931948850672-0.00824903135945122i</v>
      </c>
      <c r="H2603" t="str">
        <f t="shared" si="748"/>
        <v>465.167705338144-1740.49429424927i</v>
      </c>
      <c r="I2603" t="str">
        <f t="shared" si="749"/>
        <v>-41.5996203374182-23.8739818856325i</v>
      </c>
      <c r="K2603" t="str">
        <f t="shared" si="750"/>
        <v>0.0017198170153052-0.00593943746058851i</v>
      </c>
      <c r="L2603" t="str">
        <f t="shared" si="751"/>
        <v>0.00005-0.0171940574360171i</v>
      </c>
      <c r="M2603" t="str">
        <f t="shared" si="752"/>
        <v>0.00133333333333333-0.0101141514329513i</v>
      </c>
      <c r="N2603">
        <f t="shared" si="753"/>
        <v>96.114580490707581</v>
      </c>
      <c r="O2603">
        <f t="shared" si="754"/>
        <v>6.7469108837141745</v>
      </c>
      <c r="P2603" s="3">
        <f t="shared" si="755"/>
        <v>6.7469108837141745</v>
      </c>
      <c r="Q2603" s="3">
        <f t="shared" si="756"/>
        <v>-83.885419509292419</v>
      </c>
      <c r="R2603">
        <f t="shared" si="757"/>
        <v>96.114580490707581</v>
      </c>
      <c r="S2603">
        <f t="shared" si="758"/>
        <v>16.412043315619446</v>
      </c>
      <c r="T2603">
        <f t="shared" si="741"/>
        <v>6.7469108837141745</v>
      </c>
    </row>
    <row r="2604" spans="1:20" x14ac:dyDescent="0.25">
      <c r="A2604">
        <f t="shared" si="742"/>
        <v>103511.76507729673</v>
      </c>
      <c r="B2604">
        <f t="shared" si="759"/>
        <v>16474.4090802188</v>
      </c>
      <c r="C2604" t="str">
        <f t="shared" si="743"/>
        <v>0.23207635529969-2.15478305997092i</v>
      </c>
      <c r="D2604" t="str">
        <f t="shared" si="744"/>
        <v>3.9723398517345-1.06886973649174i</v>
      </c>
      <c r="E2604" t="str">
        <f t="shared" si="745"/>
        <v>170.346238335067+15.1504953109881i</v>
      </c>
      <c r="F2604" t="str">
        <f t="shared" si="746"/>
        <v>2.42475864955618-9.08608678294114i</v>
      </c>
      <c r="G2604" t="str">
        <f t="shared" si="747"/>
        <v>0.999931430714809-0.00828037338796452i</v>
      </c>
      <c r="H2604" t="str">
        <f t="shared" si="748"/>
        <v>454.185048435855-1725.90579260416i</v>
      </c>
      <c r="I2604" t="str">
        <f t="shared" si="749"/>
        <v>-41.1320306938169-23.4475667253368i</v>
      </c>
      <c r="K2604" t="str">
        <f t="shared" si="750"/>
        <v>0.00171119652229189-0.00591885519655i</v>
      </c>
      <c r="L2604" t="str">
        <f t="shared" si="751"/>
        <v>0.00005-0.0171289673600489i</v>
      </c>
      <c r="M2604" t="str">
        <f t="shared" si="752"/>
        <v>0.00133333333333333-0.01007586315297i</v>
      </c>
      <c r="N2604">
        <f t="shared" si="753"/>
        <v>96.147224829963179</v>
      </c>
      <c r="O2604">
        <f t="shared" si="754"/>
        <v>6.7181588806919725</v>
      </c>
      <c r="P2604" s="3">
        <f t="shared" si="755"/>
        <v>6.7181588806919725</v>
      </c>
      <c r="Q2604" s="3">
        <f t="shared" si="756"/>
        <v>-83.852775170036821</v>
      </c>
      <c r="R2604">
        <f t="shared" si="757"/>
        <v>96.147224829963179</v>
      </c>
      <c r="S2604">
        <f t="shared" si="758"/>
        <v>16.474409080218802</v>
      </c>
      <c r="T2604">
        <f t="shared" ref="T2604:T2667" si="760">P2604</f>
        <v>6.7181588806919725</v>
      </c>
    </row>
    <row r="2605" spans="1:20" x14ac:dyDescent="0.25">
      <c r="A2605">
        <f t="shared" ref="A2605:A2668" si="761">2*PI()*B2605</f>
        <v>103905.10978459046</v>
      </c>
      <c r="B2605">
        <f t="shared" si="759"/>
        <v>16537.011834723631</v>
      </c>
      <c r="C2605" t="str">
        <f t="shared" ref="C2605:C2668" si="762">IMPRODUCT(D2605,E2605,$C$40,,K2605,$C$41)</f>
        <v>0.232533006718572-2.14753888863694i</v>
      </c>
      <c r="D2605" t="str">
        <f t="shared" ref="D2605:D2668" si="763">IMDIV(IMPRODUCT($C$37,$C$38,COMPLEX(1,A2605/$C$38)),IMSUM(-1*A2605*A2605/$C$39,COMPLEX(0,1*A2605)))</f>
        <v>3.97231960985372-1.06560265240785i</v>
      </c>
      <c r="E2605" t="str">
        <f t="shared" ref="E2605:E2668" si="764">IMDIV(IMPRODUCT(IMSUM(F2605,G2605),$C$29,H2605),IMSUM(1,I2605))</f>
        <v>170.427629326303+15.1946011817471i</v>
      </c>
      <c r="F2605" t="str">
        <f t="shared" ref="F2605:F2668" si="765">IMDIV(IMPRODUCT($C$14,$C$15,COMPLEX(1,A2605/$C$15)),IMSUM(-1*A2605*A2605/$C$16,COMPLEX(0,A2605)))</f>
        <v>2.42475738354985-9.05184266276102i</v>
      </c>
      <c r="G2605" t="str">
        <f t="shared" ref="G2605:G2668" si="766">IMDIV(1,COMPLEX(1,A2605*$C$9*$C$10))</f>
        <v>0.999930908634175-0.00831183446709114i</v>
      </c>
      <c r="H2605" t="str">
        <f t="shared" ref="H2605:H2668" si="767">IMDIV($C$3,IMSUM(K2605,COMPLEX(0,$C$28*A2605)))</f>
        <v>443.514638707478-1711.47284854867i</v>
      </c>
      <c r="I2605" t="str">
        <f t="shared" ref="I2605:I2668" si="768">IMPRODUCT(F2605,$C$29,H2605,$C$31)</f>
        <v>-40.6697377537494-23.0324825755717i</v>
      </c>
      <c r="K2605" t="str">
        <f t="shared" ref="K2605:K2668" si="769">IF($C$26&lt;=0,IMDIV(1,IMSUM(IMDIV(1,L2605),1/$C$18)),IMDIV(1,IMSUM(IMDIV(1,L2605),1/$C$18,IMDIV(1,M2605))))</f>
        <v>0.00170263606716655-0.00589833308507093i</v>
      </c>
      <c r="L2605" t="str">
        <f t="shared" ref="L2605:L2668" si="770">IMSUM($C$21/$C$22,IMDIV(1,COMPLEX(0,$C$20*$C$22*A2605)))</f>
        <v>0.00005-0.0170641236900269i</v>
      </c>
      <c r="M2605" t="str">
        <f t="shared" ref="M2605:M2668" si="771">IMSUM($C$25/$C$26,IMDIV(1,COMPLEX(0,$C$24*$C$26*A2605)))</f>
        <v>0.00133333333333333-0.0100377198176629i</v>
      </c>
      <c r="N2605">
        <f t="shared" ref="N2605:N2668" si="772">ABS(R2605)</f>
        <v>96.179843785045321</v>
      </c>
      <c r="O2605">
        <f t="shared" ref="O2605:O2668" si="773">ABS(P2605)</f>
        <v>6.6894425766631285</v>
      </c>
      <c r="P2605" s="3">
        <f t="shared" ref="P2605:P2668" si="774">20*LOG10(IMABS(C2605))</f>
        <v>6.6894425766631285</v>
      </c>
      <c r="Q2605" s="3">
        <f t="shared" ref="Q2605:Q2668" si="775">IMARGUMENT(C2605)*180/PI()</f>
        <v>-83.820156214954679</v>
      </c>
      <c r="R2605">
        <f t="shared" ref="R2605:R2668" si="776">IF(Q2605&lt;0,Q2605+180,Q2605-180)</f>
        <v>96.179843785045321</v>
      </c>
      <c r="S2605">
        <f t="shared" ref="S2605:S2668" si="777">B2605/1000</f>
        <v>16.537011834723632</v>
      </c>
      <c r="T2605">
        <f t="shared" si="760"/>
        <v>6.6894425766631285</v>
      </c>
    </row>
    <row r="2606" spans="1:20" x14ac:dyDescent="0.25">
      <c r="A2606">
        <f t="shared" si="761"/>
        <v>104299.9492017719</v>
      </c>
      <c r="B2606">
        <f t="shared" ref="B2606:B2669" si="778">B2605*(1+B$42)</f>
        <v>16599.852479695583</v>
      </c>
      <c r="C2606" t="str">
        <f t="shared" si="762"/>
        <v>0.232984019169656-2.14032730952068i</v>
      </c>
      <c r="D2606" t="str">
        <f t="shared" si="763"/>
        <v>3.97229921405096-1.06235088937376i</v>
      </c>
      <c r="E2606" t="str">
        <f t="shared" si="764"/>
        <v>170.509625612928+15.2386513879612i</v>
      </c>
      <c r="F2606" t="str">
        <f t="shared" si="765"/>
        <v>2.42475610790489-9.01772875621617i</v>
      </c>
      <c r="G2606" t="str">
        <f t="shared" si="766"/>
        <v>0.99993038257874-0.00834341504866168i</v>
      </c>
      <c r="H2606" t="str">
        <f t="shared" si="767"/>
        <v>433.14633740405-1697.19540198701i</v>
      </c>
      <c r="I2606" t="str">
        <f t="shared" si="768"/>
        <v>-40.2127459369038-22.6283682023963i</v>
      </c>
      <c r="K2606" t="str">
        <f t="shared" si="769"/>
        <v>0.00169413526571556-0.0058778710920731i</v>
      </c>
      <c r="L2606" t="str">
        <f t="shared" si="770"/>
        <v>0.00005-0.0169995254931529i</v>
      </c>
      <c r="M2606" t="str">
        <f t="shared" si="771"/>
        <v>0.00133333333333333-0.00999972087832521i</v>
      </c>
      <c r="N2606">
        <f t="shared" si="772"/>
        <v>96.21243643608156</v>
      </c>
      <c r="O2606">
        <f t="shared" si="773"/>
        <v>6.6607621184064723</v>
      </c>
      <c r="P2606" s="3">
        <f t="shared" si="774"/>
        <v>6.6607621184064723</v>
      </c>
      <c r="Q2606" s="3">
        <f t="shared" si="775"/>
        <v>-83.78756356391844</v>
      </c>
      <c r="R2606">
        <f t="shared" si="776"/>
        <v>96.21243643608156</v>
      </c>
      <c r="S2606">
        <f t="shared" si="777"/>
        <v>16.599852479695581</v>
      </c>
      <c r="T2606">
        <f t="shared" si="760"/>
        <v>6.6607621184064723</v>
      </c>
    </row>
    <row r="2607" spans="1:20" x14ac:dyDescent="0.25">
      <c r="A2607">
        <f t="shared" si="761"/>
        <v>104696.28900873863</v>
      </c>
      <c r="B2607">
        <f t="shared" si="778"/>
        <v>16662.931919118426</v>
      </c>
      <c r="C2607" t="str">
        <f t="shared" si="762"/>
        <v>0.233429409355266-2.13314819933337i</v>
      </c>
      <c r="D2607" t="str">
        <f t="shared" si="763"/>
        <v>3.97227866315744-1.05911440052033i</v>
      </c>
      <c r="E2607" t="str">
        <f t="shared" si="764"/>
        <v>170.59223125866+15.2826433052811i</v>
      </c>
      <c r="F2607" t="str">
        <f t="shared" si="765"/>
        <v>2.424754822548-8.98374457256488i</v>
      </c>
      <c r="G2607" t="str">
        <f t="shared" si="766"/>
        <v>0.999929852518248-0.00837511558621727i</v>
      </c>
      <c r="H2607" t="str">
        <f t="shared" si="767"/>
        <v>423.070357846464-1683.07322494565i</v>
      </c>
      <c r="I2607" t="str">
        <f t="shared" si="768"/>
        <v>-39.761053454567-22.2348747831277i</v>
      </c>
      <c r="K2607" t="str">
        <f t="shared" si="769"/>
        <v>0.00168569373564966-0.00585746918176581i</v>
      </c>
      <c r="L2607" t="str">
        <f t="shared" si="770"/>
        <v>0.00005-0.0169351718401603i</v>
      </c>
      <c r="M2607" t="str">
        <f t="shared" si="771"/>
        <v>0.00133333333333333-0.00996186578832953i</v>
      </c>
      <c r="N2607">
        <f t="shared" si="772"/>
        <v>96.245001852746796</v>
      </c>
      <c r="O2607">
        <f t="shared" si="773"/>
        <v>6.6321176532591437</v>
      </c>
      <c r="P2607" s="3">
        <f t="shared" si="774"/>
        <v>6.6321176532591437</v>
      </c>
      <c r="Q2607" s="3">
        <f t="shared" si="775"/>
        <v>-83.754998147253204</v>
      </c>
      <c r="R2607">
        <f t="shared" si="776"/>
        <v>96.245001852746796</v>
      </c>
      <c r="S2607">
        <f t="shared" si="777"/>
        <v>16.662931919118424</v>
      </c>
      <c r="T2607">
        <f t="shared" si="760"/>
        <v>6.6321176532591437</v>
      </c>
    </row>
    <row r="2608" spans="1:20" x14ac:dyDescent="0.25">
      <c r="A2608">
        <f t="shared" si="761"/>
        <v>105094.13490697184</v>
      </c>
      <c r="B2608">
        <f t="shared" si="778"/>
        <v>16726.251060411076</v>
      </c>
      <c r="C2608" t="str">
        <f t="shared" si="762"/>
        <v>0.233869193732616-2.12600143541198i</v>
      </c>
      <c r="D2608" t="str">
        <f t="shared" si="763"/>
        <v>3.97225795599546-1.05589313919709i</v>
      </c>
      <c r="E2608" t="str">
        <f t="shared" si="764"/>
        <v>170.675450350687+15.3265742708185i</v>
      </c>
      <c r="F2608" t="str">
        <f t="shared" si="765"/>
        <v>2.42475352740521-8.94988962293143i</v>
      </c>
      <c r="G2608" t="str">
        <f t="shared" si="766"/>
        <v>0.999929318422211-0.00840693653501602i</v>
      </c>
      <c r="H2608" t="str">
        <f t="shared" si="767"/>
        <v>413.277253750675-1669.10593604537i</v>
      </c>
      <c r="I2608" t="str">
        <f t="shared" si="768"/>
        <v>-39.3146528322611-21.851665500878i</v>
      </c>
      <c r="K2608" t="str">
        <f t="shared" si="769"/>
        <v>0.00167731109660205-0.00583712731666776i</v>
      </c>
      <c r="L2608" t="str">
        <f t="shared" si="770"/>
        <v>0.00005-0.0168710618053001i</v>
      </c>
      <c r="M2608" t="str">
        <f t="shared" si="771"/>
        <v>0.00133333333333333-0.00992415400311768i</v>
      </c>
      <c r="N2608">
        <f t="shared" si="772"/>
        <v>96.277539094158598</v>
      </c>
      <c r="O2608">
        <f t="shared" si="773"/>
        <v>6.6035093291089701</v>
      </c>
      <c r="P2608" s="3">
        <f t="shared" si="774"/>
        <v>6.6035093291089701</v>
      </c>
      <c r="Q2608" s="3">
        <f t="shared" si="775"/>
        <v>-83.722460905841402</v>
      </c>
      <c r="R2608">
        <f t="shared" si="776"/>
        <v>96.277539094158598</v>
      </c>
      <c r="S2608">
        <f t="shared" si="777"/>
        <v>16.726251060411077</v>
      </c>
      <c r="T2608">
        <f t="shared" si="760"/>
        <v>6.6035093291089701</v>
      </c>
    </row>
    <row r="2609" spans="1:20" x14ac:dyDescent="0.25">
      <c r="A2609">
        <f t="shared" si="761"/>
        <v>105493.49261961835</v>
      </c>
      <c r="B2609">
        <f t="shared" si="778"/>
        <v>16789.81081444064</v>
      </c>
      <c r="C2609" t="str">
        <f t="shared" si="762"/>
        <v>0.234303388513037-2.11888689571551i</v>
      </c>
      <c r="D2609" t="str">
        <f t="shared" si="763"/>
        <v>3.97223709137841-1.05268705897158i</v>
      </c>
      <c r="E2609" t="str">
        <f t="shared" si="764"/>
        <v>170.759286999698+15.3704415826598i</v>
      </c>
      <c r="F2609" t="str">
        <f t="shared" si="765"/>
        <v>2.42475222240204-8.91616342029911i</v>
      </c>
      <c r="G2609" t="str">
        <f t="shared" si="766"/>
        <v>0.999928780259908-0.00843887835203941i</v>
      </c>
      <c r="H2609" t="str">
        <f t="shared" si="767"/>
        <v>403.757907799271-1655.29301394781i</v>
      </c>
      <c r="I2609" t="str">
        <f t="shared" si="768"/>
        <v>-38.8735313957412-21.4784151471636i</v>
      </c>
      <c r="K2609" t="str">
        <f t="shared" si="769"/>
        <v>0.0016689869701264-0.00581684545762915i</v>
      </c>
      <c r="L2609" t="str">
        <f t="shared" si="770"/>
        <v>0.00005-0.0168071944663281i</v>
      </c>
      <c r="M2609" t="str">
        <f t="shared" si="771"/>
        <v>0.00133333333333333-0.00988658498019299i</v>
      </c>
      <c r="N2609">
        <f t="shared" si="772"/>
        <v>96.310047208771138</v>
      </c>
      <c r="O2609">
        <f t="shared" si="773"/>
        <v>6.5749372943883735</v>
      </c>
      <c r="P2609" s="3">
        <f t="shared" si="774"/>
        <v>6.5749372943883735</v>
      </c>
      <c r="Q2609" s="3">
        <f t="shared" si="775"/>
        <v>-83.689952791228862</v>
      </c>
      <c r="R2609">
        <f t="shared" si="776"/>
        <v>96.310047208771138</v>
      </c>
      <c r="S2609">
        <f t="shared" si="777"/>
        <v>16.789810814440639</v>
      </c>
      <c r="T2609">
        <f t="shared" si="760"/>
        <v>6.5749372943883735</v>
      </c>
    </row>
    <row r="2610" spans="1:20" x14ac:dyDescent="0.25">
      <c r="A2610">
        <f t="shared" si="761"/>
        <v>105894.3678915729</v>
      </c>
      <c r="B2610">
        <f t="shared" si="778"/>
        <v>16853.612095535515</v>
      </c>
      <c r="C2610" t="str">
        <f t="shared" si="762"/>
        <v>0.234732009661207-2.11180445882096i</v>
      </c>
      <c r="D2610" t="str">
        <f t="shared" si="763"/>
        <v>3.97221606811066-1.04949611362862i</v>
      </c>
      <c r="E2610" t="str">
        <f t="shared" si="764"/>
        <v>170.843745339919+15.4142424993752i</v>
      </c>
      <c r="F2610" t="str">
        <f t="shared" si="765"/>
        <v>2.4247509074634-8.88256547950317i</v>
      </c>
      <c r="G2610" t="str">
        <f t="shared" si="766"/>
        <v>0.999928238000387-0.00847094149599881i</v>
      </c>
      <c r="H2610" t="str">
        <f t="shared" si="767"/>
        <v>394.503520473383-1641.63380984436i</v>
      </c>
      <c r="I2610" t="str">
        <f t="shared" si="768"/>
        <v>-38.4376717227559-21.1148097331242i</v>
      </c>
      <c r="K2610" t="str">
        <f t="shared" si="769"/>
        <v>0.00166072097969456-0.00579662356385313i</v>
      </c>
      <c r="L2610" t="str">
        <f t="shared" si="770"/>
        <v>0.00005-0.016743568904491i</v>
      </c>
      <c r="M2610" t="str">
        <f t="shared" si="771"/>
        <v>0.00133333333333333-0.00984915817911237i</v>
      </c>
      <c r="N2610">
        <f t="shared" si="772"/>
        <v>96.342525234270155</v>
      </c>
      <c r="O2610">
        <f t="shared" si="773"/>
        <v>6.5464016980668207</v>
      </c>
      <c r="P2610" s="3">
        <f t="shared" si="774"/>
        <v>6.5464016980668207</v>
      </c>
      <c r="Q2610" s="3">
        <f t="shared" si="775"/>
        <v>-83.657474765729845</v>
      </c>
      <c r="R2610">
        <f t="shared" si="776"/>
        <v>96.342525234270155</v>
      </c>
      <c r="S2610">
        <f t="shared" si="777"/>
        <v>16.853612095535514</v>
      </c>
      <c r="T2610">
        <f t="shared" si="760"/>
        <v>6.5464016980668207</v>
      </c>
    </row>
    <row r="2611" spans="1:20" x14ac:dyDescent="0.25">
      <c r="A2611">
        <f t="shared" si="761"/>
        <v>106296.76648956088</v>
      </c>
      <c r="B2611">
        <f t="shared" si="778"/>
        <v>16917.655821498549</v>
      </c>
      <c r="C2611" t="str">
        <f t="shared" si="762"/>
        <v>0.235155072894375-2.10475400391975i</v>
      </c>
      <c r="D2611" t="str">
        <f t="shared" si="763"/>
        <v>3.97219488498758-1.04632025716972i</v>
      </c>
      <c r="E2611" t="str">
        <f t="shared" si="764"/>
        <v>170.928829529138+15.4579742395203i</v>
      </c>
      <c r="F2611" t="str">
        <f t="shared" si="765"/>
        <v>2.42474958251369-8.84909531722415i</v>
      </c>
      <c r="G2611" t="str">
        <f t="shared" si="766"/>
        <v>0.999927691612458-0.008503126427342i</v>
      </c>
      <c r="H2611" t="str">
        <f t="shared" si="767"/>
        <v>385.505599155985-1628.12755905104i</v>
      </c>
      <c r="I2611" t="str">
        <f t="shared" si="768"/>
        <v>-38.0070520628273-20.7605461097906i</v>
      </c>
      <c r="K2611" t="str">
        <f t="shared" si="769"/>
        <v>0.00165251275069446-0.00577646159291787i</v>
      </c>
      <c r="L2611" t="str">
        <f t="shared" si="770"/>
        <v>0.00005-0.0166801842045139i</v>
      </c>
      <c r="M2611" t="str">
        <f t="shared" si="771"/>
        <v>0.00133333333333333-0.00981187306147873i</v>
      </c>
      <c r="N2611">
        <f t="shared" si="772"/>
        <v>96.374972197465951</v>
      </c>
      <c r="O2611">
        <f t="shared" si="773"/>
        <v>6.517902689644858</v>
      </c>
      <c r="P2611" s="3">
        <f t="shared" si="774"/>
        <v>6.517902689644858</v>
      </c>
      <c r="Q2611" s="3">
        <f t="shared" si="775"/>
        <v>-83.625027802534049</v>
      </c>
      <c r="R2611">
        <f t="shared" si="776"/>
        <v>96.374972197465951</v>
      </c>
      <c r="S2611">
        <f t="shared" si="777"/>
        <v>16.917655821498549</v>
      </c>
      <c r="T2611">
        <f t="shared" si="760"/>
        <v>6.517902689644858</v>
      </c>
    </row>
    <row r="2612" spans="1:20" x14ac:dyDescent="0.25">
      <c r="A2612">
        <f t="shared" si="761"/>
        <v>106700.69420222122</v>
      </c>
      <c r="B2612">
        <f t="shared" si="778"/>
        <v>16981.942913620245</v>
      </c>
      <c r="C2612" t="str">
        <f t="shared" si="762"/>
        <v>0.235572593681591-2.0977354108136i</v>
      </c>
      <c r="D2612" t="str">
        <f t="shared" si="763"/>
        <v>3.97217354079541-1.04315944381232i</v>
      </c>
      <c r="E2612" t="str">
        <f t="shared" si="764"/>
        <v>171.014543748732+15.5016339811332i</v>
      </c>
      <c r="F2612" t="str">
        <f t="shared" si="765"/>
        <v>2.4247482474767-8.81575245198058i</v>
      </c>
      <c r="G2612" t="str">
        <f t="shared" si="766"/>
        <v>0.999927141064694-0.00853543360825963i</v>
      </c>
      <c r="H2612" t="str">
        <f t="shared" si="767"/>
        <v>376.755947514593-1614.77339176918i</v>
      </c>
      <c r="I2612" t="str">
        <f t="shared" si="768"/>
        <v>-37.5816467271682-20.4153315977257i</v>
      </c>
      <c r="K2612" t="str">
        <f t="shared" si="769"/>
        <v>0.00164436191042752-0.00575635950079754i</v>
      </c>
      <c r="L2612" t="str">
        <f t="shared" si="770"/>
        <v>0.00005-0.0166170394545864i</v>
      </c>
      <c r="M2612" t="str">
        <f t="shared" si="771"/>
        <v>0.00133333333333333-0.00977472909093316i</v>
      </c>
      <c r="N2612">
        <f t="shared" si="772"/>
        <v>96.407387114187856</v>
      </c>
      <c r="O2612">
        <f t="shared" si="773"/>
        <v>6.4894404191457671</v>
      </c>
      <c r="P2612" s="3">
        <f t="shared" si="774"/>
        <v>6.4894404191457671</v>
      </c>
      <c r="Q2612" s="3">
        <f t="shared" si="775"/>
        <v>-83.592612885812144</v>
      </c>
      <c r="R2612">
        <f t="shared" si="776"/>
        <v>96.407387114187856</v>
      </c>
      <c r="S2612">
        <f t="shared" si="777"/>
        <v>16.981942913620244</v>
      </c>
      <c r="T2612">
        <f t="shared" si="760"/>
        <v>6.4894404191457671</v>
      </c>
    </row>
    <row r="2613" spans="1:20" x14ac:dyDescent="0.25">
      <c r="A2613">
        <f t="shared" si="761"/>
        <v>107106.15684018965</v>
      </c>
      <c r="B2613">
        <f t="shared" si="778"/>
        <v>17046.474296692002</v>
      </c>
      <c r="C2613" t="str">
        <f t="shared" si="762"/>
        <v>0.235984587242952-2.09074855991099i</v>
      </c>
      <c r="D2613" t="str">
        <f t="shared" si="763"/>
        <v>3.97215203431116-1.04001362798916i</v>
      </c>
      <c r="E2613" t="str">
        <f t="shared" si="764"/>
        <v>171.100892203695+15.5452188612268i</v>
      </c>
      <c r="F2613" t="str">
        <f t="shared" si="765"/>
        <v>2.42474690227562-8.78253640412208i</v>
      </c>
      <c r="G2613" t="str">
        <f t="shared" si="766"/>
        <v>0.999926586325432-0.00856786350269177i</v>
      </c>
      <c r="H2613" t="str">
        <f t="shared" si="767"/>
        <v>368.246655169303-1601.57034306758i</v>
      </c>
      <c r="I2613" t="str">
        <f t="shared" si="768"/>
        <v>-37.1614264507198-20.0788836262864i</v>
      </c>
      <c r="K2613" t="str">
        <f t="shared" si="769"/>
        <v>0.00163626808810626-0.00573631724188396i</v>
      </c>
      <c r="L2613" t="str">
        <f t="shared" si="770"/>
        <v>0.00005-0.0165541337463503i</v>
      </c>
      <c r="M2613" t="str">
        <f t="shared" si="771"/>
        <v>0.00133333333333333-0.00973772573314722i</v>
      </c>
      <c r="N2613">
        <f t="shared" si="772"/>
        <v>96.439768989177182</v>
      </c>
      <c r="O2613">
        <f t="shared" si="773"/>
        <v>6.4610150371093695</v>
      </c>
      <c r="P2613" s="3">
        <f t="shared" si="774"/>
        <v>6.4610150371093695</v>
      </c>
      <c r="Q2613" s="3">
        <f t="shared" si="775"/>
        <v>-83.560231010822818</v>
      </c>
      <c r="R2613">
        <f t="shared" si="776"/>
        <v>96.439768989177182</v>
      </c>
      <c r="S2613">
        <f t="shared" si="777"/>
        <v>17.046474296692001</v>
      </c>
      <c r="T2613">
        <f t="shared" si="760"/>
        <v>6.4610150371093695</v>
      </c>
    </row>
    <row r="2614" spans="1:20" x14ac:dyDescent="0.25">
      <c r="A2614">
        <f t="shared" si="761"/>
        <v>107513.16023618239</v>
      </c>
      <c r="B2614">
        <f t="shared" si="778"/>
        <v>17111.250899019433</v>
      </c>
      <c r="C2614" t="str">
        <f t="shared" si="762"/>
        <v>0.236391068548763-2.08379333222307i</v>
      </c>
      <c r="D2614" t="str">
        <f t="shared" si="763"/>
        <v>3.97213036430266-1.03688276434763i</v>
      </c>
      <c r="E2614" t="str">
        <f t="shared" si="764"/>
        <v>171.187879122652+15.5887259752718i</v>
      </c>
      <c r="F2614" t="str">
        <f t="shared" si="765"/>
        <v>2.42474554683313-8.74944669582285i</v>
      </c>
      <c r="G2614" t="str">
        <f t="shared" si="766"/>
        <v>0.999926027362763-0.00860041657633456i</v>
      </c>
      <c r="H2614" t="str">
        <f t="shared" si="767"/>
        <v>359.970087649943-1588.51736213905i</v>
      </c>
      <c r="I2614" t="str">
        <f t="shared" si="768"/>
        <v>-36.7463587281848-19.7509293826808i</v>
      </c>
      <c r="K2614" t="str">
        <f t="shared" si="769"/>
        <v>0.00162823091485139-0.00571633476900719i</v>
      </c>
      <c r="L2614" t="str">
        <f t="shared" si="770"/>
        <v>0.00005-0.0164914661748857i</v>
      </c>
      <c r="M2614" t="str">
        <f t="shared" si="771"/>
        <v>0.00133333333333333-0.0097008624558151i</v>
      </c>
      <c r="N2614">
        <f t="shared" si="772"/>
        <v>96.472116815979248</v>
      </c>
      <c r="O2614">
        <f t="shared" si="773"/>
        <v>6.4326266945833579</v>
      </c>
      <c r="P2614" s="3">
        <f t="shared" si="774"/>
        <v>6.4326266945833579</v>
      </c>
      <c r="Q2614" s="3">
        <f t="shared" si="775"/>
        <v>-83.527883184020752</v>
      </c>
      <c r="R2614">
        <f t="shared" si="776"/>
        <v>96.472116815979248</v>
      </c>
      <c r="S2614">
        <f t="shared" si="777"/>
        <v>17.111250899019431</v>
      </c>
      <c r="T2614">
        <f t="shared" si="760"/>
        <v>6.4326266945833579</v>
      </c>
    </row>
    <row r="2615" spans="1:20" x14ac:dyDescent="0.25">
      <c r="A2615">
        <f t="shared" si="761"/>
        <v>107921.71024507987</v>
      </c>
      <c r="B2615">
        <f t="shared" si="778"/>
        <v>17176.273652435706</v>
      </c>
      <c r="C2615" t="str">
        <f t="shared" si="762"/>
        <v>0.236792052318832-2.07686960936001i</v>
      </c>
      <c r="D2615" t="str">
        <f t="shared" si="763"/>
        <v>3.97210852952828-1.03376680774904i</v>
      </c>
      <c r="E2615" t="str">
        <f t="shared" si="764"/>
        <v>171.275508757881+15.6321523766772i</v>
      </c>
      <c r="F2615" t="str">
        <f t="shared" si="765"/>
        <v>2.42474418107121-8.71648285107411i</v>
      </c>
      <c r="G2615" t="str">
        <f t="shared" si="766"/>
        <v>0.999925464144538-0.0086330932966467i</v>
      </c>
      <c r="H2615" t="str">
        <f t="shared" si="767"/>
        <v>351.918876644392-1575.61332088003i</v>
      </c>
      <c r="I2615" t="str">
        <f t="shared" si="768"/>
        <v>-36.3364081257838-19.4312054709191i</v>
      </c>
      <c r="K2615" t="str">
        <f t="shared" si="769"/>
        <v>0.00162025002368929-0.00569641203345699i</v>
      </c>
      <c r="L2615" t="str">
        <f t="shared" si="770"/>
        <v>0.00005-0.0164290358386987i</v>
      </c>
      <c r="M2615" t="str">
        <f t="shared" si="771"/>
        <v>0.00133333333333333-0.00966413872864624i</v>
      </c>
      <c r="N2615">
        <f t="shared" si="772"/>
        <v>96.504429576837381</v>
      </c>
      <c r="O2615">
        <f t="shared" si="773"/>
        <v>6.4042755431162499</v>
      </c>
      <c r="P2615" s="3">
        <f t="shared" si="774"/>
        <v>6.4042755431162499</v>
      </c>
      <c r="Q2615" s="3">
        <f t="shared" si="775"/>
        <v>-83.495570423162619</v>
      </c>
      <c r="R2615">
        <f t="shared" si="776"/>
        <v>96.504429576837381</v>
      </c>
      <c r="S2615">
        <f t="shared" si="777"/>
        <v>17.176273652435707</v>
      </c>
      <c r="T2615">
        <f t="shared" si="760"/>
        <v>6.4042755431162499</v>
      </c>
    </row>
    <row r="2616" spans="1:20" x14ac:dyDescent="0.25">
      <c r="A2616">
        <f t="shared" si="761"/>
        <v>108331.81274401119</v>
      </c>
      <c r="B2616">
        <f t="shared" si="778"/>
        <v>17241.543492314962</v>
      </c>
      <c r="C2616" t="str">
        <f t="shared" si="762"/>
        <v>0.237187553021647-2.06997727352722i</v>
      </c>
      <c r="D2616" t="str">
        <f t="shared" si="763"/>
        <v>3.97208652873715-1.03066571326806i</v>
      </c>
      <c r="E2616" t="str">
        <f t="shared" si="764"/>
        <v>171.363785385328+15.675495076263i</v>
      </c>
      <c r="F2616" t="str">
        <f t="shared" si="765"/>
        <v>2.42474280491135-8.68364439567802i</v>
      </c>
      <c r="G2616" t="str">
        <f t="shared" si="766"/>
        <v>0.999924896638363-0.00866589413285616i</v>
      </c>
      <c r="H2616" t="str">
        <f t="shared" si="767"/>
        <v>344.085910538426-1562.85702183959i</v>
      </c>
      <c r="I2616" t="str">
        <f t="shared" si="768"/>
        <v>-35.9315365703907-19.1194575807115i</v>
      </c>
      <c r="K2616" t="str">
        <f t="shared" si="769"/>
        <v>0.0016123250495489-0.00567654898500316i</v>
      </c>
      <c r="L2616" t="str">
        <f t="shared" si="770"/>
        <v>0.00005-0.0163668418397078i</v>
      </c>
      <c r="M2616" t="str">
        <f t="shared" si="771"/>
        <v>0.00133333333333333-0.00962755402335751i</v>
      </c>
      <c r="N2616">
        <f t="shared" si="772"/>
        <v>96.536706242583861</v>
      </c>
      <c r="O2616">
        <f t="shared" si="773"/>
        <v>6.3759617347495867</v>
      </c>
      <c r="P2616" s="3">
        <f t="shared" si="774"/>
        <v>6.3759617347495867</v>
      </c>
      <c r="Q2616" s="3">
        <f t="shared" si="775"/>
        <v>-83.463293757416139</v>
      </c>
      <c r="R2616">
        <f t="shared" si="776"/>
        <v>96.536706242583861</v>
      </c>
      <c r="S2616">
        <f t="shared" si="777"/>
        <v>17.241543492314964</v>
      </c>
      <c r="T2616">
        <f t="shared" si="760"/>
        <v>6.3759617347495867</v>
      </c>
    </row>
    <row r="2617" spans="1:20" x14ac:dyDescent="0.25">
      <c r="A2617">
        <f t="shared" si="761"/>
        <v>108743.47363243843</v>
      </c>
      <c r="B2617">
        <f t="shared" si="778"/>
        <v>17307.061357585761</v>
      </c>
      <c r="C2617" t="str">
        <f t="shared" si="762"/>
        <v>0.237577584873591-2.06311620752148i</v>
      </c>
      <c r="D2617" t="str">
        <f t="shared" si="763"/>
        <v>3.97206436066882-1.02757943619195i</v>
      </c>
      <c r="E2617" t="str">
        <f t="shared" si="764"/>
        <v>171.452713304622+15.7187510417274i</v>
      </c>
      <c r="F2617" t="str">
        <f t="shared" si="765"/>
        <v>2.42474141827438-8.65093085724025i</v>
      </c>
      <c r="G2617" t="str">
        <f t="shared" si="766"/>
        <v>0.999924324811599-0.00869881955596671i</v>
      </c>
      <c r="H2617" t="str">
        <f t="shared" si="767"/>
        <v>336.464325246262-1550.24720558054i</v>
      </c>
      <c r="I2617" t="str">
        <f t="shared" si="768"/>
        <v>-35.5317036175571-18.8154401663044i</v>
      </c>
      <c r="K2617" t="str">
        <f t="shared" si="769"/>
        <v>0.00160445562925866-0.00565674557191618i</v>
      </c>
      <c r="L2617" t="str">
        <f t="shared" si="770"/>
        <v>0.00005-0.0163048832832315i</v>
      </c>
      <c r="M2617" t="str">
        <f t="shared" si="771"/>
        <v>0.00133333333333333-0.00959110781366559i</v>
      </c>
      <c r="N2617">
        <f t="shared" si="772"/>
        <v>96.568945772532061</v>
      </c>
      <c r="O2617">
        <f t="shared" si="773"/>
        <v>6.3476854220095147</v>
      </c>
      <c r="P2617" s="3">
        <f t="shared" si="774"/>
        <v>6.3476854220095147</v>
      </c>
      <c r="Q2617" s="3">
        <f t="shared" si="775"/>
        <v>-83.431054227467939</v>
      </c>
      <c r="R2617">
        <f t="shared" si="776"/>
        <v>96.568945772532061</v>
      </c>
      <c r="S2617">
        <f t="shared" si="777"/>
        <v>17.307061357585759</v>
      </c>
      <c r="T2617">
        <f t="shared" si="760"/>
        <v>6.3476854220095147</v>
      </c>
    </row>
    <row r="2618" spans="1:20" x14ac:dyDescent="0.25">
      <c r="A2618">
        <f t="shared" si="761"/>
        <v>109156.69883224169</v>
      </c>
      <c r="B2618">
        <f t="shared" si="778"/>
        <v>17372.828190744585</v>
      </c>
      <c r="C2618" t="str">
        <f t="shared" si="762"/>
        <v>0.237962161838216-2.0562862947272i</v>
      </c>
      <c r="D2618" t="str">
        <f t="shared" si="763"/>
        <v>3.97204202405331-1.02450793201995i</v>
      </c>
      <c r="E2618" t="str">
        <f t="shared" si="764"/>
        <v>171.542296839077+15.7619171971078i</v>
      </c>
      <c r="F2618" t="str">
        <f t="shared" si="765"/>
        <v>2.42474002108053-8.61834176516343i</v>
      </c>
      <c r="G2618" t="str">
        <f t="shared" si="766"/>
        <v>0.999923748631355-0.00873187003876472i</v>
      </c>
      <c r="H2618" t="str">
        <f t="shared" si="767"/>
        <v>329.047495329924-1537.78255749331i</v>
      </c>
      <c r="I2618" t="str">
        <f t="shared" si="768"/>
        <v>-35.1368666998774-18.5189161352205i</v>
      </c>
      <c r="K2618" t="str">
        <f t="shared" si="769"/>
        <v>0.00159664140154356-0.00563700174098786i</v>
      </c>
      <c r="L2618" t="str">
        <f t="shared" si="770"/>
        <v>0.00005-0.0162431592779752i</v>
      </c>
      <c r="M2618" t="str">
        <f t="shared" si="771"/>
        <v>0.00133333333333333-0.00955479957527956i</v>
      </c>
      <c r="N2618">
        <f t="shared" si="772"/>
        <v>96.60114711436934</v>
      </c>
      <c r="O2618">
        <f t="shared" si="773"/>
        <v>6.319446757898791</v>
      </c>
      <c r="P2618" s="3">
        <f t="shared" si="774"/>
        <v>6.319446757898791</v>
      </c>
      <c r="Q2618" s="3">
        <f t="shared" si="775"/>
        <v>-83.39885288563066</v>
      </c>
      <c r="R2618">
        <f t="shared" si="776"/>
        <v>96.60114711436934</v>
      </c>
      <c r="S2618">
        <f t="shared" si="777"/>
        <v>17.372828190744585</v>
      </c>
      <c r="T2618">
        <f t="shared" si="760"/>
        <v>6.319446757898791</v>
      </c>
    </row>
    <row r="2619" spans="1:20" x14ac:dyDescent="0.25">
      <c r="A2619">
        <f t="shared" si="761"/>
        <v>109571.49428780422</v>
      </c>
      <c r="B2619">
        <f t="shared" si="778"/>
        <v>17438.844937869417</v>
      </c>
      <c r="C2619" t="str">
        <f t="shared" si="762"/>
        <v>0.238341297625369-2.0494874191127i</v>
      </c>
      <c r="D2619" t="str">
        <f t="shared" si="763"/>
        <v>3.9720195176111-1.02145115646268i</v>
      </c>
      <c r="E2619" t="str">
        <f t="shared" si="764"/>
        <v>171.63254033571+15.8049904222354i</v>
      </c>
      <c r="F2619" t="str">
        <f t="shared" si="765"/>
        <v>2.42473861324948-8.58587665064058i</v>
      </c>
      <c r="G2619" t="str">
        <f t="shared" si="766"/>
        <v>0.999923168064493-0.00876504605582574i</v>
      </c>
      <c r="H2619" t="str">
        <f t="shared" si="767"/>
        <v>321.829025404065-1525.46171409949i</v>
      </c>
      <c r="I2619" t="str">
        <f t="shared" si="768"/>
        <v>-34.7469813570148-18.2296565468069i</v>
      </c>
      <c r="K2619" t="str">
        <f t="shared" si="769"/>
        <v>0.00158888200702159-0.00561731743755115i</v>
      </c>
      <c r="L2619" t="str">
        <f t="shared" si="770"/>
        <v>0.00005-0.0161816689360183i</v>
      </c>
      <c r="M2619" t="str">
        <f t="shared" si="771"/>
        <v>0.00133333333333333-0.00951862878589311i</v>
      </c>
      <c r="N2619">
        <f t="shared" si="772"/>
        <v>96.633309204045844</v>
      </c>
      <c r="O2619">
        <f t="shared" si="773"/>
        <v>6.2912458958885251</v>
      </c>
      <c r="P2619" s="3">
        <f t="shared" si="774"/>
        <v>6.2912458958885251</v>
      </c>
      <c r="Q2619" s="3">
        <f t="shared" si="775"/>
        <v>-83.366690795954156</v>
      </c>
      <c r="R2619">
        <f t="shared" si="776"/>
        <v>96.633309204045844</v>
      </c>
      <c r="S2619">
        <f t="shared" si="777"/>
        <v>17.438844937869415</v>
      </c>
      <c r="T2619">
        <f t="shared" si="760"/>
        <v>6.2912458958885251</v>
      </c>
    </row>
    <row r="2620" spans="1:20" x14ac:dyDescent="0.25">
      <c r="A2620">
        <f t="shared" si="761"/>
        <v>109987.86596609789</v>
      </c>
      <c r="B2620">
        <f t="shared" si="778"/>
        <v>17505.112548633322</v>
      </c>
      <c r="C2620" t="str">
        <f t="shared" si="762"/>
        <v>0.238715005690466-2.04271946522632i</v>
      </c>
      <c r="D2620" t="str">
        <f t="shared" si="763"/>
        <v>3.97199684005289-1.01840906544139i</v>
      </c>
      <c r="E2620" t="str">
        <f t="shared" si="764"/>
        <v>171.723448165232+15.8479675521833i</v>
      </c>
      <c r="F2620" t="str">
        <f t="shared" si="765"/>
        <v>2.42473719470024-8.55353504664785i</v>
      </c>
      <c r="G2620" t="str">
        <f t="shared" si="766"/>
        <v>0.999922583077621-0.00879834808352126i</v>
      </c>
      <c r="H2620" t="str">
        <f t="shared" si="767"/>
        <v>314.802741822883-1513.28326888091i</v>
      </c>
      <c r="I2620" t="str">
        <f t="shared" si="768"/>
        <v>-34.3620014486534-17.9474403204946i</v>
      </c>
      <c r="K2620" t="str">
        <f t="shared" si="769"/>
        <v>0.00158117708820057-0.00559769260550061i</v>
      </c>
      <c r="L2620" t="str">
        <f t="shared" si="770"/>
        <v>0.00005-0.0161204113728017i</v>
      </c>
      <c r="M2620" t="str">
        <f t="shared" si="771"/>
        <v>0.00133333333333333-0.00948259492517743i</v>
      </c>
      <c r="N2620">
        <f t="shared" si="772"/>
        <v>96.665430965667554</v>
      </c>
      <c r="O2620">
        <f t="shared" si="773"/>
        <v>6.2630829899091056</v>
      </c>
      <c r="P2620" s="3">
        <f t="shared" si="774"/>
        <v>6.2630829899091056</v>
      </c>
      <c r="Q2620" s="3">
        <f t="shared" si="775"/>
        <v>-83.334569034332446</v>
      </c>
      <c r="R2620">
        <f t="shared" si="776"/>
        <v>96.665430965667554</v>
      </c>
      <c r="S2620">
        <f t="shared" si="777"/>
        <v>17.505112548633321</v>
      </c>
      <c r="T2620">
        <f t="shared" si="760"/>
        <v>6.2630829899091056</v>
      </c>
    </row>
    <row r="2621" spans="1:20" x14ac:dyDescent="0.25">
      <c r="A2621">
        <f t="shared" si="761"/>
        <v>110405.81985676907</v>
      </c>
      <c r="B2621">
        <f t="shared" si="778"/>
        <v>17571.631976318131</v>
      </c>
      <c r="C2621" t="str">
        <f t="shared" si="762"/>
        <v>0.239083299233688-2.03598231819283i</v>
      </c>
      <c r="D2621" t="str">
        <f t="shared" si="763"/>
        <v>3.9719739900797-1.01538161508739i</v>
      </c>
      <c r="E2621" t="str">
        <f t="shared" si="764"/>
        <v>171.815024722056+15.8908453767095i</v>
      </c>
      <c r="F2621" t="str">
        <f t="shared" si="765"/>
        <v>2.42473576535122-8.52131648793837i</v>
      </c>
      <c r="G2621" t="str">
        <f t="shared" si="766"/>
        <v>0.999921993637095-0.00883177660002548i</v>
      </c>
      <c r="H2621" t="str">
        <f t="shared" si="767"/>
        <v>307.962684644235-1501.24577766652i</v>
      </c>
      <c r="I2621" t="str">
        <f t="shared" si="768"/>
        <v>-33.9818793515419-17.6720539536192i</v>
      </c>
      <c r="K2621" t="str">
        <f t="shared" si="769"/>
        <v>0.00157352628947458-0.00557812718731209i</v>
      </c>
      <c r="L2621" t="str">
        <f t="shared" si="770"/>
        <v>0.00005-0.0160593857071146i</v>
      </c>
      <c r="M2621" t="str">
        <f t="shared" si="771"/>
        <v>0.00133333333333333-0.00944669747477333i</v>
      </c>
      <c r="N2621">
        <f t="shared" si="772"/>
        <v>96.697511311385938</v>
      </c>
      <c r="O2621">
        <f t="shared" si="773"/>
        <v>6.2349581943421395</v>
      </c>
      <c r="P2621" s="3">
        <f t="shared" si="774"/>
        <v>6.2349581943421395</v>
      </c>
      <c r="Q2621" s="3">
        <f t="shared" si="775"/>
        <v>-83.302488688614062</v>
      </c>
      <c r="R2621">
        <f t="shared" si="776"/>
        <v>96.697511311385938</v>
      </c>
      <c r="S2621">
        <f t="shared" si="777"/>
        <v>17.57163197631813</v>
      </c>
      <c r="T2621">
        <f t="shared" si="760"/>
        <v>6.2349581943421395</v>
      </c>
    </row>
    <row r="2622" spans="1:20" x14ac:dyDescent="0.25">
      <c r="A2622">
        <f t="shared" si="761"/>
        <v>110825.3619722248</v>
      </c>
      <c r="B2622">
        <f t="shared" si="778"/>
        <v>17638.404177828139</v>
      </c>
      <c r="C2622" t="str">
        <f t="shared" si="762"/>
        <v>0.239446191199182-2.02927586370955i</v>
      </c>
      <c r="D2622" t="str">
        <f t="shared" si="763"/>
        <v>3.97195096638265-1.01236876174137i</v>
      </c>
      <c r="E2622" t="str">
        <f t="shared" si="764"/>
        <v>171.907274424292+15.9336206396929i</v>
      </c>
      <c r="F2622" t="str">
        <f t="shared" si="765"/>
        <v>2.4247343251202-8.48922051103509i</v>
      </c>
      <c r="G2622" t="str">
        <f t="shared" si="766"/>
        <v>0.999921399709011-0.00886533208532198i</v>
      </c>
      <c r="H2622" t="str">
        <f t="shared" si="767"/>
        <v>301.303099866092-1489.34776360794i</v>
      </c>
      <c r="I2622" t="str">
        <f t="shared" si="768"/>
        <v>-33.6065661417173-17.4032912486487i</v>
      </c>
      <c r="K2622" t="str">
        <f t="shared" si="769"/>
        <v>0.00156592925712034-0.00555862112406243i</v>
      </c>
      <c r="L2622" t="str">
        <f t="shared" si="770"/>
        <v>0.00005-0.0159985910610825i</v>
      </c>
      <c r="M2622" t="str">
        <f t="shared" si="771"/>
        <v>0.00133333333333333-0.00941093591828385i</v>
      </c>
      <c r="N2622">
        <f t="shared" si="772"/>
        <v>96.7295491412888</v>
      </c>
      <c r="O2622">
        <f t="shared" si="773"/>
        <v>6.206871664010932</v>
      </c>
      <c r="P2622" s="3">
        <f t="shared" si="774"/>
        <v>6.206871664010932</v>
      </c>
      <c r="Q2622" s="3">
        <f t="shared" si="775"/>
        <v>-83.2704508587112</v>
      </c>
      <c r="R2622">
        <f t="shared" si="776"/>
        <v>96.7295491412888</v>
      </c>
      <c r="S2622">
        <f t="shared" si="777"/>
        <v>17.638404177828139</v>
      </c>
      <c r="T2622">
        <f t="shared" si="760"/>
        <v>6.206871664010932</v>
      </c>
    </row>
    <row r="2623" spans="1:20" x14ac:dyDescent="0.25">
      <c r="A2623">
        <f t="shared" si="761"/>
        <v>111246.49834771924</v>
      </c>
      <c r="B2623">
        <f t="shared" si="778"/>
        <v>17705.430113703886</v>
      </c>
      <c r="C2623" t="str">
        <f t="shared" si="762"/>
        <v>0.239803694274248-2.02259998804269i</v>
      </c>
      <c r="D2623" t="str">
        <f t="shared" si="763"/>
        <v>3.97192776764304-1.00937046195278i</v>
      </c>
      <c r="E2623" t="str">
        <f t="shared" si="764"/>
        <v>172.000201713739+15.9762900385596i</v>
      </c>
      <c r="F2623" t="str">
        <f t="shared" si="765"/>
        <v>2.42473287392437-8.45724665422452i</v>
      </c>
      <c r="G2623" t="str">
        <f t="shared" si="766"/>
        <v>0.999920801259212-0.00889901502121064i</v>
      </c>
      <c r="H2623" t="str">
        <f t="shared" si="767"/>
        <v>294.818431929657-1477.5877217722i</v>
      </c>
      <c r="I2623" t="str">
        <f t="shared" si="768"/>
        <v>-33.2360117629371-17.1409530496386i</v>
      </c>
      <c r="K2623" t="str">
        <f t="shared" si="769"/>
        <v>0.00155838563929356-0.00553917435544917i</v>
      </c>
      <c r="L2623" t="str">
        <f t="shared" si="770"/>
        <v>0.00005-0.015938026560154i</v>
      </c>
      <c r="M2623" t="str">
        <f t="shared" si="771"/>
        <v>0.00133333333333333-0.00937530974126704i</v>
      </c>
      <c r="N2623">
        <f t="shared" si="772"/>
        <v>96.761543343289517</v>
      </c>
      <c r="O2623">
        <f t="shared" si="773"/>
        <v>6.1788235541717231</v>
      </c>
      <c r="P2623" s="3">
        <f t="shared" si="774"/>
        <v>6.1788235541717231</v>
      </c>
      <c r="Q2623" s="3">
        <f t="shared" si="775"/>
        <v>-83.238456656710483</v>
      </c>
      <c r="R2623">
        <f t="shared" si="776"/>
        <v>96.761543343289517</v>
      </c>
      <c r="S2623">
        <f t="shared" si="777"/>
        <v>17.705430113703887</v>
      </c>
      <c r="T2623">
        <f t="shared" si="760"/>
        <v>6.1788235541717231</v>
      </c>
    </row>
    <row r="2624" spans="1:20" x14ac:dyDescent="0.25">
      <c r="A2624">
        <f t="shared" si="761"/>
        <v>111669.23504144058</v>
      </c>
      <c r="B2624">
        <f t="shared" si="778"/>
        <v>17772.71074813596</v>
      </c>
      <c r="C2624" t="str">
        <f t="shared" si="762"/>
        <v>0.240155820888575-2.01595457802355i</v>
      </c>
      <c r="D2624" t="str">
        <f t="shared" si="763"/>
        <v>3.97190439253207-1.00638667247912i</v>
      </c>
      <c r="E2624" t="str">
        <f t="shared" si="764"/>
        <v>172.093811055876+16.0188502237108i</v>
      </c>
      <c r="F2624" t="str">
        <f t="shared" si="765"/>
        <v>2.42473141168024-8.42539445754961i</v>
      </c>
      <c r="G2624" t="str">
        <f t="shared" si="766"/>
        <v>0.999920198253277-0.00893282589131432i</v>
      </c>
      <c r="H2624" t="str">
        <f t="shared" si="767"/>
        <v>288.503316483205-1465.96412337826i</v>
      </c>
      <c r="I2624" t="str">
        <f t="shared" si="768"/>
        <v>-32.8701651822625-16.8848469877167i</v>
      </c>
      <c r="K2624" t="str">
        <f t="shared" si="769"/>
        <v>0.00155089508602505-0.00551978681980981i</v>
      </c>
      <c r="L2624" t="str">
        <f t="shared" si="770"/>
        <v>0.00005-0.0158776913330882i</v>
      </c>
      <c r="M2624" t="str">
        <f t="shared" si="771"/>
        <v>0.00133333333333333-0.00933981843122838i</v>
      </c>
      <c r="N2624">
        <f t="shared" si="772"/>
        <v>96.793492793018117</v>
      </c>
      <c r="O2624">
        <f t="shared" si="773"/>
        <v>6.1508140205040798</v>
      </c>
      <c r="P2624" s="3">
        <f t="shared" si="774"/>
        <v>6.1508140205040798</v>
      </c>
      <c r="Q2624" s="3">
        <f t="shared" si="775"/>
        <v>-83.206507206981883</v>
      </c>
      <c r="R2624">
        <f t="shared" si="776"/>
        <v>96.793492793018117</v>
      </c>
      <c r="S2624">
        <f t="shared" si="777"/>
        <v>17.77271074813596</v>
      </c>
      <c r="T2624">
        <f t="shared" si="760"/>
        <v>6.1508140205040798</v>
      </c>
    </row>
    <row r="2625" spans="1:20" x14ac:dyDescent="0.25">
      <c r="A2625">
        <f t="shared" si="761"/>
        <v>112093.57813459805</v>
      </c>
      <c r="B2625">
        <f t="shared" si="778"/>
        <v>17840.247048978876</v>
      </c>
      <c r="C2625" t="str">
        <f t="shared" si="762"/>
        <v>0.240502583213388-2.0093395210449i</v>
      </c>
      <c r="D2625" t="str">
        <f t="shared" si="763"/>
        <v>3.97188083971104-1.00341735028544i</v>
      </c>
      <c r="E2625" t="str">
        <f t="shared" si="764"/>
        <v>172.188106939847+16.0612977979336i</v>
      </c>
      <c r="F2625" t="str">
        <f t="shared" si="765"/>
        <v>2.42472993830373-8.39366346280375i</v>
      </c>
      <c r="G2625" t="str">
        <f t="shared" si="766"/>
        <v>0.999919590656525-0.00896676518108579i</v>
      </c>
      <c r="H2625" t="str">
        <f t="shared" si="767"/>
        <v>282.352573400501-1454.4754197025i</v>
      </c>
      <c r="I2625" t="str">
        <f t="shared" si="768"/>
        <v>-32.5089745336967-16.6347872354019i</v>
      </c>
      <c r="K2625" t="str">
        <f t="shared" si="769"/>
        <v>0.00154345724921689-0.00550045845414109i</v>
      </c>
      <c r="L2625" t="str">
        <f t="shared" si="770"/>
        <v>0.00005-0.0158175845119428i</v>
      </c>
      <c r="M2625" t="str">
        <f t="shared" si="771"/>
        <v>0.00133333333333333-0.00930446147761339i</v>
      </c>
      <c r="N2625">
        <f t="shared" si="772"/>
        <v>96.825396353709067</v>
      </c>
      <c r="O2625">
        <f t="shared" si="773"/>
        <v>6.1228432191018474</v>
      </c>
      <c r="P2625" s="3">
        <f t="shared" si="774"/>
        <v>6.1228432191018474</v>
      </c>
      <c r="Q2625" s="3">
        <f t="shared" si="775"/>
        <v>-83.174603646290933</v>
      </c>
      <c r="R2625">
        <f t="shared" si="776"/>
        <v>96.825396353709067</v>
      </c>
      <c r="S2625">
        <f t="shared" si="777"/>
        <v>17.840247048978874</v>
      </c>
      <c r="T2625">
        <f t="shared" si="760"/>
        <v>6.1228432191018474</v>
      </c>
    </row>
    <row r="2626" spans="1:20" x14ac:dyDescent="0.25">
      <c r="A2626">
        <f t="shared" si="761"/>
        <v>112519.53373150951</v>
      </c>
      <c r="B2626">
        <f t="shared" si="778"/>
        <v>17908.039987764994</v>
      </c>
      <c r="C2626" t="str">
        <f t="shared" si="762"/>
        <v>0.240843993160669-2.00275470505714i</v>
      </c>
      <c r="D2626" t="str">
        <f t="shared" si="763"/>
        <v>3.97185710783096-1.00046245254357i</v>
      </c>
      <c r="E2626" t="str">
        <f t="shared" si="764"/>
        <v>172.283093878445+16.103629315815i</v>
      </c>
      <c r="F2626" t="str">
        <f t="shared" si="765"/>
        <v>2.42472845371008-8.36205321352349i</v>
      </c>
      <c r="G2626" t="str">
        <f t="shared" si="766"/>
        <v>0.999918978434011-0.00900083337781457i</v>
      </c>
      <c r="H2626" t="str">
        <f t="shared" si="767"/>
        <v>276.361200047175-1443.12004567589i</v>
      </c>
      <c r="I2626" t="str">
        <f t="shared" si="768"/>
        <v>-32.1523872506877-16.3905942695303i</v>
      </c>
      <c r="K2626" t="str">
        <f t="shared" si="769"/>
        <v>0.00153607178263837-0.00548118919411813i</v>
      </c>
      <c r="L2626" t="str">
        <f t="shared" si="770"/>
        <v>0.00005-0.015757705232061i</v>
      </c>
      <c r="M2626" t="str">
        <f t="shared" si="771"/>
        <v>0.00133333333333333-0.00926923837180061i</v>
      </c>
      <c r="N2626">
        <f t="shared" si="772"/>
        <v>96.857252876091749</v>
      </c>
      <c r="O2626">
        <f t="shared" si="773"/>
        <v>6.0949113064629765</v>
      </c>
      <c r="P2626" s="3">
        <f t="shared" si="774"/>
        <v>6.0949113064629765</v>
      </c>
      <c r="Q2626" s="3">
        <f t="shared" si="775"/>
        <v>-83.142747123908251</v>
      </c>
      <c r="R2626">
        <f t="shared" si="776"/>
        <v>96.857252876091749</v>
      </c>
      <c r="S2626">
        <f t="shared" si="777"/>
        <v>17.908039987764994</v>
      </c>
      <c r="T2626">
        <f t="shared" si="760"/>
        <v>6.0949113064629765</v>
      </c>
    </row>
    <row r="2627" spans="1:20" x14ac:dyDescent="0.25">
      <c r="A2627">
        <f t="shared" si="761"/>
        <v>112947.10795968925</v>
      </c>
      <c r="B2627">
        <f t="shared" si="778"/>
        <v>17976.090539718502</v>
      </c>
      <c r="C2627" t="str">
        <f t="shared" si="762"/>
        <v>0.241180062382364-1.99620001856471i</v>
      </c>
      <c r="D2627" t="str">
        <f t="shared" si="763"/>
        <v>3.97183319553279-0.997521936631569i</v>
      </c>
      <c r="E2627" t="str">
        <f t="shared" si="764"/>
        <v>172.37877640809+16.1458412831415i</v>
      </c>
      <c r="F2627" t="str">
        <f t="shared" si="765"/>
        <v>2.42472695781396-8.33056325498264i</v>
      </c>
      <c r="G2627" t="str">
        <f t="shared" si="766"/>
        <v>0.999918361550523-0.0090350309706338i</v>
      </c>
      <c r="H2627" t="str">
        <f t="shared" si="767"/>
        <v>270.524364788481-1431.89642319486i</v>
      </c>
      <c r="I2627" t="str">
        <f t="shared" si="768"/>
        <v>-31.8003501882889-16.1520946425757i</v>
      </c>
      <c r="K2627" t="str">
        <f t="shared" si="769"/>
        <v>0.00152873834192196-0.00546197897411317i</v>
      </c>
      <c r="L2627" t="str">
        <f t="shared" si="770"/>
        <v>0.00005-0.0156980526320592i</v>
      </c>
      <c r="M2627" t="str">
        <f t="shared" si="771"/>
        <v>0.00133333333333333-0.00923414860709363i</v>
      </c>
      <c r="N2627">
        <f t="shared" si="772"/>
        <v>96.889061198279535</v>
      </c>
      <c r="O2627">
        <f t="shared" si="773"/>
        <v>6.0670184394801669</v>
      </c>
      <c r="P2627" s="3">
        <f t="shared" si="774"/>
        <v>6.0670184394801669</v>
      </c>
      <c r="Q2627" s="3">
        <f t="shared" si="775"/>
        <v>-83.110938801720465</v>
      </c>
      <c r="R2627">
        <f t="shared" si="776"/>
        <v>96.889061198279535</v>
      </c>
      <c r="S2627">
        <f t="shared" si="777"/>
        <v>17.976090539718502</v>
      </c>
      <c r="T2627">
        <f t="shared" si="760"/>
        <v>6.0670184394801669</v>
      </c>
    </row>
    <row r="2628" spans="1:20" x14ac:dyDescent="0.25">
      <c r="A2628">
        <f t="shared" si="761"/>
        <v>113376.30696993606</v>
      </c>
      <c r="B2628">
        <f t="shared" si="778"/>
        <v>18044.399683769432</v>
      </c>
      <c r="C2628" t="str">
        <f t="shared" si="762"/>
        <v>0.241510802269492-1.98967535062226i</v>
      </c>
      <c r="D2628" t="str">
        <f t="shared" si="763"/>
        <v>3.97180910144704-0.99459576013306i</v>
      </c>
      <c r="E2628" t="str">
        <f t="shared" si="764"/>
        <v>172.475159088805+16.1879301562972i</v>
      </c>
      <c r="F2628" t="str">
        <f t="shared" si="765"/>
        <v>2.42472545052927-8.2991931341851i</v>
      </c>
      <c r="G2628" t="str">
        <f t="shared" si="766"/>
        <v>0.999917739970583-0.00906935845052717i</v>
      </c>
      <c r="H2628" t="str">
        <f t="shared" si="767"/>
        <v>264.837400731709-1420.80296416611i</v>
      </c>
      <c r="I2628" t="str">
        <f t="shared" si="768"/>
        <v>-31.4528097356907-15.9191207621346i</v>
      </c>
      <c r="K2628" t="str">
        <f t="shared" si="769"/>
        <v>0.00152145658455897-0.00544282772721443i</v>
      </c>
      <c r="L2628" t="str">
        <f t="shared" si="770"/>
        <v>0.00005-0.0156386258538147i</v>
      </c>
      <c r="M2628" t="str">
        <f t="shared" si="771"/>
        <v>0.00133333333333333-0.00919919167871449i</v>
      </c>
      <c r="N2628">
        <f t="shared" si="772"/>
        <v>96.920820145656819</v>
      </c>
      <c r="O2628">
        <f t="shared" si="773"/>
        <v>6.0391647754302671</v>
      </c>
      <c r="P2628" s="3">
        <f t="shared" si="774"/>
        <v>6.0391647754302671</v>
      </c>
      <c r="Q2628" s="3">
        <f t="shared" si="775"/>
        <v>-83.079179854343181</v>
      </c>
      <c r="R2628">
        <f t="shared" si="776"/>
        <v>96.920820145656819</v>
      </c>
      <c r="S2628">
        <f t="shared" si="777"/>
        <v>18.044399683769431</v>
      </c>
      <c r="T2628">
        <f t="shared" si="760"/>
        <v>6.0391647754302671</v>
      </c>
    </row>
    <row r="2629" spans="1:20" x14ac:dyDescent="0.25">
      <c r="A2629">
        <f t="shared" si="761"/>
        <v>113807.13693642183</v>
      </c>
      <c r="B2629">
        <f t="shared" si="778"/>
        <v>18112.968402567756</v>
      </c>
      <c r="C2629" t="str">
        <f t="shared" si="762"/>
        <v>0.241836223951415-1.98318059083106i</v>
      </c>
      <c r="D2629" t="str">
        <f t="shared" si="763"/>
        <v>3.97178482419399-0.991683880836629i</v>
      </c>
      <c r="E2629" t="str">
        <f t="shared" si="764"/>
        <v>172.572246504183+16.2298923416517i</v>
      </c>
      <c r="F2629" t="str">
        <f t="shared" si="765"/>
        <v>2.42472393176934-8.26794239985884i</v>
      </c>
      <c r="G2629" t="str">
        <f t="shared" si="766"/>
        <v>0.999917113658442-0.00910381631033584i</v>
      </c>
      <c r="H2629" t="str">
        <f t="shared" si="767"/>
        <v>259.295799696358-1409.83807330367i</v>
      </c>
      <c r="I2629" t="str">
        <f t="shared" si="768"/>
        <v>-31.1097119197939-15.691510678345i</v>
      </c>
      <c r="K2629" t="str">
        <f t="shared" si="769"/>
        <v>0.00151422616989546-0.00542373538524475i</v>
      </c>
      <c r="L2629" t="str">
        <f t="shared" si="770"/>
        <v>0.00005-0.0155794240424534i</v>
      </c>
      <c r="M2629" t="str">
        <f t="shared" si="771"/>
        <v>0.00133333333333333-0.00916436708379611i</v>
      </c>
      <c r="N2629">
        <f t="shared" si="772"/>
        <v>96.952528530769641</v>
      </c>
      <c r="O2629">
        <f t="shared" si="773"/>
        <v>6.0113504719645192</v>
      </c>
      <c r="P2629" s="3">
        <f t="shared" si="774"/>
        <v>6.0113504719645192</v>
      </c>
      <c r="Q2629" s="3">
        <f t="shared" si="775"/>
        <v>-83.047471469230359</v>
      </c>
      <c r="R2629">
        <f t="shared" si="776"/>
        <v>96.952528530769641</v>
      </c>
      <c r="S2629">
        <f t="shared" si="777"/>
        <v>18.112968402567756</v>
      </c>
      <c r="T2629">
        <f t="shared" si="760"/>
        <v>6.0113504719645192</v>
      </c>
    </row>
    <row r="2630" spans="1:20" x14ac:dyDescent="0.25">
      <c r="A2630">
        <f t="shared" si="761"/>
        <v>114239.60405678024</v>
      </c>
      <c r="B2630">
        <f t="shared" si="778"/>
        <v>18181.797682497516</v>
      </c>
      <c r="C2630" t="str">
        <f t="shared" si="762"/>
        <v>0.242156338294924-1.9767156293352i</v>
      </c>
      <c r="D2630" t="str">
        <f t="shared" si="763"/>
        <v>3.97176036238346-0.988786256735199i</v>
      </c>
      <c r="E2630" t="str">
        <f t="shared" si="764"/>
        <v>172.670043261359+16.2717241949433i</v>
      </c>
      <c r="F2630" t="str">
        <f t="shared" si="765"/>
        <v>2.42472240144685-8.23681060244924i</v>
      </c>
      <c r="G2630" t="str">
        <f t="shared" si="766"/>
        <v>0.999916482578078-0.00913840504476545i</v>
      </c>
      <c r="H2630" t="str">
        <f t="shared" si="767"/>
        <v>253.895206405179-1399.00015069628i</v>
      </c>
      <c r="I2630" t="str">
        <f t="shared" si="768"/>
        <v>-30.7710025004603-15.4691078790063i</v>
      </c>
      <c r="K2630" t="str">
        <f t="shared" si="769"/>
        <v>0.00150704675912759-0.00540470187877964i</v>
      </c>
      <c r="L2630" t="str">
        <f t="shared" si="770"/>
        <v>0.00005-0.0155204463463373i</v>
      </c>
      <c r="M2630" t="str">
        <f t="shared" si="771"/>
        <v>0.00133333333333333-0.00912967432137485i</v>
      </c>
      <c r="N2630">
        <f t="shared" si="772"/>
        <v>96.984185153211754</v>
      </c>
      <c r="O2630">
        <f t="shared" si="773"/>
        <v>5.9835756870976393</v>
      </c>
      <c r="P2630" s="3">
        <f t="shared" si="774"/>
        <v>5.9835756870976393</v>
      </c>
      <c r="Q2630" s="3">
        <f t="shared" si="775"/>
        <v>-83.015814846788246</v>
      </c>
      <c r="R2630">
        <f t="shared" si="776"/>
        <v>96.984185153211754</v>
      </c>
      <c r="S2630">
        <f t="shared" si="777"/>
        <v>18.181797682497514</v>
      </c>
      <c r="T2630">
        <f t="shared" si="760"/>
        <v>5.9835756870976393</v>
      </c>
    </row>
    <row r="2631" spans="1:20" x14ac:dyDescent="0.25">
      <c r="A2631">
        <f t="shared" si="761"/>
        <v>114673.714552196</v>
      </c>
      <c r="B2631">
        <f t="shared" si="778"/>
        <v>18250.888513691007</v>
      </c>
      <c r="C2631" t="str">
        <f t="shared" si="762"/>
        <v>0.242471155903478-1.97028035681802i</v>
      </c>
      <c r="D2631" t="str">
        <f t="shared" si="763"/>
        <v>3.97173571461467-0.98590284602538i</v>
      </c>
      <c r="E2631" t="str">
        <f t="shared" si="764"/>
        <v>172.768553990971+16.3134220206531i</v>
      </c>
      <c r="F2631" t="str">
        <f t="shared" si="765"/>
        <v>2.42472085947374-8.20579729411243i</v>
      </c>
      <c r="G2631" t="str">
        <f t="shared" si="766"/>
        <v>0.999915846693196-0.00917312515039304i</v>
      </c>
      <c r="H2631" t="str">
        <f t="shared" si="767"/>
        <v>248.631412889418-1388.28759416117i</v>
      </c>
      <c r="I2631" t="str">
        <f t="shared" si="768"/>
        <v>-30.4366270580199-15.2517610921711i</v>
      </c>
      <c r="K2631" t="str">
        <f t="shared" si="769"/>
        <v>0.00149991801529748-0.00538572713716611i</v>
      </c>
      <c r="L2631" t="str">
        <f t="shared" si="770"/>
        <v>0.00005-0.0154616919170525i</v>
      </c>
      <c r="M2631" t="str">
        <f t="shared" si="771"/>
        <v>0.00133333333333333-0.00909511289238377i</v>
      </c>
      <c r="N2631">
        <f t="shared" si="772"/>
        <v>97.015788799514212</v>
      </c>
      <c r="O2631">
        <f t="shared" si="773"/>
        <v>5.955840579197722</v>
      </c>
      <c r="P2631" s="3">
        <f t="shared" si="774"/>
        <v>5.955840579197722</v>
      </c>
      <c r="Q2631" s="3">
        <f t="shared" si="775"/>
        <v>-82.984211200485788</v>
      </c>
      <c r="R2631">
        <f t="shared" si="776"/>
        <v>97.015788799514212</v>
      </c>
      <c r="S2631">
        <f t="shared" si="777"/>
        <v>18.250888513691006</v>
      </c>
      <c r="T2631">
        <f t="shared" si="760"/>
        <v>5.955840579197722</v>
      </c>
    </row>
    <row r="2632" spans="1:20" x14ac:dyDescent="0.25">
      <c r="A2632">
        <f t="shared" si="761"/>
        <v>115109.47466749435</v>
      </c>
      <c r="B2632">
        <f t="shared" si="778"/>
        <v>18320.241890043031</v>
      </c>
      <c r="C2632" t="str">
        <f t="shared" si="762"/>
        <v>0.242780687116314-1.96387466449832i</v>
      </c>
      <c r="D2632" t="str">
        <f t="shared" si="763"/>
        <v>3.97171087947637-0.983033607106904i</v>
      </c>
      <c r="E2632" t="str">
        <f t="shared" si="764"/>
        <v>172.867783347115+16.3549820713751i</v>
      </c>
      <c r="F2632" t="str">
        <f t="shared" si="765"/>
        <v>2.42471930576137-8.17490202870921i</v>
      </c>
      <c r="G2632" t="str">
        <f t="shared" si="766"/>
        <v>0.999915205967225-0.00920797712567414i</v>
      </c>
      <c r="H2632" t="str">
        <f t="shared" si="767"/>
        <v>243.500353101137-1377.69880139943i</v>
      </c>
      <c r="I2632" t="str">
        <f t="shared" si="768"/>
        <v>-30.1065310735857-15.0393240959715i</v>
      </c>
      <c r="K2632" t="str">
        <f t="shared" si="769"/>
        <v>0.00149283960328832-0.0053668110885402i</v>
      </c>
      <c r="L2632" t="str">
        <f t="shared" si="770"/>
        <v>0.00005-0.0154031599093968i</v>
      </c>
      <c r="M2632" t="str">
        <f t="shared" si="771"/>
        <v>0.00133333333333333-0.00906068229964512i</v>
      </c>
      <c r="N2632">
        <f t="shared" si="772"/>
        <v>97.04733824303176</v>
      </c>
      <c r="O2632">
        <f t="shared" si="773"/>
        <v>5.9281453069749235</v>
      </c>
      <c r="P2632" s="3">
        <f t="shared" si="774"/>
        <v>5.9281453069749235</v>
      </c>
      <c r="Q2632" s="3">
        <f t="shared" si="775"/>
        <v>-82.95266175696824</v>
      </c>
      <c r="R2632">
        <f t="shared" si="776"/>
        <v>97.04733824303176</v>
      </c>
      <c r="S2632">
        <f t="shared" si="777"/>
        <v>18.320241890043032</v>
      </c>
      <c r="T2632">
        <f t="shared" si="760"/>
        <v>5.9281453069749235</v>
      </c>
    </row>
    <row r="2633" spans="1:20" x14ac:dyDescent="0.25">
      <c r="A2633">
        <f t="shared" si="761"/>
        <v>115546.89067123084</v>
      </c>
      <c r="B2633">
        <f t="shared" si="778"/>
        <v>18389.858809225196</v>
      </c>
      <c r="C2633" t="str">
        <f t="shared" si="762"/>
        <v>0.243084942007646-1.95749844412671i</v>
      </c>
      <c r="D2633" t="str">
        <f t="shared" si="763"/>
        <v>3.97168585554651-0.980178498581955i</v>
      </c>
      <c r="E2633" t="str">
        <f t="shared" si="764"/>
        <v>172.967736007303+16.3964005471755i</v>
      </c>
      <c r="F2633" t="str">
        <f t="shared" si="765"/>
        <v>2.42471774022035-8.14412436179826i</v>
      </c>
      <c r="G2633" t="str">
        <f t="shared" si="766"/>
        <v>0.999914560363315-0.00924296147094975i</v>
      </c>
      <c r="H2633" t="str">
        <f t="shared" si="767"/>
        <v>238.498097726181-1367.23217196718i</v>
      </c>
      <c r="I2633" t="str">
        <f t="shared" si="768"/>
        <v>-29.7806600026768-14.8316555354531i</v>
      </c>
      <c r="K2633" t="str">
        <f t="shared" si="769"/>
        <v>0.00148581118982001-0.00534795365984529i</v>
      </c>
      <c r="L2633" t="str">
        <f t="shared" si="770"/>
        <v>0.00005-0.0153448494813676i</v>
      </c>
      <c r="M2633" t="str">
        <f t="shared" si="771"/>
        <v>0.00133333333333333-0.00902638204786328i</v>
      </c>
      <c r="N2633">
        <f t="shared" si="772"/>
        <v>97.078832243831513</v>
      </c>
      <c r="O2633">
        <f t="shared" si="773"/>
        <v>5.9004900294705722</v>
      </c>
      <c r="P2633" s="3">
        <f t="shared" si="774"/>
        <v>5.9004900294705722</v>
      </c>
      <c r="Q2633" s="3">
        <f t="shared" si="775"/>
        <v>-82.921167756168487</v>
      </c>
      <c r="R2633">
        <f t="shared" si="776"/>
        <v>97.078832243831513</v>
      </c>
      <c r="S2633">
        <f t="shared" si="777"/>
        <v>18.389858809225196</v>
      </c>
      <c r="T2633">
        <f t="shared" si="760"/>
        <v>5.9004900294705722</v>
      </c>
    </row>
    <row r="2634" spans="1:20" x14ac:dyDescent="0.25">
      <c r="A2634">
        <f t="shared" si="761"/>
        <v>115985.96885578151</v>
      </c>
      <c r="B2634">
        <f t="shared" si="778"/>
        <v>18459.740272700252</v>
      </c>
      <c r="C2634" t="str">
        <f t="shared" si="762"/>
        <v>0.243383930385766-1.95115158798198i</v>
      </c>
      <c r="D2634" t="str">
        <f t="shared" si="763"/>
        <v>3.97166064139238-0.977337479254612i</v>
      </c>
      <c r="E2634" t="str">
        <f t="shared" si="764"/>
        <v>173.068416672413+16.4376735949465i</v>
      </c>
      <c r="F2634" t="str">
        <f t="shared" si="765"/>
        <v>2.42471616276066-8.11346385063007i</v>
      </c>
      <c r="G2634" t="str">
        <f t="shared" si="766"/>
        <v>0.999913909844336-0.00927807868845343i</v>
      </c>
      <c r="H2634" t="str">
        <f t="shared" si="767"/>
        <v>233.620849190848-1356.88610907589i</v>
      </c>
      <c r="I2634" t="str">
        <f t="shared" si="768"/>
        <v>-29.4589593426358-14.6286187461873i</v>
      </c>
      <c r="K2634" t="str">
        <f t="shared" si="769"/>
        <v>0.00147883244344424-0.00532915477684963i</v>
      </c>
      <c r="L2634" t="str">
        <f t="shared" si="770"/>
        <v>0.00005-0.0152867597941498i</v>
      </c>
      <c r="M2634" t="str">
        <f t="shared" si="771"/>
        <v>0.00133333333333333-0.00899221164361755i</v>
      </c>
      <c r="N2634">
        <f t="shared" si="772"/>
        <v>97.11026954857843</v>
      </c>
      <c r="O2634">
        <f t="shared" si="773"/>
        <v>5.8728749060461185</v>
      </c>
      <c r="P2634" s="3">
        <f t="shared" si="774"/>
        <v>5.8728749060461185</v>
      </c>
      <c r="Q2634" s="3">
        <f t="shared" si="775"/>
        <v>-82.88973045142157</v>
      </c>
      <c r="R2634">
        <f t="shared" si="776"/>
        <v>97.11026954857843</v>
      </c>
      <c r="S2634">
        <f t="shared" si="777"/>
        <v>18.459740272700252</v>
      </c>
      <c r="T2634">
        <f t="shared" si="760"/>
        <v>5.8728749060461185</v>
      </c>
    </row>
    <row r="2635" spans="1:20" x14ac:dyDescent="0.25">
      <c r="A2635">
        <f t="shared" si="761"/>
        <v>116426.71553743348</v>
      </c>
      <c r="B2635">
        <f t="shared" si="778"/>
        <v>18529.887285736513</v>
      </c>
      <c r="C2635" t="str">
        <f t="shared" si="762"/>
        <v>0.243677661792249-1.94483398886733i</v>
      </c>
      <c r="D2635" t="str">
        <f t="shared" si="763"/>
        <v>3.97163523557044-0.97451050813021i</v>
      </c>
      <c r="E2635" t="str">
        <f t="shared" si="764"/>
        <v>173.169830066628+16.4787973077552i</v>
      </c>
      <c r="F2635" t="str">
        <f t="shared" si="765"/>
        <v>2.42471457329159-8.08292005414047i</v>
      </c>
      <c r="G2635" t="str">
        <f t="shared" si="766"/>
        <v>0.999913254372875-0.00931332928231841i</v>
      </c>
      <c r="H2635" t="str">
        <f t="shared" si="767"/>
        <v>228.864936855881-1346.65902123385i</v>
      </c>
      <c r="I2635" t="str">
        <f t="shared" si="768"/>
        <v>-29.1413746942698-14.4300815844347i</v>
      </c>
      <c r="K2635" t="str">
        <f t="shared" si="769"/>
        <v>0.00147190303453979-0.00531041436416409i</v>
      </c>
      <c r="L2635" t="str">
        <f t="shared" si="770"/>
        <v>0.00005-0.0152288900121038i</v>
      </c>
      <c r="M2635" t="str">
        <f t="shared" si="771"/>
        <v>0.00133333333333333-0.00895817059535519i</v>
      </c>
      <c r="N2635">
        <f t="shared" si="772"/>
        <v>97.141648890424406</v>
      </c>
      <c r="O2635">
        <f t="shared" si="773"/>
        <v>5.8453000963712949</v>
      </c>
      <c r="P2635" s="3">
        <f t="shared" si="774"/>
        <v>5.8453000963712949</v>
      </c>
      <c r="Q2635" s="3">
        <f t="shared" si="775"/>
        <v>-82.858351109575594</v>
      </c>
      <c r="R2635">
        <f t="shared" si="776"/>
        <v>97.141648890424406</v>
      </c>
      <c r="S2635">
        <f t="shared" si="777"/>
        <v>18.529887285736514</v>
      </c>
      <c r="T2635">
        <f t="shared" si="760"/>
        <v>5.8453000963712949</v>
      </c>
    </row>
    <row r="2636" spans="1:20" x14ac:dyDescent="0.25">
      <c r="A2636">
        <f t="shared" si="761"/>
        <v>116869.13705647574</v>
      </c>
      <c r="B2636">
        <f t="shared" si="778"/>
        <v>18600.300857422313</v>
      </c>
      <c r="C2636" t="str">
        <f t="shared" si="762"/>
        <v>0.243966145501026-1.93854554010674i</v>
      </c>
      <c r="D2636" t="str">
        <f t="shared" si="763"/>
        <v>3.97160963662608-0.971697544414704i</v>
      </c>
      <c r="E2636" t="str">
        <f t="shared" si="764"/>
        <v>173.271980937382+16.5197677241814i</v>
      </c>
      <c r="F2636" t="str">
        <f t="shared" si="765"/>
        <v>2.42471297172168-8.05249253294392i</v>
      </c>
      <c r="G2636" t="str">
        <f t="shared" si="766"/>
        <v>0.999912593911236-0.00934871375858467i</v>
      </c>
      <c r="H2636" t="str">
        <f t="shared" si="767"/>
        <v>224.226812391175-1336.54932374053i</v>
      </c>
      <c r="I2636" t="str">
        <f t="shared" si="768"/>
        <v>-28.8278518181347-14.2359162636395i</v>
      </c>
      <c r="K2636" t="str">
        <f t="shared" si="769"/>
        <v>0.00146502263530756-0.00529173234525955i</v>
      </c>
      <c r="L2636" t="str">
        <f t="shared" si="770"/>
        <v>0.00005-0.0151712393027533i</v>
      </c>
      <c r="M2636" t="str">
        <f t="shared" si="771"/>
        <v>0.00133333333333333-0.00892425841338431i</v>
      </c>
      <c r="N2636">
        <f t="shared" si="772"/>
        <v>97.17296898889299</v>
      </c>
      <c r="O2636">
        <f t="shared" si="773"/>
        <v>5.8177657604125974</v>
      </c>
      <c r="P2636" s="3">
        <f t="shared" si="774"/>
        <v>5.8177657604125974</v>
      </c>
      <c r="Q2636" s="3">
        <f t="shared" si="775"/>
        <v>-82.82703101110701</v>
      </c>
      <c r="R2636">
        <f t="shared" si="776"/>
        <v>97.17296898889299</v>
      </c>
      <c r="S2636">
        <f t="shared" si="777"/>
        <v>18.600300857422312</v>
      </c>
      <c r="T2636">
        <f t="shared" si="760"/>
        <v>5.8177657604125974</v>
      </c>
    </row>
    <row r="2637" spans="1:20" x14ac:dyDescent="0.25">
      <c r="A2637">
        <f t="shared" si="761"/>
        <v>117313.23977729034</v>
      </c>
      <c r="B2637">
        <f t="shared" si="778"/>
        <v>18670.982000680517</v>
      </c>
      <c r="C2637" t="str">
        <f t="shared" si="762"/>
        <v>0.244249390517595-1.93228613554142i</v>
      </c>
      <c r="D2637" t="str">
        <f t="shared" si="763"/>
        <v>3.97158384309391-0.968898547514155i</v>
      </c>
      <c r="E2637" t="str">
        <f t="shared" si="764"/>
        <v>173.374874055296+16.5605808276487i</v>
      </c>
      <c r="F2637" t="str">
        <f t="shared" si="765"/>
        <v>2.42471135795888-8.02218084932795i</v>
      </c>
      <c r="G2637" t="str">
        <f t="shared" si="766"/>
        <v>0.999911928421433-0.00938423262520611i</v>
      </c>
      <c r="H2637" t="str">
        <f t="shared" si="767"/>
        <v>219.703045325038-1326.5554400443i</v>
      </c>
      <c r="I2637" t="str">
        <f t="shared" si="768"/>
        <v>-28.5183366858448-14.0459991970384i</v>
      </c>
      <c r="K2637" t="str">
        <f t="shared" si="769"/>
        <v>0.00145819091976577-0.00527310864248424i</v>
      </c>
      <c r="L2637" t="str">
        <f t="shared" si="770"/>
        <v>0.00005-0.0151138068367736i</v>
      </c>
      <c r="M2637" t="str">
        <f t="shared" si="771"/>
        <v>0.00133333333333333-0.00889047460986682i</v>
      </c>
      <c r="N2637">
        <f t="shared" si="772"/>
        <v>97.204228549767748</v>
      </c>
      <c r="O2637">
        <f t="shared" si="773"/>
        <v>5.7902720584220049</v>
      </c>
      <c r="P2637" s="3">
        <f t="shared" si="774"/>
        <v>5.7902720584220049</v>
      </c>
      <c r="Q2637" s="3">
        <f t="shared" si="775"/>
        <v>-82.795771450232252</v>
      </c>
      <c r="R2637">
        <f t="shared" si="776"/>
        <v>97.204228549767748</v>
      </c>
      <c r="S2637">
        <f t="shared" si="777"/>
        <v>18.670982000680517</v>
      </c>
      <c r="T2637">
        <f t="shared" si="760"/>
        <v>5.7902720584220049</v>
      </c>
    </row>
    <row r="2638" spans="1:20" x14ac:dyDescent="0.25">
      <c r="A2638">
        <f t="shared" si="761"/>
        <v>117759.03008844405</v>
      </c>
      <c r="B2638">
        <f t="shared" si="778"/>
        <v>18741.931732283105</v>
      </c>
      <c r="C2638" t="str">
        <f t="shared" si="762"/>
        <v>0.244527405578058-1.92605566952587i</v>
      </c>
      <c r="D2638" t="str">
        <f t="shared" si="763"/>
        <v>3.97155785349727-0.966113477034027i</v>
      </c>
      <c r="E2638" t="str">
        <f t="shared" si="764"/>
        <v>173.478514214099+16.6012325457506i</v>
      </c>
      <c r="F2638" t="str">
        <f t="shared" si="765"/>
        <v>2.42470973191034-7.99198456724605i</v>
      </c>
      <c r="G2638" t="str">
        <f t="shared" si="766"/>
        <v>0.999911257865194-0.0094198863920577i</v>
      </c>
      <c r="H2638" t="str">
        <f t="shared" si="767"/>
        <v>215.2903187616-1316.67580297353i</v>
      </c>
      <c r="I2638" t="str">
        <f t="shared" si="768"/>
        <v>-28.2127755267617-13.860210846165i</v>
      </c>
      <c r="K2638" t="str">
        <f t="shared" si="769"/>
        <v>0.00145140756374472-0.00525454317708083i</v>
      </c>
      <c r="L2638" t="str">
        <f t="shared" si="770"/>
        <v>0.00005-0.0150565917879793i</v>
      </c>
      <c r="M2638" t="str">
        <f t="shared" si="771"/>
        <v>0.00133333333333333-0.00885681869881135i</v>
      </c>
      <c r="N2638">
        <f t="shared" si="772"/>
        <v>97.235426264977036</v>
      </c>
      <c r="O2638">
        <f t="shared" si="773"/>
        <v>5.7628191509236295</v>
      </c>
      <c r="P2638" s="3">
        <f t="shared" si="774"/>
        <v>5.7628191509236295</v>
      </c>
      <c r="Q2638" s="3">
        <f t="shared" si="775"/>
        <v>-82.764573735022964</v>
      </c>
      <c r="R2638">
        <f t="shared" si="776"/>
        <v>97.235426264977036</v>
      </c>
      <c r="S2638">
        <f t="shared" si="777"/>
        <v>18.741931732283106</v>
      </c>
      <c r="T2638">
        <f t="shared" si="760"/>
        <v>5.7628191509236295</v>
      </c>
    </row>
    <row r="2639" spans="1:20" x14ac:dyDescent="0.25">
      <c r="A2639">
        <f t="shared" si="761"/>
        <v>118206.51440278014</v>
      </c>
      <c r="B2639">
        <f t="shared" si="778"/>
        <v>18813.151072865781</v>
      </c>
      <c r="C2639" t="str">
        <f t="shared" si="762"/>
        <v>0.244800199148331-1.91985403692452i</v>
      </c>
      <c r="D2639" t="str">
        <f t="shared" si="763"/>
        <v>3.97153166634847-0.963342292778666i</v>
      </c>
      <c r="E2639" t="str">
        <f t="shared" si="764"/>
        <v>173.582906230566+16.641718749567i</v>
      </c>
      <c r="F2639" t="str">
        <f t="shared" si="765"/>
        <v>2.42470809348256-7.96190325231201i</v>
      </c>
      <c r="G2639" t="str">
        <f t="shared" si="766"/>
        <v>0.999910582203955-0.00945567557094272i</v>
      </c>
      <c r="H2639" t="str">
        <f t="shared" si="767"/>
        <v>210.985425260564-1306.90885585036i</v>
      </c>
      <c r="I2639" t="str">
        <f t="shared" si="768"/>
        <v>-27.9111148704018-13.6784355750488i</v>
      </c>
      <c r="K2639" t="str">
        <f t="shared" si="769"/>
        <v>0.00144467224488185-0.00523603586920339i</v>
      </c>
      <c r="L2639" t="str">
        <f t="shared" si="770"/>
        <v>0.00005-0.0149995933333127i</v>
      </c>
      <c r="M2639" t="str">
        <f t="shared" si="771"/>
        <v>0.00133333333333333-0.00882329019606625i</v>
      </c>
      <c r="N2639">
        <f t="shared" si="772"/>
        <v>97.266560812481629</v>
      </c>
      <c r="O2639">
        <f t="shared" si="773"/>
        <v>5.7354071987028457</v>
      </c>
      <c r="P2639" s="3">
        <f t="shared" si="774"/>
        <v>5.7354071987028457</v>
      </c>
      <c r="Q2639" s="3">
        <f t="shared" si="775"/>
        <v>-82.733439187518371</v>
      </c>
      <c r="R2639">
        <f t="shared" si="776"/>
        <v>97.266560812481629</v>
      </c>
      <c r="S2639">
        <f t="shared" si="777"/>
        <v>18.813151072865782</v>
      </c>
      <c r="T2639">
        <f t="shared" si="760"/>
        <v>5.7354071987028457</v>
      </c>
    </row>
    <row r="2640" spans="1:20" x14ac:dyDescent="0.25">
      <c r="A2640">
        <f t="shared" si="761"/>
        <v>118655.69915751071</v>
      </c>
      <c r="B2640">
        <f t="shared" si="778"/>
        <v>18884.64104694267</v>
      </c>
      <c r="C2640" t="str">
        <f t="shared" si="762"/>
        <v>0.245067779423186-1.91368113310783i</v>
      </c>
      <c r="D2640" t="str">
        <f t="shared" si="763"/>
        <v>3.97150528014846-0.960584954750658i</v>
      </c>
      <c r="E2640" t="str">
        <f t="shared" si="764"/>
        <v>173.688054944428+16.6820352529741i</v>
      </c>
      <c r="F2640" t="str">
        <f t="shared" si="765"/>
        <v>2.42470644258131-7.93193647179329i</v>
      </c>
      <c r="G2640" t="str">
        <f t="shared" si="766"/>
        <v>0.999909901398857-0.00949160067559992i</v>
      </c>
      <c r="H2640" t="str">
        <f t="shared" si="767"/>
        <v>206.785262873199-1297.25305349546i</v>
      </c>
      <c r="I2640" t="str">
        <f t="shared" si="768"/>
        <v>-27.6133015848618-13.5005615098973i</v>
      </c>
      <c r="K2640" t="str">
        <f t="shared" si="769"/>
        <v>0.00143798464261644-0.00521758663793432i</v>
      </c>
      <c r="L2640" t="str">
        <f t="shared" si="770"/>
        <v>0.00005-0.0149428106528319i</v>
      </c>
      <c r="M2640" t="str">
        <f t="shared" si="771"/>
        <v>0.00133333333333333-0.00878988861931292i</v>
      </c>
      <c r="N2640">
        <f t="shared" si="772"/>
        <v>97.2976308561596</v>
      </c>
      <c r="O2640">
        <f t="shared" si="773"/>
        <v>5.7080363627926864</v>
      </c>
      <c r="P2640" s="3">
        <f t="shared" si="774"/>
        <v>5.7080363627926864</v>
      </c>
      <c r="Q2640" s="3">
        <f t="shared" si="775"/>
        <v>-82.7023691438404</v>
      </c>
      <c r="R2640">
        <f t="shared" si="776"/>
        <v>97.2976308561596</v>
      </c>
      <c r="S2640">
        <f t="shared" si="777"/>
        <v>18.884641046942669</v>
      </c>
      <c r="T2640">
        <f t="shared" si="760"/>
        <v>5.7080363627926864</v>
      </c>
    </row>
    <row r="2641" spans="1:20" x14ac:dyDescent="0.25">
      <c r="A2641">
        <f t="shared" si="761"/>
        <v>119106.59081430925</v>
      </c>
      <c r="B2641">
        <f t="shared" si="778"/>
        <v>18956.402682921052</v>
      </c>
      <c r="C2641" t="str">
        <f t="shared" si="762"/>
        <v>0.24533015432539-1.90753685394879i</v>
      </c>
      <c r="D2641" t="str">
        <f t="shared" si="763"/>
        <v>3.97147869338697-0.957841423150277i</v>
      </c>
      <c r="E2641" t="str">
        <f t="shared" si="764"/>
        <v>173.793965218292+16.7221778119425i</v>
      </c>
      <c r="F2641" t="str">
        <f t="shared" si="765"/>
        <v>2.42470477911165-7.90208379460509i</v>
      </c>
      <c r="G2641" t="str">
        <f t="shared" si="766"/>
        <v>0.999909215410747-0.00952766222171079i</v>
      </c>
      <c r="H2641" t="str">
        <f t="shared" si="767"/>
        <v>202.686831329014-1287.70686313228i</v>
      </c>
      <c r="I2641" t="str">
        <f t="shared" si="768"/>
        <v>-27.3192829115649-13.3264804040705i</v>
      </c>
      <c r="K2641" t="str">
        <f t="shared" si="769"/>
        <v>0.00143134443818449-0.00519919540130089i</v>
      </c>
      <c r="L2641" t="str">
        <f t="shared" si="770"/>
        <v>0.00005-0.0148862429296991i</v>
      </c>
      <c r="M2641" t="str">
        <f t="shared" si="771"/>
        <v>0.00133333333333333-0.00875661348805825i</v>
      </c>
      <c r="N2641">
        <f t="shared" si="772"/>
        <v>97.328635045692366</v>
      </c>
      <c r="O2641">
        <f t="shared" si="773"/>
        <v>5.6807068044618703</v>
      </c>
      <c r="P2641" s="3">
        <f t="shared" si="774"/>
        <v>5.6807068044618703</v>
      </c>
      <c r="Q2641" s="3">
        <f t="shared" si="775"/>
        <v>-82.671364954307634</v>
      </c>
      <c r="R2641">
        <f t="shared" si="776"/>
        <v>97.328635045692366</v>
      </c>
      <c r="S2641">
        <f t="shared" si="777"/>
        <v>18.956402682921052</v>
      </c>
      <c r="T2641">
        <f t="shared" si="760"/>
        <v>5.6807068044618703</v>
      </c>
    </row>
    <row r="2642" spans="1:20" x14ac:dyDescent="0.25">
      <c r="A2642">
        <f t="shared" si="761"/>
        <v>119559.19585940363</v>
      </c>
      <c r="B2642">
        <f t="shared" si="778"/>
        <v>19028.437013116152</v>
      </c>
      <c r="C2642" t="str">
        <f t="shared" si="762"/>
        <v>0.245587331504808-1.90142109581913i</v>
      </c>
      <c r="D2642" t="str">
        <f t="shared" si="763"/>
        <v>3.97145190454218-0.955111658374836i</v>
      </c>
      <c r="E2642" t="str">
        <f t="shared" si="764"/>
        <v>173.900641937548+16.7621421238381i</v>
      </c>
      <c r="F2642" t="str">
        <f t="shared" si="765"/>
        <v>2.42470310297789-7.87234479130376i</v>
      </c>
      <c r="G2642" t="str">
        <f t="shared" si="766"/>
        <v>0.999908524200174-0.00956386072690687i</v>
      </c>
      <c r="H2642" t="str">
        <f t="shared" si="767"/>
        <v>198.687228367394-1278.26876519774i</v>
      </c>
      <c r="I2642" t="str">
        <f t="shared" si="768"/>
        <v>-27.029006496583-13.1560875081461i</v>
      </c>
      <c r="K2642" t="str">
        <f t="shared" si="769"/>
        <v>0.00142475131461325-0.00518086207629187i</v>
      </c>
      <c r="L2642" t="str">
        <f t="shared" si="770"/>
        <v>0.00005-0.0148298893501684i</v>
      </c>
      <c r="M2642" t="str">
        <f t="shared" si="771"/>
        <v>0.00133333333333333-0.0087234643236285i</v>
      </c>
      <c r="N2642">
        <f t="shared" si="772"/>
        <v>97.35957201645104</v>
      </c>
      <c r="O2642">
        <f t="shared" si="773"/>
        <v>5.6534186852012986</v>
      </c>
      <c r="P2642" s="3">
        <f t="shared" si="774"/>
        <v>5.6534186852012986</v>
      </c>
      <c r="Q2642" s="3">
        <f t="shared" si="775"/>
        <v>-82.64042798354896</v>
      </c>
      <c r="R2642">
        <f t="shared" si="776"/>
        <v>97.35957201645104</v>
      </c>
      <c r="S2642">
        <f t="shared" si="777"/>
        <v>19.028437013116154</v>
      </c>
      <c r="T2642">
        <f t="shared" si="760"/>
        <v>5.6534186852012986</v>
      </c>
    </row>
    <row r="2643" spans="1:20" x14ac:dyDescent="0.25">
      <c r="A2643">
        <f t="shared" si="761"/>
        <v>120013.52080366935</v>
      </c>
      <c r="B2643">
        <f t="shared" si="778"/>
        <v>19100.745073765993</v>
      </c>
      <c r="C2643" t="str">
        <f t="shared" si="762"/>
        <v>0.245839318337466-1.89533375558575i</v>
      </c>
      <c r="D2643" t="str">
        <f t="shared" si="763"/>
        <v>3.97142491208091-0.952395621018182i</v>
      </c>
      <c r="E2643" t="str">
        <f t="shared" si="764"/>
        <v>174.008090010272+16.8019238267006i</v>
      </c>
      <c r="F2643" t="str">
        <f t="shared" si="765"/>
        <v>2.42470141408368-7.84271903408116i</v>
      </c>
      <c r="G2643" t="str">
        <f t="shared" si="766"/>
        <v>0.999907827727386-0.009600196710777i</v>
      </c>
      <c r="H2643" t="str">
        <f t="shared" si="767"/>
        <v>194.783646208916-1268.93725406658i</v>
      </c>
      <c r="I2643" t="str">
        <f t="shared" si="768"/>
        <v>-26.742420418794-12.989281444897i</v>
      </c>
      <c r="K2643" t="str">
        <f t="shared" si="769"/>
        <v>0.00141820495671595-0.00516258657887379i</v>
      </c>
      <c r="L2643" t="str">
        <f t="shared" si="770"/>
        <v>0.00005-0.0147737491035748i</v>
      </c>
      <c r="M2643" t="str">
        <f t="shared" si="771"/>
        <v>0.00133333333333333-0.00869044064916169i</v>
      </c>
      <c r="N2643">
        <f t="shared" si="772"/>
        <v>97.390440389380615</v>
      </c>
      <c r="O2643">
        <f t="shared" si="773"/>
        <v>5.6261721667112887</v>
      </c>
      <c r="P2643" s="3">
        <f t="shared" si="774"/>
        <v>5.6261721667112887</v>
      </c>
      <c r="Q2643" s="3">
        <f t="shared" si="775"/>
        <v>-82.609559610619385</v>
      </c>
      <c r="R2643">
        <f t="shared" si="776"/>
        <v>97.390440389380615</v>
      </c>
      <c r="S2643">
        <f t="shared" si="777"/>
        <v>19.100745073765992</v>
      </c>
      <c r="T2643">
        <f t="shared" si="760"/>
        <v>5.6261721667112887</v>
      </c>
    </row>
    <row r="2644" spans="1:20" x14ac:dyDescent="0.25">
      <c r="A2644">
        <f t="shared" si="761"/>
        <v>120469.57218272328</v>
      </c>
      <c r="B2644">
        <f t="shared" si="778"/>
        <v>19173.327905046302</v>
      </c>
      <c r="C2644" t="str">
        <f t="shared" si="762"/>
        <v>0.246086121924698-1.88927473060702i</v>
      </c>
      <c r="D2644" t="str">
        <f t="shared" si="763"/>
        <v>3.97139771445826-0.949693271870022i</v>
      </c>
      <c r="E2644" t="str">
        <f t="shared" si="764"/>
        <v>174.116314367126+16.8415184985293i</v>
      </c>
      <c r="F2644" t="str">
        <f t="shared" si="765"/>
        <v>2.42469971233185-7.81320609675787i</v>
      </c>
      <c r="G2644" t="str">
        <f t="shared" si="766"/>
        <v>0.99990712595233-0.00963667069487468i</v>
      </c>
      <c r="H2644" t="str">
        <f t="shared" si="767"/>
        <v>190.973368161029-1259.71083869581i</v>
      </c>
      <c r="I2644" t="str">
        <f t="shared" si="768"/>
        <v>-26.4594732151035-12.8259640889905i</v>
      </c>
      <c r="K2644" t="str">
        <f t="shared" si="769"/>
        <v>0.00141170505108634-0.00514436882400726i</v>
      </c>
      <c r="L2644" t="str">
        <f t="shared" si="770"/>
        <v>0.00005-0.014717821382322i</v>
      </c>
      <c r="M2644" t="str">
        <f t="shared" si="771"/>
        <v>0.00133333333333333-0.0086575419896012i</v>
      </c>
      <c r="N2644">
        <f t="shared" si="772"/>
        <v>97.421238770887385</v>
      </c>
      <c r="O2644">
        <f t="shared" si="773"/>
        <v>5.5989674108880552</v>
      </c>
      <c r="P2644" s="3">
        <f t="shared" si="774"/>
        <v>5.5989674108880552</v>
      </c>
      <c r="Q2644" s="3">
        <f t="shared" si="775"/>
        <v>-82.578761229112615</v>
      </c>
      <c r="R2644">
        <f t="shared" si="776"/>
        <v>97.421238770887385</v>
      </c>
      <c r="S2644">
        <f t="shared" si="777"/>
        <v>19.173327905046303</v>
      </c>
      <c r="T2644">
        <f t="shared" si="760"/>
        <v>5.5989674108880552</v>
      </c>
    </row>
    <row r="2645" spans="1:20" x14ac:dyDescent="0.25">
      <c r="A2645">
        <f t="shared" si="761"/>
        <v>120927.35655701764</v>
      </c>
      <c r="B2645">
        <f t="shared" si="778"/>
        <v>19246.18655108548</v>
      </c>
      <c r="C2645" t="str">
        <f t="shared" si="762"/>
        <v>0.24632774909213-1.88324391872909i</v>
      </c>
      <c r="D2645" t="str">
        <f t="shared" si="763"/>
        <v>3.97137031011771-0.947004571915406i</v>
      </c>
      <c r="E2645" t="str">
        <f t="shared" si="764"/>
        <v>174.225319961249+16.8809216565466i</v>
      </c>
      <c r="F2645" t="str">
        <f t="shared" si="765"/>
        <v>2.42469799762455-7.7838055547776i</v>
      </c>
      <c r="G2645" t="str">
        <f t="shared" si="766"/>
        <v>0.999906418834645-0.00967328320272542i</v>
      </c>
      <c r="H2645" t="str">
        <f t="shared" si="767"/>
        <v>187.25376535301-1250.58804319518i</v>
      </c>
      <c r="I2645" t="str">
        <f t="shared" si="768"/>
        <v>-26.1801139029506-12.6660404512391i</v>
      </c>
      <c r="K2645" t="str">
        <f t="shared" si="769"/>
        <v>0.00140525128609309-0.00512620872566291i</v>
      </c>
      <c r="L2645" t="str">
        <f t="shared" si="770"/>
        <v>0.00005-0.0146621053818709i</v>
      </c>
      <c r="M2645" t="str">
        <f t="shared" si="771"/>
        <v>0.00133333333333333-0.00862476787168874i</v>
      </c>
      <c r="N2645">
        <f t="shared" si="772"/>
        <v>97.451965752721449</v>
      </c>
      <c r="O2645">
        <f t="shared" si="773"/>
        <v>5.5718045798099336</v>
      </c>
      <c r="P2645" s="3">
        <f t="shared" si="774"/>
        <v>5.5718045798099336</v>
      </c>
      <c r="Q2645" s="3">
        <f t="shared" si="775"/>
        <v>-82.548034247278551</v>
      </c>
      <c r="R2645">
        <f t="shared" si="776"/>
        <v>97.451965752721449</v>
      </c>
      <c r="S2645">
        <f t="shared" si="777"/>
        <v>19.246186551085479</v>
      </c>
      <c r="T2645">
        <f t="shared" si="760"/>
        <v>5.5718045798099336</v>
      </c>
    </row>
    <row r="2646" spans="1:20" x14ac:dyDescent="0.25">
      <c r="A2646">
        <f t="shared" si="761"/>
        <v>121386.8805119343</v>
      </c>
      <c r="B2646">
        <f t="shared" si="778"/>
        <v>19319.322059979604</v>
      </c>
      <c r="C2646" t="str">
        <f t="shared" si="762"/>
        <v>0.246564206388838-1.87724121828233i</v>
      </c>
      <c r="D2646" t="str">
        <f t="shared" si="763"/>
        <v>3.97134269749101-0.944329482334141i</v>
      </c>
      <c r="E2646" t="str">
        <f t="shared" si="764"/>
        <v>174.335111768141+16.9201287564651i</v>
      </c>
      <c r="F2646" t="str">
        <f t="shared" si="765"/>
        <v>2.42469626986318-7.75451698520092i</v>
      </c>
      <c r="G2646" t="str">
        <f t="shared" si="766"/>
        <v>0.999905706333667-0.00971003475983409i</v>
      </c>
      <c r="H2646" t="str">
        <f t="shared" si="767"/>
        <v>183.622293595344-1241.56740732921i</v>
      </c>
      <c r="I2646" t="str">
        <f t="shared" si="768"/>
        <v>-25.904292000295-12.5094185672273i</v>
      </c>
      <c r="K2646" t="str">
        <f t="shared" si="769"/>
        <v>0.00139884335187436-0.00510810619683743i</v>
      </c>
      <c r="L2646" t="str">
        <f t="shared" si="770"/>
        <v>0.00005-0.0146066003007282i</v>
      </c>
      <c r="M2646" t="str">
        <f t="shared" si="771"/>
        <v>0.00133333333333333-0.0085921178239577i</v>
      </c>
      <c r="N2646">
        <f t="shared" si="772"/>
        <v>97.482619911863964</v>
      </c>
      <c r="O2646">
        <f t="shared" si="773"/>
        <v>5.5446838357240686</v>
      </c>
      <c r="P2646" s="3">
        <f t="shared" si="774"/>
        <v>5.5446838357240686</v>
      </c>
      <c r="Q2646" s="3">
        <f t="shared" si="775"/>
        <v>-82.517380088136036</v>
      </c>
      <c r="R2646">
        <f t="shared" si="776"/>
        <v>97.482619911863964</v>
      </c>
      <c r="S2646">
        <f t="shared" si="777"/>
        <v>19.319322059979605</v>
      </c>
      <c r="T2646">
        <f t="shared" si="760"/>
        <v>5.5446838357240686</v>
      </c>
    </row>
    <row r="2647" spans="1:20" x14ac:dyDescent="0.25">
      <c r="A2647">
        <f t="shared" si="761"/>
        <v>121848.15065787965</v>
      </c>
      <c r="B2647">
        <f t="shared" si="778"/>
        <v>19392.735483807526</v>
      </c>
      <c r="C2647" t="str">
        <f t="shared" si="762"/>
        <v>0.246795500086353-1.87126652807752i</v>
      </c>
      <c r="D2647" t="str">
        <f t="shared" si="763"/>
        <v>3.97131487499796-0.94166796450016i</v>
      </c>
      <c r="E2647" t="str">
        <f t="shared" si="764"/>
        <v>174.445694785546+16.9591351917391i</v>
      </c>
      <c r="F2647" t="str">
        <f t="shared" si="765"/>
        <v>2.42469452894834-7.72533996669888i</v>
      </c>
      <c r="G2647" t="str">
        <f t="shared" si="766"/>
        <v>0.99990498840842-0.00974692589369237i</v>
      </c>
      <c r="H2647" t="str">
        <f t="shared" si="767"/>
        <v>180.076490358702-1232.6474869562i</v>
      </c>
      <c r="I2647" t="str">
        <f t="shared" si="768"/>
        <v>-25.6319575432786-12.3560093901514i</v>
      </c>
      <c r="K2647" t="str">
        <f t="shared" si="769"/>
        <v>0.00139248094033206-0.00509006114956924i</v>
      </c>
      <c r="L2647" t="str">
        <f t="shared" si="770"/>
        <v>0.00005-0.0145513053404345i</v>
      </c>
      <c r="M2647" t="str">
        <f t="shared" si="771"/>
        <v>0.00133333333333333-0.00855959137672617i</v>
      </c>
      <c r="N2647">
        <f t="shared" si="772"/>
        <v>97.513199810411095</v>
      </c>
      <c r="O2647">
        <f t="shared" si="773"/>
        <v>5.5176053410316692</v>
      </c>
      <c r="P2647" s="3">
        <f t="shared" si="774"/>
        <v>5.5176053410316692</v>
      </c>
      <c r="Q2647" s="3">
        <f t="shared" si="775"/>
        <v>-82.486800189588905</v>
      </c>
      <c r="R2647">
        <f t="shared" si="776"/>
        <v>97.513199810411095</v>
      </c>
      <c r="S2647">
        <f t="shared" si="777"/>
        <v>19.392735483807527</v>
      </c>
      <c r="T2647">
        <f t="shared" si="760"/>
        <v>5.5176053410316692</v>
      </c>
    </row>
    <row r="2648" spans="1:20" x14ac:dyDescent="0.25">
      <c r="A2648">
        <f t="shared" si="761"/>
        <v>122311.17363037959</v>
      </c>
      <c r="B2648">
        <f t="shared" si="778"/>
        <v>19466.427878645994</v>
      </c>
      <c r="C2648" t="str">
        <f t="shared" si="762"/>
        <v>0.247021636177715-1.8653197474023i</v>
      </c>
      <c r="D2648" t="str">
        <f t="shared" si="763"/>
        <v>3.97128684104652-0.939019979981029i</v>
      </c>
      <c r="E2648" t="str">
        <f t="shared" si="764"/>
        <v>174.557074033324+16.9979362928114i</v>
      </c>
      <c r="F2648" t="str">
        <f t="shared" si="765"/>
        <v>2.42469277477995-7.69627407954747i</v>
      </c>
      <c r="G2648" t="str">
        <f t="shared" si="766"/>
        <v>0.999904265017617-0.00978395713378615i</v>
      </c>
      <c r="H2648" t="str">
        <f t="shared" si="767"/>
        <v>176.613971867975-1223.82685440879i</v>
      </c>
      <c r="I2648" t="str">
        <f t="shared" si="768"/>
        <v>-25.3630611017349-12.2057266877117i</v>
      </c>
      <c r="K2648" t="str">
        <f t="shared" si="769"/>
        <v>0.00138616374512616-0.00507207349495407i</v>
      </c>
      <c r="L2648" t="str">
        <f t="shared" si="770"/>
        <v>0.00005-0.0144962197055534i</v>
      </c>
      <c r="M2648" t="str">
        <f t="shared" si="771"/>
        <v>0.00133333333333333-0.00852718806209023i</v>
      </c>
      <c r="N2648">
        <f t="shared" si="772"/>
        <v>97.543703995458287</v>
      </c>
      <c r="O2648">
        <f t="shared" si="773"/>
        <v>5.49056925827424</v>
      </c>
      <c r="P2648" s="3">
        <f t="shared" si="774"/>
        <v>5.49056925827424</v>
      </c>
      <c r="Q2648" s="3">
        <f t="shared" si="775"/>
        <v>-82.456296004541713</v>
      </c>
      <c r="R2648">
        <f t="shared" si="776"/>
        <v>97.543703995458287</v>
      </c>
      <c r="S2648">
        <f t="shared" si="777"/>
        <v>19.466427878645995</v>
      </c>
      <c r="T2648">
        <f t="shared" si="760"/>
        <v>5.49056925827424</v>
      </c>
    </row>
    <row r="2649" spans="1:20" x14ac:dyDescent="0.25">
      <c r="A2649">
        <f t="shared" si="761"/>
        <v>122775.95609017505</v>
      </c>
      <c r="B2649">
        <f t="shared" si="778"/>
        <v>19540.400304584851</v>
      </c>
      <c r="C2649" t="str">
        <f t="shared" si="762"/>
        <v>0.247242620376595-1.85940077601746i</v>
      </c>
      <c r="D2649" t="str">
        <f t="shared" si="763"/>
        <v>3.97125859403258-0.936385490537314i</v>
      </c>
      <c r="E2649" t="str">
        <f t="shared" si="764"/>
        <v>174.669254553315+17.0365273263549i</v>
      </c>
      <c r="F2649" t="str">
        <f t="shared" si="765"/>
        <v>2.42469100725712-7.66731890562118i</v>
      </c>
      <c r="G2649" t="str">
        <f t="shared" si="766"/>
        <v>0.999903536119657-0.00982112901160302i</v>
      </c>
      <c r="H2649" t="str">
        <f t="shared" si="767"/>
        <v>173.23243030689-1215.1040988207i</v>
      </c>
      <c r="I2649" t="str">
        <f t="shared" si="768"/>
        <v>-25.0975537927063-12.0584869429003i</v>
      </c>
      <c r="K2649" t="str">
        <f t="shared" si="769"/>
        <v>0.00137989146166905-0.00505414314316056i</v>
      </c>
      <c r="L2649" t="str">
        <f t="shared" si="770"/>
        <v>0.00005-0.0144413426036595i</v>
      </c>
      <c r="M2649" t="str">
        <f t="shared" si="771"/>
        <v>0.00133333333333333-0.00849490741391733i</v>
      </c>
      <c r="N2649">
        <f t="shared" si="772"/>
        <v>97.574130998987542</v>
      </c>
      <c r="O2649">
        <f t="shared" si="773"/>
        <v>5.4635757501189319</v>
      </c>
      <c r="P2649" s="3">
        <f t="shared" si="774"/>
        <v>5.4635757501189319</v>
      </c>
      <c r="Q2649" s="3">
        <f t="shared" si="775"/>
        <v>-82.425869001012458</v>
      </c>
      <c r="R2649">
        <f t="shared" si="776"/>
        <v>97.574130998987542</v>
      </c>
      <c r="S2649">
        <f t="shared" si="777"/>
        <v>19.54040030458485</v>
      </c>
      <c r="T2649">
        <f t="shared" si="760"/>
        <v>5.4635757501189319</v>
      </c>
    </row>
    <row r="2650" spans="1:20" x14ac:dyDescent="0.25">
      <c r="A2650">
        <f t="shared" si="761"/>
        <v>123242.5047233177</v>
      </c>
      <c r="B2650">
        <f t="shared" si="778"/>
        <v>19614.653825742273</v>
      </c>
      <c r="C2650" t="str">
        <f t="shared" si="762"/>
        <v>0.247458458116202-1.85350951415322i</v>
      </c>
      <c r="D2650" t="str">
        <f t="shared" si="763"/>
        <v>3.97123013233985-0.933764458122023i</v>
      </c>
      <c r="E2650" t="str">
        <f t="shared" si="764"/>
        <v>174.782241409206+17.074903494495i</v>
      </c>
      <c r="F2650" t="str">
        <f t="shared" si="765"/>
        <v>2.4246892262782-7.63847402838704i</v>
      </c>
      <c r="G2650" t="str">
        <f t="shared" si="766"/>
        <v>0.999902801672622-0.00985844206063974i</v>
      </c>
      <c r="H2650" t="str">
        <f t="shared" si="767"/>
        <v>169.929631128969-1206.47782640393i</v>
      </c>
      <c r="I2650" t="str">
        <f t="shared" si="768"/>
        <v>-24.8353872921264-11.9142092585399i</v>
      </c>
      <c r="K2650" t="str">
        <f t="shared" si="769"/>
        <v>0.0013736637871196-0.00503627000344544i</v>
      </c>
      <c r="L2650" t="str">
        <f t="shared" si="770"/>
        <v>0.00005-0.0143866732453272i</v>
      </c>
      <c r="M2650" t="str">
        <f t="shared" si="771"/>
        <v>0.00133333333333333-0.00846274896783955i</v>
      </c>
      <c r="N2650">
        <f t="shared" si="772"/>
        <v>97.604479337748202</v>
      </c>
      <c r="O2650">
        <f t="shared" si="773"/>
        <v>5.4366249793434847</v>
      </c>
      <c r="P2650" s="3">
        <f t="shared" si="774"/>
        <v>5.4366249793434847</v>
      </c>
      <c r="Q2650" s="3">
        <f t="shared" si="775"/>
        <v>-82.395520662251798</v>
      </c>
      <c r="R2650">
        <f t="shared" si="776"/>
        <v>97.604479337748202</v>
      </c>
      <c r="S2650">
        <f t="shared" si="777"/>
        <v>19.614653825742273</v>
      </c>
      <c r="T2650">
        <f t="shared" si="760"/>
        <v>5.4366249793434847</v>
      </c>
    </row>
    <row r="2651" spans="1:20" x14ac:dyDescent="0.25">
      <c r="A2651">
        <f t="shared" si="761"/>
        <v>123710.82624126633</v>
      </c>
      <c r="B2651">
        <f t="shared" si="778"/>
        <v>19689.189510280095</v>
      </c>
      <c r="C2651" t="str">
        <f t="shared" si="762"/>
        <v>0.24766915454843-1.84764586250568i</v>
      </c>
      <c r="D2651" t="str">
        <f t="shared" si="763"/>
        <v>3.97120145433993-0.931156844880075i</v>
      </c>
      <c r="E2651" t="str">
        <f t="shared" si="764"/>
        <v>174.896039686379+17.1130599340376i</v>
      </c>
      <c r="F2651" t="str">
        <f t="shared" si="765"/>
        <v>2.42468743174078-7.6097390328989i</v>
      </c>
      <c r="G2651" t="str">
        <f t="shared" si="766"/>
        <v>0.999902061634276-0.00989589681640975i</v>
      </c>
      <c r="H2651" t="str">
        <f t="shared" si="767"/>
        <v>166.703410470647-1197.94666067997i</v>
      </c>
      <c r="I2651" t="str">
        <f t="shared" si="768"/>
        <v>-24.5765138448022-11.7728152654227i</v>
      </c>
      <c r="K2651" t="str">
        <f t="shared" si="769"/>
        <v>0.00136748042037741-0.00501845398416871i</v>
      </c>
      <c r="L2651" t="str">
        <f t="shared" si="770"/>
        <v>0.00005-0.0143322108441196i</v>
      </c>
      <c r="M2651" t="str">
        <f t="shared" si="771"/>
        <v>0.00133333333333333-0.00843071226124683i</v>
      </c>
      <c r="N2651">
        <f t="shared" si="772"/>
        <v>97.634747513144703</v>
      </c>
      <c r="O2651">
        <f t="shared" si="773"/>
        <v>5.4097171088218854</v>
      </c>
      <c r="P2651" s="3">
        <f t="shared" si="774"/>
        <v>5.4097171088218854</v>
      </c>
      <c r="Q2651" s="3">
        <f t="shared" si="775"/>
        <v>-82.365252486855297</v>
      </c>
      <c r="R2651">
        <f t="shared" si="776"/>
        <v>97.634747513144703</v>
      </c>
      <c r="S2651">
        <f t="shared" si="777"/>
        <v>19.689189510280094</v>
      </c>
      <c r="T2651">
        <f t="shared" si="760"/>
        <v>5.4097171088218854</v>
      </c>
    </row>
    <row r="2652" spans="1:20" x14ac:dyDescent="0.25">
      <c r="A2652">
        <f t="shared" si="761"/>
        <v>124180.92738098314</v>
      </c>
      <c r="B2652">
        <f t="shared" si="778"/>
        <v>19764.008430419159</v>
      </c>
      <c r="C2652" t="str">
        <f t="shared" si="762"/>
        <v>0.247874714542796-1.84180972223296i</v>
      </c>
      <c r="D2652" t="str">
        <f t="shared" si="763"/>
        <v>3.97117255839201-0.928562613147679i</v>
      </c>
      <c r="E2652" t="str">
        <f t="shared" si="764"/>
        <v>175.010654491758+17.1509917156772i</v>
      </c>
      <c r="F2652" t="str">
        <f t="shared" si="765"/>
        <v>2.42468562354163-7.58111350579102i</v>
      </c>
      <c r="G2652" t="str">
        <f t="shared" si="766"/>
        <v>0.999901315962059-0.00993349381645072i</v>
      </c>
      <c r="H2652" t="str">
        <f t="shared" si="767"/>
        <v>163.551672662644-1189.50924266911i</v>
      </c>
      <c r="I2652" t="str">
        <f t="shared" si="768"/>
        <v>-24.320886272833-11.6342290339172i</v>
      </c>
      <c r="K2652" t="str">
        <f t="shared" si="769"/>
        <v>0.00136134106207685-0.00500069499280877i</v>
      </c>
      <c r="L2652" t="str">
        <f t="shared" si="770"/>
        <v>0.00005-0.0142779546165766i</v>
      </c>
      <c r="M2652" t="str">
        <f t="shared" si="771"/>
        <v>0.00133333333333333-0.00839879683328032i</v>
      </c>
      <c r="N2652">
        <f t="shared" si="772"/>
        <v>97.664934011119215</v>
      </c>
      <c r="O2652">
        <f t="shared" si="773"/>
        <v>5.382852301508243</v>
      </c>
      <c r="P2652" s="3">
        <f t="shared" si="774"/>
        <v>5.382852301508243</v>
      </c>
      <c r="Q2652" s="3">
        <f t="shared" si="775"/>
        <v>-82.335065988880785</v>
      </c>
      <c r="R2652">
        <f t="shared" si="776"/>
        <v>97.664934011119215</v>
      </c>
      <c r="S2652">
        <f t="shared" si="777"/>
        <v>19.76400843041916</v>
      </c>
      <c r="T2652">
        <f t="shared" si="760"/>
        <v>5.382852301508243</v>
      </c>
    </row>
    <row r="2653" spans="1:20" x14ac:dyDescent="0.25">
      <c r="A2653">
        <f t="shared" si="761"/>
        <v>124652.81490503086</v>
      </c>
      <c r="B2653">
        <f t="shared" si="778"/>
        <v>19839.11166245475</v>
      </c>
      <c r="C2653" t="str">
        <f t="shared" si="762"/>
        <v>0.248075142685513-1.83600099495173i</v>
      </c>
      <c r="D2653" t="str">
        <f t="shared" si="763"/>
        <v>3.97114344284295-0.925981725451824i</v>
      </c>
      <c r="E2653" t="str">
        <f t="shared" si="764"/>
        <v>175.126090953653+17.1886938432047i</v>
      </c>
      <c r="F2653" t="str">
        <f t="shared" si="765"/>
        <v>2.42468380157679-7.55259703527255i</v>
      </c>
      <c r="G2653" t="str">
        <f t="shared" si="766"/>
        <v>0.999900564613091-0.00997123360033212i</v>
      </c>
      <c r="H2653" t="str">
        <f t="shared" si="767"/>
        <v>160.472387835674-1181.16423104075i</v>
      </c>
      <c r="I2653" t="str">
        <f t="shared" si="768"/>
        <v>-24.0684579825842-11.4983769889033i</v>
      </c>
      <c r="K2653" t="str">
        <f t="shared" si="769"/>
        <v>0.00135524541458117-0.00498299293597724i</v>
      </c>
      <c r="L2653" t="str">
        <f t="shared" si="770"/>
        <v>0.00005-0.0142239037822042i</v>
      </c>
      <c r="M2653" t="str">
        <f t="shared" si="771"/>
        <v>0.00133333333333333-0.00836700222482598i</v>
      </c>
      <c r="N2653">
        <f t="shared" si="772"/>
        <v>97.695037302037093</v>
      </c>
      <c r="O2653">
        <f t="shared" si="773"/>
        <v>5.3560307204223587</v>
      </c>
      <c r="P2653" s="3">
        <f t="shared" si="774"/>
        <v>5.3560307204223587</v>
      </c>
      <c r="Q2653" s="3">
        <f t="shared" si="775"/>
        <v>-82.304962697962907</v>
      </c>
      <c r="R2653">
        <f t="shared" si="776"/>
        <v>97.695037302037093</v>
      </c>
      <c r="S2653">
        <f t="shared" si="777"/>
        <v>19.839111662454751</v>
      </c>
      <c r="T2653">
        <f t="shared" si="760"/>
        <v>5.3560307204223587</v>
      </c>
    </row>
    <row r="2654" spans="1:20" x14ac:dyDescent="0.25">
      <c r="A2654">
        <f t="shared" si="761"/>
        <v>125126.49560166999</v>
      </c>
      <c r="B2654">
        <f t="shared" si="778"/>
        <v>19914.50028677208</v>
      </c>
      <c r="C2654" t="str">
        <f t="shared" si="762"/>
        <v>0.248270443278431-1.83021958273334i</v>
      </c>
      <c r="D2654" t="str">
        <f t="shared" si="763"/>
        <v>3.97111410602712-0.923414144509699i</v>
      </c>
      <c r="E2654" t="str">
        <f t="shared" si="764"/>
        <v>175.242354221588+17.2261612527013i</v>
      </c>
      <c r="F2654" t="str">
        <f t="shared" si="765"/>
        <v>2.42468196574148-7.52418921112137i</v>
      </c>
      <c r="G2654" t="str">
        <f t="shared" si="766"/>
        <v>0.999899807544164-0.0100091167096628i</v>
      </c>
      <c r="H2654" t="str">
        <f t="shared" si="767"/>
        <v>157.463589616844-1172.91030222812i</v>
      </c>
      <c r="I2654" t="str">
        <f t="shared" si="768"/>
        <v>-23.8191829703306-11.3651878279092i</v>
      </c>
      <c r="K2654" t="str">
        <f t="shared" si="769"/>
        <v>0.00134919318197635-0.00496534771943357i</v>
      </c>
      <c r="L2654" t="str">
        <f t="shared" si="770"/>
        <v>0.00005-0.0141700575634631i</v>
      </c>
      <c r="M2654" t="str">
        <f t="shared" si="771"/>
        <v>0.00133333333333333-0.00833532797850769i</v>
      </c>
      <c r="N2654">
        <f t="shared" si="772"/>
        <v>97.725055840570008</v>
      </c>
      <c r="O2654">
        <f t="shared" si="773"/>
        <v>5.3292525286331145</v>
      </c>
      <c r="P2654" s="3">
        <f t="shared" si="774"/>
        <v>5.3292525286331145</v>
      </c>
      <c r="Q2654" s="3">
        <f t="shared" si="775"/>
        <v>-82.274944159429992</v>
      </c>
      <c r="R2654">
        <f t="shared" si="776"/>
        <v>97.725055840570008</v>
      </c>
      <c r="S2654">
        <f t="shared" si="777"/>
        <v>19.914500286772078</v>
      </c>
      <c r="T2654">
        <f t="shared" si="760"/>
        <v>5.3292525286331145</v>
      </c>
    </row>
    <row r="2655" spans="1:20" x14ac:dyDescent="0.25">
      <c r="A2655">
        <f t="shared" si="761"/>
        <v>125601.97628495634</v>
      </c>
      <c r="B2655">
        <f t="shared" si="778"/>
        <v>19990.175387861815</v>
      </c>
      <c r="C2655" t="str">
        <f t="shared" si="762"/>
        <v>0.248460620338091-1.82446538810022i</v>
      </c>
      <c r="D2655" t="str">
        <f t="shared" si="763"/>
        <v>3.97108454626629-0.920859833228131i</v>
      </c>
      <c r="E2655" t="str">
        <f t="shared" si="764"/>
        <v>175.359449466125+17.2633888117263i</v>
      </c>
      <c r="F2655" t="str">
        <f t="shared" si="765"/>
        <v>2.42468011593013-7.49588962467822i</v>
      </c>
      <c r="G2655" t="str">
        <f t="shared" si="766"/>
        <v>0.999899044711741-0.0100471436880988i</v>
      </c>
      <c r="H2655" t="str">
        <f t="shared" si="767"/>
        <v>154.52337291322-1164.74615051025i</v>
      </c>
      <c r="I2655" t="str">
        <f t="shared" si="768"/>
        <v>-23.5730158266763-11.2345924423261i</v>
      </c>
      <c r="K2655" t="str">
        <f t="shared" si="769"/>
        <v>0.00134318407006524-0.00494775924809982i</v>
      </c>
      <c r="L2655" t="str">
        <f t="shared" si="770"/>
        <v>0.00005-0.0141164151857572i</v>
      </c>
      <c r="M2655" t="str">
        <f t="shared" si="771"/>
        <v>0.00133333333333333-0.0083037736386807i</v>
      </c>
      <c r="N2655">
        <f t="shared" si="772"/>
        <v>97.754988065581799</v>
      </c>
      <c r="O2655">
        <f t="shared" si="773"/>
        <v>5.3025178892429903</v>
      </c>
      <c r="P2655" s="3">
        <f t="shared" si="774"/>
        <v>5.3025178892429903</v>
      </c>
      <c r="Q2655" s="3">
        <f t="shared" si="775"/>
        <v>-82.245011934418201</v>
      </c>
      <c r="R2655">
        <f t="shared" si="776"/>
        <v>97.754988065581799</v>
      </c>
      <c r="S2655">
        <f t="shared" si="777"/>
        <v>19.990175387861814</v>
      </c>
      <c r="T2655">
        <f t="shared" si="760"/>
        <v>5.3025178892429903</v>
      </c>
    </row>
    <row r="2656" spans="1:20" x14ac:dyDescent="0.25">
      <c r="A2656">
        <f t="shared" si="761"/>
        <v>126079.26379483918</v>
      </c>
      <c r="B2656">
        <f t="shared" si="778"/>
        <v>20066.13805433569</v>
      </c>
      <c r="C2656" t="str">
        <f t="shared" si="762"/>
        <v>0.248645677594665-1.81873831402218i</v>
      </c>
      <c r="D2656" t="str">
        <f t="shared" si="763"/>
        <v>3.97105476186952-0.918318754703032i</v>
      </c>
      <c r="E2656" t="str">
        <f t="shared" si="764"/>
        <v>175.477381878689+17.3003713184959i</v>
      </c>
      <c r="F2656" t="str">
        <f t="shared" si="765"/>
        <v>2.42467825203634-7.46769786884082i</v>
      </c>
      <c r="G2656" t="str">
        <f t="shared" si="766"/>
        <v>0.999898276071952-0.0100853150813504i</v>
      </c>
      <c r="H2656" t="str">
        <f t="shared" si="767"/>
        <v>151.649891779075-1156.67048806388i</v>
      </c>
      <c r="I2656" t="str">
        <f t="shared" si="768"/>
        <v>-23.3299117398483-11.106523841579i</v>
      </c>
      <c r="K2656" t="str">
        <f t="shared" si="769"/>
        <v>0.00133721778636131-0.00493022742607498i</v>
      </c>
      <c r="L2656" t="str">
        <f t="shared" si="770"/>
        <v>0.00005-0.014062975877423i</v>
      </c>
      <c r="M2656" t="str">
        <f t="shared" si="771"/>
        <v>0.00133333333333333-0.00827233875142526i</v>
      </c>
      <c r="N2656">
        <f t="shared" si="772"/>
        <v>97.784832400011396</v>
      </c>
      <c r="O2656">
        <f t="shared" si="773"/>
        <v>5.2758269653718282</v>
      </c>
      <c r="P2656" s="3">
        <f t="shared" si="774"/>
        <v>5.2758269653718282</v>
      </c>
      <c r="Q2656" s="3">
        <f t="shared" si="775"/>
        <v>-82.215167599988604</v>
      </c>
      <c r="R2656">
        <f t="shared" si="776"/>
        <v>97.784832400011396</v>
      </c>
      <c r="S2656">
        <f t="shared" si="777"/>
        <v>20.066138054335688</v>
      </c>
      <c r="T2656">
        <f t="shared" si="760"/>
        <v>5.2758269653718282</v>
      </c>
    </row>
    <row r="2657" spans="1:20" x14ac:dyDescent="0.25">
      <c r="A2657">
        <f t="shared" si="761"/>
        <v>126558.36499725957</v>
      </c>
      <c r="B2657">
        <f t="shared" si="778"/>
        <v>20142.389378942167</v>
      </c>
      <c r="C2657" t="str">
        <f t="shared" si="762"/>
        <v>0.248825618490929-1.81303826391266i</v>
      </c>
      <c r="D2657" t="str">
        <f t="shared" si="763"/>
        <v>3.97102475113313-0.915790872218859i</v>
      </c>
      <c r="E2657" t="str">
        <f t="shared" si="764"/>
        <v>175.596156671369+17.3371035010512i</v>
      </c>
      <c r="F2657" t="str">
        <f t="shared" si="765"/>
        <v>2.42467637395294-7.43961353805804i</v>
      </c>
      <c r="G2657" t="str">
        <f t="shared" si="766"/>
        <v>0.999897501580598-0.0101236314371909i</v>
      </c>
      <c r="H2657" t="str">
        <f t="shared" si="767"/>
        <v>148.841357363542-1148.68204498767i</v>
      </c>
      <c r="I2657" t="str">
        <f t="shared" si="768"/>
        <v>-23.0898264979529-10.9809170801394i</v>
      </c>
      <c r="K2657" t="str">
        <f t="shared" si="769"/>
        <v>0.00133129404008257-0.00491275215664937i</v>
      </c>
      <c r="L2657" t="str">
        <f t="shared" si="770"/>
        <v>0.00005-0.014009738869718i</v>
      </c>
      <c r="M2657" t="str">
        <f t="shared" si="771"/>
        <v>0.00133333333333333-0.00824102286454006i</v>
      </c>
      <c r="N2657">
        <f t="shared" si="772"/>
        <v>97.814587250757072</v>
      </c>
      <c r="O2657">
        <f t="shared" si="773"/>
        <v>5.2491799201401559</v>
      </c>
      <c r="P2657" s="3">
        <f t="shared" si="774"/>
        <v>5.2491799201401559</v>
      </c>
      <c r="Q2657" s="3">
        <f t="shared" si="775"/>
        <v>-82.185412749242928</v>
      </c>
      <c r="R2657">
        <f t="shared" si="776"/>
        <v>97.814587250757072</v>
      </c>
      <c r="S2657">
        <f t="shared" si="777"/>
        <v>20.142389378942166</v>
      </c>
      <c r="T2657">
        <f t="shared" si="760"/>
        <v>5.2491799201401559</v>
      </c>
    </row>
    <row r="2658" spans="1:20" x14ac:dyDescent="0.25">
      <c r="A2658">
        <f t="shared" si="761"/>
        <v>127039.28678424917</v>
      </c>
      <c r="B2658">
        <f t="shared" si="778"/>
        <v>20218.930458582148</v>
      </c>
      <c r="C2658" t="str">
        <f t="shared" si="762"/>
        <v>0.249000446181271-1.80736514162509i</v>
      </c>
      <c r="D2658" t="str">
        <f t="shared" si="763"/>
        <v>3.97099451234062-0.913276149248075i</v>
      </c>
      <c r="E2658" t="str">
        <f t="shared" si="764"/>
        <v>175.715779076722+17.3735800164216i</v>
      </c>
      <c r="F2658" t="str">
        <f t="shared" si="765"/>
        <v>2.42467448157196-7.41163622832419i</v>
      </c>
      <c r="G2658" t="str">
        <f t="shared" si="766"/>
        <v>0.999896721193139-0.0101620933054628i</v>
      </c>
      <c r="H2658" t="str">
        <f t="shared" si="767"/>
        <v>146.09603593556-1140.77956930133i</v>
      </c>
      <c r="I2658" t="str">
        <f t="shared" si="768"/>
        <v>-22.8527164902855-10.8577091872687i</v>
      </c>
      <c r="K2658" t="str">
        <f t="shared" si="769"/>
        <v>0.0013254125421454-0.0048953333423187i</v>
      </c>
      <c r="L2658" t="str">
        <f t="shared" si="770"/>
        <v>0.00005-0.0139567033968102i</v>
      </c>
      <c r="M2658" t="str">
        <f t="shared" si="771"/>
        <v>0.00133333333333333-0.0082098255275354i</v>
      </c>
      <c r="N2658">
        <f t="shared" si="772"/>
        <v>97.844251008561727</v>
      </c>
      <c r="O2658">
        <f t="shared" si="773"/>
        <v>5.2225769166528533</v>
      </c>
      <c r="P2658" s="3">
        <f t="shared" si="774"/>
        <v>5.2225769166528533</v>
      </c>
      <c r="Q2658" s="3">
        <f t="shared" si="775"/>
        <v>-82.155748991438273</v>
      </c>
      <c r="R2658">
        <f t="shared" si="776"/>
        <v>97.844251008561727</v>
      </c>
      <c r="S2658">
        <f t="shared" si="777"/>
        <v>20.218930458582147</v>
      </c>
      <c r="T2658">
        <f t="shared" si="760"/>
        <v>5.2225769166528533</v>
      </c>
    </row>
    <row r="2659" spans="1:20" x14ac:dyDescent="0.25">
      <c r="A2659">
        <f t="shared" si="761"/>
        <v>127522.03607402931</v>
      </c>
      <c r="B2659">
        <f t="shared" si="778"/>
        <v>20295.76239432476</v>
      </c>
      <c r="C2659" t="str">
        <f t="shared" si="762"/>
        <v>0.24917016353061-1.80171885144909i</v>
      </c>
      <c r="D2659" t="str">
        <f t="shared" si="763"/>
        <v>3.97096404376242-0.910774549450555i</v>
      </c>
      <c r="E2659" t="str">
        <f t="shared" si="764"/>
        <v>175.836254347569+17.4097954497762i</v>
      </c>
      <c r="F2659" t="str">
        <f t="shared" si="765"/>
        <v>2.42467257478452-7.38376553717286i</v>
      </c>
      <c r="G2659" t="str">
        <f t="shared" si="766"/>
        <v>0.999895934864699-0.0102007012380873i</v>
      </c>
      <c r="H2659" t="str">
        <f t="shared" si="767"/>
        <v>143.412246983026-1132.96182692161i</v>
      </c>
      <c r="I2659" t="str">
        <f t="shared" si="768"/>
        <v>-22.6185387077662-10.7368390993862i</v>
      </c>
      <c r="K2659" t="str">
        <f t="shared" si="769"/>
        <v>0.00131957300515827-0.00487797088479818i</v>
      </c>
      <c r="L2659" t="str">
        <f t="shared" si="770"/>
        <v>0.00005-0.0139038686957663i</v>
      </c>
      <c r="M2659" t="str">
        <f t="shared" si="771"/>
        <v>0.00133333333333333-0.00817874629162723i</v>
      </c>
      <c r="N2659">
        <f t="shared" si="772"/>
        <v>97.87382204789634</v>
      </c>
      <c r="O2659">
        <f t="shared" si="773"/>
        <v>5.1960181179817795</v>
      </c>
      <c r="P2659" s="3">
        <f t="shared" si="774"/>
        <v>5.1960181179817795</v>
      </c>
      <c r="Q2659" s="3">
        <f t="shared" si="775"/>
        <v>-82.12617795210366</v>
      </c>
      <c r="R2659">
        <f t="shared" si="776"/>
        <v>97.87382204789634</v>
      </c>
      <c r="S2659">
        <f t="shared" si="777"/>
        <v>20.295762394324761</v>
      </c>
      <c r="T2659">
        <f t="shared" si="760"/>
        <v>5.1960181179817795</v>
      </c>
    </row>
    <row r="2660" spans="1:20" x14ac:dyDescent="0.25">
      <c r="A2660">
        <f t="shared" si="761"/>
        <v>128006.61981111062</v>
      </c>
      <c r="B2660">
        <f t="shared" si="778"/>
        <v>20372.886291423194</v>
      </c>
      <c r="C2660" t="str">
        <f t="shared" si="762"/>
        <v>0.249334773113349-1.79609929810678i</v>
      </c>
      <c r="D2660" t="str">
        <f t="shared" si="763"/>
        <v>3.97093334365595-0.908286036673089i</v>
      </c>
      <c r="E2660" t="str">
        <f t="shared" si="764"/>
        <v>175.957587756778+17.4457443135652i</v>
      </c>
      <c r="F2660" t="str">
        <f t="shared" si="765"/>
        <v>2.42467065348099-7.35600106367143i</v>
      </c>
      <c r="G2660" t="str">
        <f t="shared" si="766"/>
        <v>0.999895142550059-0.0102394557890705i</v>
      </c>
      <c r="H2660" t="str">
        <f t="shared" si="767"/>
        <v>140.788361383215-1125.22760161718i</v>
      </c>
      <c r="I2660" t="str">
        <f t="shared" si="768"/>
        <v>-22.3872507425791-10.6182475949578i</v>
      </c>
      <c r="K2660" t="str">
        <f t="shared" si="769"/>
        <v>0.00131377514341553-0.00486066468503635i</v>
      </c>
      <c r="L2660" t="str">
        <f t="shared" si="770"/>
        <v>0.00005-0.0138512340065414i</v>
      </c>
      <c r="M2660" t="str">
        <f t="shared" si="771"/>
        <v>0.00133333333333333-0.00814778470973022i</v>
      </c>
      <c r="N2660">
        <f t="shared" si="772"/>
        <v>97.903298726844113</v>
      </c>
      <c r="O2660">
        <f t="shared" si="773"/>
        <v>5.1695036871487297</v>
      </c>
      <c r="P2660" s="3">
        <f t="shared" si="774"/>
        <v>5.1695036871487297</v>
      </c>
      <c r="Q2660" s="3">
        <f t="shared" si="775"/>
        <v>-82.096701273155887</v>
      </c>
      <c r="R2660">
        <f t="shared" si="776"/>
        <v>97.903298726844113</v>
      </c>
      <c r="S2660">
        <f t="shared" si="777"/>
        <v>20.372886291423193</v>
      </c>
      <c r="T2660">
        <f t="shared" si="760"/>
        <v>5.1695036871487297</v>
      </c>
    </row>
    <row r="2661" spans="1:20" x14ac:dyDescent="0.25">
      <c r="A2661">
        <f t="shared" si="761"/>
        <v>128493.04496639284</v>
      </c>
      <c r="B2661">
        <f t="shared" si="778"/>
        <v>20450.303259330602</v>
      </c>
      <c r="C2661" t="str">
        <f t="shared" si="762"/>
        <v>0.249494277212303-1.79050638674913i</v>
      </c>
      <c r="D2661" t="str">
        <f t="shared" si="763"/>
        <v>3.97090241026551-0.90581057494884i</v>
      </c>
      <c r="E2661" t="str">
        <f t="shared" si="764"/>
        <v>176.079784597043+17.4814210466548i</v>
      </c>
      <c r="F2661" t="str">
        <f t="shared" si="765"/>
        <v>2.42466871755091-7.32834240841534i</v>
      </c>
      <c r="G2661" t="str">
        <f t="shared" si="766"/>
        <v>0.999894344203657-0.0102783575145122i</v>
      </c>
      <c r="H2661" t="str">
        <f t="shared" si="767"/>
        <v>138.222799641706-1117.57569494433i</v>
      </c>
      <c r="I2661" t="str">
        <f t="shared" si="768"/>
        <v>-22.1588107870822-10.5018772318078i</v>
      </c>
      <c r="K2661" t="str">
        <f t="shared" si="769"/>
        <v>0.00130801867289104-0.00484341464322889i</v>
      </c>
      <c r="L2661" t="str">
        <f t="shared" si="770"/>
        <v>0.00005-0.0137987985719679i</v>
      </c>
      <c r="M2661" t="str">
        <f t="shared" si="771"/>
        <v>0.00133333333333333-0.00811694033645175i</v>
      </c>
      <c r="N2661">
        <f t="shared" si="772"/>
        <v>97.93267938698412</v>
      </c>
      <c r="O2661">
        <f t="shared" si="773"/>
        <v>5.1430337871083669</v>
      </c>
      <c r="P2661" s="3">
        <f t="shared" si="774"/>
        <v>5.1430337871083669</v>
      </c>
      <c r="Q2661" s="3">
        <f t="shared" si="775"/>
        <v>-82.06732061301588</v>
      </c>
      <c r="R2661">
        <f t="shared" si="776"/>
        <v>97.93267938698412</v>
      </c>
      <c r="S2661">
        <f t="shared" si="777"/>
        <v>20.450303259330603</v>
      </c>
      <c r="T2661">
        <f t="shared" si="760"/>
        <v>5.1430337871083669</v>
      </c>
    </row>
    <row r="2662" spans="1:20" x14ac:dyDescent="0.25">
      <c r="A2662">
        <f t="shared" si="761"/>
        <v>128981.31853726515</v>
      </c>
      <c r="B2662">
        <f t="shared" si="778"/>
        <v>20528.01441171606</v>
      </c>
      <c r="C2662" t="str">
        <f t="shared" si="762"/>
        <v>0.24964867781767-1.78494002295207i</v>
      </c>
      <c r="D2662" t="str">
        <f t="shared" si="763"/>
        <v>3.97087124182209-0.90334812849677i</v>
      </c>
      <c r="E2662" t="str">
        <f t="shared" si="764"/>
        <v>176.202850180648+17.5168200134542i</v>
      </c>
      <c r="F2662" t="str">
        <f t="shared" si="765"/>
        <v>2.42466676688292-7.30078917352208i</v>
      </c>
      <c r="G2662" t="str">
        <f t="shared" si="766"/>
        <v>0.999893539779583-0.0103174069726131i</v>
      </c>
      <c r="H2662" t="str">
        <f t="shared" si="767"/>
        <v>135.714030197092-1110.00492616521i</v>
      </c>
      <c r="I2662" t="str">
        <f t="shared" si="768"/>
        <v>-21.9331776320494-10.3876722867583i</v>
      </c>
      <c r="K2662" t="str">
        <f t="shared" si="769"/>
        <v>0.0013023033112319-0.00482622065883215i</v>
      </c>
      <c r="L2662" t="str">
        <f t="shared" si="770"/>
        <v>0.00005-0.0137465616377445i</v>
      </c>
      <c r="M2662" t="str">
        <f t="shared" si="771"/>
        <v>0.00133333333333333-0.00808621272808498i</v>
      </c>
      <c r="N2662">
        <f t="shared" si="772"/>
        <v>97.96196235327767</v>
      </c>
      <c r="O2662">
        <f t="shared" si="773"/>
        <v>5.1166085807298112</v>
      </c>
      <c r="P2662" s="3">
        <f t="shared" si="774"/>
        <v>5.1166085807298112</v>
      </c>
      <c r="Q2662" s="3">
        <f t="shared" si="775"/>
        <v>-82.03803764672233</v>
      </c>
      <c r="R2662">
        <f t="shared" si="776"/>
        <v>97.96196235327767</v>
      </c>
      <c r="S2662">
        <f t="shared" si="777"/>
        <v>20.528014411716061</v>
      </c>
      <c r="T2662">
        <f t="shared" si="760"/>
        <v>5.1166085807298112</v>
      </c>
    </row>
    <row r="2663" spans="1:20" x14ac:dyDescent="0.25">
      <c r="A2663">
        <f t="shared" si="761"/>
        <v>129471.44754770676</v>
      </c>
      <c r="B2663">
        <f t="shared" si="778"/>
        <v>20606.020866480583</v>
      </c>
      <c r="C2663" t="str">
        <f t="shared" si="762"/>
        <v>0.24979797662588-1.77940011271282i</v>
      </c>
      <c r="D2663" t="str">
        <f t="shared" si="763"/>
        <v>3.97083983654329-0.900898661721123i</v>
      </c>
      <c r="E2663" t="str">
        <f t="shared" si="764"/>
        <v>176.326789839232+17.5519355030287i</v>
      </c>
      <c r="F2663" t="str">
        <f t="shared" si="765"/>
        <v>2.42466480136486-7.27334096262559i</v>
      </c>
      <c r="G2663" t="str">
        <f t="shared" si="766"/>
        <v>0.99989272923158-0.0103566047236831i</v>
      </c>
      <c r="H2663" t="str">
        <f t="shared" si="767"/>
        <v>133.260567788856-1102.51413215015i</v>
      </c>
      <c r="I2663" t="str">
        <f t="shared" si="768"/>
        <v>-21.7103106643065-10.2755786975061i</v>
      </c>
      <c r="K2663" t="str">
        <f t="shared" si="769"/>
        <v>0.00129662877775197-0.00480908263057666i</v>
      </c>
      <c r="L2663" t="str">
        <f t="shared" si="770"/>
        <v>0.00005-0.0136945224524253i</v>
      </c>
      <c r="M2663" t="str">
        <f t="shared" si="771"/>
        <v>0.00133333333333333-0.00805560144260311i</v>
      </c>
      <c r="N2663">
        <f t="shared" si="772"/>
        <v>97.991145933949895</v>
      </c>
      <c r="O2663">
        <f t="shared" si="773"/>
        <v>5.0902282307789957</v>
      </c>
      <c r="P2663" s="3">
        <f t="shared" si="774"/>
        <v>5.0902282307789957</v>
      </c>
      <c r="Q2663" s="3">
        <f t="shared" si="775"/>
        <v>-82.008854066050105</v>
      </c>
      <c r="R2663">
        <f t="shared" si="776"/>
        <v>97.991145933949895</v>
      </c>
      <c r="S2663">
        <f t="shared" si="777"/>
        <v>20.606020866480584</v>
      </c>
      <c r="T2663">
        <f t="shared" si="760"/>
        <v>5.0902282307789957</v>
      </c>
    </row>
    <row r="2664" spans="1:20" x14ac:dyDescent="0.25">
      <c r="A2664">
        <f t="shared" si="761"/>
        <v>129963.43904838806</v>
      </c>
      <c r="B2664">
        <f t="shared" si="778"/>
        <v>20684.32374577321</v>
      </c>
      <c r="C2664" t="str">
        <f t="shared" si="762"/>
        <v>0.249942175038553-1.77388656244614i</v>
      </c>
      <c r="D2664" t="str">
        <f t="shared" si="763"/>
        <v>3.97080819263334-0.89846213921091i</v>
      </c>
      <c r="E2664" t="str">
        <f t="shared" si="764"/>
        <v>176.45160892353+17.5867617282065i</v>
      </c>
      <c r="F2664" t="str">
        <f t="shared" si="765"/>
        <v>2.42466282088371-7.24599738087073i</v>
      </c>
      <c r="G2664" t="str">
        <f t="shared" si="766"/>
        <v>0.999891912513036-0.0103959513301491i</v>
      </c>
      <c r="H2664" t="str">
        <f t="shared" si="767"/>
        <v>130.860971885991-1095.10216726564i</v>
      </c>
      <c r="I2664" t="str">
        <f t="shared" si="768"/>
        <v>-21.4901698638148-10.1655440066486i</v>
      </c>
      <c r="K2664" t="str">
        <f t="shared" si="769"/>
        <v>0.00129099479342556-0.0047920004564805i</v>
      </c>
      <c r="L2664" t="str">
        <f t="shared" si="770"/>
        <v>0.00005-0.0136426802674091i</v>
      </c>
      <c r="M2664" t="str">
        <f t="shared" si="771"/>
        <v>0.00133333333333333-0.00802510603965245i</v>
      </c>
      <c r="N2664">
        <f t="shared" si="772"/>
        <v>98.02022842037583</v>
      </c>
      <c r="O2664">
        <f t="shared" si="773"/>
        <v>5.0638928999004946</v>
      </c>
      <c r="P2664" s="3">
        <f t="shared" si="774"/>
        <v>5.0638928999004946</v>
      </c>
      <c r="Q2664" s="3">
        <f t="shared" si="775"/>
        <v>-81.97977157962417</v>
      </c>
      <c r="R2664">
        <f t="shared" si="776"/>
        <v>98.02022842037583</v>
      </c>
      <c r="S2664">
        <f t="shared" si="777"/>
        <v>20.684323745773209</v>
      </c>
      <c r="T2664">
        <f t="shared" si="760"/>
        <v>5.0638928999004946</v>
      </c>
    </row>
    <row r="2665" spans="1:20" x14ac:dyDescent="0.25">
      <c r="A2665">
        <f t="shared" si="761"/>
        <v>130457.30011677193</v>
      </c>
      <c r="B2665">
        <f t="shared" si="778"/>
        <v>20762.924176007149</v>
      </c>
      <c r="C2665" t="str">
        <f t="shared" si="762"/>
        <v>0.250081274161395-1.76839927898053i</v>
      </c>
      <c r="D2665" t="str">
        <f t="shared" si="763"/>
        <v>3.97077630828286-0.896038525739339i</v>
      </c>
      <c r="E2665" t="str">
        <f t="shared" si="764"/>
        <v>176.577312803124+17.6212928246787i</v>
      </c>
      <c r="F2665" t="str">
        <f t="shared" si="765"/>
        <v>2.42466082532557-7.21875803490727i</v>
      </c>
      <c r="G2665" t="str">
        <f t="shared" si="766"/>
        <v>0.999891089576988-0.0104354473565625i</v>
      </c>
      <c r="H2665" t="str">
        <f t="shared" si="767"/>
        <v>128.513845173892-1087.76790324925i</v>
      </c>
      <c r="I2665" t="str">
        <f t="shared" si="768"/>
        <v>-21.2727158002496-10.0575173077742i</v>
      </c>
      <c r="K2665" t="str">
        <f t="shared" si="769"/>
        <v>0.00128540108088091-0.00477497403386243i</v>
      </c>
      <c r="L2665" t="str">
        <f t="shared" si="770"/>
        <v>0.00005-0.0135910343369288i</v>
      </c>
      <c r="M2665" t="str">
        <f t="shared" si="771"/>
        <v>0.00133333333333333-0.00799472608054634i</v>
      </c>
      <c r="N2665">
        <f t="shared" si="772"/>
        <v>98.049208086964825</v>
      </c>
      <c r="O2665">
        <f t="shared" si="773"/>
        <v>5.0376027505988761</v>
      </c>
      <c r="P2665" s="3">
        <f t="shared" si="774"/>
        <v>5.0376027505988761</v>
      </c>
      <c r="Q2665" s="3">
        <f t="shared" si="775"/>
        <v>-81.950791913035175</v>
      </c>
      <c r="R2665">
        <f t="shared" si="776"/>
        <v>98.049208086964825</v>
      </c>
      <c r="S2665">
        <f t="shared" si="777"/>
        <v>20.76292417600715</v>
      </c>
      <c r="T2665">
        <f t="shared" si="760"/>
        <v>5.0376027505988761</v>
      </c>
    </row>
    <row r="2666" spans="1:20" x14ac:dyDescent="0.25">
      <c r="A2666">
        <f t="shared" si="761"/>
        <v>130953.03785721568</v>
      </c>
      <c r="B2666">
        <f t="shared" si="778"/>
        <v>20841.823287875977</v>
      </c>
      <c r="C2666" t="str">
        <f t="shared" si="762"/>
        <v>0.250215274803045-1.76293816955446i</v>
      </c>
      <c r="D2666" t="str">
        <f t="shared" si="763"/>
        <v>3.97074418166879-0.893627786263315i</v>
      </c>
      <c r="E2666" t="str">
        <f t="shared" si="764"/>
        <v>176.703906866169+17.6555228500843i</v>
      </c>
      <c r="F2666" t="str">
        <f t="shared" si="765"/>
        <v>2.42465881457571-7.19162253288451i</v>
      </c>
      <c r="G2666" t="str">
        <f t="shared" si="766"/>
        <v>0.999890260376113-0.0104750933696076i</v>
      </c>
      <c r="H2666" t="str">
        <f t="shared" si="767"/>
        <v>126.217832097279-1080.51022907282i</v>
      </c>
      <c r="I2666" t="str">
        <f t="shared" si="768"/>
        <v>-21.0579096291261-9.9514491935378i</v>
      </c>
      <c r="K2666" t="str">
        <f t="shared" si="769"/>
        <v>0.00127984736439371-0.00475800325935508i</v>
      </c>
      <c r="L2666" t="str">
        <f t="shared" si="770"/>
        <v>0.00005-0.0135395839180402i</v>
      </c>
      <c r="M2666" t="str">
        <f t="shared" si="771"/>
        <v>0.00133333333333333-0.00796446112825898i</v>
      </c>
      <c r="N2666">
        <f t="shared" si="772"/>
        <v>98.078083191043731</v>
      </c>
      <c r="O2666">
        <f t="shared" si="773"/>
        <v>5.0113579452199293</v>
      </c>
      <c r="P2666" s="3">
        <f t="shared" si="774"/>
        <v>5.0113579452199293</v>
      </c>
      <c r="Q2666" s="3">
        <f t="shared" si="775"/>
        <v>-81.921916808956269</v>
      </c>
      <c r="R2666">
        <f t="shared" si="776"/>
        <v>98.078083191043731</v>
      </c>
      <c r="S2666">
        <f t="shared" si="777"/>
        <v>20.841823287875979</v>
      </c>
      <c r="T2666">
        <f t="shared" si="760"/>
        <v>5.0113579452199293</v>
      </c>
    </row>
    <row r="2667" spans="1:20" x14ac:dyDescent="0.25">
      <c r="A2667">
        <f t="shared" si="761"/>
        <v>131450.65940107309</v>
      </c>
      <c r="B2667">
        <f t="shared" si="778"/>
        <v>20921.022216369907</v>
      </c>
      <c r="C2667" t="str">
        <f t="shared" si="762"/>
        <v>0.250344177473995-1.75750314181259i</v>
      </c>
      <c r="D2667" t="str">
        <f t="shared" si="763"/>
        <v>3.97071181095437-0.891229885922908i</v>
      </c>
      <c r="E2667" t="str">
        <f t="shared" si="764"/>
        <v>176.831396519114+17.6894457830898i</v>
      </c>
      <c r="F2667" t="str">
        <f t="shared" si="765"/>
        <v>2.42465678851848-7.16459048444556i</v>
      </c>
      <c r="G2667" t="str">
        <f t="shared" si="766"/>
        <v>0.999889424862728-0.0105148899381092i</v>
      </c>
      <c r="H2667" t="str">
        <f t="shared" si="767"/>
        <v>123.971617456937-1073.32805079516i</v>
      </c>
      <c r="I2667" t="str">
        <f t="shared" si="768"/>
        <v>-20.8457130875135-9.84729170564329i</v>
      </c>
      <c r="K2667" t="str">
        <f t="shared" si="769"/>
        <v>0.00127433336988062-0.00474108802891773i</v>
      </c>
      <c r="L2667" t="str">
        <f t="shared" si="770"/>
        <v>0.00005-0.0134883282706119i</v>
      </c>
      <c r="M2667" t="str">
        <f t="shared" si="771"/>
        <v>0.00133333333333333-0.00793431074741876i</v>
      </c>
      <c r="N2667">
        <f t="shared" si="772"/>
        <v>98.106851972742746</v>
      </c>
      <c r="O2667">
        <f t="shared" si="773"/>
        <v>4.9851586459317074</v>
      </c>
      <c r="P2667" s="3">
        <f t="shared" si="774"/>
        <v>4.9851586459317074</v>
      </c>
      <c r="Q2667" s="3">
        <f t="shared" si="775"/>
        <v>-81.893148027257254</v>
      </c>
      <c r="R2667">
        <f t="shared" si="776"/>
        <v>98.106851972742746</v>
      </c>
      <c r="S2667">
        <f t="shared" si="777"/>
        <v>20.921022216369906</v>
      </c>
      <c r="T2667">
        <f t="shared" si="760"/>
        <v>4.9851586459317074</v>
      </c>
    </row>
    <row r="2668" spans="1:20" x14ac:dyDescent="0.25">
      <c r="A2668">
        <f t="shared" si="761"/>
        <v>131950.17190679719</v>
      </c>
      <c r="B2668">
        <f t="shared" si="778"/>
        <v>21000.522100792114</v>
      </c>
      <c r="C2668" t="str">
        <f t="shared" si="762"/>
        <v>0.250467982385443-1.75209410380191i</v>
      </c>
      <c r="D2668" t="str">
        <f t="shared" si="763"/>
        <v>3.97067919428892-0.888844790040809i</v>
      </c>
      <c r="E2668" t="str">
        <f t="shared" si="764"/>
        <v>176.959787186415+17.7230555224602i</v>
      </c>
      <c r="F2668" t="str">
        <f t="shared" si="765"/>
        <v>2.42465474703738-7.13766150072161i</v>
      </c>
      <c r="G2668" t="str">
        <f t="shared" si="766"/>
        <v>0.99988858298879-0.0105548376330412i</v>
      </c>
      <c r="H2668" t="str">
        <f t="shared" si="767"/>
        <v>121.773925058152-1066.22029140525i</v>
      </c>
      <c r="I2668" t="str">
        <f t="shared" si="768"/>
        <v>-20.6360884893767-9.74499828665797i</v>
      </c>
      <c r="K2668" t="str">
        <f t="shared" si="769"/>
        <v>0.00126885882489267-0.00472422823784921i</v>
      </c>
      <c r="L2668" t="str">
        <f t="shared" si="770"/>
        <v>0.00005-0.0134372666573141i</v>
      </c>
      <c r="M2668" t="str">
        <f t="shared" si="771"/>
        <v>0.00133333333333333-0.00790427450430243i</v>
      </c>
      <c r="N2668">
        <f t="shared" si="772"/>
        <v>98.135512654879875</v>
      </c>
      <c r="O2668">
        <f t="shared" si="773"/>
        <v>4.9590050147049274</v>
      </c>
      <c r="P2668" s="3">
        <f t="shared" si="774"/>
        <v>4.9590050147049274</v>
      </c>
      <c r="Q2668" s="3">
        <f t="shared" si="775"/>
        <v>-81.864487345120125</v>
      </c>
      <c r="R2668">
        <f t="shared" si="776"/>
        <v>98.135512654879875</v>
      </c>
      <c r="S2668">
        <f t="shared" si="777"/>
        <v>21.000522100792114</v>
      </c>
      <c r="T2668">
        <f t="shared" ref="T2668:T2731" si="779">P2668</f>
        <v>4.9590050147049274</v>
      </c>
    </row>
    <row r="2669" spans="1:20" x14ac:dyDescent="0.25">
      <c r="A2669">
        <f t="shared" ref="A2669:A2732" si="780">2*PI()*B2669</f>
        <v>132451.58256004303</v>
      </c>
      <c r="B2669">
        <f t="shared" si="778"/>
        <v>21080.324084775126</v>
      </c>
      <c r="C2669" t="str">
        <f t="shared" ref="C2669:C2732" si="781">IMPRODUCT(D2669,E2669,$C$40,,K2669,$C$41)</f>
        <v>0.250586689448137-1.74671096396799i</v>
      </c>
      <c r="D2669" t="str">
        <f t="shared" ref="D2669:D2732" si="782">IMDIV(IMPRODUCT($C$37,$C$38,COMPLEX(1,A2669/$C$38)),IMSUM(-1*A2669*A2669/$C$39,COMPLEX(0,1*A2669)))</f>
        <v>3.97064632980779-0.886472464121831i</v>
      </c>
      <c r="E2669" t="str">
        <f t="shared" ref="E2669:E2732" si="783">IMDIV(IMPRODUCT(IMSUM(F2669,G2669),$C$29,H2669),IMSUM(1,I2669))</f>
        <v>177.089084310237+17.7563458861149i</v>
      </c>
      <c r="F2669" t="str">
        <f t="shared" ref="F2669:F2732" si="784">IMDIV(IMPRODUCT($C$14,$C$15,COMPLEX(1,A2669/$C$15)),IMSUM(-1*A2669*A2669/$C$16,COMPLEX(0,A2669)))</f>
        <v>2.42465269001503-7.11083519432647i</v>
      </c>
      <c r="G2669" t="str">
        <f t="shared" ref="G2669:G2732" si="785">IMDIV(1,COMPLEX(1,A2669*$C$9*$C$10))</f>
        <v>0.999887734705886-0.0105949370275336i</v>
      </c>
      <c r="H2669" t="str">
        <f t="shared" ref="H2669:H2732" si="786">IMDIV($C$3,IMSUM(K2669,COMPLEX(0,$C$28*A2669)))</f>
        <v>119.623516408813-1059.18589065704i</v>
      </c>
      <c r="I2669" t="str">
        <f t="shared" ref="I2669:I2732" si="787">IMPRODUCT(F2669,$C$29,H2669,$C$31)</f>
        <v>-20.4289987205859-9.64452373358827i</v>
      </c>
      <c r="K2669" t="str">
        <f t="shared" ref="K2669:K2732" si="788">IF($C$26&lt;=0,IMDIV(1,IMSUM(IMDIV(1,L2669),1/$C$18)),IMDIV(1,IMSUM(IMDIV(1,L2669),1/$C$18,IMDIV(1,M2669))))</f>
        <v>0.00126342345860876-0.00470742378080058i</v>
      </c>
      <c r="L2669" t="str">
        <f t="shared" ref="L2669:L2732" si="789">IMSUM($C$21/$C$22,IMDIV(1,COMPLEX(0,$C$20*$C$22*A2669)))</f>
        <v>0.00005-0.0133863983436084i</v>
      </c>
      <c r="M2669" t="str">
        <f t="shared" ref="M2669:M2732" si="790">IMSUM($C$25/$C$26,IMDIV(1,COMPLEX(0,$C$24*$C$26*A2669)))</f>
        <v>0.00133333333333333-0.00787435196682849i</v>
      </c>
      <c r="N2669">
        <f t="shared" ref="N2669:N2732" si="791">ABS(R2669)</f>
        <v>98.164063442845162</v>
      </c>
      <c r="O2669">
        <f t="shared" ref="O2669:O2732" si="792">ABS(P2669)</f>
        <v>4.9328972132936704</v>
      </c>
      <c r="P2669" s="3">
        <f t="shared" ref="P2669:P2732" si="793">20*LOG10(IMABS(C2669))</f>
        <v>4.9328972132936704</v>
      </c>
      <c r="Q2669" s="3">
        <f t="shared" ref="Q2669:Q2732" si="794">IMARGUMENT(C2669)*180/PI()</f>
        <v>-81.835936557154838</v>
      </c>
      <c r="R2669">
        <f t="shared" ref="R2669:R2732" si="795">IF(Q2669&lt;0,Q2669+180,Q2669-180)</f>
        <v>98.164063442845162</v>
      </c>
      <c r="S2669">
        <f t="shared" ref="S2669:S2732" si="796">B2669/1000</f>
        <v>21.080324084775125</v>
      </c>
      <c r="T2669">
        <f t="shared" si="779"/>
        <v>4.9328972132936704</v>
      </c>
    </row>
    <row r="2670" spans="1:20" x14ac:dyDescent="0.25">
      <c r="A2670">
        <f t="shared" si="780"/>
        <v>132954.89857377121</v>
      </c>
      <c r="B2670">
        <f t="shared" ref="B2670:B2733" si="797">B2669*(1+B$42)</f>
        <v>21160.429316297272</v>
      </c>
      <c r="C2670" t="str">
        <f t="shared" si="781"/>
        <v>0.250700298271248-1.74135363115111i</v>
      </c>
      <c r="D2670" t="str">
        <f t="shared" si="782"/>
        <v>3.97061321563231-0.884112873852385i</v>
      </c>
      <c r="E2670" t="str">
        <f t="shared" si="783"/>
        <v>177.219293350142+17.7893106101812i</v>
      </c>
      <c r="F2670" t="str">
        <f t="shared" si="784"/>
        <v>2.42465061733313-7.08411117935099i</v>
      </c>
      <c r="G2670" t="str">
        <f t="shared" si="785"/>
        <v>0.999886879965239-0.0106351886968818i</v>
      </c>
      <c r="H2670" t="str">
        <f t="shared" si="786"/>
        <v>117.519189465229-1052.2238048967i</v>
      </c>
      <c r="I2670" t="str">
        <f t="shared" si="787"/>
        <v>-20.2244072336262-9.54582415314682i</v>
      </c>
      <c r="K2670" t="str">
        <f t="shared" si="788"/>
        <v>0.001258027001829-0.00469067455178762i</v>
      </c>
      <c r="L2670" t="str">
        <f t="shared" si="789"/>
        <v>0.00005-0.013335722597737i</v>
      </c>
      <c r="M2670" t="str">
        <f t="shared" si="790"/>
        <v>0.00133333333333333-0.00784454270455116i</v>
      </c>
      <c r="N2670">
        <f t="shared" si="791"/>
        <v>98.192502524486457</v>
      </c>
      <c r="O2670">
        <f t="shared" si="792"/>
        <v>4.9068354032153385</v>
      </c>
      <c r="P2670" s="3">
        <f t="shared" si="793"/>
        <v>4.9068354032153385</v>
      </c>
      <c r="Q2670" s="3">
        <f t="shared" si="794"/>
        <v>-81.807497475513543</v>
      </c>
      <c r="R2670">
        <f t="shared" si="795"/>
        <v>98.192502524486457</v>
      </c>
      <c r="S2670">
        <f t="shared" si="796"/>
        <v>21.160429316297272</v>
      </c>
      <c r="T2670">
        <f t="shared" si="779"/>
        <v>4.9068354032153385</v>
      </c>
    </row>
    <row r="2671" spans="1:20" x14ac:dyDescent="0.25">
      <c r="A2671">
        <f t="shared" si="780"/>
        <v>133460.12718835153</v>
      </c>
      <c r="B2671">
        <f t="shared" si="797"/>
        <v>21240.838947699202</v>
      </c>
      <c r="C2671" t="str">
        <f t="shared" si="781"/>
        <v>0.250808808161179-1.73602201458247i</v>
      </c>
      <c r="D2671" t="str">
        <f t="shared" si="782"/>
        <v>3.97057984986954-0.881765985099943i</v>
      </c>
      <c r="E2671" t="str">
        <f t="shared" si="783"/>
        <v>177.350419782777+17.8219433480336i</v>
      </c>
      <c r="F2671" t="str">
        <f t="shared" si="784"/>
        <v>2.42464852887249-7.0574890713574i</v>
      </c>
      <c r="G2671" t="str">
        <f t="shared" si="785"/>
        <v>0.999886018717699-0.0106755932185535i</v>
      </c>
      <c r="H2671" t="str">
        <f t="shared" si="786"/>
        <v>115.459777423806-1045.33300688334i</v>
      </c>
      <c r="I2671" t="str">
        <f t="shared" si="787"/>
        <v>-20.0222780420416-9.44885691864701i</v>
      </c>
      <c r="K2671" t="str">
        <f t="shared" si="788"/>
        <v>0.00125266918696808-0.00467398044420333i</v>
      </c>
      <c r="L2671" t="str">
        <f t="shared" si="789"/>
        <v>0.00005-0.0132852386907123i</v>
      </c>
      <c r="M2671" t="str">
        <f t="shared" si="790"/>
        <v>0.00133333333333333-0.00781484628865432i</v>
      </c>
      <c r="N2671">
        <f t="shared" si="791"/>
        <v>98.220828069993416</v>
      </c>
      <c r="O2671">
        <f t="shared" si="792"/>
        <v>4.8808197457307356</v>
      </c>
      <c r="P2671" s="3">
        <f t="shared" si="793"/>
        <v>4.8808197457307356</v>
      </c>
      <c r="Q2671" s="3">
        <f t="shared" si="794"/>
        <v>-81.779171930006584</v>
      </c>
      <c r="R2671">
        <f t="shared" si="795"/>
        <v>98.220828069993416</v>
      </c>
      <c r="S2671">
        <f t="shared" si="796"/>
        <v>21.240838947699203</v>
      </c>
      <c r="T2671">
        <f t="shared" si="779"/>
        <v>4.8808197457307356</v>
      </c>
    </row>
    <row r="2672" spans="1:20" x14ac:dyDescent="0.25">
      <c r="A2672">
        <f t="shared" si="780"/>
        <v>133967.27567166727</v>
      </c>
      <c r="B2672">
        <f t="shared" si="797"/>
        <v>21321.554135700459</v>
      </c>
      <c r="C2672" t="str">
        <f t="shared" si="781"/>
        <v>0.250912218120402-1.7307160238802i</v>
      </c>
      <c r="D2672" t="str">
        <f t="shared" si="782"/>
        <v>3.97054623061238-0.879431763912566i</v>
      </c>
      <c r="E2672" t="str">
        <f t="shared" si="783"/>
        <v>177.482469101532+17.8542376693227i</v>
      </c>
      <c r="F2672" t="str">
        <f t="shared" si="784"/>
        <v>2.42464642451306-7.030968487374i</v>
      </c>
      <c r="G2672" t="str">
        <f t="shared" si="785"/>
        <v>0.999885150913742-0.0107161511721975i</v>
      </c>
      <c r="H2672" t="str">
        <f t="shared" si="786"/>
        <v>113.444147556784-1038.51248560388i</v>
      </c>
      <c r="I2672" t="str">
        <f t="shared" si="787"/>
        <v>-19.8225757146431-9.35358062846038i</v>
      </c>
      <c r="K2672" t="str">
        <f t="shared" si="788"/>
        <v>0.00124734974804864-0.00465734135083004i</v>
      </c>
      <c r="L2672" t="str">
        <f t="shared" si="789"/>
        <v>0.00005-0.0132349458963063i</v>
      </c>
      <c r="M2672" t="str">
        <f t="shared" si="790"/>
        <v>0.00133333333333333-0.00778526229194487i</v>
      </c>
      <c r="N2672">
        <f t="shared" si="791"/>
        <v>98.249038231783814</v>
      </c>
      <c r="O2672">
        <f t="shared" si="792"/>
        <v>4.8548504018229872</v>
      </c>
      <c r="P2672" s="3">
        <f t="shared" si="793"/>
        <v>4.8548504018229872</v>
      </c>
      <c r="Q2672" s="3">
        <f t="shared" si="794"/>
        <v>-81.750961768216186</v>
      </c>
      <c r="R2672">
        <f t="shared" si="795"/>
        <v>98.249038231783814</v>
      </c>
      <c r="S2672">
        <f t="shared" si="796"/>
        <v>21.32155413570046</v>
      </c>
      <c r="T2672">
        <f t="shared" si="779"/>
        <v>4.8548504018229872</v>
      </c>
    </row>
    <row r="2673" spans="1:20" x14ac:dyDescent="0.25">
      <c r="A2673">
        <f t="shared" si="780"/>
        <v>134476.3513192196</v>
      </c>
      <c r="B2673">
        <f t="shared" si="797"/>
        <v>21402.57604141612</v>
      </c>
      <c r="C2673" t="str">
        <f t="shared" si="781"/>
        <v>0.251010526846305-1.72543556904568i</v>
      </c>
      <c r="D2673" t="str">
        <f t="shared" si="782"/>
        <v>3.9705123559392-0.87711017651832i</v>
      </c>
      <c r="E2673" t="str">
        <f t="shared" si="783"/>
        <v>177.615446816211+17.8861870590012i</v>
      </c>
      <c r="F2673" t="str">
        <f t="shared" si="784"/>
        <v>2.42464430413378-7.00454904588927i</v>
      </c>
      <c r="G2673" t="str">
        <f t="shared" si="785"/>
        <v>0.999884276503467-0.0107568631396515i</v>
      </c>
      <c r="H2673" t="str">
        <f t="shared" si="786"/>
        <v>111.471200090298-1031.76124608279i</v>
      </c>
      <c r="I2673" t="str">
        <f t="shared" si="787"/>
        <v>-19.6252653695044-9.25995506597512i</v>
      </c>
      <c r="K2673" t="str">
        <f t="shared" si="788"/>
        <v>0.0012420684206946-0.00464075716385184i</v>
      </c>
      <c r="L2673" t="str">
        <f t="shared" si="789"/>
        <v>0.00005-0.0131848434910404i</v>
      </c>
      <c r="M2673" t="str">
        <f t="shared" si="790"/>
        <v>0.00133333333333333-0.00775579028884726i</v>
      </c>
      <c r="N2673">
        <f t="shared" si="791"/>
        <v>98.277131144388861</v>
      </c>
      <c r="O2673">
        <f t="shared" si="792"/>
        <v>4.8289275321777838</v>
      </c>
      <c r="P2673" s="3">
        <f t="shared" si="793"/>
        <v>4.8289275321777838</v>
      </c>
      <c r="Q2673" s="3">
        <f t="shared" si="794"/>
        <v>-81.722868855611139</v>
      </c>
      <c r="R2673">
        <f t="shared" si="795"/>
        <v>98.277131144388861</v>
      </c>
      <c r="S2673">
        <f t="shared" si="796"/>
        <v>21.402576041416118</v>
      </c>
      <c r="T2673">
        <f t="shared" si="779"/>
        <v>4.8289275321777838</v>
      </c>
    </row>
    <row r="2674" spans="1:20" x14ac:dyDescent="0.25">
      <c r="A2674">
        <f t="shared" si="780"/>
        <v>134987.36145423262</v>
      </c>
      <c r="B2674">
        <f t="shared" si="797"/>
        <v>21483.9058303735</v>
      </c>
      <c r="C2674" t="str">
        <f t="shared" si="781"/>
        <v>0.251103732729915-1.72018056045944i</v>
      </c>
      <c r="D2674" t="str">
        <f t="shared" si="782"/>
        <v>3.970478223914-0.874801189324849i</v>
      </c>
      <c r="E2674" t="str">
        <f t="shared" si="783"/>
        <v>177.74935845267+17.9177849163282i</v>
      </c>
      <c r="F2674" t="str">
        <f t="shared" si="784"/>
        <v>2.42464216761276-6.97823036684684i</v>
      </c>
      <c r="G2674" t="str">
        <f t="shared" si="785"/>
        <v>0.999883395436595-0.0107977297049508i</v>
      </c>
      <c r="H2674" t="str">
        <f t="shared" si="786"/>
        <v>109.539867123122-1025.07830918754i</v>
      </c>
      <c r="I2674" t="str">
        <f t="shared" si="787"/>
        <v>-19.4303126677789-9.1679411610004i</v>
      </c>
      <c r="K2674" t="str">
        <f t="shared" si="788"/>
        <v>0.00123682494212435-0.00462422777486625i</v>
      </c>
      <c r="L2674" t="str">
        <f t="shared" si="789"/>
        <v>0.00005-0.0131349307541745i</v>
      </c>
      <c r="M2674" t="str">
        <f t="shared" si="790"/>
        <v>0.00133333333333333-0.00772642985539678i</v>
      </c>
      <c r="N2674">
        <f t="shared" si="791"/>
        <v>98.305104924337229</v>
      </c>
      <c r="O2674">
        <f t="shared" si="792"/>
        <v>4.8030512971612742</v>
      </c>
      <c r="P2674" s="3">
        <f t="shared" si="793"/>
        <v>4.8030512971612742</v>
      </c>
      <c r="Q2674" s="3">
        <f t="shared" si="794"/>
        <v>-81.694895075662771</v>
      </c>
      <c r="R2674">
        <f t="shared" si="795"/>
        <v>98.305104924337229</v>
      </c>
      <c r="S2674">
        <f t="shared" si="796"/>
        <v>21.483905830373502</v>
      </c>
      <c r="T2674">
        <f t="shared" si="779"/>
        <v>4.8030512971612742</v>
      </c>
    </row>
    <row r="2675" spans="1:20" x14ac:dyDescent="0.25">
      <c r="A2675">
        <f t="shared" si="780"/>
        <v>135500.31342775869</v>
      </c>
      <c r="B2675">
        <f t="shared" si="797"/>
        <v>21565.544672528918</v>
      </c>
      <c r="C2675" t="str">
        <f t="shared" si="781"/>
        <v>0.251191833854794-1.71495090887743i</v>
      </c>
      <c r="D2675" t="str">
        <f t="shared" si="782"/>
        <v>3.97044383258606-0.872504768918804i</v>
      </c>
      <c r="E2675" t="str">
        <f t="shared" si="783"/>
        <v>177.884209552458+17.9490245538767i</v>
      </c>
      <c r="F2675" t="str">
        <f t="shared" si="784"/>
        <v>2.42464001482714-6.95201207163968i</v>
      </c>
      <c r="G2675" t="str">
        <f t="shared" si="785"/>
        <v>0.999882507662462-0.0108387514543358i</v>
      </c>
      <c r="H2675" t="str">
        <f t="shared" si="786"/>
        <v>107.649111584543-1018.46271143024i</v>
      </c>
      <c r="I2675" t="str">
        <f t="shared" si="787"/>
        <v>-19.2376838073527-9.07750095255792i</v>
      </c>
      <c r="K2675" t="str">
        <f t="shared" si="788"/>
        <v>0.00123161905114422-0.00460775307489651i</v>
      </c>
      <c r="L2675" t="str">
        <f t="shared" si="789"/>
        <v>0.00005-0.0130852069676973i</v>
      </c>
      <c r="M2675" t="str">
        <f t="shared" si="790"/>
        <v>0.00133333333333333-0.00769718056923369i</v>
      </c>
      <c r="N2675">
        <f t="shared" si="791"/>
        <v>98.332957670043328</v>
      </c>
      <c r="O2675">
        <f t="shared" si="792"/>
        <v>4.777221856799696</v>
      </c>
      <c r="P2675" s="3">
        <f t="shared" si="793"/>
        <v>4.777221856799696</v>
      </c>
      <c r="Q2675" s="3">
        <f t="shared" si="794"/>
        <v>-81.667042329956672</v>
      </c>
      <c r="R2675">
        <f t="shared" si="795"/>
        <v>98.332957670043328</v>
      </c>
      <c r="S2675">
        <f t="shared" si="796"/>
        <v>21.565544672528919</v>
      </c>
      <c r="T2675">
        <f t="shared" si="779"/>
        <v>4.777221856799696</v>
      </c>
    </row>
    <row r="2676" spans="1:20" x14ac:dyDescent="0.25">
      <c r="A2676">
        <f t="shared" si="780"/>
        <v>136015.2146187842</v>
      </c>
      <c r="B2676">
        <f t="shared" si="797"/>
        <v>21647.493742284529</v>
      </c>
      <c r="C2676" t="str">
        <f t="shared" si="781"/>
        <v>0.251274827995767-1.709746525427i</v>
      </c>
      <c r="D2676" t="str">
        <f t="shared" si="782"/>
        <v>3.97040917999004-0.870220882065366i</v>
      </c>
      <c r="E2676" t="str">
        <f t="shared" si="783"/>
        <v>178.020005672437+17.9798991965225i</v>
      </c>
      <c r="F2676" t="str">
        <f t="shared" si="784"/>
        <v>2.42463784565313-6.9258937831048i</v>
      </c>
      <c r="G2676" t="str">
        <f t="shared" si="785"/>
        <v>0.999881613130021-0.0108799289762604i</v>
      </c>
      <c r="H2676" t="str">
        <f t="shared" si="786"/>
        <v>105.797926229767-1011.91350476614i</v>
      </c>
      <c r="I2676" t="str">
        <f t="shared" si="787"/>
        <v>-19.0473455163623-8.98859755300778i</v>
      </c>
      <c r="K2676" t="str">
        <f t="shared" si="788"/>
        <v>0.00122645048814155-0.00459133295440307i</v>
      </c>
      <c r="L2676" t="str">
        <f t="shared" si="789"/>
        <v>0.00005-0.0130356714163153i</v>
      </c>
      <c r="M2676" t="str">
        <f t="shared" si="790"/>
        <v>0.00133333333333333-0.00766804200959723i</v>
      </c>
      <c r="N2676">
        <f t="shared" si="791"/>
        <v>98.360687461691782</v>
      </c>
      <c r="O2676">
        <f t="shared" si="792"/>
        <v>4.7514393707572617</v>
      </c>
      <c r="P2676" s="3">
        <f t="shared" si="793"/>
        <v>4.7514393707572617</v>
      </c>
      <c r="Q2676" s="3">
        <f t="shared" si="794"/>
        <v>-81.639312538308218</v>
      </c>
      <c r="R2676">
        <f t="shared" si="795"/>
        <v>98.360687461691782</v>
      </c>
      <c r="S2676">
        <f t="shared" si="796"/>
        <v>21.647493742284528</v>
      </c>
      <c r="T2676">
        <f t="shared" si="779"/>
        <v>4.7514393707572617</v>
      </c>
    </row>
    <row r="2677" spans="1:20" x14ac:dyDescent="0.25">
      <c r="A2677">
        <f t="shared" si="780"/>
        <v>136532.07243433557</v>
      </c>
      <c r="B2677">
        <f t="shared" si="797"/>
        <v>21729.754218505212</v>
      </c>
      <c r="C2677" t="str">
        <f t="shared" si="781"/>
        <v>0.251352712617699-1.70456732160298i</v>
      </c>
      <c r="D2677" t="str">
        <f t="shared" si="782"/>
        <v>3.97037426414566-0.86794949570772i</v>
      </c>
      <c r="E2677" t="str">
        <f t="shared" si="783"/>
        <v>178.156752384399+18.0104019804253i</v>
      </c>
      <c r="F2677" t="str">
        <f t="shared" si="784"/>
        <v>2.42463565996599-6.89987512551771i</v>
      </c>
      <c r="G2677" t="str">
        <f t="shared" si="785"/>
        <v>0.999880711787835-0.0109212628614009i</v>
      </c>
      <c r="H2677" t="str">
        <f t="shared" si="786"/>
        <v>103.985332671494-1005.42975638951i</v>
      </c>
      <c r="I2677" t="str">
        <f t="shared" si="787"/>
        <v>-18.8592650465929-8.90119511345804i</v>
      </c>
      <c r="K2677" t="str">
        <f t="shared" si="788"/>
        <v>0.00122131899507802-0.00457496730329538i</v>
      </c>
      <c r="L2677" t="str">
        <f t="shared" si="789"/>
        <v>0.00005-0.012986323387443i</v>
      </c>
      <c r="M2677" t="str">
        <f t="shared" si="790"/>
        <v>0.00133333333333333-0.0076390137573194i</v>
      </c>
      <c r="N2677">
        <f t="shared" si="791"/>
        <v>98.388292361123831</v>
      </c>
      <c r="O2677">
        <f t="shared" si="792"/>
        <v>4.7257039983143638</v>
      </c>
      <c r="P2677" s="3">
        <f t="shared" si="793"/>
        <v>4.7257039983143638</v>
      </c>
      <c r="Q2677" s="3">
        <f t="shared" si="794"/>
        <v>-81.611707638876169</v>
      </c>
      <c r="R2677">
        <f t="shared" si="795"/>
        <v>98.388292361123831</v>
      </c>
      <c r="S2677">
        <f t="shared" si="796"/>
        <v>21.72975421850521</v>
      </c>
      <c r="T2677">
        <f t="shared" si="779"/>
        <v>4.7257039983143638</v>
      </c>
    </row>
    <row r="2678" spans="1:20" x14ac:dyDescent="0.25">
      <c r="A2678">
        <f t="shared" si="780"/>
        <v>137050.89430958606</v>
      </c>
      <c r="B2678">
        <f t="shared" si="797"/>
        <v>21812.327284535531</v>
      </c>
      <c r="C2678" t="str">
        <f t="shared" si="781"/>
        <v>0.25142548487427-1.69941320926375i</v>
      </c>
      <c r="D2678" t="str">
        <f t="shared" si="782"/>
        <v>3.97033908305784-0.865690576966599i</v>
      </c>
      <c r="E2678" t="str">
        <f t="shared" si="783"/>
        <v>178.29445527466+18.0405259520016i</v>
      </c>
      <c r="F2678" t="str">
        <f t="shared" si="784"/>
        <v>2.42463345764006-6.87395572458729i</v>
      </c>
      <c r="G2678" t="str">
        <f t="shared" si="785"/>
        <v>0.999879803584076-0.0109627537026633i</v>
      </c>
      <c r="H2678" t="str">
        <f t="shared" si="786"/>
        <v>102.21038044618-999.010548527408i</v>
      </c>
      <c r="I2678" t="str">
        <f t="shared" si="787"/>
        <v>-18.6734101667798-8.8152587904075i</v>
      </c>
      <c r="K2678" t="str">
        <f t="shared" si="788"/>
        <v>0.0012162243154828-0.00455865601094337i</v>
      </c>
      <c r="L2678" t="str">
        <f t="shared" si="789"/>
        <v>0.00005-0.0129371621711925i</v>
      </c>
      <c r="M2678" t="str">
        <f t="shared" si="790"/>
        <v>0.00133333333333333-0.00761009539481909i</v>
      </c>
      <c r="N2678">
        <f t="shared" si="791"/>
        <v>98.41577041172394</v>
      </c>
      <c r="O2678">
        <f t="shared" si="792"/>
        <v>4.7000158983455433</v>
      </c>
      <c r="P2678" s="3">
        <f t="shared" si="793"/>
        <v>4.7000158983455433</v>
      </c>
      <c r="Q2678" s="3">
        <f t="shared" si="794"/>
        <v>-81.58422958827606</v>
      </c>
      <c r="R2678">
        <f t="shared" si="795"/>
        <v>98.41577041172394</v>
      </c>
      <c r="S2678">
        <f t="shared" si="796"/>
        <v>21.812327284535531</v>
      </c>
      <c r="T2678">
        <f t="shared" si="779"/>
        <v>4.7000158983455433</v>
      </c>
    </row>
    <row r="2679" spans="1:20" x14ac:dyDescent="0.25">
      <c r="A2679">
        <f t="shared" si="780"/>
        <v>137571.6877079625</v>
      </c>
      <c r="B2679">
        <f t="shared" si="797"/>
        <v>21895.214128216769</v>
      </c>
      <c r="C2679" t="str">
        <f t="shared" si="781"/>
        <v>0.251493141606725-1.69428410062719i</v>
      </c>
      <c r="D2679" t="str">
        <f t="shared" si="782"/>
        <v>3.97030363471634-0.863444093139726i</v>
      </c>
      <c r="E2679" t="str">
        <f t="shared" si="783"/>
        <v>178.43311994365+18.0702640668846i</v>
      </c>
      <c r="F2679" t="str">
        <f t="shared" si="784"/>
        <v>2.42463123854871-6.84813520745005i</v>
      </c>
      <c r="G2679" t="str">
        <f t="shared" si="785"/>
        <v>0.999878888466524-0.0110044020951921i</v>
      </c>
      <c r="H2679" t="str">
        <f t="shared" si="786"/>
        <v>100.472146113693-992.65497823171i</v>
      </c>
      <c r="I2679" t="str">
        <f t="shared" si="787"/>
        <v>-18.4897491558241-8.73075471357398i</v>
      </c>
      <c r="K2679" t="str">
        <f t="shared" si="788"/>
        <v>0.00121116619444581-0.00454239896618889i</v>
      </c>
      <c r="L2679" t="str">
        <f t="shared" si="789"/>
        <v>0.00005-0.0128881870603631i</v>
      </c>
      <c r="M2679" t="str">
        <f t="shared" si="790"/>
        <v>0.00133333333333333-0.00758128650609595i</v>
      </c>
      <c r="N2679">
        <f t="shared" si="791"/>
        <v>98.443119638306769</v>
      </c>
      <c r="O2679">
        <f t="shared" si="792"/>
        <v>4.6743752292966336</v>
      </c>
      <c r="P2679" s="3">
        <f t="shared" si="793"/>
        <v>4.6743752292966336</v>
      </c>
      <c r="Q2679" s="3">
        <f t="shared" si="794"/>
        <v>-81.556880361693231</v>
      </c>
      <c r="R2679">
        <f t="shared" si="795"/>
        <v>98.443119638306769</v>
      </c>
      <c r="S2679">
        <f t="shared" si="796"/>
        <v>21.895214128216768</v>
      </c>
      <c r="T2679">
        <f t="shared" si="779"/>
        <v>4.6743752292966336</v>
      </c>
    </row>
    <row r="2680" spans="1:20" x14ac:dyDescent="0.25">
      <c r="A2680">
        <f t="shared" si="780"/>
        <v>138094.46012125275</v>
      </c>
      <c r="B2680">
        <f t="shared" si="797"/>
        <v>21978.415941903993</v>
      </c>
      <c r="C2680" t="str">
        <f t="shared" si="781"/>
        <v>0.251555679342626-1.6891799082668i</v>
      </c>
      <c r="D2680" t="str">
        <f t="shared" si="782"/>
        <v>3.97026791709576-0.861210011701349i</v>
      </c>
      <c r="E2680" t="str">
        <f t="shared" si="783"/>
        <v>178.572752005491+18.0996091888781i</v>
      </c>
      <c r="F2680" t="str">
        <f t="shared" si="784"/>
        <v>2.42462900256431-6.82241320266489i</v>
      </c>
      <c r="G2680" t="str">
        <f t="shared" si="785"/>
        <v>0.999877966382558-0.0110462086363788i</v>
      </c>
      <c r="H2680" t="str">
        <f t="shared" si="786"/>
        <v>98.7697323890674-986.362157170001i</v>
      </c>
      <c r="I2680" t="str">
        <f t="shared" si="787"/>
        <v>-18.3082507959456-8.64764995486419i</v>
      </c>
      <c r="K2680" t="str">
        <f t="shared" si="788"/>
        <v>0.00120614437861084-0.00452619605735697i</v>
      </c>
      <c r="L2680" t="str">
        <f t="shared" si="789"/>
        <v>0.00005-0.0128393973504314i</v>
      </c>
      <c r="M2680" t="str">
        <f t="shared" si="790"/>
        <v>0.00133333333333333-0.00755258667672438i</v>
      </c>
      <c r="N2680">
        <f t="shared" si="791"/>
        <v>98.470338047004034</v>
      </c>
      <c r="O2680">
        <f t="shared" si="792"/>
        <v>4.6487821491625692</v>
      </c>
      <c r="P2680" s="3">
        <f t="shared" si="793"/>
        <v>4.6487821491625692</v>
      </c>
      <c r="Q2680" s="3">
        <f t="shared" si="794"/>
        <v>-81.529661952995966</v>
      </c>
      <c r="R2680">
        <f t="shared" si="795"/>
        <v>98.470338047004034</v>
      </c>
      <c r="S2680">
        <f t="shared" si="796"/>
        <v>21.978415941903993</v>
      </c>
      <c r="T2680">
        <f t="shared" si="779"/>
        <v>4.6487821491625692</v>
      </c>
    </row>
    <row r="2681" spans="1:20" x14ac:dyDescent="0.25">
      <c r="A2681">
        <f t="shared" si="780"/>
        <v>138619.21906971352</v>
      </c>
      <c r="B2681">
        <f t="shared" si="797"/>
        <v>22061.933922483229</v>
      </c>
      <c r="C2681" t="str">
        <f t="shared" si="781"/>
        <v>0.251613094294591-1.68410054510757i</v>
      </c>
      <c r="D2681" t="str">
        <f t="shared" si="782"/>
        <v>3.97023192815552-0.85898830030176i</v>
      </c>
      <c r="E2681" t="str">
        <f t="shared" si="783"/>
        <v>178.713357087546+18.1285540888958i</v>
      </c>
      <c r="F2681" t="str">
        <f t="shared" si="784"/>
        <v>2.42462674955831-6.796789340208i</v>
      </c>
      <c r="G2681" t="str">
        <f t="shared" si="785"/>
        <v>0.999877037279159-0.0110881739258701i</v>
      </c>
      <c r="H2681" t="str">
        <f t="shared" si="786"/>
        <v>97.1022673050969-980.131211415493i</v>
      </c>
      <c r="I2681" t="str">
        <f t="shared" si="787"/>
        <v>-18.1288843657832-8.56591249843977i</v>
      </c>
      <c r="K2681" t="str">
        <f t="shared" si="788"/>
        <v>0.00120115861616877-0.00451004717226705i</v>
      </c>
      <c r="L2681" t="str">
        <f t="shared" si="789"/>
        <v>0.00005-0.0127907923395412i</v>
      </c>
      <c r="M2681" t="str">
        <f t="shared" si="790"/>
        <v>0.00133333333333333-0.00752399549384777i</v>
      </c>
      <c r="N2681">
        <f t="shared" si="791"/>
        <v>98.497423625152422</v>
      </c>
      <c r="O2681">
        <f t="shared" si="792"/>
        <v>4.6232368154637298</v>
      </c>
      <c r="P2681" s="3">
        <f t="shared" si="793"/>
        <v>4.6232368154637298</v>
      </c>
      <c r="Q2681" s="3">
        <f t="shared" si="794"/>
        <v>-81.502576374847578</v>
      </c>
      <c r="R2681">
        <f t="shared" si="795"/>
        <v>98.497423625152422</v>
      </c>
      <c r="S2681">
        <f t="shared" si="796"/>
        <v>22.061933922483231</v>
      </c>
      <c r="T2681">
        <f t="shared" si="779"/>
        <v>4.6232368154637298</v>
      </c>
    </row>
    <row r="2682" spans="1:20" x14ac:dyDescent="0.25">
      <c r="A2682">
        <f t="shared" si="780"/>
        <v>139145.97210217844</v>
      </c>
      <c r="B2682">
        <f t="shared" si="797"/>
        <v>22145.769271388664</v>
      </c>
      <c r="C2682" t="str">
        <f t="shared" si="781"/>
        <v>0.251665382358982-1.679045924422i</v>
      </c>
      <c r="D2682" t="str">
        <f t="shared" si="782"/>
        <v>3.97019566583961-0.856778926766779i</v>
      </c>
      <c r="E2682" t="str">
        <f t="shared" si="783"/>
        <v>178.854940829978+18.1570914438931i</v>
      </c>
      <c r="F2682" t="str">
        <f t="shared" si="784"/>
        <v>2.42462447940119-6.77126325146721i</v>
      </c>
      <c r="G2682" t="str">
        <f t="shared" si="785"/>
        <v>0.999876101102904-0.011130298565576i</v>
      </c>
      <c r="H2682" t="str">
        <f t="shared" si="786"/>
        <v>95.4689034046028-973.961281236523i</v>
      </c>
      <c r="I2682" t="str">
        <f t="shared" si="787"/>
        <v>-17.9516196334563-8.48551121183844i</v>
      </c>
      <c r="K2682" t="str">
        <f t="shared" si="788"/>
        <v>0.00119620865685061-0.00449395219824389i</v>
      </c>
      <c r="L2682" t="str">
        <f t="shared" si="789"/>
        <v>0.00005-0.0127423713284929i</v>
      </c>
      <c r="M2682" t="str">
        <f t="shared" si="790"/>
        <v>0.00133333333333333-0.00749551254617227i</v>
      </c>
      <c r="N2682">
        <f t="shared" si="791"/>
        <v>98.524374341179836</v>
      </c>
      <c r="O2682">
        <f t="shared" si="792"/>
        <v>4.5977393852228179</v>
      </c>
      <c r="P2682" s="3">
        <f t="shared" si="793"/>
        <v>4.5977393852228179</v>
      </c>
      <c r="Q2682" s="3">
        <f t="shared" si="794"/>
        <v>-81.475625658820164</v>
      </c>
      <c r="R2682">
        <f t="shared" si="795"/>
        <v>98.524374341179836</v>
      </c>
      <c r="S2682">
        <f t="shared" si="796"/>
        <v>22.145769271388666</v>
      </c>
      <c r="T2682">
        <f t="shared" si="779"/>
        <v>4.5977393852228179</v>
      </c>
    </row>
    <row r="2683" spans="1:20" x14ac:dyDescent="0.25">
      <c r="A2683">
        <f t="shared" si="780"/>
        <v>139674.72679616671</v>
      </c>
      <c r="B2683">
        <f t="shared" si="797"/>
        <v>22229.923194619943</v>
      </c>
      <c r="C2683" t="str">
        <f t="shared" si="781"/>
        <v>0.251712539114655-1.674015959826i</v>
      </c>
      <c r="D2683" t="str">
        <f t="shared" si="782"/>
        <v>3.9701591280764-0.854581859097246i</v>
      </c>
      <c r="E2683" t="str">
        <f t="shared" si="783"/>
        <v>178.997508885282+18.1852138357878i</v>
      </c>
      <c r="F2683" t="str">
        <f t="shared" si="784"/>
        <v>2.42462219196238-6.7458345692367i</v>
      </c>
      <c r="G2683" t="str">
        <f t="shared" si="785"/>
        <v>0.999875157799965-0.0111725831596787i</v>
      </c>
      <c r="H2683" t="str">
        <f t="shared" si="786"/>
        <v>93.8688169612479-967.85152088584i</v>
      </c>
      <c r="I2683" t="str">
        <f t="shared" si="787"/>
        <v>-17.7764268496009-8.40641581810985i</v>
      </c>
      <c r="K2683" t="str">
        <f t="shared" si="788"/>
        <v>0.00119129425192075-0.00447791102212864i</v>
      </c>
      <c r="L2683" t="str">
        <f t="shared" si="789"/>
        <v>0.00005-0.0126941336207341i</v>
      </c>
      <c r="M2683" t="str">
        <f t="shared" si="790"/>
        <v>0.00133333333333333-0.00746713742396122i</v>
      </c>
      <c r="N2683">
        <f t="shared" si="791"/>
        <v>98.551188144494844</v>
      </c>
      <c r="O2683">
        <f t="shared" si="792"/>
        <v>4.5722900149409682</v>
      </c>
      <c r="P2683" s="3">
        <f t="shared" si="793"/>
        <v>4.5722900149409682</v>
      </c>
      <c r="Q2683" s="3">
        <f t="shared" si="794"/>
        <v>-81.448811855505156</v>
      </c>
      <c r="R2683">
        <f t="shared" si="795"/>
        <v>98.551188144494844</v>
      </c>
      <c r="S2683">
        <f t="shared" si="796"/>
        <v>22.229923194619943</v>
      </c>
      <c r="T2683">
        <f t="shared" si="779"/>
        <v>4.5722900149409682</v>
      </c>
    </row>
    <row r="2684" spans="1:20" x14ac:dyDescent="0.25">
      <c r="A2684">
        <f t="shared" si="780"/>
        <v>140205.49075799217</v>
      </c>
      <c r="B2684">
        <f t="shared" si="797"/>
        <v>22314.396902759501</v>
      </c>
      <c r="C2684" t="str">
        <f t="shared" si="781"/>
        <v>0.251754559821668-1.66901056527491i</v>
      </c>
      <c r="D2684" t="str">
        <f t="shared" si="782"/>
        <v>3.97012231277883-0.852397065468598i</v>
      </c>
      <c r="E2684" t="str">
        <f t="shared" si="783"/>
        <v>179.141066917799+18.212913750373i</v>
      </c>
      <c r="F2684" t="str">
        <f t="shared" si="784"/>
        <v>2.42461988711037-6.72050292771206i</v>
      </c>
      <c r="G2684" t="str">
        <f t="shared" si="785"/>
        <v>0.999874207316103-0.011215028314641i</v>
      </c>
      <c r="H2684" t="str">
        <f t="shared" si="786"/>
        <v>92.3012072277707-961.801098389998i</v>
      </c>
      <c r="I2684" t="str">
        <f t="shared" si="787"/>
        <v>-17.6032767403927-8.32859686892772i</v>
      </c>
      <c r="K2684" t="str">
        <f t="shared" si="788"/>
        <v>0.00118641515417-0.00446192353028961i</v>
      </c>
      <c r="L2684" t="str">
        <f t="shared" si="789"/>
        <v>0.00005-0.0126460785223492i</v>
      </c>
      <c r="M2684" t="str">
        <f t="shared" si="790"/>
        <v>0.00133333333333333-0.00743886971902892i</v>
      </c>
      <c r="N2684">
        <f t="shared" si="791"/>
        <v>98.577862965374621</v>
      </c>
      <c r="O2684">
        <f t="shared" si="792"/>
        <v>4.5468888605742572</v>
      </c>
      <c r="P2684" s="3">
        <f t="shared" si="793"/>
        <v>4.5468888605742572</v>
      </c>
      <c r="Q2684" s="3">
        <f t="shared" si="794"/>
        <v>-81.422137034625379</v>
      </c>
      <c r="R2684">
        <f t="shared" si="795"/>
        <v>98.577862965374621</v>
      </c>
      <c r="S2684">
        <f t="shared" si="796"/>
        <v>22.314396902759501</v>
      </c>
      <c r="T2684">
        <f t="shared" si="779"/>
        <v>4.5468888605742572</v>
      </c>
    </row>
    <row r="2685" spans="1:20" x14ac:dyDescent="0.25">
      <c r="A2685">
        <f t="shared" si="780"/>
        <v>140738.27162287253</v>
      </c>
      <c r="B2685">
        <f t="shared" si="797"/>
        <v>22399.191610989987</v>
      </c>
      <c r="C2685" t="str">
        <f t="shared" si="781"/>
        <v>0.251791439419932-1.6640296550592i</v>
      </c>
      <c r="D2685" t="str">
        <f t="shared" si="782"/>
        <v>3.97008521784394-0.850224514230301i</v>
      </c>
      <c r="E2685" t="str">
        <f t="shared" si="783"/>
        <v>179.285620603227+18.2401835762141i</v>
      </c>
      <c r="F2685" t="str">
        <f t="shared" si="784"/>
        <v>2.42461756471262-6.69526796248457i</v>
      </c>
      <c r="G2685" t="str">
        <f t="shared" si="785"/>
        <v>0.999873249596665-0.0112576346392144i</v>
      </c>
      <c r="H2685" t="str">
        <f t="shared" si="786"/>
        <v>90.7652957106193-955.809195339139i</v>
      </c>
      <c r="I2685" t="str">
        <f t="shared" si="787"/>
        <v>-17.4321405005628-8.25202571864031i</v>
      </c>
      <c r="K2685" t="str">
        <f t="shared" si="788"/>
        <v>0.00118157111790869-0.00444598960863286i</v>
      </c>
      <c r="L2685" t="str">
        <f t="shared" si="789"/>
        <v>0.00005-0.0125982053420494i</v>
      </c>
      <c r="M2685" t="str">
        <f t="shared" si="790"/>
        <v>0.00133333333333333-0.00741070902473495i</v>
      </c>
      <c r="N2685">
        <f t="shared" si="791"/>
        <v>98.604396714853166</v>
      </c>
      <c r="O2685">
        <f t="shared" si="792"/>
        <v>4.52153607750836</v>
      </c>
      <c r="P2685" s="3">
        <f t="shared" si="793"/>
        <v>4.52153607750836</v>
      </c>
      <c r="Q2685" s="3">
        <f t="shared" si="794"/>
        <v>-81.395603285146834</v>
      </c>
      <c r="R2685">
        <f t="shared" si="795"/>
        <v>98.604396714853166</v>
      </c>
      <c r="S2685">
        <f t="shared" si="796"/>
        <v>22.399191610989988</v>
      </c>
      <c r="T2685">
        <f t="shared" si="779"/>
        <v>4.52153607750836</v>
      </c>
    </row>
    <row r="2686" spans="1:20" x14ac:dyDescent="0.25">
      <c r="A2686">
        <f t="shared" si="780"/>
        <v>141273.07705503944</v>
      </c>
      <c r="B2686">
        <f t="shared" si="797"/>
        <v>22484.308539111749</v>
      </c>
      <c r="C2686" t="str">
        <f t="shared" si="781"/>
        <v>0.251823172527955-1.6590731438006i</v>
      </c>
      <c r="D2686" t="str">
        <f t="shared" si="782"/>
        <v>3.97004784115307-0.848064173905447i</v>
      </c>
      <c r="E2686" t="str">
        <f t="shared" si="783"/>
        <v>179.43117562811+18.2670156035408i</v>
      </c>
      <c r="F2686" t="str">
        <f t="shared" si="784"/>
        <v>2.42461522463564-6.6701293105364i</v>
      </c>
      <c r="G2686" t="str">
        <f t="shared" si="785"/>
        <v>0.999872284586586-0.011300402744448i</v>
      </c>
      <c r="H2686" t="str">
        <f t="shared" si="786"/>
        <v>89.2603254699798-949.875006677419i</v>
      </c>
      <c r="I2686" t="str">
        <f t="shared" si="787"/>
        <v>-17.2629897864224-8.17667449922515i</v>
      </c>
      <c r="K2686" t="str">
        <f t="shared" si="788"/>
        <v>0.00117676189895986-0.00443010914261296i</v>
      </c>
      <c r="L2686" t="str">
        <f t="shared" si="789"/>
        <v>0.00005-0.012550513391163i</v>
      </c>
      <c r="M2686" t="str">
        <f t="shared" si="790"/>
        <v>0.00133333333333333-0.00738265493597821i</v>
      </c>
      <c r="N2686">
        <f t="shared" si="791"/>
        <v>98.630787284611159</v>
      </c>
      <c r="O2686">
        <f t="shared" si="792"/>
        <v>4.4962318205352583</v>
      </c>
      <c r="P2686" s="3">
        <f t="shared" si="793"/>
        <v>4.4962318205352583</v>
      </c>
      <c r="Q2686" s="3">
        <f t="shared" si="794"/>
        <v>-81.369212715388841</v>
      </c>
      <c r="R2686">
        <f t="shared" si="795"/>
        <v>98.630787284611159</v>
      </c>
      <c r="S2686">
        <f t="shared" si="796"/>
        <v>22.484308539111748</v>
      </c>
      <c r="T2686">
        <f t="shared" si="779"/>
        <v>4.4962318205352583</v>
      </c>
    </row>
    <row r="2687" spans="1:20" x14ac:dyDescent="0.25">
      <c r="A2687">
        <f t="shared" si="780"/>
        <v>141809.91474784861</v>
      </c>
      <c r="B2687">
        <f t="shared" si="797"/>
        <v>22569.748911560375</v>
      </c>
      <c r="C2687" t="str">
        <f t="shared" si="781"/>
        <v>0.251849753441458-1.65414094644768i</v>
      </c>
      <c r="D2687" t="str">
        <f t="shared" si="782"/>
        <v>3.97001018057141-0.845916013190189i</v>
      </c>
      <c r="E2687" t="str">
        <f t="shared" si="783"/>
        <v>179.577737689315+18.2934020231281i</v>
      </c>
      <c r="F2687" t="str">
        <f t="shared" si="784"/>
        <v>2.42461286674484-6.64508661023489i</v>
      </c>
      <c r="G2687" t="str">
        <f t="shared" si="785"/>
        <v>0.99987131223038-0.0113433332436968i</v>
      </c>
      <c r="H2687" t="str">
        <f t="shared" si="786"/>
        <v>87.7855604442135-943.997740494316i</v>
      </c>
      <c r="I2687" t="str">
        <f t="shared" si="787"/>
        <v>-17.0957967088988-8.10251609611201i</v>
      </c>
      <c r="K2687" t="str">
        <f t="shared" si="788"/>
        <v>0.00117198725465219-0.00441428201724331i</v>
      </c>
      <c r="L2687" t="str">
        <f t="shared" si="789"/>
        <v>0.00005-0.0125030019836252i</v>
      </c>
      <c r="M2687" t="str">
        <f t="shared" si="790"/>
        <v>0.00133333333333333-0.0073547070491913i</v>
      </c>
      <c r="N2687">
        <f t="shared" si="791"/>
        <v>98.657032546864755</v>
      </c>
      <c r="O2687">
        <f t="shared" si="792"/>
        <v>4.4709762438268905</v>
      </c>
      <c r="P2687" s="3">
        <f t="shared" si="793"/>
        <v>4.4709762438268905</v>
      </c>
      <c r="Q2687" s="3">
        <f t="shared" si="794"/>
        <v>-81.342967453135245</v>
      </c>
      <c r="R2687">
        <f t="shared" si="795"/>
        <v>98.657032546864755</v>
      </c>
      <c r="S2687">
        <f t="shared" si="796"/>
        <v>22.569748911560374</v>
      </c>
      <c r="T2687">
        <f t="shared" si="779"/>
        <v>4.4709762438268905</v>
      </c>
    </row>
    <row r="2688" spans="1:20" x14ac:dyDescent="0.25">
      <c r="A2688">
        <f t="shared" si="780"/>
        <v>142348.79242389044</v>
      </c>
      <c r="B2688">
        <f t="shared" si="797"/>
        <v>22655.513957424304</v>
      </c>
      <c r="C2688" t="str">
        <f t="shared" si="781"/>
        <v>0.251871176132069-1.6492329782719i</v>
      </c>
      <c r="D2688" t="str">
        <f t="shared" si="782"/>
        <v>3.96997223394823-0.843780000953353i</v>
      </c>
      <c r="E2688" t="str">
        <f t="shared" si="783"/>
        <v>179.725312493491+18.3193349251634i</v>
      </c>
      <c r="F2688" t="str">
        <f t="shared" si="784"/>
        <v>2.42461049090467-6.62013950132794i</v>
      </c>
      <c r="G2688" t="str">
        <f t="shared" si="785"/>
        <v>0.999870332472139-0.0113864267526306i</v>
      </c>
      <c r="H2688" t="str">
        <f t="shared" si="786"/>
        <v>86.3402847978042-938.176617816983i</v>
      </c>
      <c r="I2688" t="str">
        <f t="shared" si="787"/>
        <v>-16.9305338265961-8.0295241248435i</v>
      </c>
      <c r="K2688" t="str">
        <f t="shared" si="788"/>
        <v>0.00116724694381316-0.0043985081171065i</v>
      </c>
      <c r="L2688" t="str">
        <f t="shared" si="789"/>
        <v>0.00005-0.0124556704359685i</v>
      </c>
      <c r="M2688" t="str">
        <f t="shared" si="790"/>
        <v>0.00133333333333333-0.00732686496233443i</v>
      </c>
      <c r="N2688">
        <f t="shared" si="791"/>
        <v>98.683130354255411</v>
      </c>
      <c r="O2688">
        <f t="shared" si="792"/>
        <v>4.4457695009110463</v>
      </c>
      <c r="P2688" s="3">
        <f t="shared" si="793"/>
        <v>4.4457695009110463</v>
      </c>
      <c r="Q2688" s="3">
        <f t="shared" si="794"/>
        <v>-81.316869645744589</v>
      </c>
      <c r="R2688">
        <f t="shared" si="795"/>
        <v>98.683130354255411</v>
      </c>
      <c r="S2688">
        <f t="shared" si="796"/>
        <v>22.655513957424304</v>
      </c>
      <c r="T2688">
        <f t="shared" si="779"/>
        <v>4.4457695009110463</v>
      </c>
    </row>
    <row r="2689" spans="1:20" x14ac:dyDescent="0.25">
      <c r="A2689">
        <f t="shared" si="780"/>
        <v>142889.71783510121</v>
      </c>
      <c r="B2689">
        <f t="shared" si="797"/>
        <v>22741.604910462516</v>
      </c>
      <c r="C2689" t="str">
        <f t="shared" si="781"/>
        <v>0.251887434245996-1.6443491548632i</v>
      </c>
      <c r="D2689" t="str">
        <f t="shared" si="782"/>
        <v>3.96993399911645-0.84165610623587i</v>
      </c>
      <c r="E2689" t="str">
        <f t="shared" si="783"/>
        <v>179.873905756515+18.3448062981087i</v>
      </c>
      <c r="F2689" t="str">
        <f t="shared" si="784"/>
        <v>2.4246080969785-6.59528762493824i</v>
      </c>
      <c r="G2689" t="str">
        <f t="shared" si="785"/>
        <v>0.99986934525553-0.0114296838892424i</v>
      </c>
      <c r="H2689" t="str">
        <f t="shared" si="786"/>
        <v>84.9238022919095-932.410872403878i</v>
      </c>
      <c r="I2689" t="str">
        <f t="shared" si="787"/>
        <v>-16.7671741388829-7.95767290853967i</v>
      </c>
      <c r="K2689" t="str">
        <f t="shared" si="788"/>
        <v>0.00116254072676212-0.00438278732636461i</v>
      </c>
      <c r="L2689" t="str">
        <f t="shared" si="789"/>
        <v>0.00005-0.0124085180673127i</v>
      </c>
      <c r="M2689" t="str">
        <f t="shared" si="790"/>
        <v>0.00133333333333333-0.00729912827488984i</v>
      </c>
      <c r="N2689">
        <f t="shared" si="791"/>
        <v>98.709078539741853</v>
      </c>
      <c r="O2689">
        <f t="shared" si="792"/>
        <v>4.4206117446447344</v>
      </c>
      <c r="P2689" s="3">
        <f t="shared" si="793"/>
        <v>4.4206117446447344</v>
      </c>
      <c r="Q2689" s="3">
        <f t="shared" si="794"/>
        <v>-81.290921460258147</v>
      </c>
      <c r="R2689">
        <f t="shared" si="795"/>
        <v>98.709078539741853</v>
      </c>
      <c r="S2689">
        <f t="shared" si="796"/>
        <v>22.741604910462517</v>
      </c>
      <c r="T2689">
        <f t="shared" si="779"/>
        <v>4.4206117446447344</v>
      </c>
    </row>
    <row r="2690" spans="1:20" x14ac:dyDescent="0.25">
      <c r="A2690">
        <f t="shared" si="780"/>
        <v>143432.69876287458</v>
      </c>
      <c r="B2690">
        <f t="shared" si="797"/>
        <v>22828.023009122273</v>
      </c>
      <c r="C2690" t="str">
        <f t="shared" si="781"/>
        <v>0.251898521102625-1.63948939212597i</v>
      </c>
      <c r="D2690" t="str">
        <f t="shared" si="782"/>
        <v>3.96989547389273-0.839544298250368i</v>
      </c>
      <c r="E2690" t="str">
        <f t="shared" si="783"/>
        <v>180.023523202924+18.3698080275454i</v>
      </c>
      <c r="F2690" t="str">
        <f t="shared" si="784"/>
        <v>2.42460568482871-6.57053062355851i</v>
      </c>
      <c r="G2690" t="str">
        <f t="shared" si="785"/>
        <v>0.99986835052379-0.0114731052738569i</v>
      </c>
      <c r="H2690" t="str">
        <f t="shared" si="786"/>
        <v>83.5354356766555-926.699750539759i</v>
      </c>
      <c r="I2690" t="str">
        <f t="shared" si="787"/>
        <v>-16.6056910790165-7.88693745613754i</v>
      </c>
      <c r="K2690" t="str">
        <f t="shared" si="788"/>
        <v>0.0011578683653033-0.00436711952876929i</v>
      </c>
      <c r="L2690" t="str">
        <f t="shared" si="789"/>
        <v>0.00005-0.0123615441993552i</v>
      </c>
      <c r="M2690" t="str">
        <f t="shared" si="790"/>
        <v>0.00133333333333333-0.007271496587856i</v>
      </c>
      <c r="N2690">
        <f t="shared" si="791"/>
        <v>98.734874916488195</v>
      </c>
      <c r="O2690">
        <f t="shared" si="792"/>
        <v>4.3955031271892464</v>
      </c>
      <c r="P2690" s="3">
        <f t="shared" si="793"/>
        <v>4.3955031271892464</v>
      </c>
      <c r="Q2690" s="3">
        <f t="shared" si="794"/>
        <v>-81.265125083511805</v>
      </c>
      <c r="R2690">
        <f t="shared" si="795"/>
        <v>98.734874916488195</v>
      </c>
      <c r="S2690">
        <f t="shared" si="796"/>
        <v>22.828023009122273</v>
      </c>
      <c r="T2690">
        <f t="shared" si="779"/>
        <v>4.3955031271892464</v>
      </c>
    </row>
    <row r="2691" spans="1:20" x14ac:dyDescent="0.25">
      <c r="A2691">
        <f t="shared" si="780"/>
        <v>143977.74301817353</v>
      </c>
      <c r="B2691">
        <f t="shared" si="797"/>
        <v>22914.769496556939</v>
      </c>
      <c r="C2691" t="str">
        <f t="shared" si="781"/>
        <v>0.251904429693192-1.63465360627462i</v>
      </c>
      <c r="D2691" t="str">
        <f t="shared" si="782"/>
        <v>3.96985665607729-0.837444546380678i</v>
      </c>
      <c r="E2691" t="str">
        <f t="shared" si="783"/>
        <v>180.174170565325+18.3943318950158i</v>
      </c>
      <c r="F2691" t="str">
        <f t="shared" si="784"/>
        <v>2.4246032543166-6.54586814104624i</v>
      </c>
      <c r="G2691" t="str">
        <f t="shared" si="785"/>
        <v>0.999867348219728-0.0115166915291394i</v>
      </c>
      <c r="H2691" t="str">
        <f t="shared" si="786"/>
        <v>82.1745261043856-921.042510832353i</v>
      </c>
      <c r="I2691" t="str">
        <f t="shared" si="787"/>
        <v>-16.4460585073104-7.81729344137674i</v>
      </c>
      <c r="K2691" t="str">
        <f t="shared" si="788"/>
        <v>0.00115322962271885-0.00435150460767167i</v>
      </c>
      <c r="L2691" t="str">
        <f t="shared" si="789"/>
        <v>0.00005-0.012314748156361i</v>
      </c>
      <c r="M2691" t="str">
        <f t="shared" si="790"/>
        <v>0.00133333333333333-0.00724396950374176i</v>
      </c>
      <c r="N2691">
        <f t="shared" si="791"/>
        <v>98.760517277757344</v>
      </c>
      <c r="O2691">
        <f t="shared" si="792"/>
        <v>4.3704437999830539</v>
      </c>
      <c r="P2691" s="3">
        <f t="shared" si="793"/>
        <v>4.3704437999830539</v>
      </c>
      <c r="Q2691" s="3">
        <f t="shared" si="794"/>
        <v>-81.239482722242656</v>
      </c>
      <c r="R2691">
        <f t="shared" si="795"/>
        <v>98.760517277757344</v>
      </c>
      <c r="S2691">
        <f t="shared" si="796"/>
        <v>22.914769496556939</v>
      </c>
      <c r="T2691">
        <f t="shared" si="779"/>
        <v>4.3704437999830539</v>
      </c>
    </row>
    <row r="2692" spans="1:20" x14ac:dyDescent="0.25">
      <c r="A2692">
        <f t="shared" si="780"/>
        <v>144524.8584416426</v>
      </c>
      <c r="B2692">
        <f t="shared" si="797"/>
        <v>23001.845620643857</v>
      </c>
      <c r="C2692" t="str">
        <f t="shared" si="781"/>
        <v>0.251905152679424-1.62984171382943i</v>
      </c>
      <c r="D2692" t="str">
        <f t="shared" si="782"/>
        <v>3.96981754345374-0.835356820181351i</v>
      </c>
      <c r="E2692" t="str">
        <f t="shared" si="783"/>
        <v>180.325853583792+18.4183695768512i</v>
      </c>
      <c r="F2692" t="str">
        <f t="shared" si="784"/>
        <v>2.42460080530244-6.52129982261852i</v>
      </c>
      <c r="G2692" t="str">
        <f t="shared" si="785"/>
        <v>0.999866338285714-0.0115604432801045i</v>
      </c>
      <c r="H2692" t="str">
        <f t="shared" si="786"/>
        <v>80.8404325630604-915.438424010687i</v>
      </c>
      <c r="I2692" t="str">
        <f t="shared" si="787"/>
        <v>-16.2882507043479-7.7487171825031i</v>
      </c>
      <c r="K2692" t="str">
        <f t="shared" si="788"/>
        <v>0.00114862426376196-0.00433594244603255i</v>
      </c>
      <c r="L2692" t="str">
        <f t="shared" si="789"/>
        <v>0.00005-0.0122681292651534i</v>
      </c>
      <c r="M2692" t="str">
        <f t="shared" si="790"/>
        <v>0.00133333333333333-0.00721654662656083i</v>
      </c>
      <c r="N2692">
        <f t="shared" si="791"/>
        <v>98.786003396802485</v>
      </c>
      <c r="O2692">
        <f t="shared" si="792"/>
        <v>4.3454339137159286</v>
      </c>
      <c r="P2692" s="3">
        <f t="shared" si="793"/>
        <v>4.3454339137159286</v>
      </c>
      <c r="Q2692" s="3">
        <f t="shared" si="794"/>
        <v>-81.213996603197515</v>
      </c>
      <c r="R2692">
        <f t="shared" si="795"/>
        <v>98.786003396802485</v>
      </c>
      <c r="S2692">
        <f t="shared" si="796"/>
        <v>23.001845620643856</v>
      </c>
      <c r="T2692">
        <f t="shared" si="779"/>
        <v>4.3454339137159286</v>
      </c>
    </row>
    <row r="2693" spans="1:20" x14ac:dyDescent="0.25">
      <c r="A2693">
        <f t="shared" si="780"/>
        <v>145074.05290372082</v>
      </c>
      <c r="B2693">
        <f t="shared" si="797"/>
        <v>23089.252634002303</v>
      </c>
      <c r="C2693" t="str">
        <f t="shared" si="781"/>
        <v>0.251900682392095-1.62505363161207i</v>
      </c>
      <c r="D2693" t="str">
        <f t="shared" si="782"/>
        <v>3.969778133789-0.833281089377201i</v>
      </c>
      <c r="E2693" t="str">
        <f t="shared" si="783"/>
        <v>180.478578005247+18.4419126429855i</v>
      </c>
      <c r="F2693" t="str">
        <f t="shared" si="784"/>
        <v>2.42459833764541-6.49682531484696i</v>
      </c>
      <c r="G2693" t="str">
        <f t="shared" si="785"/>
        <v>0.999865320663681-0.0116043611541247i</v>
      </c>
      <c r="H2693" t="str">
        <f t="shared" si="786"/>
        <v>79.5325313290302-909.886772725236i</v>
      </c>
      <c r="I2693" t="str">
        <f t="shared" si="787"/>
        <v>-16.1322423642473-7.68118562266243i</v>
      </c>
      <c r="K2693" t="str">
        <f t="shared" si="788"/>
        <v>0.00114405205464975-0.00432043292643176i</v>
      </c>
      <c r="L2693" t="str">
        <f t="shared" si="789"/>
        <v>0.00005-0.012221686855104i</v>
      </c>
      <c r="M2693" t="str">
        <f t="shared" si="790"/>
        <v>0.00133333333333333-0.00718922756182587i</v>
      </c>
      <c r="N2693">
        <f t="shared" si="791"/>
        <v>98.811331026758182</v>
      </c>
      <c r="O2693">
        <f t="shared" si="792"/>
        <v>4.3204736183011363</v>
      </c>
      <c r="P2693" s="3">
        <f t="shared" si="793"/>
        <v>4.3204736183011363</v>
      </c>
      <c r="Q2693" s="3">
        <f t="shared" si="794"/>
        <v>-81.188668973241818</v>
      </c>
      <c r="R2693">
        <f t="shared" si="795"/>
        <v>98.811331026758182</v>
      </c>
      <c r="S2693">
        <f t="shared" si="796"/>
        <v>23.089252634002303</v>
      </c>
      <c r="T2693">
        <f t="shared" si="779"/>
        <v>4.3204736183011363</v>
      </c>
    </row>
    <row r="2694" spans="1:20" x14ac:dyDescent="0.25">
      <c r="A2694">
        <f t="shared" si="780"/>
        <v>145625.33430475497</v>
      </c>
      <c r="B2694">
        <f t="shared" si="797"/>
        <v>23176.991794011512</v>
      </c>
      <c r="C2694" t="str">
        <f t="shared" si="781"/>
        <v>0.251891010829725-1.62028927674146i</v>
      </c>
      <c r="D2694" t="str">
        <f t="shared" si="782"/>
        <v>3.96973842483314-0.831217323862835i</v>
      </c>
      <c r="E2694" t="str">
        <f t="shared" si="783"/>
        <v>180.632349582824+18.4649525557685i</v>
      </c>
      <c r="F2694" t="str">
        <f t="shared" si="784"/>
        <v>2.42459585120363-6.47244426565259i</v>
      </c>
      <c r="G2694" t="str">
        <f t="shared" si="785"/>
        <v>0.999864295295122-0.0116484457809392i</v>
      </c>
      <c r="H2694" t="str">
        <f t="shared" si="786"/>
        <v>78.2502154385168-904.386851350084i</v>
      </c>
      <c r="I2694" t="str">
        <f t="shared" si="787"/>
        <v>-15.9780085879858-7.61467631096118i</v>
      </c>
      <c r="K2694" t="str">
        <f t="shared" si="788"/>
        <v>0.00113951276305646-0.00430497593107828i</v>
      </c>
      <c r="L2694" t="str">
        <f t="shared" si="789"/>
        <v>0.00005-0.0121754202581232i</v>
      </c>
      <c r="M2694" t="str">
        <f t="shared" si="790"/>
        <v>0.00133333333333333-0.00716201191654304i</v>
      </c>
      <c r="N2694">
        <f t="shared" si="791"/>
        <v>98.836497900535065</v>
      </c>
      <c r="O2694">
        <f t="shared" si="792"/>
        <v>4.2955630628493147</v>
      </c>
      <c r="P2694" s="3">
        <f t="shared" si="793"/>
        <v>4.2955630628493147</v>
      </c>
      <c r="Q2694" s="3">
        <f t="shared" si="794"/>
        <v>-81.163502099464935</v>
      </c>
      <c r="R2694">
        <f t="shared" si="795"/>
        <v>98.836497900535065</v>
      </c>
      <c r="S2694">
        <f t="shared" si="796"/>
        <v>23.176991794011514</v>
      </c>
      <c r="T2694">
        <f t="shared" si="779"/>
        <v>4.2955630628493147</v>
      </c>
    </row>
    <row r="2695" spans="1:20" x14ac:dyDescent="0.25">
      <c r="A2695">
        <f t="shared" si="780"/>
        <v>146178.71057511304</v>
      </c>
      <c r="B2695">
        <f t="shared" si="797"/>
        <v>23265.064362828758</v>
      </c>
      <c r="C2695" t="str">
        <f t="shared" si="781"/>
        <v>0.251876129657083-1.61554856662917i</v>
      </c>
      <c r="D2695" t="str">
        <f t="shared" si="782"/>
        <v>3.96969841431931-0.829165493702194i</v>
      </c>
      <c r="E2695" t="str">
        <f t="shared" si="783"/>
        <v>180.78717407521+18.4874806687552i</v>
      </c>
      <c r="F2695" t="str">
        <f t="shared" si="784"/>
        <v>2.42459334583415-6.44815632430086i</v>
      </c>
      <c r="G2695" t="str">
        <f t="shared" si="785"/>
        <v>0.999863262121082-0.0116926977926628i</v>
      </c>
      <c r="H2695" t="str">
        <f t="shared" si="786"/>
        <v>76.9928941770357-898.937965787068i</v>
      </c>
      <c r="I2695" t="str">
        <f t="shared" si="787"/>
        <v>-15.825524876782-7.54916738416664i</v>
      </c>
      <c r="K2695" t="str">
        <f t="shared" si="788"/>
        <v>0.00113500615810631-0.00428957134181941i</v>
      </c>
      <c r="L2695" t="str">
        <f t="shared" si="789"/>
        <v>0.00005-0.0121293288086503i</v>
      </c>
      <c r="M2695" t="str">
        <f t="shared" si="790"/>
        <v>0.00133333333333333-0.00713489929920607i</v>
      </c>
      <c r="N2695">
        <f t="shared" si="791"/>
        <v>98.861501730711083</v>
      </c>
      <c r="O2695">
        <f t="shared" si="792"/>
        <v>4.2707023956396544</v>
      </c>
      <c r="P2695" s="3">
        <f t="shared" si="793"/>
        <v>4.2707023956396544</v>
      </c>
      <c r="Q2695" s="3">
        <f t="shared" si="794"/>
        <v>-81.138498269288917</v>
      </c>
      <c r="R2695">
        <f t="shared" si="795"/>
        <v>98.861501730711083</v>
      </c>
      <c r="S2695">
        <f t="shared" si="796"/>
        <v>23.26506436282876</v>
      </c>
      <c r="T2695">
        <f t="shared" si="779"/>
        <v>4.2707023956396544</v>
      </c>
    </row>
    <row r="2696" spans="1:20" x14ac:dyDescent="0.25">
      <c r="A2696">
        <f t="shared" si="780"/>
        <v>146734.18967529849</v>
      </c>
      <c r="B2696">
        <f t="shared" si="797"/>
        <v>23353.471607407508</v>
      </c>
      <c r="C2696" t="str">
        <f t="shared" si="781"/>
        <v>0.251856030203862-1.61083141897517i</v>
      </c>
      <c r="D2696" t="str">
        <f t="shared" si="782"/>
        <v>3.96965809996358-0.827125569128084i</v>
      </c>
      <c r="E2696" t="str">
        <f t="shared" si="783"/>
        <v>180.943057245977+18.5094882254977i</v>
      </c>
      <c r="F2696" t="str">
        <f t="shared" si="784"/>
        <v>2.42459082139293-6.42396114139655i</v>
      </c>
      <c r="G2696" t="str">
        <f t="shared" si="785"/>
        <v>0.99986222108216-0.0117371178237948i</v>
      </c>
      <c r="H2696" t="str">
        <f t="shared" si="786"/>
        <v>75.75999258616-893.539433272121i</v>
      </c>
      <c r="I2696" t="str">
        <f t="shared" si="787"/>
        <v>-15.6747671255442-7.48463754902523i</v>
      </c>
      <c r="K2696" t="str">
        <f t="shared" si="788"/>
        <v>0.00113053201036663-0.00427421904015048i</v>
      </c>
      <c r="L2696" t="str">
        <f t="shared" si="789"/>
        <v>0.00005-0.0120834118436444i</v>
      </c>
      <c r="M2696" t="str">
        <f t="shared" si="790"/>
        <v>0.00133333333333333-0.00710788931979085i</v>
      </c>
      <c r="N2696">
        <f t="shared" si="791"/>
        <v>98.886340209427459</v>
      </c>
      <c r="O2696">
        <f t="shared" si="792"/>
        <v>4.2458917640928471</v>
      </c>
      <c r="P2696" s="3">
        <f t="shared" si="793"/>
        <v>4.2458917640928471</v>
      </c>
      <c r="Q2696" s="3">
        <f t="shared" si="794"/>
        <v>-81.113659790572541</v>
      </c>
      <c r="R2696">
        <f t="shared" si="795"/>
        <v>98.886340209427459</v>
      </c>
      <c r="S2696">
        <f t="shared" si="796"/>
        <v>23.353471607407506</v>
      </c>
      <c r="T2696">
        <f t="shared" si="779"/>
        <v>4.2458917640928471</v>
      </c>
    </row>
    <row r="2697" spans="1:20" x14ac:dyDescent="0.25">
      <c r="A2697">
        <f t="shared" si="780"/>
        <v>147291.77959606462</v>
      </c>
      <c r="B2697">
        <f t="shared" si="797"/>
        <v>23442.214799515656</v>
      </c>
      <c r="C2697" t="str">
        <f t="shared" si="781"/>
        <v>0.251830703463235-1.60613775176336i</v>
      </c>
      <c r="D2697" t="str">
        <f t="shared" si="782"/>
        <v>3.96961747946477-0.825097520541711i</v>
      </c>
      <c r="E2697" t="str">
        <f t="shared" si="783"/>
        <v>181.100004862886+18.5309663583186i</v>
      </c>
      <c r="F2697" t="str">
        <f t="shared" si="784"/>
        <v>2.4245882777348-6.39985836887865i</v>
      </c>
      <c r="G2697" t="str">
        <f t="shared" si="785"/>
        <v>0.999861172118503-0.0117817065112273i</v>
      </c>
      <c r="H2697" t="str">
        <f t="shared" si="786"/>
        <v>74.5509509869309-888.19058218375i</v>
      </c>
      <c r="I2697" t="str">
        <f t="shared" si="787"/>
        <v>-15.5257116163843-7.42106606517418i</v>
      </c>
      <c r="K2697" t="str">
        <f t="shared" si="788"/>
        <v>0.00112609009184088-0.00425891890722422i</v>
      </c>
      <c r="L2697" t="str">
        <f t="shared" si="789"/>
        <v>0.00005-0.0120376687025747i</v>
      </c>
      <c r="M2697" t="str">
        <f t="shared" si="790"/>
        <v>0.00133333333333333-0.00708098158974978i</v>
      </c>
      <c r="N2697">
        <f t="shared" si="791"/>
        <v>98.911011008282387</v>
      </c>
      <c r="O2697">
        <f t="shared" si="792"/>
        <v>4.221131314742637</v>
      </c>
      <c r="P2697" s="3">
        <f t="shared" si="793"/>
        <v>4.221131314742637</v>
      </c>
      <c r="Q2697" s="3">
        <f t="shared" si="794"/>
        <v>-81.088988991717613</v>
      </c>
      <c r="R2697">
        <f t="shared" si="795"/>
        <v>98.911011008282387</v>
      </c>
      <c r="S2697">
        <f t="shared" si="796"/>
        <v>23.442214799515657</v>
      </c>
      <c r="T2697">
        <f t="shared" si="779"/>
        <v>4.221131314742637</v>
      </c>
    </row>
    <row r="2698" spans="1:20" x14ac:dyDescent="0.25">
      <c r="A2698">
        <f t="shared" si="780"/>
        <v>147851.48835852966</v>
      </c>
      <c r="B2698">
        <f t="shared" si="797"/>
        <v>23531.295215753817</v>
      </c>
      <c r="C2698" t="str">
        <f t="shared" si="781"/>
        <v>0.2518001400904-1.60146748325703i</v>
      </c>
      <c r="D2698" t="str">
        <f t="shared" si="782"/>
        <v>3.96957655050446-0.823081318512251i</v>
      </c>
      <c r="E2698" t="str">
        <f t="shared" si="783"/>
        <v>181.258022697183+18.5519060870754i</v>
      </c>
      <c r="F2698" t="str">
        <f t="shared" si="784"/>
        <v>2.42458571471355-6.37584766001563i</v>
      </c>
      <c r="G2698" t="str">
        <f t="shared" si="785"/>
        <v>0.9998601151698-0.0118264644942549i</v>
      </c>
      <c r="H2698" t="str">
        <f t="shared" si="786"/>
        <v>73.3652245193308-882.890751853904i</v>
      </c>
      <c r="I2698" t="str">
        <f t="shared" si="787"/>
        <v>-15.3783350122047-7.35843272862702i</v>
      </c>
      <c r="K2698" t="str">
        <f t="shared" si="788"/>
        <v>0.00112168017596152-0.00424367082385978i</v>
      </c>
      <c r="L2698" t="str">
        <f t="shared" si="789"/>
        <v>0.00005-0.0119920987274105i</v>
      </c>
      <c r="M2698" t="str">
        <f t="shared" si="790"/>
        <v>0.00133333333333333-0.00705417572200619i</v>
      </c>
      <c r="N2698">
        <f t="shared" si="791"/>
        <v>98.935511778225475</v>
      </c>
      <c r="O2698">
        <f t="shared" si="792"/>
        <v>4.1964211932068363</v>
      </c>
      <c r="P2698" s="3">
        <f t="shared" si="793"/>
        <v>4.1964211932068363</v>
      </c>
      <c r="Q2698" s="3">
        <f t="shared" si="794"/>
        <v>-81.064488221774525</v>
      </c>
      <c r="R2698">
        <f t="shared" si="795"/>
        <v>98.935511778225475</v>
      </c>
      <c r="S2698">
        <f t="shared" si="796"/>
        <v>23.531295215753815</v>
      </c>
      <c r="T2698">
        <f t="shared" si="779"/>
        <v>4.1964211932068363</v>
      </c>
    </row>
    <row r="2699" spans="1:20" x14ac:dyDescent="0.25">
      <c r="A2699">
        <f t="shared" si="780"/>
        <v>148413.3240142921</v>
      </c>
      <c r="B2699">
        <f t="shared" si="797"/>
        <v>23620.714137573683</v>
      </c>
      <c r="C2699" t="str">
        <f t="shared" si="781"/>
        <v>0.2517643304012-1.59682053199443i</v>
      </c>
      <c r="D2699" t="str">
        <f t="shared" si="782"/>
        <v>3.9695353107467-0.821076933776355i</v>
      </c>
      <c r="E2699" t="str">
        <f t="shared" si="783"/>
        <v>181.417116522864+18.5722983179156i</v>
      </c>
      <c r="F2699" t="str">
        <f t="shared" si="784"/>
        <v>2.42458313218181-6.35192866940012i</v>
      </c>
      <c r="G2699" t="str">
        <f t="shared" si="785"/>
        <v>0.999859050175286-0.011871392414583i</v>
      </c>
      <c r="H2699" t="str">
        <f t="shared" si="786"/>
        <v>72.2022826972211-877.639292381056i</v>
      </c>
      <c r="I2699" t="str">
        <f t="shared" si="787"/>
        <v>-15.2326143503541-7.2967178558092i</v>
      </c>
      <c r="K2699" t="str">
        <f t="shared" si="788"/>
        <v>0.00111730203758323-0.00422847467055215i</v>
      </c>
      <c r="L2699" t="str">
        <f t="shared" si="789"/>
        <v>0.00005-0.0119467012626126i</v>
      </c>
      <c r="M2699" t="str">
        <f t="shared" si="790"/>
        <v>0.00133333333333333-0.00702747133094858i</v>
      </c>
      <c r="N2699">
        <f t="shared" si="791"/>
        <v>98.959840149454919</v>
      </c>
      <c r="O2699">
        <f t="shared" si="792"/>
        <v>4.1717615441587981</v>
      </c>
      <c r="P2699" s="3">
        <f t="shared" si="793"/>
        <v>4.1717615441587981</v>
      </c>
      <c r="Q2699" s="3">
        <f t="shared" si="794"/>
        <v>-81.040159850545081</v>
      </c>
      <c r="R2699">
        <f t="shared" si="795"/>
        <v>98.959840149454919</v>
      </c>
      <c r="S2699">
        <f t="shared" si="796"/>
        <v>23.620714137573682</v>
      </c>
      <c r="T2699">
        <f t="shared" si="779"/>
        <v>4.1717615441587981</v>
      </c>
    </row>
    <row r="2700" spans="1:20" x14ac:dyDescent="0.25">
      <c r="A2700">
        <f t="shared" si="780"/>
        <v>148977.29464554641</v>
      </c>
      <c r="B2700">
        <f t="shared" si="797"/>
        <v>23710.472851296465</v>
      </c>
      <c r="C2700" t="str">
        <f t="shared" si="781"/>
        <v>0.251723264370658-1.5921968167841i</v>
      </c>
      <c r="D2700" t="str">
        <f t="shared" si="782"/>
        <v>3.96949375783796-0.819084337237716i</v>
      </c>
      <c r="E2700" t="str">
        <f t="shared" si="783"/>
        <v>181.577292115929+18.5921338420234i</v>
      </c>
      <c r="F2700" t="str">
        <f t="shared" si="784"/>
        <v>2.42458052999111-6.32810105294412i</v>
      </c>
      <c r="G2700" t="str">
        <f t="shared" si="785"/>
        <v>0.999857977073729-0.011916490916337i</v>
      </c>
      <c r="H2700" t="str">
        <f t="shared" si="786"/>
        <v>71.0616089781615-872.435564445759i</v>
      </c>
      <c r="I2700" t="str">
        <f t="shared" si="787"/>
        <v>-15.0885270363614-7.23590226812592i</v>
      </c>
      <c r="K2700" t="str">
        <f t="shared" si="788"/>
        <v>0.00111295545297573-0.00421333032748094i</v>
      </c>
      <c r="L2700" t="str">
        <f t="shared" si="789"/>
        <v>0.00005-0.0119014756551231i</v>
      </c>
      <c r="M2700" t="str">
        <f t="shared" si="790"/>
        <v>0.00133333333333333-0.00700086803242535i</v>
      </c>
      <c r="N2700">
        <f t="shared" si="791"/>
        <v>98.98399373131376</v>
      </c>
      <c r="O2700">
        <f t="shared" si="792"/>
        <v>4.147152511297417</v>
      </c>
      <c r="P2700" s="3">
        <f t="shared" si="793"/>
        <v>4.147152511297417</v>
      </c>
      <c r="Q2700" s="3">
        <f t="shared" si="794"/>
        <v>-81.01600626868624</v>
      </c>
      <c r="R2700">
        <f t="shared" si="795"/>
        <v>98.98399373131376</v>
      </c>
      <c r="S2700">
        <f t="shared" si="796"/>
        <v>23.710472851296466</v>
      </c>
      <c r="T2700">
        <f t="shared" si="779"/>
        <v>4.147152511297417</v>
      </c>
    </row>
    <row r="2701" spans="1:20" x14ac:dyDescent="0.25">
      <c r="A2701">
        <f t="shared" si="780"/>
        <v>149543.40836519949</v>
      </c>
      <c r="B2701">
        <f t="shared" si="797"/>
        <v>23800.57264813139</v>
      </c>
      <c r="C2701" t="str">
        <f t="shared" si="781"/>
        <v>0.251676931631533-1.58759625670047i</v>
      </c>
      <c r="D2701" t="str">
        <f t="shared" si="782"/>
        <v>3.96945188940698-0.817103499966612i</v>
      </c>
      <c r="E2701" t="str">
        <f t="shared" si="783"/>
        <v>181.738555253617+18.6114033343502i</v>
      </c>
      <c r="F2701" t="str">
        <f t="shared" si="784"/>
        <v>2.42457790799182-6.30436446787402i</v>
      </c>
      <c r="G2701" t="str">
        <f t="shared" si="785"/>
        <v>0.999856895803435-0.0119617606460715i</v>
      </c>
      <c r="H2701" t="str">
        <f t="shared" si="786"/>
        <v>69.9427003475988-867.278939128637i</v>
      </c>
      <c r="I2701" t="str">
        <f t="shared" si="787"/>
        <v>-14.9460508377449-7.1759672770421i</v>
      </c>
      <c r="K2701" t="str">
        <f t="shared" si="788"/>
        <v>0.00110864019981691-0.00419823767451954i</v>
      </c>
      <c r="L2701" t="str">
        <f t="shared" si="789"/>
        <v>0.00005-0.0118564212543565i</v>
      </c>
      <c r="M2701" t="str">
        <f t="shared" si="790"/>
        <v>0.00133333333333333-0.00697436544373915i</v>
      </c>
      <c r="N2701">
        <f t="shared" si="791"/>
        <v>99.007970112186115</v>
      </c>
      <c r="O2701">
        <f t="shared" si="792"/>
        <v>4.1225942373183857</v>
      </c>
      <c r="P2701" s="3">
        <f t="shared" si="793"/>
        <v>4.1225942373183857</v>
      </c>
      <c r="Q2701" s="3">
        <f t="shared" si="794"/>
        <v>-80.992029887813885</v>
      </c>
      <c r="R2701">
        <f t="shared" si="795"/>
        <v>99.007970112186115</v>
      </c>
      <c r="S2701">
        <f t="shared" si="796"/>
        <v>23.800572648131389</v>
      </c>
      <c r="T2701">
        <f t="shared" si="779"/>
        <v>4.1225942373183857</v>
      </c>
    </row>
    <row r="2702" spans="1:20" x14ac:dyDescent="0.25">
      <c r="A2702">
        <f t="shared" si="780"/>
        <v>150111.67331698726</v>
      </c>
      <c r="B2702">
        <f t="shared" si="797"/>
        <v>23891.014824194292</v>
      </c>
      <c r="C2702" t="str">
        <f t="shared" si="781"/>
        <v>0.251625321472883-1.58301877107908i</v>
      </c>
      <c r="D2702" t="str">
        <f t="shared" si="782"/>
        <v>3.96940970306466-0.81513439319946i</v>
      </c>
      <c r="E2702" t="str">
        <f t="shared" si="783"/>
        <v>181.900911713614+18.6300973523401i</v>
      </c>
      <c r="F2702" t="str">
        <f t="shared" si="784"/>
        <v>2.42457526603321-6.28071857272567i</v>
      </c>
      <c r="G2702" t="str">
        <f t="shared" si="785"/>
        <v>0.999855806302238-0.0120072022527788i</v>
      </c>
      <c r="H2702" t="str">
        <f t="shared" si="786"/>
        <v>68.8450669168561-862.168797730754i</v>
      </c>
      <c r="I2702" t="str">
        <f t="shared" si="787"/>
        <v>-14.8051638778994-7.1168946696549i</v>
      </c>
      <c r="K2702" t="str">
        <f t="shared" si="788"/>
        <v>0.00110435605718581-0.00418319659124382i</v>
      </c>
      <c r="L2702" t="str">
        <f t="shared" si="789"/>
        <v>0.00005-0.0118115374121902i</v>
      </c>
      <c r="M2702" t="str">
        <f t="shared" si="790"/>
        <v>0.00133333333333333-0.00694796318364132i</v>
      </c>
      <c r="N2702">
        <f t="shared" si="791"/>
        <v>99.031766859396541</v>
      </c>
      <c r="O2702">
        <f t="shared" si="792"/>
        <v>4.0980868638833412</v>
      </c>
      <c r="P2702" s="3">
        <f t="shared" si="793"/>
        <v>4.0980868638833412</v>
      </c>
      <c r="Q2702" s="3">
        <f t="shared" si="794"/>
        <v>-80.968233140603459</v>
      </c>
      <c r="R2702">
        <f t="shared" si="795"/>
        <v>99.031766859396541</v>
      </c>
      <c r="S2702">
        <f t="shared" si="796"/>
        <v>23.89101482419429</v>
      </c>
      <c r="T2702">
        <f t="shared" si="779"/>
        <v>4.0980868638833412</v>
      </c>
    </row>
    <row r="2703" spans="1:20" x14ac:dyDescent="0.25">
      <c r="A2703">
        <f t="shared" si="780"/>
        <v>150682.09767559182</v>
      </c>
      <c r="B2703">
        <f t="shared" si="797"/>
        <v>23981.80068052623</v>
      </c>
      <c r="C2703" t="str">
        <f t="shared" si="781"/>
        <v>0.251568422838576-1.57846427951201i</v>
      </c>
      <c r="D2703" t="str">
        <f t="shared" si="782"/>
        <v>3.96936719640391-0.813176988338366i</v>
      </c>
      <c r="E2703" t="str">
        <f t="shared" si="783"/>
        <v>182.064367273245+18.6482063346417i</v>
      </c>
      <c r="F2703" t="str">
        <f t="shared" si="784"/>
        <v>2.42457260396339-6.25716302733946i</v>
      </c>
      <c r="G2703" t="str">
        <f t="shared" si="785"/>
        <v>0.999854708507502-0.0120528163878982i</v>
      </c>
      <c r="H2703" t="str">
        <f t="shared" si="786"/>
        <v>67.7682315344635-857.104531596613i</v>
      </c>
      <c r="I2703" t="str">
        <f t="shared" si="787"/>
        <v>-14.6658446300644-7.05866669474274i</v>
      </c>
      <c r="K2703" t="str">
        <f t="shared" si="788"/>
        <v>0.00110010280555559-0.00416820695694088i</v>
      </c>
      <c r="L2703" t="str">
        <f t="shared" si="789"/>
        <v>0.00005-0.011766823482955i</v>
      </c>
      <c r="M2703" t="str">
        <f t="shared" si="790"/>
        <v>0.00133333333333333-0.00692166087232648i</v>
      </c>
      <c r="N2703">
        <f t="shared" si="791"/>
        <v>99.055381519107144</v>
      </c>
      <c r="O2703">
        <f t="shared" si="792"/>
        <v>4.0736305315898624</v>
      </c>
      <c r="P2703" s="3">
        <f t="shared" si="793"/>
        <v>4.0736305315898624</v>
      </c>
      <c r="Q2703" s="3">
        <f t="shared" si="794"/>
        <v>-80.944618480892856</v>
      </c>
      <c r="R2703">
        <f t="shared" si="795"/>
        <v>99.055381519107144</v>
      </c>
      <c r="S2703">
        <f t="shared" si="796"/>
        <v>23.981800680526231</v>
      </c>
      <c r="T2703">
        <f t="shared" si="779"/>
        <v>4.0736305315898624</v>
      </c>
    </row>
    <row r="2704" spans="1:20" x14ac:dyDescent="0.25">
      <c r="A2704">
        <f t="shared" si="780"/>
        <v>151254.68964675907</v>
      </c>
      <c r="B2704">
        <f t="shared" si="797"/>
        <v>24072.931523112231</v>
      </c>
      <c r="C2704" t="str">
        <f t="shared" si="781"/>
        <v>0.251506224325847-1.57393270184316i</v>
      </c>
      <c r="D2704" t="str">
        <f t="shared" si="782"/>
        <v>3.96932436699954-0.811231256950684i</v>
      </c>
      <c r="E2704" t="str">
        <f t="shared" si="783"/>
        <v>182.228927708645+18.665720599812i</v>
      </c>
      <c r="F2704" t="str">
        <f t="shared" si="784"/>
        <v>2.42456992162931-6.23369749285549i</v>
      </c>
      <c r="G2704" t="str">
        <f t="shared" si="785"/>
        <v>0.999853602356111-0.0120986037053254i</v>
      </c>
      <c r="H2704" t="str">
        <f t="shared" si="786"/>
        <v>66.7117294103087-852.085541939533i</v>
      </c>
      <c r="I2704" t="str">
        <f t="shared" si="787"/>
        <v>-14.5280719113718-7.00126604927157i</v>
      </c>
      <c r="K2704" t="str">
        <f t="shared" si="788"/>
        <v>0.00109588022678657-0.00415326865061767i</v>
      </c>
      <c r="L2704" t="str">
        <f t="shared" si="789"/>
        <v>0.00005-0.011722278823426i</v>
      </c>
      <c r="M2704" t="str">
        <f t="shared" si="790"/>
        <v>0.00133333333333333-0.00689545813142702i</v>
      </c>
      <c r="N2704">
        <f t="shared" si="791"/>
        <v>99.07881161621782</v>
      </c>
      <c r="O2704">
        <f t="shared" si="792"/>
        <v>4.0492253799406033</v>
      </c>
      <c r="P2704" s="3">
        <f t="shared" si="793"/>
        <v>4.0492253799406033</v>
      </c>
      <c r="Q2704" s="3">
        <f t="shared" si="794"/>
        <v>-80.92118838378218</v>
      </c>
      <c r="R2704">
        <f t="shared" si="795"/>
        <v>99.07881161621782</v>
      </c>
      <c r="S2704">
        <f t="shared" si="796"/>
        <v>24.072931523112231</v>
      </c>
      <c r="T2704">
        <f t="shared" si="779"/>
        <v>4.0492253799406033</v>
      </c>
    </row>
    <row r="2705" spans="1:20" x14ac:dyDescent="0.25">
      <c r="A2705">
        <f t="shared" si="780"/>
        <v>151829.45746741677</v>
      </c>
      <c r="B2705">
        <f t="shared" si="797"/>
        <v>24164.408662900059</v>
      </c>
      <c r="C2705" t="str">
        <f t="shared" si="781"/>
        <v>0.251438714183836-1.56942395816351i</v>
      </c>
      <c r="D2705" t="str">
        <f t="shared" si="782"/>
        <v>3.96928121240807-0.809297170768549i</v>
      </c>
      <c r="E2705" t="str">
        <f t="shared" si="783"/>
        <v>182.394598793904+18.6826303450088i</v>
      </c>
      <c r="F2705" t="str">
        <f t="shared" si="784"/>
        <v>2.42456721887676-6.21032163170851i</v>
      </c>
      <c r="G2705" t="str">
        <f t="shared" si="785"/>
        <v>0.999852487784473-0.012144564861421i</v>
      </c>
      <c r="H2705" t="str">
        <f t="shared" si="786"/>
        <v>65.6751077521816-847.111239669699i</v>
      </c>
      <c r="I2705" t="str">
        <f t="shared" si="787"/>
        <v>-14.3918248769767-6.94467586534408i</v>
      </c>
      <c r="K2705" t="str">
        <f t="shared" si="788"/>
        <v>0.00109168810411928-0.00413838155100961i</v>
      </c>
      <c r="L2705" t="str">
        <f t="shared" si="789"/>
        <v>0.00005-0.0116779027928133i</v>
      </c>
      <c r="M2705" t="str">
        <f t="shared" si="790"/>
        <v>0.00133333333333333-0.00686935458400782i</v>
      </c>
      <c r="N2705">
        <f t="shared" si="791"/>
        <v>99.102054654266894</v>
      </c>
      <c r="O2705">
        <f t="shared" si="792"/>
        <v>4.0248715473121539</v>
      </c>
      <c r="P2705" s="3">
        <f t="shared" si="793"/>
        <v>4.0248715473121539</v>
      </c>
      <c r="Q2705" s="3">
        <f t="shared" si="794"/>
        <v>-80.897945345733106</v>
      </c>
      <c r="R2705">
        <f t="shared" si="795"/>
        <v>99.102054654266894</v>
      </c>
      <c r="S2705">
        <f t="shared" si="796"/>
        <v>24.164408662900058</v>
      </c>
      <c r="T2705">
        <f t="shared" si="779"/>
        <v>4.0248715473121539</v>
      </c>
    </row>
    <row r="2706" spans="1:20" x14ac:dyDescent="0.25">
      <c r="A2706">
        <f t="shared" si="780"/>
        <v>152406.40940579295</v>
      </c>
      <c r="B2706">
        <f t="shared" si="797"/>
        <v>24256.233415819079</v>
      </c>
      <c r="C2706" t="str">
        <f t="shared" si="781"/>
        <v>0.251365880312098-1.56493796880635i</v>
      </c>
      <c r="D2706" t="str">
        <f t="shared" si="782"/>
        <v>3.96923773016765-0.807374701688471i</v>
      </c>
      <c r="E2706" t="str">
        <f t="shared" si="783"/>
        <v>182.5613863002+18.698925644673i</v>
      </c>
      <c r="F2706" t="str">
        <f t="shared" si="784"/>
        <v>2.42456449555036-6.18703510762331i</v>
      </c>
      <c r="G2706" t="str">
        <f t="shared" si="785"/>
        <v>0.999851364728509-0.0121907005150203i</v>
      </c>
      <c r="H2706" t="str">
        <f t="shared" si="786"/>
        <v>64.6579254142223-842.181045224659i</v>
      </c>
      <c r="I2706" t="str">
        <f t="shared" si="787"/>
        <v>-14.2570830142696-6.88887969757381i</v>
      </c>
      <c r="K2706" t="str">
        <f t="shared" si="788"/>
        <v>0.00108752622216743-0.0041235455365889i</v>
      </c>
      <c r="L2706" t="str">
        <f t="shared" si="789"/>
        <v>0.00005-0.0116336947527528i</v>
      </c>
      <c r="M2706" t="str">
        <f t="shared" si="790"/>
        <v>0.00133333333333333-0.00684334985456049i</v>
      </c>
      <c r="N2706">
        <f t="shared" si="791"/>
        <v>99.125108115331585</v>
      </c>
      <c r="O2706">
        <f t="shared" si="792"/>
        <v>4.0005691709235451</v>
      </c>
      <c r="P2706" s="3">
        <f t="shared" si="793"/>
        <v>4.0005691709235451</v>
      </c>
      <c r="Q2706" s="3">
        <f t="shared" si="794"/>
        <v>-80.874891884668415</v>
      </c>
      <c r="R2706">
        <f t="shared" si="795"/>
        <v>99.125108115331585</v>
      </c>
      <c r="S2706">
        <f t="shared" si="796"/>
        <v>24.256233415819079</v>
      </c>
      <c r="T2706">
        <f t="shared" si="779"/>
        <v>4.0005691709235451</v>
      </c>
    </row>
    <row r="2707" spans="1:20" x14ac:dyDescent="0.25">
      <c r="A2707">
        <f t="shared" si="780"/>
        <v>152985.55376153497</v>
      </c>
      <c r="B2707">
        <f t="shared" si="797"/>
        <v>24348.407102799192</v>
      </c>
      <c r="C2707" t="str">
        <f t="shared" si="781"/>
        <v>0.251287710259102-1.56047465434244i</v>
      </c>
      <c r="D2707" t="str">
        <f t="shared" si="782"/>
        <v>3.96919391779788-0.805463821770862i</v>
      </c>
      <c r="E2707" t="str">
        <f t="shared" si="783"/>
        <v>182.729295994897+18.7145964491985i</v>
      </c>
      <c r="F2707" t="str">
        <f t="shared" si="784"/>
        <v>2.42456175149354-6.16383758560967i</v>
      </c>
      <c r="G2707" t="str">
        <f t="shared" si="785"/>
        <v>0.999850233123655-0.0122370113274418i</v>
      </c>
      <c r="H2707" t="str">
        <f t="shared" si="786"/>
        <v>63.6597525568804-837.294388402443i</v>
      </c>
      <c r="I2707" t="str">
        <f t="shared" si="787"/>
        <v>-14.1238261371728-6.8338615108705i</v>
      </c>
      <c r="K2707" t="str">
        <f t="shared" si="788"/>
        <v>0.00108339436691093-0.00410876048557289i</v>
      </c>
      <c r="L2707" t="str">
        <f t="shared" si="789"/>
        <v>0.00005-0.0115896540672971i</v>
      </c>
      <c r="M2707" t="str">
        <f t="shared" si="790"/>
        <v>0.00133333333333333-0.00681744356899827i</v>
      </c>
      <c r="N2707">
        <f t="shared" si="791"/>
        <v>99.147969459929314</v>
      </c>
      <c r="O2707">
        <f t="shared" si="792"/>
        <v>3.9763183868042464</v>
      </c>
      <c r="P2707" s="3">
        <f t="shared" si="793"/>
        <v>3.9763183868042464</v>
      </c>
      <c r="Q2707" s="3">
        <f t="shared" si="794"/>
        <v>-80.852030540070686</v>
      </c>
      <c r="R2707">
        <f t="shared" si="795"/>
        <v>99.147969459929314</v>
      </c>
      <c r="S2707">
        <f t="shared" si="796"/>
        <v>24.348407102799193</v>
      </c>
      <c r="T2707">
        <f t="shared" si="779"/>
        <v>3.9763183868042464</v>
      </c>
    </row>
    <row r="2708" spans="1:20" x14ac:dyDescent="0.25">
      <c r="A2708">
        <f t="shared" si="780"/>
        <v>153566.89886582879</v>
      </c>
      <c r="B2708">
        <f t="shared" si="797"/>
        <v>24440.93104978983</v>
      </c>
      <c r="C2708" t="str">
        <f t="shared" si="781"/>
        <v>0.251204191220778-1.55603393557522i</v>
      </c>
      <c r="D2708" t="str">
        <f t="shared" si="782"/>
        <v>3.9691497727997-0.803564503239615i</v>
      </c>
      <c r="E2708" t="str">
        <f t="shared" si="783"/>
        <v>182.898333640631+18.7296325835977i</v>
      </c>
      <c r="F2708" t="str">
        <f t="shared" si="784"/>
        <v>2.42455898654856-6.14072873195767i</v>
      </c>
      <c r="G2708" t="str">
        <f t="shared" si="785"/>
        <v>0.999849092904854-0.0122834979624968i</v>
      </c>
      <c r="H2708" t="str">
        <f t="shared" si="786"/>
        <v>62.6801703179504-832.450708197197i</v>
      </c>
      <c r="I2708" t="str">
        <f t="shared" si="787"/>
        <v>-13.9920343805195-6.77960566862109i</v>
      </c>
      <c r="K2708" t="str">
        <f t="shared" si="788"/>
        <v>0.00107929232568893-0.00409402627593239i</v>
      </c>
      <c r="L2708" t="str">
        <f t="shared" si="789"/>
        <v>0.00005-0.011545780102906i</v>
      </c>
      <c r="M2708" t="str">
        <f t="shared" si="790"/>
        <v>0.00133333333333333-0.0067916353546506i</v>
      </c>
      <c r="N2708">
        <f t="shared" si="791"/>
        <v>99.170636126921096</v>
      </c>
      <c r="O2708">
        <f t="shared" si="792"/>
        <v>3.95211932976233</v>
      </c>
      <c r="P2708" s="3">
        <f t="shared" si="793"/>
        <v>3.95211932976233</v>
      </c>
      <c r="Q2708" s="3">
        <f t="shared" si="794"/>
        <v>-80.829363873078904</v>
      </c>
      <c r="R2708">
        <f t="shared" si="795"/>
        <v>99.170636126921096</v>
      </c>
      <c r="S2708">
        <f t="shared" si="796"/>
        <v>24.440931049789828</v>
      </c>
      <c r="T2708">
        <f t="shared" si="779"/>
        <v>3.95211932976233</v>
      </c>
    </row>
    <row r="2709" spans="1:20" x14ac:dyDescent="0.25">
      <c r="A2709">
        <f t="shared" si="780"/>
        <v>154150.45308151896</v>
      </c>
      <c r="B2709">
        <f t="shared" si="797"/>
        <v>24533.806587779032</v>
      </c>
      <c r="C2709" t="str">
        <f t="shared" si="781"/>
        <v>0.251115310039031-1.5516157335358i</v>
      </c>
      <c r="D2709" t="str">
        <f t="shared" si="782"/>
        <v>3.96910529265529-0.801676718481669i</v>
      </c>
      <c r="E2709" t="str">
        <f t="shared" si="783"/>
        <v>183.068504994363+18.7440237461513i</v>
      </c>
      <c r="F2709" t="str">
        <f t="shared" si="784"/>
        <v>2.42455620055644-6.11770821423285i</v>
      </c>
      <c r="G2709" t="str">
        <f t="shared" si="785"/>
        <v>0.999847944006556-0.0123301610864988i</v>
      </c>
      <c r="H2709" t="str">
        <f t="shared" si="786"/>
        <v>61.7187704943046-827.649452637444i</v>
      </c>
      <c r="I2709" t="str">
        <f t="shared" si="787"/>
        <v>-13.8616881945182-6.72609692125292i</v>
      </c>
      <c r="K2709" t="str">
        <f t="shared" si="788"/>
        <v>0.00107521988719288-0.00407934278539967i</v>
      </c>
      <c r="L2709" t="str">
        <f t="shared" si="789"/>
        <v>0.00005-0.011502072228438i</v>
      </c>
      <c r="M2709" t="str">
        <f t="shared" si="790"/>
        <v>0.00133333333333333-0.00676592484025765i</v>
      </c>
      <c r="N2709">
        <f t="shared" si="791"/>
        <v>99.193105533416059</v>
      </c>
      <c r="O2709">
        <f t="shared" si="792"/>
        <v>3.9279721333512816</v>
      </c>
      <c r="P2709" s="3">
        <f t="shared" si="793"/>
        <v>3.9279721333512816</v>
      </c>
      <c r="Q2709" s="3">
        <f t="shared" si="794"/>
        <v>-80.806894466583941</v>
      </c>
      <c r="R2709">
        <f t="shared" si="795"/>
        <v>99.193105533416059</v>
      </c>
      <c r="S2709">
        <f t="shared" si="796"/>
        <v>24.533806587779033</v>
      </c>
      <c r="T2709">
        <f t="shared" si="779"/>
        <v>3.9279721333512816</v>
      </c>
    </row>
    <row r="2710" spans="1:20" x14ac:dyDescent="0.25">
      <c r="A2710">
        <f t="shared" si="780"/>
        <v>154736.22480322872</v>
      </c>
      <c r="B2710">
        <f t="shared" si="797"/>
        <v>24627.035052812593</v>
      </c>
      <c r="C2710" t="str">
        <f t="shared" si="781"/>
        <v>0.25102105320019-1.54721996947809i</v>
      </c>
      <c r="D2710" t="str">
        <f t="shared" si="782"/>
        <v>3.9690604748278-0.799800440046561i</v>
      </c>
      <c r="E2710" t="str">
        <f t="shared" si="783"/>
        <v>183.23981580642+18.757759507048i</v>
      </c>
      <c r="F2710" t="str">
        <f t="shared" si="784"/>
        <v>2.42455339335702-6.09477570127141i</v>
      </c>
      <c r="G2710" t="str">
        <f t="shared" si="785"/>
        <v>0.999846786362711-0.0123770013682725i</v>
      </c>
      <c r="H2710" t="str">
        <f t="shared" si="786"/>
        <v>60.7751552339172-822.890078626835i</v>
      </c>
      <c r="I2710" t="str">
        <f t="shared" si="787"/>
        <v>-13.7327683392993-6.67332039516483i</v>
      </c>
      <c r="K2710" t="str">
        <f t="shared" si="788"/>
        <v>0.0010711768414595-0.0040647098914766i</v>
      </c>
      <c r="L2710" t="str">
        <f t="shared" si="789"/>
        <v>0.00005-0.0114585298151404i</v>
      </c>
      <c r="M2710" t="str">
        <f t="shared" si="790"/>
        <v>0.00133333333333333-0.00674031165596495i</v>
      </c>
      <c r="N2710">
        <f t="shared" si="791"/>
        <v>99.215375074673432</v>
      </c>
      <c r="O2710">
        <f t="shared" si="792"/>
        <v>3.9038769298373701</v>
      </c>
      <c r="P2710" s="3">
        <f t="shared" si="793"/>
        <v>3.9038769298373701</v>
      </c>
      <c r="Q2710" s="3">
        <f t="shared" si="794"/>
        <v>-80.784624925326568</v>
      </c>
      <c r="R2710">
        <f t="shared" si="795"/>
        <v>99.215375074673432</v>
      </c>
      <c r="S2710">
        <f t="shared" si="796"/>
        <v>24.627035052812595</v>
      </c>
      <c r="T2710">
        <f t="shared" si="779"/>
        <v>3.9038769298373701</v>
      </c>
    </row>
    <row r="2711" spans="1:20" x14ac:dyDescent="0.25">
      <c r="A2711">
        <f t="shared" si="780"/>
        <v>155324.222457481</v>
      </c>
      <c r="B2711">
        <f t="shared" si="797"/>
        <v>24720.617786013281</v>
      </c>
      <c r="C2711" t="str">
        <f t="shared" si="781"/>
        <v>0.250921406833578-1.54284656487381i</v>
      </c>
      <c r="D2711" t="str">
        <f t="shared" si="782"/>
        <v>3.96901531676139-0.797935640646013i</v>
      </c>
      <c r="E2711" t="str">
        <f t="shared" si="783"/>
        <v>183.412271819503+18.770829307021i</v>
      </c>
      <c r="F2711" t="str">
        <f t="shared" si="784"/>
        <v>2.42455056478893-6.07193086317548i</v>
      </c>
      <c r="G2711" t="str">
        <f t="shared" si="785"/>
        <v>0.999845619906768-0.012424019479163i</v>
      </c>
      <c r="H2711" t="str">
        <f t="shared" si="786"/>
        <v>59.8489367378401-818.172051787504i</v>
      </c>
      <c r="I2711" t="str">
        <f t="shared" si="787"/>
        <v>-13.6052558795472-6.62126158201385i</v>
      </c>
      <c r="K2711" t="str">
        <f t="shared" si="788"/>
        <v>0.00106716297986386-0.0040501274714426i</v>
      </c>
      <c r="L2711" t="str">
        <f t="shared" si="789"/>
        <v>0.00005-0.0114151522366412i</v>
      </c>
      <c r="M2711" t="str">
        <f t="shared" si="790"/>
        <v>0.00133333333333333-0.00671479543331835i</v>
      </c>
      <c r="N2711">
        <f t="shared" si="791"/>
        <v>99.237442124010428</v>
      </c>
      <c r="O2711">
        <f t="shared" si="792"/>
        <v>3.8798338501663512</v>
      </c>
      <c r="P2711" s="3">
        <f t="shared" si="793"/>
        <v>3.8798338501663512</v>
      </c>
      <c r="Q2711" s="3">
        <f t="shared" si="794"/>
        <v>-80.762557875989572</v>
      </c>
      <c r="R2711">
        <f t="shared" si="795"/>
        <v>99.237442124010428</v>
      </c>
      <c r="S2711">
        <f t="shared" si="796"/>
        <v>24.720617786013282</v>
      </c>
      <c r="T2711">
        <f t="shared" si="779"/>
        <v>3.8798338501663512</v>
      </c>
    </row>
    <row r="2712" spans="1:20" x14ac:dyDescent="0.25">
      <c r="A2712">
        <f t="shared" si="780"/>
        <v>155914.45450281946</v>
      </c>
      <c r="B2712">
        <f t="shared" si="797"/>
        <v>24814.556133600134</v>
      </c>
      <c r="C2712" t="str">
        <f t="shared" si="781"/>
        <v>0.250816356709963-1.53849544140742i</v>
      </c>
      <c r="D2712" t="str">
        <f t="shared" si="782"/>
        <v>3.96896981588092-0.796082293153483i</v>
      </c>
      <c r="E2712" t="str">
        <f t="shared" si="783"/>
        <v>183.585878767672+18.783222455964i</v>
      </c>
      <c r="F2712" t="str">
        <f t="shared" si="784"/>
        <v>2.42454771468957-6.04917337130835i</v>
      </c>
      <c r="G2712" t="str">
        <f t="shared" si="785"/>
        <v>0.999844444571669-0.0124712160930453i</v>
      </c>
      <c r="H2712" t="str">
        <f t="shared" si="786"/>
        <v>58.939736971765-813.494846305962i</v>
      </c>
      <c r="I2712" t="str">
        <f t="shared" si="787"/>
        <v>-13.4791321792158-6.5699063283446i</v>
      </c>
      <c r="K2712" t="str">
        <f t="shared" si="788"/>
        <v>0.00106317809511246-0.00403559540236246i</v>
      </c>
      <c r="L2712" t="str">
        <f t="shared" si="789"/>
        <v>0.00005-0.0113719388689392i</v>
      </c>
      <c r="M2712" t="str">
        <f t="shared" si="790"/>
        <v>0.00133333333333333-0.00668937580525839i</v>
      </c>
      <c r="N2712">
        <f t="shared" si="791"/>
        <v>99.259304032707135</v>
      </c>
      <c r="O2712">
        <f t="shared" si="792"/>
        <v>3.8558430239295092</v>
      </c>
      <c r="P2712" s="3">
        <f t="shared" si="793"/>
        <v>3.8558430239295092</v>
      </c>
      <c r="Q2712" s="3">
        <f t="shared" si="794"/>
        <v>-80.740695967292865</v>
      </c>
      <c r="R2712">
        <f t="shared" si="795"/>
        <v>99.259304032707135</v>
      </c>
      <c r="S2712">
        <f t="shared" si="796"/>
        <v>24.814556133600135</v>
      </c>
      <c r="T2712">
        <f t="shared" si="779"/>
        <v>3.8558430239295092</v>
      </c>
    </row>
    <row r="2713" spans="1:20" x14ac:dyDescent="0.25">
      <c r="A2713">
        <f t="shared" si="780"/>
        <v>156506.92942993017</v>
      </c>
      <c r="B2713">
        <f t="shared" si="797"/>
        <v>24908.851446907815</v>
      </c>
      <c r="C2713" t="str">
        <f t="shared" si="781"/>
        <v>0.250705888240078-1.53416652097098i</v>
      </c>
      <c r="D2713" t="str">
        <f t="shared" si="782"/>
        <v>3.96892396959189-0.794240370603739i</v>
      </c>
      <c r="E2713" t="str">
        <f t="shared" si="783"/>
        <v>183.760642375306+18.7949281315501i</v>
      </c>
      <c r="F2713" t="str">
        <f t="shared" si="784"/>
        <v>2.42454484289505-6.02650289828968i</v>
      </c>
      <c r="G2713" t="str">
        <f t="shared" si="785"/>
        <v>0.999843260289847-0.0125185918863339i</v>
      </c>
      <c r="H2713" t="str">
        <f t="shared" si="786"/>
        <v>58.0471873868177-808.857944781479i</v>
      </c>
      <c r="I2713" t="str">
        <f t="shared" si="787"/>
        <v>-13.3543788963274-6.51924082554859i</v>
      </c>
      <c r="K2713" t="str">
        <f t="shared" si="788"/>
        <v>0.00105922198123617-0.00402111356109403i</v>
      </c>
      <c r="L2713" t="str">
        <f t="shared" si="789"/>
        <v>0.00005-0.0113288890903957i</v>
      </c>
      <c r="M2713" t="str">
        <f t="shared" si="790"/>
        <v>0.00133333333333333-0.00666405240611514i</v>
      </c>
      <c r="N2713">
        <f t="shared" si="791"/>
        <v>99.280958129915163</v>
      </c>
      <c r="O2713">
        <f t="shared" si="792"/>
        <v>3.8319045793292226</v>
      </c>
      <c r="P2713" s="3">
        <f t="shared" si="793"/>
        <v>3.8319045793292226</v>
      </c>
      <c r="Q2713" s="3">
        <f t="shared" si="794"/>
        <v>-80.719041870084837</v>
      </c>
      <c r="R2713">
        <f t="shared" si="795"/>
        <v>99.280958129915163</v>
      </c>
      <c r="S2713">
        <f t="shared" si="796"/>
        <v>24.908851446907814</v>
      </c>
      <c r="T2713">
        <f t="shared" si="779"/>
        <v>3.8319045793292226</v>
      </c>
    </row>
    <row r="2714" spans="1:20" x14ac:dyDescent="0.25">
      <c r="A2714">
        <f t="shared" si="780"/>
        <v>157101.65576176389</v>
      </c>
      <c r="B2714">
        <f t="shared" si="797"/>
        <v>25003.505082406064</v>
      </c>
      <c r="C2714" t="str">
        <f t="shared" si="781"/>
        <v>0.250589986473116-1.52985972565909i</v>
      </c>
      <c r="D2714" t="str">
        <f t="shared" si="782"/>
        <v>3.96887777528031-0.79240984619245i</v>
      </c>
      <c r="E2714" t="str">
        <f t="shared" si="783"/>
        <v>183.936568356038+18.8059353778286i</v>
      </c>
      <c r="F2714" t="str">
        <f t="shared" si="784"/>
        <v>2.42454194924031-6.00391911799096i</v>
      </c>
      <c r="G2714" t="str">
        <f t="shared" si="785"/>
        <v>0.999842066993219-0.0125661475379919i</v>
      </c>
      <c r="H2714" t="str">
        <f t="shared" si="786"/>
        <v>57.1709286493015-804.260838077059i</v>
      </c>
      <c r="I2714" t="str">
        <f t="shared" si="787"/>
        <v>-13.2309779778566-6.46925160014411i</v>
      </c>
      <c r="K2714" t="str">
        <f t="shared" si="788"/>
        <v>0.00105529443358344-0.00400668182429603i</v>
      </c>
      <c r="L2714" t="str">
        <f t="shared" si="789"/>
        <v>0.00005-0.0112860022817252i</v>
      </c>
      <c r="M2714" t="str">
        <f t="shared" si="790"/>
        <v>0.00133333333333333-0.00663882487160306i</v>
      </c>
      <c r="N2714">
        <f t="shared" si="791"/>
        <v>99.302401722565577</v>
      </c>
      <c r="O2714">
        <f t="shared" si="792"/>
        <v>3.8080186431448548</v>
      </c>
      <c r="P2714" s="3">
        <f t="shared" si="793"/>
        <v>3.8080186431448548</v>
      </c>
      <c r="Q2714" s="3">
        <f t="shared" si="794"/>
        <v>-80.697598277434423</v>
      </c>
      <c r="R2714">
        <f t="shared" si="795"/>
        <v>99.302401722565577</v>
      </c>
      <c r="S2714">
        <f t="shared" si="796"/>
        <v>25.003505082406065</v>
      </c>
      <c r="T2714">
        <f t="shared" si="779"/>
        <v>3.8080186431448548</v>
      </c>
    </row>
    <row r="2715" spans="1:20" x14ac:dyDescent="0.25">
      <c r="A2715">
        <f t="shared" si="780"/>
        <v>157698.64205365861</v>
      </c>
      <c r="B2715">
        <f t="shared" si="797"/>
        <v>25098.518401719208</v>
      </c>
      <c r="C2715" t="str">
        <f t="shared" si="781"/>
        <v>0.250468636095187-1.52557497776372i</v>
      </c>
      <c r="D2715" t="str">
        <f t="shared" si="782"/>
        <v>3.96883123031253-0.790590693275742i</v>
      </c>
      <c r="E2715" t="str">
        <f t="shared" si="783"/>
        <v>184.11366241167+18.8162331038179i</v>
      </c>
      <c r="F2715" t="str">
        <f t="shared" si="784"/>
        <v>2.424539033559-5.98142170553065i</v>
      </c>
      <c r="G2715" t="str">
        <f t="shared" si="785"/>
        <v>0.999840864613186-0.0126138837295404i</v>
      </c>
      <c r="H2715" t="str">
        <f t="shared" si="786"/>
        <v>56.3106103790224-799.703025172853i</v>
      </c>
      <c r="I2715" t="str">
        <f t="shared" si="787"/>
        <v>-13.1089116546947-6.41992550436238i</v>
      </c>
      <c r="K2715" t="str">
        <f t="shared" si="788"/>
        <v>0.00105139524881325-0.0039923000684355i</v>
      </c>
      <c r="L2715" t="str">
        <f t="shared" si="789"/>
        <v>0.00005-0.0112432778259864i</v>
      </c>
      <c r="M2715" t="str">
        <f t="shared" si="790"/>
        <v>0.00133333333333333-0.00661369283881554i</v>
      </c>
      <c r="N2715">
        <f t="shared" si="791"/>
        <v>99.323632095277191</v>
      </c>
      <c r="O2715">
        <f t="shared" si="792"/>
        <v>3.7841853406978752</v>
      </c>
      <c r="P2715" s="3">
        <f t="shared" si="793"/>
        <v>3.7841853406978752</v>
      </c>
      <c r="Q2715" s="3">
        <f t="shared" si="794"/>
        <v>-80.676367904722809</v>
      </c>
      <c r="R2715">
        <f t="shared" si="795"/>
        <v>99.323632095277191</v>
      </c>
      <c r="S2715">
        <f t="shared" si="796"/>
        <v>25.098518401719208</v>
      </c>
      <c r="T2715">
        <f t="shared" si="779"/>
        <v>3.7841853406978752</v>
      </c>
    </row>
    <row r="2716" spans="1:20" x14ac:dyDescent="0.25">
      <c r="A2716">
        <f t="shared" si="780"/>
        <v>158297.89689346249</v>
      </c>
      <c r="B2716">
        <f t="shared" si="797"/>
        <v>25193.89277164574</v>
      </c>
      <c r="C2716" t="str">
        <f t="shared" si="781"/>
        <v>0.25034182142787-1.52131219976895i</v>
      </c>
      <c r="D2716" t="str">
        <f t="shared" si="782"/>
        <v>3.96878433203511-0.788782885369789i</v>
      </c>
      <c r="E2716" t="str">
        <f t="shared" si="783"/>
        <v>184.29193023105+18.8258100820925i</v>
      </c>
      <c r="F2716" t="str">
        <f t="shared" si="784"/>
        <v>2.42453609568351-5.95901033726964i</v>
      </c>
      <c r="G2716" t="str">
        <f t="shared" si="785"/>
        <v>0.999839653080628-0.0126618011450682i</v>
      </c>
      <c r="H2716" t="str">
        <f t="shared" si="786"/>
        <v>55.4658908959352-795.184013022055i</v>
      </c>
      <c r="I2716" t="str">
        <f t="shared" si="787"/>
        <v>-12.9881624366989-6.37124970703154i</v>
      </c>
      <c r="K2716" t="str">
        <f t="shared" si="788"/>
        <v>0.00104752422488828-0.00397796816979541i</v>
      </c>
      <c r="L2716" t="str">
        <f t="shared" si="789"/>
        <v>0.00005-0.0112007151085739i</v>
      </c>
      <c r="M2716" t="str">
        <f t="shared" si="790"/>
        <v>0.00133333333333333-0.00658865594621991i</v>
      </c>
      <c r="N2716">
        <f t="shared" si="791"/>
        <v>99.344646510269413</v>
      </c>
      <c r="O2716">
        <f t="shared" si="792"/>
        <v>3.7604047958164615</v>
      </c>
      <c r="P2716" s="3">
        <f t="shared" si="793"/>
        <v>3.7604047958164615</v>
      </c>
      <c r="Q2716" s="3">
        <f t="shared" si="794"/>
        <v>-80.655353489730587</v>
      </c>
      <c r="R2716">
        <f t="shared" si="795"/>
        <v>99.344646510269413</v>
      </c>
      <c r="S2716">
        <f t="shared" si="796"/>
        <v>25.193892771645739</v>
      </c>
      <c r="T2716">
        <f t="shared" si="779"/>
        <v>3.7604047958164615</v>
      </c>
    </row>
    <row r="2717" spans="1:20" x14ac:dyDescent="0.25">
      <c r="A2717">
        <f t="shared" si="780"/>
        <v>158899.42890165767</v>
      </c>
      <c r="B2717">
        <f t="shared" si="797"/>
        <v>25289.629564177994</v>
      </c>
      <c r="C2717" t="str">
        <f t="shared" si="781"/>
        <v>0.250209526426634-1.51707131434555i</v>
      </c>
      <c r="D2717" t="str">
        <f t="shared" si="782"/>
        <v>3.96873707777458-0.786986396150359i</v>
      </c>
      <c r="E2717" t="str">
        <f t="shared" si="783"/>
        <v>184.471377488925+18.8346549473535i</v>
      </c>
      <c r="F2717" t="str">
        <f t="shared" si="784"/>
        <v>2.42453313544493-5.93668469080635i</v>
      </c>
      <c r="G2717" t="str">
        <f t="shared" si="785"/>
        <v>0.999838432325898-0.0127099004712411i</v>
      </c>
      <c r="H2717" t="str">
        <f t="shared" si="786"/>
        <v>54.6364369748016-790.703316409325i</v>
      </c>
      <c r="I2717" t="str">
        <f t="shared" si="787"/>
        <v>-12.8687131078227-6.32321168474761i</v>
      </c>
      <c r="K2717" t="str">
        <f t="shared" si="788"/>
        <v>0.00104368116106788-0.00396368600448186i</v>
      </c>
      <c r="L2717" t="str">
        <f t="shared" si="789"/>
        <v>0.00005-0.0111583135172085i</v>
      </c>
      <c r="M2717" t="str">
        <f t="shared" si="790"/>
        <v>0.00133333333333333-0.00656371383365205i</v>
      </c>
      <c r="N2717">
        <f t="shared" si="791"/>
        <v>99.365442207272196</v>
      </c>
      <c r="O2717">
        <f t="shared" si="792"/>
        <v>3.7366771307989728</v>
      </c>
      <c r="P2717" s="3">
        <f t="shared" si="793"/>
        <v>3.7366771307989728</v>
      </c>
      <c r="Q2717" s="3">
        <f t="shared" si="794"/>
        <v>-80.634557792727804</v>
      </c>
      <c r="R2717">
        <f t="shared" si="795"/>
        <v>99.365442207272196</v>
      </c>
      <c r="S2717">
        <f t="shared" si="796"/>
        <v>25.289629564177993</v>
      </c>
      <c r="T2717">
        <f t="shared" si="779"/>
        <v>3.7366771307989728</v>
      </c>
    </row>
    <row r="2718" spans="1:20" x14ac:dyDescent="0.25">
      <c r="A2718">
        <f t="shared" si="780"/>
        <v>159503.24673148396</v>
      </c>
      <c r="B2718">
        <f t="shared" si="797"/>
        <v>25385.730156521873</v>
      </c>
      <c r="C2718" t="str">
        <f t="shared" si="781"/>
        <v>0.250071734679381-1.51285224434587i</v>
      </c>
      <c r="D2718" t="str">
        <f t="shared" si="782"/>
        <v>3.96868946483747-0.785201199452455i</v>
      </c>
      <c r="E2718" t="str">
        <f t="shared" si="783"/>
        <v>184.652009844777+18.8427561949943i</v>
      </c>
      <c r="F2718" t="str">
        <f t="shared" si="784"/>
        <v>2.42453015267311-5.91444444497248i</v>
      </c>
      <c r="G2718" t="str">
        <f t="shared" si="785"/>
        <v>0.999837202278819-0.0127581823973116i</v>
      </c>
      <c r="H2718" t="str">
        <f t="shared" si="786"/>
        <v>53.821923607585-786.260457811551i</v>
      </c>
      <c r="I2718" t="str">
        <f t="shared" si="787"/>
        <v>-12.7505467213276-6.27579921332186i</v>
      </c>
      <c r="K2718" t="str">
        <f t="shared" si="788"/>
        <v>0.00103986585790127-0.00394945344843154i</v>
      </c>
      <c r="L2718" t="str">
        <f t="shared" si="789"/>
        <v>0.00005-0.0111160724419291i</v>
      </c>
      <c r="M2718" t="str">
        <f t="shared" si="790"/>
        <v>0.00133333333333333-0.00653886614231124i</v>
      </c>
      <c r="N2718">
        <f t="shared" si="791"/>
        <v>99.386016403439456</v>
      </c>
      <c r="O2718">
        <f t="shared" si="792"/>
        <v>3.7130024663791481</v>
      </c>
      <c r="P2718" s="3">
        <f t="shared" si="793"/>
        <v>3.7130024663791481</v>
      </c>
      <c r="Q2718" s="3">
        <f t="shared" si="794"/>
        <v>-80.613983596560544</v>
      </c>
      <c r="R2718">
        <f t="shared" si="795"/>
        <v>99.386016403439456</v>
      </c>
      <c r="S2718">
        <f t="shared" si="796"/>
        <v>25.385730156521873</v>
      </c>
      <c r="T2718">
        <f t="shared" si="779"/>
        <v>3.7130024663791481</v>
      </c>
    </row>
    <row r="2719" spans="1:20" x14ac:dyDescent="0.25">
      <c r="A2719">
        <f t="shared" si="780"/>
        <v>160109.35906906362</v>
      </c>
      <c r="B2719">
        <f t="shared" si="797"/>
        <v>25482.195931116657</v>
      </c>
      <c r="C2719" t="str">
        <f t="shared" si="781"/>
        <v>0.249928429404931-1.50865491279826i</v>
      </c>
      <c r="D2719" t="str">
        <f t="shared" si="782"/>
        <v>3.96864149050999-0.783427269269837i</v>
      </c>
      <c r="E2719" t="str">
        <f t="shared" si="783"/>
        <v>184.833832941617+18.8501021796558i</v>
      </c>
      <c r="F2719" t="str">
        <f t="shared" si="784"/>
        <v>2.42452714719657-5.89228927982802i</v>
      </c>
      <c r="G2719" t="str">
        <f t="shared" si="785"/>
        <v>0.999835962868682-0.0128066476151284i</v>
      </c>
      <c r="H2719" t="str">
        <f t="shared" si="786"/>
        <v>53.0220337733237-781.85496726115i</v>
      </c>
      <c r="I2719" t="str">
        <f t="shared" si="787"/>
        <v>-12.6336465950764-6.2290003594961i</v>
      </c>
      <c r="K2719" t="str">
        <f t="shared" si="788"/>
        <v>0.00103607811722065-0.00393527037741894i</v>
      </c>
      <c r="L2719" t="str">
        <f t="shared" si="789"/>
        <v>0.00005-0.0110739912750838i</v>
      </c>
      <c r="M2719" t="str">
        <f t="shared" si="790"/>
        <v>0.00133333333333333-0.00651411251475519i</v>
      </c>
      <c r="N2719">
        <f t="shared" si="791"/>
        <v>99.406366293263972</v>
      </c>
      <c r="O2719">
        <f t="shared" si="792"/>
        <v>3.68938092168856</v>
      </c>
      <c r="P2719" s="3">
        <f t="shared" si="793"/>
        <v>3.68938092168856</v>
      </c>
      <c r="Q2719" s="3">
        <f t="shared" si="794"/>
        <v>-80.593633706736028</v>
      </c>
      <c r="R2719">
        <f t="shared" si="795"/>
        <v>99.406366293263972</v>
      </c>
      <c r="S2719">
        <f t="shared" si="796"/>
        <v>25.482195931116657</v>
      </c>
      <c r="T2719">
        <f t="shared" si="779"/>
        <v>3.68938092168856</v>
      </c>
    </row>
    <row r="2720" spans="1:20" x14ac:dyDescent="0.25">
      <c r="A2720">
        <f t="shared" si="780"/>
        <v>160717.77463352607</v>
      </c>
      <c r="B2720">
        <f t="shared" si="797"/>
        <v>25579.028275654902</v>
      </c>
      <c r="C2720" t="str">
        <f t="shared" si="781"/>
        <v>0.249779593451469-1.50447924290173i</v>
      </c>
      <c r="D2720" t="str">
        <f t="shared" si="782"/>
        <v>3.968593152058-0.781664579754646i</v>
      </c>
      <c r="E2720" t="str">
        <f t="shared" si="783"/>
        <v>185.016852404757+18.8566811137704i</v>
      </c>
      <c r="F2720" t="str">
        <f t="shared" si="784"/>
        <v>2.42452411884257-5.8702188766569i</v>
      </c>
      <c r="G2720" t="str">
        <f t="shared" si="785"/>
        <v>0.999834714024238-0.0128552968191459i</v>
      </c>
      <c r="H2720" t="str">
        <f t="shared" si="786"/>
        <v>52.23645821519-777.486382211618i</v>
      </c>
      <c r="I2720" t="str">
        <f t="shared" si="787"/>
        <v>-12.5179963069051-6.18280347291505i</v>
      </c>
      <c r="K2720" t="str">
        <f t="shared" si="788"/>
        <v>0.00103231774213421-0.00392113666706337i</v>
      </c>
      <c r="L2720" t="str">
        <f t="shared" si="789"/>
        <v>0.00005-0.0110320694113208i</v>
      </c>
      <c r="M2720" t="str">
        <f t="shared" si="790"/>
        <v>0.00133333333333333-0.00648945259489457i</v>
      </c>
      <c r="N2720">
        <f t="shared" si="791"/>
        <v>99.426489048490353</v>
      </c>
      <c r="O2720">
        <f t="shared" si="792"/>
        <v>3.6658126142202208</v>
      </c>
      <c r="P2720" s="3">
        <f t="shared" si="793"/>
        <v>3.6658126142202208</v>
      </c>
      <c r="Q2720" s="3">
        <f t="shared" si="794"/>
        <v>-80.573510951509647</v>
      </c>
      <c r="R2720">
        <f t="shared" si="795"/>
        <v>99.426489048490353</v>
      </c>
      <c r="S2720">
        <f t="shared" si="796"/>
        <v>25.579028275654903</v>
      </c>
      <c r="T2720">
        <f t="shared" si="779"/>
        <v>3.6658126142202208</v>
      </c>
    </row>
    <row r="2721" spans="1:20" x14ac:dyDescent="0.25">
      <c r="A2721">
        <f t="shared" si="780"/>
        <v>161328.50217713346</v>
      </c>
      <c r="B2721">
        <f t="shared" si="797"/>
        <v>25676.228583102391</v>
      </c>
      <c r="C2721" t="str">
        <f t="shared" si="781"/>
        <v>0.249625209295119-1.50032515802036i</v>
      </c>
      <c r="D2721" t="str">
        <f t="shared" si="782"/>
        <v>3.96854444672677-0.779913105216966i</v>
      </c>
      <c r="E2721" t="str">
        <f t="shared" si="783"/>
        <v>185.201073840552+18.8624810661058i</v>
      </c>
      <c r="F2721" t="str">
        <f t="shared" si="784"/>
        <v>2.42452106743698-5.84823291796223i</v>
      </c>
      <c r="G2721" t="str">
        <f t="shared" si="785"/>
        <v>0.999833455673699-0.012904130706434i</v>
      </c>
      <c r="H2721" t="str">
        <f t="shared" si="786"/>
        <v>51.464895224536-773.154247405549i</v>
      </c>
      <c r="I2721" t="str">
        <f t="shared" si="787"/>
        <v>-12.4035796900758-6.13719717834855i</v>
      </c>
      <c r="K2721" t="str">
        <f t="shared" si="788"/>
        <v>0.00102858453701937-0.00390705219283609i</v>
      </c>
      <c r="L2721" t="str">
        <f t="shared" si="789"/>
        <v>0.00005-0.01099030624758i</v>
      </c>
      <c r="M2721" t="str">
        <f t="shared" si="790"/>
        <v>0.00133333333333333-0.00646488602798821i</v>
      </c>
      <c r="N2721">
        <f t="shared" si="791"/>
        <v>99.446381818034794</v>
      </c>
      <c r="O2721">
        <f t="shared" si="792"/>
        <v>3.642297659790863</v>
      </c>
      <c r="P2721" s="3">
        <f t="shared" si="793"/>
        <v>3.642297659790863</v>
      </c>
      <c r="Q2721" s="3">
        <f t="shared" si="794"/>
        <v>-80.553618181965206</v>
      </c>
      <c r="R2721">
        <f t="shared" si="795"/>
        <v>99.446381818034794</v>
      </c>
      <c r="S2721">
        <f t="shared" si="796"/>
        <v>25.67622858310239</v>
      </c>
      <c r="T2721">
        <f t="shared" si="779"/>
        <v>3.642297659790863</v>
      </c>
    </row>
    <row r="2722" spans="1:20" x14ac:dyDescent="0.25">
      <c r="A2722">
        <f t="shared" si="780"/>
        <v>161941.55048540659</v>
      </c>
      <c r="B2722">
        <f t="shared" si="797"/>
        <v>25773.798251718181</v>
      </c>
      <c r="C2722" t="str">
        <f t="shared" si="781"/>
        <v>0.249465259038346-1.49619258167779i</v>
      </c>
      <c r="D2722" t="str">
        <f t="shared" si="782"/>
        <v>3.96849537174085-0.778172820124419i</v>
      </c>
      <c r="E2722" t="str">
        <f t="shared" si="783"/>
        <v>185.386502835116+18.8674899602841i</v>
      </c>
      <c r="F2722" t="str">
        <f t="shared" si="784"/>
        <v>2.4245179928044-5.82633108746177i</v>
      </c>
      <c r="G2722" t="str">
        <f t="shared" si="785"/>
        <v>0.999832187744728-0.0129531499766878i</v>
      </c>
      <c r="H2722" t="str">
        <f t="shared" si="786"/>
        <v>50.7070504316466-768.858114744966i</v>
      </c>
      <c r="I2722" t="str">
        <f t="shared" si="787"/>
        <v>-12.2903808288066-6.09217036815467i</v>
      </c>
      <c r="K2722" t="str">
        <f t="shared" si="788"/>
        <v>0.00102487830751584-0.00389301683006723i</v>
      </c>
      <c r="L2722" t="str">
        <f t="shared" si="789"/>
        <v>0.00005-0.0109487011830843i</v>
      </c>
      <c r="M2722" t="str">
        <f t="shared" si="790"/>
        <v>0.00133333333333333-0.00644041246063779i</v>
      </c>
      <c r="N2722">
        <f t="shared" si="791"/>
        <v>99.466041727899167</v>
      </c>
      <c r="O2722">
        <f t="shared" si="792"/>
        <v>3.6188361725033751</v>
      </c>
      <c r="P2722" s="3">
        <f t="shared" si="793"/>
        <v>3.6188361725033751</v>
      </c>
      <c r="Q2722" s="3">
        <f t="shared" si="794"/>
        <v>-80.533958272100833</v>
      </c>
      <c r="R2722">
        <f t="shared" si="795"/>
        <v>99.466041727899167</v>
      </c>
      <c r="S2722">
        <f t="shared" si="796"/>
        <v>25.77379825171818</v>
      </c>
      <c r="T2722">
        <f t="shared" si="779"/>
        <v>3.6188361725033751</v>
      </c>
    </row>
    <row r="2723" spans="1:20" x14ac:dyDescent="0.25">
      <c r="A2723">
        <f t="shared" si="780"/>
        <v>162556.92837725111</v>
      </c>
      <c r="B2723">
        <f t="shared" si="797"/>
        <v>25871.73868507471</v>
      </c>
      <c r="C2723" t="str">
        <f t="shared" si="781"/>
        <v>0.249299724408544-1.4920814375516i</v>
      </c>
      <c r="D2723" t="str">
        <f t="shared" si="782"/>
        <v>3.96844592430404-0.77644369910178i</v>
      </c>
      <c r="E2723" t="str">
        <f t="shared" si="783"/>
        <v>185.573144952997+18.8716955733098i</v>
      </c>
      <c r="F2723" t="str">
        <f t="shared" si="784"/>
        <v>2.42451489476813-5.80451307008359i</v>
      </c>
      <c r="G2723" t="str">
        <f t="shared" si="785"/>
        <v>0.999830910164442-0.013002355332237i</v>
      </c>
      <c r="H2723" t="str">
        <f t="shared" si="786"/>
        <v>49.9626366029887-764.597543163944i</v>
      </c>
      <c r="I2723" t="str">
        <f t="shared" si="787"/>
        <v>-12.1783840538809-6.04771219497482i</v>
      </c>
      <c r="K2723" t="str">
        <f t="shared" si="788"/>
        <v>0.00102119886051883-0.00387903045395264i</v>
      </c>
      <c r="L2723" t="str">
        <f t="shared" si="789"/>
        <v>0.00005-0.0109072536193308i</v>
      </c>
      <c r="M2723" t="str">
        <f t="shared" si="790"/>
        <v>0.00133333333333333-0.00641603154078284i</v>
      </c>
      <c r="N2723">
        <f t="shared" si="791"/>
        <v>99.485465881093191</v>
      </c>
      <c r="O2723">
        <f t="shared" si="792"/>
        <v>3.5954282647087252</v>
      </c>
      <c r="P2723" s="3">
        <f t="shared" si="793"/>
        <v>3.5954282647087252</v>
      </c>
      <c r="Q2723" s="3">
        <f t="shared" si="794"/>
        <v>-80.514534118906809</v>
      </c>
      <c r="R2723">
        <f t="shared" si="795"/>
        <v>99.485465881093191</v>
      </c>
      <c r="S2723">
        <f t="shared" si="796"/>
        <v>25.87173868507471</v>
      </c>
      <c r="T2723">
        <f t="shared" si="779"/>
        <v>3.5954282647087252</v>
      </c>
    </row>
    <row r="2724" spans="1:20" x14ac:dyDescent="0.25">
      <c r="A2724">
        <f t="shared" si="780"/>
        <v>163174.64470508468</v>
      </c>
      <c r="B2724">
        <f t="shared" si="797"/>
        <v>25970.051292077995</v>
      </c>
      <c r="C2724" t="str">
        <f t="shared" si="781"/>
        <v>0.249128586756494-1.48799164946754i</v>
      </c>
      <c r="D2724" t="str">
        <f t="shared" si="782"/>
        <v>3.96839610159899-0.774725716930516i</v>
      </c>
      <c r="E2724" t="str">
        <f t="shared" si="783"/>
        <v>185.76100573583+18.875085534079i</v>
      </c>
      <c r="F2724" t="str">
        <f t="shared" si="784"/>
        <v>2.42451177315004-5.78277855196116i</v>
      </c>
      <c r="G2724" t="str">
        <f t="shared" si="785"/>
        <v>0.999829622859399-0.0130517474780561i</v>
      </c>
      <c r="H2724" t="str">
        <f t="shared" si="786"/>
        <v>49.2313734447228-760.372098503502i</v>
      </c>
      <c r="I2724" t="str">
        <f t="shared" si="787"/>
        <v>-12.0675739383314-6.003812064653i</v>
      </c>
      <c r="K2724" t="str">
        <f t="shared" si="788"/>
        <v>0.00101754600417217-0.0038650929395607i</v>
      </c>
      <c r="L2724" t="str">
        <f t="shared" si="789"/>
        <v>0.00005-0.0108659629600825i</v>
      </c>
      <c r="M2724" t="str">
        <f t="shared" si="790"/>
        <v>0.00133333333333333-0.00639174291769559i</v>
      </c>
      <c r="N2724">
        <f t="shared" si="791"/>
        <v>99.50465135755374</v>
      </c>
      <c r="O2724">
        <f t="shared" si="792"/>
        <v>3.5720740469668093</v>
      </c>
      <c r="P2724" s="3">
        <f t="shared" si="793"/>
        <v>3.5720740469668093</v>
      </c>
      <c r="Q2724" s="3">
        <f t="shared" si="794"/>
        <v>-80.49534864244626</v>
      </c>
      <c r="R2724">
        <f t="shared" si="795"/>
        <v>99.50465135755374</v>
      </c>
      <c r="S2724">
        <f t="shared" si="796"/>
        <v>25.970051292077994</v>
      </c>
      <c r="T2724">
        <f t="shared" si="779"/>
        <v>3.5720740469668093</v>
      </c>
    </row>
    <row r="2725" spans="1:20" x14ac:dyDescent="0.25">
      <c r="A2725">
        <f t="shared" si="780"/>
        <v>163794.70835496401</v>
      </c>
      <c r="B2725">
        <f t="shared" si="797"/>
        <v>26068.737486987891</v>
      </c>
      <c r="C2725" t="str">
        <f t="shared" si="781"/>
        <v>0.248951827054864-1.48392314139392i</v>
      </c>
      <c r="D2725" t="str">
        <f t="shared" si="782"/>
        <v>3.96834590078728-0.773018848548433i</v>
      </c>
      <c r="E2725" t="str">
        <f t="shared" si="783"/>
        <v>185.950090700963+18.8776473218801i</v>
      </c>
      <c r="F2725" t="str">
        <f t="shared" si="784"/>
        <v>2.42450862777072-5.76112722042917i</v>
      </c>
      <c r="G2725" t="str">
        <f t="shared" si="785"/>
        <v>0.999828325755602-0.0131013271217736i</v>
      </c>
      <c r="H2725" t="str">
        <f t="shared" si="786"/>
        <v>48.5129874122773-756.181353388786i</v>
      </c>
      <c r="I2725" t="str">
        <f t="shared" si="787"/>
        <v>-11.9579352932014-5.96045962937296i</v>
      </c>
      <c r="K2725" t="str">
        <f t="shared" si="788"/>
        <v>0.00101391954786148-0.00385120416183894i</v>
      </c>
      <c r="L2725" t="str">
        <f t="shared" si="789"/>
        <v>0.00005-0.0108248286113593i</v>
      </c>
      <c r="M2725" t="str">
        <f t="shared" si="790"/>
        <v>0.00133333333333333-0.00636754624197605i</v>
      </c>
      <c r="N2725">
        <f t="shared" si="791"/>
        <v>99.523595214065367</v>
      </c>
      <c r="O2725">
        <f t="shared" si="792"/>
        <v>3.5487736280081905</v>
      </c>
      <c r="P2725" s="3">
        <f t="shared" si="793"/>
        <v>3.5487736280081905</v>
      </c>
      <c r="Q2725" s="3">
        <f t="shared" si="794"/>
        <v>-80.476404785934633</v>
      </c>
      <c r="R2725">
        <f t="shared" si="795"/>
        <v>99.523595214065367</v>
      </c>
      <c r="S2725">
        <f t="shared" si="796"/>
        <v>26.068737486987892</v>
      </c>
      <c r="T2725">
        <f t="shared" si="779"/>
        <v>3.5487736280081905</v>
      </c>
    </row>
    <row r="2726" spans="1:20" x14ac:dyDescent="0.25">
      <c r="A2726">
        <f t="shared" si="780"/>
        <v>164417.12824671288</v>
      </c>
      <c r="B2726">
        <f t="shared" si="797"/>
        <v>26167.798689438445</v>
      </c>
      <c r="C2726" t="str">
        <f t="shared" si="781"/>
        <v>0.248769425896768-1.47987583743573i</v>
      </c>
      <c r="D2726" t="str">
        <f t="shared" si="782"/>
        <v>3.96829531900912-0.771323069049234i</v>
      </c>
      <c r="E2726" t="str">
        <f t="shared" si="783"/>
        <v>186.140405340036+18.8793682648928i</v>
      </c>
      <c r="F2726" t="str">
        <f t="shared" si="784"/>
        <v>2.42450545844934-5.73955876401881i</v>
      </c>
      <c r="G2726" t="str">
        <f t="shared" si="785"/>
        <v>0.99982701877849-0.0131510949736825i</v>
      </c>
      <c r="H2726" t="str">
        <f t="shared" si="786"/>
        <v>47.8072115257719-752.024887108456i</v>
      </c>
      <c r="I2726" t="str">
        <f t="shared" si="787"/>
        <v>-11.8494531633811-5.91764478100419i</v>
      </c>
      <c r="K2726" t="str">
        <f t="shared" si="788"/>
        <v>0.00101031930220743-0.00383736399562087i</v>
      </c>
      <c r="L2726" t="str">
        <f t="shared" si="789"/>
        <v>0.00005-0.0107838499814299i</v>
      </c>
      <c r="M2726" t="str">
        <f t="shared" si="790"/>
        <v>0.00133333333333333-0.00634344116554701i</v>
      </c>
      <c r="N2726">
        <f t="shared" si="791"/>
        <v>99.542294484185746</v>
      </c>
      <c r="O2726">
        <f t="shared" si="792"/>
        <v>3.5255271146942517</v>
      </c>
      <c r="P2726" s="3">
        <f t="shared" si="793"/>
        <v>3.5255271146942517</v>
      </c>
      <c r="Q2726" s="3">
        <f t="shared" si="794"/>
        <v>-80.457705515814254</v>
      </c>
      <c r="R2726">
        <f t="shared" si="795"/>
        <v>99.542294484185746</v>
      </c>
      <c r="S2726">
        <f t="shared" si="796"/>
        <v>26.167798689438445</v>
      </c>
      <c r="T2726">
        <f t="shared" si="779"/>
        <v>3.5255271146942517</v>
      </c>
    </row>
    <row r="2727" spans="1:20" x14ac:dyDescent="0.25">
      <c r="A2727">
        <f t="shared" si="780"/>
        <v>165041.91333405036</v>
      </c>
      <c r="B2727">
        <f t="shared" si="797"/>
        <v>26267.23632445831</v>
      </c>
      <c r="C2727" t="str">
        <f t="shared" si="781"/>
        <v>0.248581363494243-1.47584966182873i</v>
      </c>
      <c r="D2727" t="str">
        <f t="shared" si="782"/>
        <v>3.96824435338327-0.769638353682136i</v>
      </c>
      <c r="E2727" t="str">
        <f t="shared" si="783"/>
        <v>186.33195511754+18.8802355386745i</v>
      </c>
      <c r="F2727" t="str">
        <f t="shared" si="784"/>
        <v>2.42450226500375-5.71807287245347i</v>
      </c>
      <c r="G2727" t="str">
        <f t="shared" si="785"/>
        <v>0.999825701852936-0.0132010517467494i</v>
      </c>
      <c r="H2727" t="str">
        <f t="shared" si="786"/>
        <v>47.113785191077-747.902285496205i</v>
      </c>
      <c r="I2727" t="str">
        <f t="shared" si="787"/>
        <v>-11.7421128235166-5.87535764465027i</v>
      </c>
      <c r="K2727" t="str">
        <f t="shared" si="788"/>
        <v>0.0010067450790588-0.00382357231563215i</v>
      </c>
      <c r="L2727" t="str">
        <f t="shared" si="789"/>
        <v>0.00005-0.0107430264808028i</v>
      </c>
      <c r="M2727" t="str">
        <f t="shared" si="790"/>
        <v>0.00133333333333333-0.00631942734164871i</v>
      </c>
      <c r="N2727">
        <f t="shared" si="791"/>
        <v>99.560746178168785</v>
      </c>
      <c r="O2727">
        <f t="shared" si="792"/>
        <v>3.5023346119770578</v>
      </c>
      <c r="P2727" s="3">
        <f t="shared" si="793"/>
        <v>3.5023346119770578</v>
      </c>
      <c r="Q2727" s="3">
        <f t="shared" si="794"/>
        <v>-80.439253821831215</v>
      </c>
      <c r="R2727">
        <f t="shared" si="795"/>
        <v>99.560746178168785</v>
      </c>
      <c r="S2727">
        <f t="shared" si="796"/>
        <v>26.26723632445831</v>
      </c>
      <c r="T2727">
        <f t="shared" si="779"/>
        <v>3.5023346119770578</v>
      </c>
    </row>
    <row r="2728" spans="1:20" x14ac:dyDescent="0.25">
      <c r="A2728">
        <f t="shared" si="780"/>
        <v>165669.07260471975</v>
      </c>
      <c r="B2728">
        <f t="shared" si="797"/>
        <v>26367.051822491252</v>
      </c>
      <c r="C2728" t="str">
        <f t="shared" si="781"/>
        <v>0.248387619676801-1.47184453893365i</v>
      </c>
      <c r="D2728" t="str">
        <f t="shared" si="782"/>
        <v>3.96819300100679-0.767964677851451i</v>
      </c>
      <c r="E2728" t="str">
        <f t="shared" si="783"/>
        <v>186.52474546934+18.8802361646377i</v>
      </c>
      <c r="F2728" t="str">
        <f t="shared" si="784"/>
        <v>2.42449904725034-5.69666923664404i</v>
      </c>
      <c r="G2728" t="str">
        <f t="shared" si="785"/>
        <v>0.999824374903239-0.0132511981566251i</v>
      </c>
      <c r="H2728" t="str">
        <f t="shared" si="786"/>
        <v>46.4324540263624-743.813140814562i</v>
      </c>
      <c r="I2728" t="str">
        <f t="shared" si="787"/>
        <v>-11.6358997739934-5.8335885723937i</v>
      </c>
      <c r="K2728" t="str">
        <f t="shared" si="788"/>
        <v>0.00100319669148587-0.00380982899649743i</v>
      </c>
      <c r="L2728" t="str">
        <f t="shared" si="789"/>
        <v>0.00005-0.0107023575222184i</v>
      </c>
      <c r="M2728" t="str">
        <f t="shared" si="790"/>
        <v>0.00133333333333333-0.00629550442483437i</v>
      </c>
      <c r="N2728">
        <f t="shared" si="791"/>
        <v>99.578947282890837</v>
      </c>
      <c r="O2728">
        <f t="shared" si="792"/>
        <v>3.4791962228598128</v>
      </c>
      <c r="P2728" s="3">
        <f t="shared" si="793"/>
        <v>3.4791962228598128</v>
      </c>
      <c r="Q2728" s="3">
        <f t="shared" si="794"/>
        <v>-80.421052717109163</v>
      </c>
      <c r="R2728">
        <f t="shared" si="795"/>
        <v>99.578947282890837</v>
      </c>
      <c r="S2728">
        <f t="shared" si="796"/>
        <v>26.367051822491252</v>
      </c>
      <c r="T2728">
        <f t="shared" si="779"/>
        <v>3.4791962228598128</v>
      </c>
    </row>
    <row r="2729" spans="1:20" x14ac:dyDescent="0.25">
      <c r="A2729">
        <f t="shared" si="780"/>
        <v>166298.61508061772</v>
      </c>
      <c r="B2729">
        <f t="shared" si="797"/>
        <v>26467.246619416721</v>
      </c>
      <c r="C2729" t="str">
        <f t="shared" si="781"/>
        <v>0.248188173889962-1.46786039323002i</v>
      </c>
      <c r="D2729" t="str">
        <f t="shared" si="782"/>
        <v>3.96814125895502-0.766302017116213i</v>
      </c>
      <c r="E2729" t="str">
        <f t="shared" si="783"/>
        <v>186.718781801157+18.8793570085269i</v>
      </c>
      <c r="F2729" t="str">
        <f t="shared" si="784"/>
        <v>2.4244958050042-5.67534754868477i</v>
      </c>
      <c r="G2729" t="str">
        <f t="shared" si="785"/>
        <v>0.999823037853127-0.0133015349216537i</v>
      </c>
      <c r="H2729" t="str">
        <f t="shared" si="786"/>
        <v>45.7629696938907-739.757051640696i</v>
      </c>
      <c r="I2729" t="str">
        <f t="shared" si="787"/>
        <v>-11.5307997369914-5.79232813722914i</v>
      </c>
      <c r="K2729" t="str">
        <f t="shared" si="788"/>
        <v>0.000999673953773485-0.00379613391274639i</v>
      </c>
      <c r="L2729" t="str">
        <f t="shared" si="789"/>
        <v>0.00005-0.01066184252064i</v>
      </c>
      <c r="M2729" t="str">
        <f t="shared" si="790"/>
        <v>0.00133333333333333-0.0062716720709647i</v>
      </c>
      <c r="N2729">
        <f t="shared" si="791"/>
        <v>99.596894761779396</v>
      </c>
      <c r="O2729">
        <f t="shared" si="792"/>
        <v>3.4561120483551404</v>
      </c>
      <c r="P2729" s="3">
        <f t="shared" si="793"/>
        <v>3.4561120483551404</v>
      </c>
      <c r="Q2729" s="3">
        <f t="shared" si="794"/>
        <v>-80.403105238220604</v>
      </c>
      <c r="R2729">
        <f t="shared" si="795"/>
        <v>99.596894761779396</v>
      </c>
      <c r="S2729">
        <f t="shared" si="796"/>
        <v>26.46724661941672</v>
      </c>
      <c r="T2729">
        <f t="shared" si="779"/>
        <v>3.4561120483551404</v>
      </c>
    </row>
    <row r="2730" spans="1:20" x14ac:dyDescent="0.25">
      <c r="A2730">
        <f t="shared" si="780"/>
        <v>166930.54981792407</v>
      </c>
      <c r="B2730">
        <f t="shared" si="797"/>
        <v>26567.822156570506</v>
      </c>
      <c r="C2730" t="str">
        <f t="shared" si="781"/>
        <v>0.247983005193795-1.46389714931025i</v>
      </c>
      <c r="D2730" t="str">
        <f t="shared" si="782"/>
        <v>3.96808912428129-0.764650347189755i</v>
      </c>
      <c r="E2730" t="str">
        <f t="shared" si="783"/>
        <v>186.914069487028+18.87758477888i</v>
      </c>
      <c r="F2730" t="str">
        <f t="shared" si="784"/>
        <v>2.42449253807894-5.65410750184857i</v>
      </c>
      <c r="G2730" t="str">
        <f t="shared" si="785"/>
        <v>0.999821690625743-0.0133520627628833i</v>
      </c>
      <c r="H2730" t="str">
        <f t="shared" si="786"/>
        <v>45.1050897369284-735.733622754359i</v>
      </c>
      <c r="I2730" t="str">
        <f t="shared" si="787"/>
        <v>-11.42679865261-5.75156712717927i</v>
      </c>
      <c r="K2730" t="str">
        <f t="shared" si="788"/>
        <v>0.000996176681414395-0.0037824869388202i</v>
      </c>
      <c r="L2730" t="str">
        <f t="shared" si="789"/>
        <v>0.00005-0.0106214808932456i</v>
      </c>
      <c r="M2730" t="str">
        <f t="shared" si="790"/>
        <v>0.00133333333333333-0.00624792993720331i</v>
      </c>
      <c r="N2730">
        <f t="shared" si="791"/>
        <v>99.614585554741041</v>
      </c>
      <c r="O2730">
        <f t="shared" si="792"/>
        <v>3.4330821874447306</v>
      </c>
      <c r="P2730" s="3">
        <f t="shared" si="793"/>
        <v>3.4330821874447306</v>
      </c>
      <c r="Q2730" s="3">
        <f t="shared" si="794"/>
        <v>-80.385414445258959</v>
      </c>
      <c r="R2730">
        <f t="shared" si="795"/>
        <v>99.614585554741041</v>
      </c>
      <c r="S2730">
        <f t="shared" si="796"/>
        <v>26.567822156570507</v>
      </c>
      <c r="T2730">
        <f t="shared" si="779"/>
        <v>3.4330821874447306</v>
      </c>
    </row>
    <row r="2731" spans="1:20" x14ac:dyDescent="0.25">
      <c r="A2731">
        <f t="shared" si="780"/>
        <v>167564.88590723221</v>
      </c>
      <c r="B2731">
        <f t="shared" si="797"/>
        <v>26668.779880765476</v>
      </c>
      <c r="C2731" t="str">
        <f t="shared" si="781"/>
        <v>0.2477720922615-1.45995473187343i</v>
      </c>
      <c r="D2731" t="str">
        <f t="shared" si="782"/>
        <v>3.9680365940168-0.763009643939317i</v>
      </c>
      <c r="E2731" t="str">
        <f t="shared" si="783"/>
        <v>187.110613867721+18.8749060254901i</v>
      </c>
      <c r="F2731" t="str">
        <f t="shared" si="784"/>
        <v>2.42448924628678-5.6329487905827i</v>
      </c>
      <c r="G2731" t="str">
        <f t="shared" si="785"/>
        <v>0.99982033314365-0.0134027824040758i</v>
      </c>
      <c r="H2731" t="str">
        <f t="shared" si="786"/>
        <v>44.4585774215864-731.742465027944i</v>
      </c>
      <c r="I2731" t="str">
        <f t="shared" si="787"/>
        <v>-11.3238826750649-5.71129653958833i</v>
      </c>
      <c r="K2731" t="str">
        <f t="shared" si="788"/>
        <v>0.000992704691102516-0.00376888794907776i</v>
      </c>
      <c r="L2731" t="str">
        <f t="shared" si="789"/>
        <v>0.00005-0.0105812720594199i</v>
      </c>
      <c r="M2731" t="str">
        <f t="shared" si="790"/>
        <v>0.00133333333333333-0.00622427768201169i</v>
      </c>
      <c r="N2731">
        <f t="shared" si="791"/>
        <v>99.632016578093854</v>
      </c>
      <c r="O2731">
        <f t="shared" si="792"/>
        <v>3.410106737037367</v>
      </c>
      <c r="P2731" s="3">
        <f t="shared" si="793"/>
        <v>3.410106737037367</v>
      </c>
      <c r="Q2731" s="3">
        <f t="shared" si="794"/>
        <v>-80.367983421906146</v>
      </c>
      <c r="R2731">
        <f t="shared" si="795"/>
        <v>99.632016578093854</v>
      </c>
      <c r="S2731">
        <f t="shared" si="796"/>
        <v>26.668779880765477</v>
      </c>
      <c r="T2731">
        <f t="shared" si="779"/>
        <v>3.410106737037367</v>
      </c>
    </row>
    <row r="2732" spans="1:20" x14ac:dyDescent="0.25">
      <c r="A2732">
        <f t="shared" si="780"/>
        <v>168201.63247367967</v>
      </c>
      <c r="B2732">
        <f t="shared" si="797"/>
        <v>26770.121244312384</v>
      </c>
      <c r="C2732" t="str">
        <f t="shared" si="781"/>
        <v>0.247555413377918-1.4560330657191i</v>
      </c>
      <c r="D2732" t="str">
        <f t="shared" si="782"/>
        <v>3.96798366517047-0.76137988338566i</v>
      </c>
      <c r="E2732" t="str">
        <f t="shared" si="783"/>
        <v>187.308420249115+18.8713071378529i</v>
      </c>
      <c r="F2732" t="str">
        <f t="shared" si="784"/>
        <v>2.4244859294385-5.6118711105044i</v>
      </c>
      <c r="G2732" t="str">
        <f t="shared" si="785"/>
        <v>0.999818965328819-0.0134536945717162i</v>
      </c>
      <c r="H2732" t="str">
        <f t="shared" si="786"/>
        <v>43.8232015834092-727.783195318484i</v>
      </c>
      <c r="I2732" t="str">
        <f t="shared" si="787"/>
        <v>-11.2220381689523-5.67150757558533i</v>
      </c>
      <c r="K2732" t="str">
        <f t="shared" si="788"/>
        <v>0.000989257800726121-0.00375533681780164i</v>
      </c>
      <c r="L2732" t="str">
        <f t="shared" si="789"/>
        <v>0.00005-0.010541215440745i</v>
      </c>
      <c r="M2732" t="str">
        <f t="shared" si="790"/>
        <v>0.00133333333333333-0.00620071496514413i</v>
      </c>
      <c r="N2732">
        <f t="shared" si="791"/>
        <v>99.649184724497744</v>
      </c>
      <c r="O2732">
        <f t="shared" si="792"/>
        <v>3.3871857919266466</v>
      </c>
      <c r="P2732" s="3">
        <f t="shared" si="793"/>
        <v>3.3871857919266466</v>
      </c>
      <c r="Q2732" s="3">
        <f t="shared" si="794"/>
        <v>-80.350815275502256</v>
      </c>
      <c r="R2732">
        <f t="shared" si="795"/>
        <v>99.649184724497744</v>
      </c>
      <c r="S2732">
        <f t="shared" si="796"/>
        <v>26.770121244312385</v>
      </c>
      <c r="T2732">
        <f t="shared" ref="T2732:T2795" si="798">P2732</f>
        <v>3.3871857919266466</v>
      </c>
    </row>
    <row r="2733" spans="1:20" x14ac:dyDescent="0.25">
      <c r="A2733">
        <f t="shared" ref="A2733:A2796" si="799">2*PI()*B2733</f>
        <v>168840.79867707964</v>
      </c>
      <c r="B2733">
        <f t="shared" si="797"/>
        <v>26871.847705040771</v>
      </c>
      <c r="C2733" t="str">
        <f t="shared" ref="C2733:C2796" si="800">IMPRODUCT(D2733,E2733,$C$40,,K2733,$C$41)</f>
        <v>0.247332946438174-1.4521320757411i</v>
      </c>
      <c r="D2733" t="str">
        <f t="shared" ref="D2733:D2796" si="801">IMDIV(IMPRODUCT($C$37,$C$38,COMPLEX(1,A2733/$C$38)),IMSUM(-1*A2733*A2733/$C$39,COMPLEX(0,1*A2733)))</f>
        <v>3.96793033472879-0.759761041702673i</v>
      </c>
      <c r="E2733" t="str">
        <f t="shared" ref="E2733:E2796" si="802">IMDIV(IMPRODUCT(IMSUM(F2733,G2733),$C$29,H2733),IMSUM(1,I2733))</f>
        <v>187.507493900555+18.8667743436155i</v>
      </c>
      <c r="F2733" t="str">
        <f t="shared" ref="F2733:F2796" si="803">IMDIV(IMPRODUCT($C$14,$C$15,COMPLEX(1,A2733/$C$15)),IMSUM(-1*A2733*A2733/$C$16,COMPLEX(0,A2733)))</f>
        <v>2.42448258734346-5.59087415839651i</v>
      </c>
      <c r="G2733" t="str">
        <f t="shared" ref="G2733:G2796" si="804">IMDIV(1,COMPLEX(1,A2733*$C$9*$C$10))</f>
        <v>0.999817587102629-0.0135047999950239i</v>
      </c>
      <c r="H2733" t="str">
        <f t="shared" ref="H2733:H2796" si="805">IMDIV($C$3,IMSUM(K2733,COMPLEX(0,$C$28*A2733)))</f>
        <v>43.198736478589-723.855436361731i</v>
      </c>
      <c r="I2733" t="str">
        <f t="shared" ref="I2733:I2796" si="806">IMPRODUCT(F2733,$C$29,H2733,$C$31)</f>
        <v>-11.1212517055821-5.6321916347134i</v>
      </c>
      <c r="K2733" t="str">
        <f t="shared" ref="K2733:K2796" si="807">IF($C$26&lt;=0,IMDIV(1,IMSUM(IMDIV(1,L2733),1/$C$18)),IMDIV(1,IMSUM(IMDIV(1,L2733),1/$C$18,IMDIV(1,M2733))))</f>
        <v>0.000985835829361224-0.00374183341920433i</v>
      </c>
      <c r="L2733" t="str">
        <f t="shared" ref="L2733:L2796" si="808">IMSUM($C$21/$C$22,IMDIV(1,COMPLEX(0,$C$20*$C$22*A2733)))</f>
        <v>0.00005-0.0105013104609932i</v>
      </c>
      <c r="M2733" t="str">
        <f t="shared" ref="M2733:M2796" si="809">IMSUM($C$25/$C$26,IMDIV(1,COMPLEX(0,$C$24*$C$26*A2733)))</f>
        <v>0.00133333333333333-0.00617724144764308i</v>
      </c>
      <c r="N2733">
        <f t="shared" ref="N2733:N2796" si="810">ABS(R2733)</f>
        <v>99.666086862890353</v>
      </c>
      <c r="O2733">
        <f t="shared" ref="O2733:O2796" si="811">ABS(P2733)</f>
        <v>3.3643194447492486</v>
      </c>
      <c r="P2733" s="3">
        <f t="shared" ref="P2733:P2796" si="812">20*LOG10(IMABS(C2733))</f>
        <v>3.3643194447492486</v>
      </c>
      <c r="Q2733" s="3">
        <f t="shared" ref="Q2733:Q2796" si="813">IMARGUMENT(C2733)*180/PI()</f>
        <v>-80.333913137109647</v>
      </c>
      <c r="R2733">
        <f t="shared" ref="R2733:R2796" si="814">IF(Q2733&lt;0,Q2733+180,Q2733-180)</f>
        <v>99.666086862890353</v>
      </c>
      <c r="S2733">
        <f t="shared" ref="S2733:S2796" si="815">B2733/1000</f>
        <v>26.871847705040771</v>
      </c>
      <c r="T2733">
        <f t="shared" si="798"/>
        <v>3.3643194447492486</v>
      </c>
    </row>
    <row r="2734" spans="1:20" x14ac:dyDescent="0.25">
      <c r="A2734">
        <f t="shared" si="799"/>
        <v>169482.39371205255</v>
      </c>
      <c r="B2734">
        <f t="shared" ref="B2734:B2797" si="816">B2733*(1+B$42)</f>
        <v>26973.960726319925</v>
      </c>
      <c r="C2734" t="str">
        <f t="shared" si="800"/>
        <v>0.247104668946225-1.44825168692106i</v>
      </c>
      <c r="D2734" t="str">
        <f t="shared" si="801"/>
        <v>3.96787659965559-0.758153095216971i</v>
      </c>
      <c r="E2734" t="str">
        <f t="shared" si="802"/>
        <v>187.707840053148+18.8612937070139i</v>
      </c>
      <c r="F2734" t="str">
        <f t="shared" si="803"/>
        <v>2.42447921980955-5.56995763220302i</v>
      </c>
      <c r="G2734" t="str">
        <f t="shared" si="804"/>
        <v>0.999816198385862-0.0135560994059616i</v>
      </c>
      <c r="H2734" t="str">
        <f t="shared" si="805"/>
        <v>42.5849616396171-719.958816668143i</v>
      </c>
      <c r="I2734" t="str">
        <f t="shared" si="806"/>
        <v>-11.0215100593775-5.59334030971809i</v>
      </c>
      <c r="K2734" t="str">
        <f t="shared" si="807"/>
        <v>0.000982438597264834-0.00372837762743414i</v>
      </c>
      <c r="L2734" t="str">
        <f t="shared" si="808"/>
        <v>0.00005-0.010461556546118i</v>
      </c>
      <c r="M2734" t="str">
        <f t="shared" si="809"/>
        <v>0.00133333333333333-0.00615385679183412i</v>
      </c>
      <c r="N2734">
        <f t="shared" si="810"/>
        <v>99.682719838422273</v>
      </c>
      <c r="O2734">
        <f t="shared" si="811"/>
        <v>3.3415077859409741</v>
      </c>
      <c r="P2734" s="3">
        <f t="shared" si="812"/>
        <v>3.3415077859409741</v>
      </c>
      <c r="Q2734" s="3">
        <f t="shared" si="813"/>
        <v>-80.317280161577727</v>
      </c>
      <c r="R2734">
        <f t="shared" si="814"/>
        <v>99.682719838422273</v>
      </c>
      <c r="S2734">
        <f t="shared" si="815"/>
        <v>26.973960726319923</v>
      </c>
      <c r="T2734">
        <f t="shared" si="798"/>
        <v>3.3415077859409741</v>
      </c>
    </row>
    <row r="2735" spans="1:20" x14ac:dyDescent="0.25">
      <c r="A2735">
        <f t="shared" si="799"/>
        <v>170126.42680815834</v>
      </c>
      <c r="B2735">
        <f t="shared" si="816"/>
        <v>27076.461777079941</v>
      </c>
      <c r="C2735" t="str">
        <f t="shared" si="800"/>
        <v>0.246870558013492-1.44439182432214i</v>
      </c>
      <c r="D2735" t="str">
        <f t="shared" si="801"/>
        <v>3.96782245689197-0.756556020407518i</v>
      </c>
      <c r="E2735" t="str">
        <f t="shared" si="802"/>
        <v>187.909463898049+18.8548511273075i</v>
      </c>
      <c r="F2735" t="str">
        <f t="shared" si="803"/>
        <v>2.42447582664324-5.54912123102486i</v>
      </c>
      <c r="G2735" t="str">
        <f t="shared" si="804"/>
        <v>0.999814799098697-0.0136075935392463i</v>
      </c>
      <c r="H2735" t="str">
        <f t="shared" si="805"/>
        <v>41.9816617352466-716.092970420836i</v>
      </c>
      <c r="I2735" t="str">
        <f t="shared" si="806"/>
        <v>-10.9228002043403-5.55494538149062i</v>
      </c>
      <c r="K2735" t="str">
        <f t="shared" si="807"/>
        <v>0.000979065925868264-0.003714969316581i</v>
      </c>
      <c r="L2735" t="str">
        <f t="shared" si="808"/>
        <v>0.00005-0.0104219531242459i</v>
      </c>
      <c r="M2735" t="str">
        <f t="shared" si="809"/>
        <v>0.00133333333333333-0.0061305606613211i</v>
      </c>
      <c r="N2735">
        <f t="shared" si="810"/>
        <v>99.69908047239457</v>
      </c>
      <c r="O2735">
        <f t="shared" si="811"/>
        <v>3.3187509036942848</v>
      </c>
      <c r="P2735" s="3">
        <f t="shared" si="812"/>
        <v>3.3187509036942848</v>
      </c>
      <c r="Q2735" s="3">
        <f t="shared" si="813"/>
        <v>-80.30091952760543</v>
      </c>
      <c r="R2735">
        <f t="shared" si="814"/>
        <v>99.69908047239457</v>
      </c>
      <c r="S2735">
        <f t="shared" si="815"/>
        <v>27.076461777079942</v>
      </c>
      <c r="T2735">
        <f t="shared" si="798"/>
        <v>3.3187509036942848</v>
      </c>
    </row>
    <row r="2736" spans="1:20" x14ac:dyDescent="0.25">
      <c r="A2736">
        <f t="shared" si="799"/>
        <v>170772.90723002935</v>
      </c>
      <c r="B2736">
        <f t="shared" si="816"/>
        <v>27179.352331832844</v>
      </c>
      <c r="C2736" t="str">
        <f t="shared" si="800"/>
        <v>0.246630590357457-1.44055241308237i</v>
      </c>
      <c r="D2736" t="str">
        <f t="shared" si="801"/>
        <v>3.967767903356-0.75496979390522i</v>
      </c>
      <c r="E2736" t="str">
        <f t="shared" si="802"/>
        <v>188.11237058468+18.8474323372055i</v>
      </c>
      <c r="F2736" t="str">
        <f t="shared" si="803"/>
        <v>2.42447240764946-5.52836465511539i</v>
      </c>
      <c r="G2736" t="str">
        <f t="shared" si="804"/>
        <v>0.999813389160705-0.0136592831323585i</v>
      </c>
      <c r="H2736" t="str">
        <f t="shared" si="805"/>
        <v>41.3886264346208-712.257537375442i</v>
      </c>
      <c r="I2736" t="str">
        <f t="shared" si="806"/>
        <v>-10.8251093105818-5.51699881416023i</v>
      </c>
      <c r="K2736" t="str">
        <f t="shared" si="807"/>
        <v>0.000975717637770482-0.00370160836068239i</v>
      </c>
      <c r="L2736" t="str">
        <f t="shared" si="808"/>
        <v>0.00005-0.0103824996256683i</v>
      </c>
      <c r="M2736" t="str">
        <f t="shared" si="809"/>
        <v>0.00133333333333333-0.00610735272098137i</v>
      </c>
      <c r="N2736">
        <f t="shared" si="810"/>
        <v>99.715165562198564</v>
      </c>
      <c r="O2736">
        <f t="shared" si="811"/>
        <v>3.2960488839134339</v>
      </c>
      <c r="P2736" s="3">
        <f t="shared" si="812"/>
        <v>3.2960488839134339</v>
      </c>
      <c r="Q2736" s="3">
        <f t="shared" si="813"/>
        <v>-80.284834437801436</v>
      </c>
      <c r="R2736">
        <f t="shared" si="814"/>
        <v>99.715165562198564</v>
      </c>
      <c r="S2736">
        <f t="shared" si="815"/>
        <v>27.179352331832845</v>
      </c>
      <c r="T2736">
        <f t="shared" si="798"/>
        <v>3.2960488839134339</v>
      </c>
    </row>
    <row r="2737" spans="1:20" x14ac:dyDescent="0.25">
      <c r="A2737">
        <f t="shared" si="799"/>
        <v>171421.84427750349</v>
      </c>
      <c r="B2737">
        <f t="shared" si="816"/>
        <v>27282.633870693811</v>
      </c>
      <c r="C2737" t="str">
        <f t="shared" si="800"/>
        <v>0.246384742300323-1.43673337840828i</v>
      </c>
      <c r="D2737" t="str">
        <f t="shared" si="801"/>
        <v>3.96771293594266-0.753394392492564i</v>
      </c>
      <c r="E2737" t="str">
        <f t="shared" si="802"/>
        <v>188.316565218937+18.8390229012897i</v>
      </c>
      <c r="F2737" t="str">
        <f t="shared" si="803"/>
        <v>2.42446896263171-5.50768760587628i</v>
      </c>
      <c r="G2737" t="str">
        <f t="shared" si="804"/>
        <v>0.999811968490847-0.0137111689255538i</v>
      </c>
      <c r="H2737" t="str">
        <f t="shared" si="805"/>
        <v>40.805650275427-708.452162761824i</v>
      </c>
      <c r="I2737" t="str">
        <f t="shared" si="806"/>
        <v>-10.7284247409165-5.47949275033132i</v>
      </c>
      <c r="K2737" t="str">
        <f t="shared" si="807"/>
        <v>0.000972393556731504-0.00368829463372912i</v>
      </c>
      <c r="L2737" t="str">
        <f t="shared" si="808"/>
        <v>0.00005-0.0103431954828336i</v>
      </c>
      <c r="M2737" t="str">
        <f t="shared" si="809"/>
        <v>0.00133333333333333-0.00608423263696093i</v>
      </c>
      <c r="N2737">
        <f t="shared" si="810"/>
        <v>99.73097188125648</v>
      </c>
      <c r="O2737">
        <f t="shared" si="811"/>
        <v>3.2734018101713245</v>
      </c>
      <c r="P2737" s="3">
        <f t="shared" si="812"/>
        <v>3.2734018101713245</v>
      </c>
      <c r="Q2737" s="3">
        <f t="shared" si="813"/>
        <v>-80.26902811874352</v>
      </c>
      <c r="R2737">
        <f t="shared" si="814"/>
        <v>99.73097188125648</v>
      </c>
      <c r="S2737">
        <f t="shared" si="815"/>
        <v>27.282633870693811</v>
      </c>
      <c r="T2737">
        <f t="shared" si="798"/>
        <v>3.2734018101713245</v>
      </c>
    </row>
    <row r="2738" spans="1:20" x14ac:dyDescent="0.25">
      <c r="A2738">
        <f t="shared" si="799"/>
        <v>172073.247285758</v>
      </c>
      <c r="B2738">
        <f t="shared" si="816"/>
        <v>27386.307879402448</v>
      </c>
      <c r="C2738" t="str">
        <f t="shared" si="800"/>
        <v>0.246132989767655-1.4329346455681i</v>
      </c>
      <c r="D2738" t="str">
        <f t="shared" si="801"/>
        <v>3.96765755152364-0.751829793103212i</v>
      </c>
      <c r="E2738" t="str">
        <f t="shared" si="802"/>
        <v>188.522052861334+18.8296082144329i</v>
      </c>
      <c r="F2738" t="str">
        <f t="shared" si="803"/>
        <v>2.42446549139198-5.48708978585309i</v>
      </c>
      <c r="G2738" t="str">
        <f t="shared" si="804"/>
        <v>0.999810537007467-0.0137632516618713i</v>
      </c>
      <c r="H2738" t="str">
        <f t="shared" si="805"/>
        <v>40.2325325359411-704.676497187644i</v>
      </c>
      <c r="I2738" t="str">
        <f t="shared" si="806"/>
        <v>-10.6327340475195-5.44241950646012i</v>
      </c>
      <c r="K2738" t="str">
        <f t="shared" si="807"/>
        <v>0.000969093507665685-0.0036750280096708i</v>
      </c>
      <c r="L2738" t="str">
        <f t="shared" si="808"/>
        <v>0.00005-0.0103040401303383i</v>
      </c>
      <c r="M2738" t="str">
        <f t="shared" si="809"/>
        <v>0.00133333333333333-0.00606120007666956i</v>
      </c>
      <c r="N2738">
        <f t="shared" si="810"/>
        <v>99.746496178965216</v>
      </c>
      <c r="O2738">
        <f t="shared" si="811"/>
        <v>3.2508097636637934</v>
      </c>
      <c r="P2738" s="3">
        <f t="shared" si="812"/>
        <v>3.2508097636637934</v>
      </c>
      <c r="Q2738" s="3">
        <f t="shared" si="813"/>
        <v>-80.253503821034784</v>
      </c>
      <c r="R2738">
        <f t="shared" si="814"/>
        <v>99.746496178965216</v>
      </c>
      <c r="S2738">
        <f t="shared" si="815"/>
        <v>27.386307879402448</v>
      </c>
      <c r="T2738">
        <f t="shared" si="798"/>
        <v>3.2508097636637934</v>
      </c>
    </row>
    <row r="2739" spans="1:20" x14ac:dyDescent="0.25">
      <c r="A2739">
        <f t="shared" si="799"/>
        <v>172727.12562544388</v>
      </c>
      <c r="B2739">
        <f t="shared" si="816"/>
        <v>27490.375849344178</v>
      </c>
      <c r="C2739" t="str">
        <f t="shared" si="800"/>
        <v>0.245875308287072-1.42915613988511i</v>
      </c>
      <c r="D2739" t="str">
        <f t="shared" si="801"/>
        <v>3.96760174694717-0.750275972821632i</v>
      </c>
      <c r="E2739" t="str">
        <f t="shared" si="802"/>
        <v>188.728838525124+18.8191735002125i</v>
      </c>
      <c r="F2739" t="str">
        <f t="shared" si="803"/>
        <v>2.42446199373076-5.46657089873106i</v>
      </c>
      <c r="G2739" t="str">
        <f t="shared" si="804"/>
        <v>0.999809094628288-0.0138155320871457i</v>
      </c>
      <c r="H2739" t="str">
        <f t="shared" si="805"/>
        <v>39.6690771108471-700.930196543729i</v>
      </c>
      <c r="I2739" t="str">
        <f t="shared" si="806"/>
        <v>-10.5380249686449-5.40577156836675i</v>
      </c>
      <c r="K2739" t="str">
        <f t="shared" si="807"/>
        <v>0.000965817316635181-0.00366180836242167i</v>
      </c>
      <c r="L2739" t="str">
        <f t="shared" si="808"/>
        <v>0.00005-0.0102650330049196i</v>
      </c>
      <c r="M2739" t="str">
        <f t="shared" si="809"/>
        <v>0.00133333333333333-0.0060382547087762i</v>
      </c>
      <c r="N2739">
        <f t="shared" si="810"/>
        <v>99.761735180641665</v>
      </c>
      <c r="O2739">
        <f t="shared" si="811"/>
        <v>3.2282728231648239</v>
      </c>
      <c r="P2739" s="3">
        <f t="shared" si="812"/>
        <v>3.2282728231648239</v>
      </c>
      <c r="Q2739" s="3">
        <f t="shared" si="813"/>
        <v>-80.238264819358335</v>
      </c>
      <c r="R2739">
        <f t="shared" si="814"/>
        <v>99.761735180641665</v>
      </c>
      <c r="S2739">
        <f t="shared" si="815"/>
        <v>27.490375849344179</v>
      </c>
      <c r="T2739">
        <f t="shared" si="798"/>
        <v>3.2282728231648239</v>
      </c>
    </row>
    <row r="2740" spans="1:20" x14ac:dyDescent="0.25">
      <c r="A2740">
        <f t="shared" si="799"/>
        <v>173383.48870282056</v>
      </c>
      <c r="B2740">
        <f t="shared" si="816"/>
        <v>27594.839277571686</v>
      </c>
      <c r="C2740" t="str">
        <f t="shared" si="800"/>
        <v>0.245611672986909-1.42539778673085i</v>
      </c>
      <c r="D2740" t="str">
        <f t="shared" si="801"/>
        <v>3.96754551903781-0.748732908882707i</v>
      </c>
      <c r="E2740" t="str">
        <f t="shared" si="802"/>
        <v>188.936927174368+18.8077038093171i</v>
      </c>
      <c r="F2740" t="str">
        <f t="shared" si="803"/>
        <v>2.42445846944701-5.44613064933076i</v>
      </c>
      <c r="G2740" t="str">
        <f t="shared" si="804"/>
        <v>0.999807641270409-0.0138680109500161i</v>
      </c>
      <c r="H2740" t="str">
        <f t="shared" si="805"/>
        <v>39.115092390694-697.212921911214i</v>
      </c>
      <c r="I2740" t="str">
        <f t="shared" si="806"/>
        <v>-10.444285425405-5.36954158687791i</v>
      </c>
      <c r="K2740" t="str">
        <f t="shared" si="807"/>
        <v>0.000962564810843313-0.00364863556586599i</v>
      </c>
      <c r="L2740" t="str">
        <f t="shared" si="808"/>
        <v>0.00005-0.0102261735454469i</v>
      </c>
      <c r="M2740" t="str">
        <f t="shared" si="809"/>
        <v>0.00133333333333333-0.00601539620320406i</v>
      </c>
      <c r="N2740">
        <f t="shared" si="810"/>
        <v>99.776685587468535</v>
      </c>
      <c r="O2740">
        <f t="shared" si="811"/>
        <v>3.2057910649808607</v>
      </c>
      <c r="P2740" s="3">
        <f t="shared" si="812"/>
        <v>3.2057910649808607</v>
      </c>
      <c r="Q2740" s="3">
        <f t="shared" si="813"/>
        <v>-80.223314412531465</v>
      </c>
      <c r="R2740">
        <f t="shared" si="814"/>
        <v>99.776685587468535</v>
      </c>
      <c r="S2740">
        <f t="shared" si="815"/>
        <v>27.594839277571687</v>
      </c>
      <c r="T2740">
        <f t="shared" si="798"/>
        <v>3.2057910649808607</v>
      </c>
    </row>
    <row r="2741" spans="1:20" x14ac:dyDescent="0.25">
      <c r="A2741">
        <f t="shared" si="799"/>
        <v>174042.34595989127</v>
      </c>
      <c r="B2741">
        <f t="shared" si="816"/>
        <v>27699.699666826458</v>
      </c>
      <c r="C2741" t="str">
        <f t="shared" si="800"/>
        <v>0.245342058594966-1.42165951151819i</v>
      </c>
      <c r="D2741" t="str">
        <f t="shared" si="801"/>
        <v>3.96748886459637-0.747200578671364i</v>
      </c>
      <c r="E2741" t="str">
        <f t="shared" si="802"/>
        <v>189.146323721968+18.7951840179549i</v>
      </c>
      <c r="F2741" t="str">
        <f t="shared" si="803"/>
        <v>2.42445491833819-5.42576874360398i</v>
      </c>
      <c r="G2741" t="str">
        <f t="shared" si="804"/>
        <v>0.999806176850298-0.0139206890019373i</v>
      </c>
      <c r="H2741" t="str">
        <f t="shared" si="805"/>
        <v>38.5703911448847-693.524339470439i</v>
      </c>
      <c r="I2741" t="str">
        <f t="shared" si="806"/>
        <v>-10.3515035186098-5.3337223735966i</v>
      </c>
      <c r="K2741" t="str">
        <f t="shared" si="807"/>
        <v>0.000959335818627992-0.00363550949386345i</v>
      </c>
      <c r="L2741" t="str">
        <f t="shared" si="808"/>
        <v>0.00005-0.0101874611929138i</v>
      </c>
      <c r="M2741" t="str">
        <f t="shared" si="809"/>
        <v>0.00133333333333333-0.00599262423112576i</v>
      </c>
      <c r="N2741">
        <f t="shared" si="810"/>
        <v>99.791344076445014</v>
      </c>
      <c r="O2741">
        <f t="shared" si="811"/>
        <v>3.183364562904389</v>
      </c>
      <c r="P2741" s="3">
        <f t="shared" si="812"/>
        <v>3.183364562904389</v>
      </c>
      <c r="Q2741" s="3">
        <f t="shared" si="813"/>
        <v>-80.208655923554986</v>
      </c>
      <c r="R2741">
        <f t="shared" si="814"/>
        <v>99.791344076445014</v>
      </c>
      <c r="S2741">
        <f t="shared" si="815"/>
        <v>27.699699666826458</v>
      </c>
      <c r="T2741">
        <f t="shared" si="798"/>
        <v>3.183364562904389</v>
      </c>
    </row>
    <row r="2742" spans="1:20" x14ac:dyDescent="0.25">
      <c r="A2742">
        <f t="shared" si="799"/>
        <v>174703.70687453888</v>
      </c>
      <c r="B2742">
        <f t="shared" si="816"/>
        <v>27804.9585255604</v>
      </c>
      <c r="C2742" t="str">
        <f t="shared" si="800"/>
        <v>0.245066439437224-1.41794123969438i</v>
      </c>
      <c r="D2742" t="str">
        <f t="shared" si="801"/>
        <v>3.96743178039955-0.745678959722174i</v>
      </c>
      <c r="E2742" t="str">
        <f t="shared" si="802"/>
        <v>189.357033027654+18.7815988262535i</v>
      </c>
      <c r="F2742" t="str">
        <f t="shared" si="803"/>
        <v>2.42445134020018-5.40548488862927i</v>
      </c>
      <c r="G2742" t="str">
        <f t="shared" si="804"/>
        <v>0.999804701283787-0.0139735669971895i</v>
      </c>
      <c r="H2742" t="str">
        <f t="shared" si="805"/>
        <v>38.0347904080781-689.864120411572i</v>
      </c>
      <c r="I2742" t="str">
        <f t="shared" si="806"/>
        <v>-10.2596675256642-5.29830689679406i</v>
      </c>
      <c r="K2742" t="str">
        <f t="shared" si="807"/>
        <v>0.000956130169455189-0.00362243002025468i</v>
      </c>
      <c r="L2742" t="str">
        <f t="shared" si="808"/>
        <v>0.00005-0.0101488953904302i</v>
      </c>
      <c r="M2742" t="str">
        <f t="shared" si="809"/>
        <v>0.00133333333333333-0.00596993846495892i</v>
      </c>
      <c r="N2742">
        <f t="shared" si="810"/>
        <v>99.805707300337076</v>
      </c>
      <c r="O2742">
        <f t="shared" si="811"/>
        <v>3.1609933881673422</v>
      </c>
      <c r="P2742" s="3">
        <f t="shared" si="812"/>
        <v>3.1609933881673422</v>
      </c>
      <c r="Q2742" s="3">
        <f t="shared" si="813"/>
        <v>-80.194292699662924</v>
      </c>
      <c r="R2742">
        <f t="shared" si="814"/>
        <v>99.805707300337076</v>
      </c>
      <c r="S2742">
        <f t="shared" si="815"/>
        <v>27.804958525560401</v>
      </c>
      <c r="T2742">
        <f t="shared" si="798"/>
        <v>3.1609933881673422</v>
      </c>
    </row>
    <row r="2743" spans="1:20" x14ac:dyDescent="0.25">
      <c r="A2743">
        <f t="shared" si="799"/>
        <v>175367.58096066213</v>
      </c>
      <c r="B2743">
        <f t="shared" si="816"/>
        <v>27910.617367957529</v>
      </c>
      <c r="C2743" t="str">
        <f t="shared" si="800"/>
        <v>0.244784789436587-1.41424289673409i</v>
      </c>
      <c r="D2743" t="str">
        <f t="shared" si="801"/>
        <v>3.96737426319998-0.74416802971901i</v>
      </c>
      <c r="E2743" t="str">
        <f t="shared" si="802"/>
        <v>189.569059895935+18.7669327566558i</v>
      </c>
      <c r="F2743" t="str">
        <f t="shared" si="803"/>
        <v>2.42444773482733-5.38527879260801i</v>
      </c>
      <c r="G2743" t="str">
        <f t="shared" si="804"/>
        <v>0.999803214486068-0.0140266456928893i</v>
      </c>
      <c r="H2743" t="str">
        <f t="shared" si="805"/>
        <v>37.5081113698857-686.231940846866i</v>
      </c>
      <c r="I2743" t="str">
        <f t="shared" si="806"/>
        <v>-10.1687658975231-5.26328827742027i</v>
      </c>
      <c r="K2743" t="str">
        <f t="shared" si="807"/>
        <v>0.000952947693912357-0.00360939701886642i</v>
      </c>
      <c r="L2743" t="str">
        <f t="shared" si="808"/>
        <v>0.00005-0.010110475583214i</v>
      </c>
      <c r="M2743" t="str">
        <f t="shared" si="809"/>
        <v>0.00133333333333333-0.00594733857836114i</v>
      </c>
      <c r="N2743">
        <f t="shared" si="810"/>
        <v>99.819771887629514</v>
      </c>
      <c r="O2743">
        <f t="shared" si="811"/>
        <v>3.1386776093944762</v>
      </c>
      <c r="P2743" s="3">
        <f t="shared" si="812"/>
        <v>3.1386776093944762</v>
      </c>
      <c r="Q2743" s="3">
        <f t="shared" si="813"/>
        <v>-80.180228112370486</v>
      </c>
      <c r="R2743">
        <f t="shared" si="814"/>
        <v>99.819771887629514</v>
      </c>
      <c r="S2743">
        <f t="shared" si="815"/>
        <v>27.910617367957528</v>
      </c>
      <c r="T2743">
        <f t="shared" si="798"/>
        <v>3.1386776093944762</v>
      </c>
    </row>
    <row r="2744" spans="1:20" x14ac:dyDescent="0.25">
      <c r="A2744">
        <f t="shared" si="799"/>
        <v>176033.97776831264</v>
      </c>
      <c r="B2744">
        <f t="shared" si="816"/>
        <v>28016.677713955767</v>
      </c>
      <c r="C2744" t="str">
        <f t="shared" si="800"/>
        <v>0.244497082111755-1.41056440813214i</v>
      </c>
      <c r="D2744" t="str">
        <f t="shared" si="801"/>
        <v>3.9673163097259-0.742667766494637i</v>
      </c>
      <c r="E2744" t="str">
        <f t="shared" si="802"/>
        <v>189.782409073987+18.7511701523285i</v>
      </c>
      <c r="F2744" t="str">
        <f t="shared" si="803"/>
        <v>2.42444410201243-5.36515016485999i</v>
      </c>
      <c r="G2744" t="str">
        <f t="shared" si="804"/>
        <v>0.999801716371689-0.0140799258489996i</v>
      </c>
      <c r="H2744" t="str">
        <f t="shared" si="805"/>
        <v>36.9901792677761-682.62748172465i</v>
      </c>
      <c r="I2744" t="str">
        <f t="shared" si="806"/>
        <v>-10.0787872557043-5.22865978522976i</v>
      </c>
      <c r="K2744" t="str">
        <f t="shared" si="807"/>
        <v>0.00094978822370193-0.00359641036351685i</v>
      </c>
      <c r="L2744" t="str">
        <f t="shared" si="808"/>
        <v>0.00005-0.0100722012185833i</v>
      </c>
      <c r="M2744" t="str">
        <f t="shared" si="809"/>
        <v>0.00133333333333333-0.0059248242462255i</v>
      </c>
      <c r="N2744">
        <f t="shared" si="810"/>
        <v>99.833534442485586</v>
      </c>
      <c r="O2744">
        <f t="shared" si="811"/>
        <v>3.1164172925550289</v>
      </c>
      <c r="P2744" s="3">
        <f t="shared" si="812"/>
        <v>3.1164172925550289</v>
      </c>
      <c r="Q2744" s="3">
        <f t="shared" si="813"/>
        <v>-80.166465557514414</v>
      </c>
      <c r="R2744">
        <f t="shared" si="814"/>
        <v>99.833534442485586</v>
      </c>
      <c r="S2744">
        <f t="shared" si="815"/>
        <v>28.016677713955769</v>
      </c>
      <c r="T2744">
        <f t="shared" si="798"/>
        <v>3.1164172925550289</v>
      </c>
    </row>
    <row r="2745" spans="1:20" x14ac:dyDescent="0.25">
      <c r="A2745">
        <f t="shared" si="799"/>
        <v>176702.90688383224</v>
      </c>
      <c r="B2745">
        <f t="shared" si="816"/>
        <v>28123.1410892688</v>
      </c>
      <c r="C2745" t="str">
        <f t="shared" si="800"/>
        <v>0.244203290575908-1.4069056993964i</v>
      </c>
      <c r="D2745" t="str">
        <f t="shared" si="801"/>
        <v>3.96725791668107-0.74117814803037i</v>
      </c>
      <c r="E2745" t="str">
        <f t="shared" si="802"/>
        <v>189.997085249526+18.7342951755374i</v>
      </c>
      <c r="F2745" t="str">
        <f t="shared" si="803"/>
        <v>2.42444044154669-5.34509871581937i</v>
      </c>
      <c r="G2745" t="str">
        <f t="shared" si="804"/>
        <v>0.99980020685455-0.0141334082283405i</v>
      </c>
      <c r="H2745" t="str">
        <f t="shared" si="805"/>
        <v>36.4808232830643-679.050428744869i</v>
      </c>
      <c r="I2745" t="str">
        <f t="shared" si="806"/>
        <v>-9.9897203893548-5.19441483501791i</v>
      </c>
      <c r="K2745" t="str">
        <f t="shared" si="807"/>
        <v>0.000946651591634831-0.00358346992802068i</v>
      </c>
      <c r="L2745" t="str">
        <f t="shared" si="808"/>
        <v>0.00005-0.0100340717459487i</v>
      </c>
      <c r="M2745" t="str">
        <f t="shared" si="809"/>
        <v>0.00133333333333333-0.00590239514467574i</v>
      </c>
      <c r="N2745">
        <f t="shared" si="810"/>
        <v>99.846991544699023</v>
      </c>
      <c r="O2745">
        <f t="shared" si="811"/>
        <v>3.0942125009152055</v>
      </c>
      <c r="P2745" s="3">
        <f t="shared" si="812"/>
        <v>3.0942125009152055</v>
      </c>
      <c r="Q2745" s="3">
        <f t="shared" si="813"/>
        <v>-80.153008455300977</v>
      </c>
      <c r="R2745">
        <f t="shared" si="814"/>
        <v>99.846991544699023</v>
      </c>
      <c r="S2745">
        <f t="shared" si="815"/>
        <v>28.123141089268799</v>
      </c>
      <c r="T2745">
        <f t="shared" si="798"/>
        <v>3.0942125009152055</v>
      </c>
    </row>
    <row r="2746" spans="1:20" x14ac:dyDescent="0.25">
      <c r="A2746">
        <f t="shared" si="799"/>
        <v>177374.37792999079</v>
      </c>
      <c r="B2746">
        <f t="shared" si="816"/>
        <v>28230.009025408021</v>
      </c>
      <c r="C2746" t="str">
        <f t="shared" si="800"/>
        <v>0.243903387535668-1.40326669604041i</v>
      </c>
      <c r="D2746" t="str">
        <f t="shared" si="801"/>
        <v>3.96719908074445-0.739699152455664i</v>
      </c>
      <c r="E2746" t="str">
        <f t="shared" si="802"/>
        <v>190.213093048607+18.7162918060582i</v>
      </c>
      <c r="F2746" t="str">
        <f t="shared" si="803"/>
        <v>2.42443675321974-5.32512415703036i</v>
      </c>
      <c r="G2746" t="str">
        <f t="shared" si="804"/>
        <v>0.999798685847894-0.0141870935965994i</v>
      </c>
      <c r="H2746" t="str">
        <f t="shared" si="805"/>
        <v>35.9798764398996-675.500472276266i</v>
      </c>
      <c r="I2746" t="str">
        <f t="shared" si="806"/>
        <v>-9.9015542523738-5.16054698296538i</v>
      </c>
      <c r="K2746" t="str">
        <f t="shared" si="807"/>
        <v>0.000943537631623971-0.00357057558619431i</v>
      </c>
      <c r="L2746" t="str">
        <f t="shared" si="808"/>
        <v>0.00005-0.00999608661680486i</v>
      </c>
      <c r="M2746" t="str">
        <f t="shared" si="809"/>
        <v>0.00133333333333333-0.0058800509510617i</v>
      </c>
      <c r="N2746">
        <f t="shared" si="810"/>
        <v>99.860139749659027</v>
      </c>
      <c r="O2746">
        <f t="shared" si="811"/>
        <v>3.072063294989297</v>
      </c>
      <c r="P2746" s="3">
        <f t="shared" si="812"/>
        <v>3.072063294989297</v>
      </c>
      <c r="Q2746" s="3">
        <f t="shared" si="813"/>
        <v>-80.139860250340973</v>
      </c>
      <c r="R2746">
        <f t="shared" si="814"/>
        <v>99.860139749659027</v>
      </c>
      <c r="S2746">
        <f t="shared" si="815"/>
        <v>28.23000902540802</v>
      </c>
      <c r="T2746">
        <f t="shared" si="798"/>
        <v>3.072063294989297</v>
      </c>
    </row>
    <row r="2747" spans="1:20" x14ac:dyDescent="0.25">
      <c r="A2747">
        <f t="shared" si="799"/>
        <v>178048.40056612476</v>
      </c>
      <c r="B2747">
        <f t="shared" si="816"/>
        <v>28337.283059704572</v>
      </c>
      <c r="C2747" t="str">
        <f t="shared" si="800"/>
        <v>0.243597345289902-1.39964732357608i</v>
      </c>
      <c r="D2747" t="str">
        <f t="shared" si="801"/>
        <v>3.96713979857021-0.738230758047783i</v>
      </c>
      <c r="E2747" t="str">
        <f t="shared" si="802"/>
        <v>190.430437033395+18.6971438395564i</v>
      </c>
      <c r="F2747" t="str">
        <f t="shared" si="803"/>
        <v>2.42443303681959-5.30522620114326i</v>
      </c>
      <c r="G2747" t="str">
        <f t="shared" si="804"/>
        <v>0.999797153264304-0.0142409827223419i</v>
      </c>
      <c r="H2747" t="str">
        <f t="shared" si="805"/>
        <v>35.4871755071534-671.977307275113i</v>
      </c>
      <c r="I2747" t="str">
        <f t="shared" si="806"/>
        <v>-9.8142779605884-5.12704992308644i</v>
      </c>
      <c r="K2747" t="str">
        <f t="shared" si="807"/>
        <v>0.000940446178677808-0.00355772721186082i</v>
      </c>
      <c r="L2747" t="str">
        <f t="shared" si="808"/>
        <v>0.00005-0.00995824528472296i</v>
      </c>
      <c r="M2747" t="str">
        <f t="shared" si="809"/>
        <v>0.00133333333333333-0.00585779134395468i</v>
      </c>
      <c r="N2747">
        <f t="shared" si="810"/>
        <v>99.872975588309401</v>
      </c>
      <c r="O2747">
        <f t="shared" si="811"/>
        <v>3.0499697324910926</v>
      </c>
      <c r="P2747" s="3">
        <f t="shared" si="812"/>
        <v>3.0499697324910926</v>
      </c>
      <c r="Q2747" s="3">
        <f t="shared" si="813"/>
        <v>-80.127024411690599</v>
      </c>
      <c r="R2747">
        <f t="shared" si="814"/>
        <v>99.872975588309401</v>
      </c>
      <c r="S2747">
        <f t="shared" si="815"/>
        <v>28.337283059704571</v>
      </c>
      <c r="T2747">
        <f t="shared" si="798"/>
        <v>3.0499697324910926</v>
      </c>
    </row>
    <row r="2748" spans="1:20" x14ac:dyDescent="0.25">
      <c r="A2748">
        <f t="shared" si="799"/>
        <v>178724.98448827604</v>
      </c>
      <c r="B2748">
        <f t="shared" si="816"/>
        <v>28444.96473533145</v>
      </c>
      <c r="C2748" t="str">
        <f t="shared" si="800"/>
        <v>0.243285135728636-1.3960475075061i</v>
      </c>
      <c r="D2748" t="str">
        <f t="shared" si="801"/>
        <v>3.9670800667874-0.736772943231406i</v>
      </c>
      <c r="E2748" t="str">
        <f t="shared" si="802"/>
        <v>190.649121699878+18.6768348859833i</v>
      </c>
      <c r="F2748" t="str">
        <f t="shared" si="803"/>
        <v>2.42442929213267-5.28540456191016i</v>
      </c>
      <c r="G2748" t="str">
        <f t="shared" si="804"/>
        <v>0.999795609015701-0.0142950763770222i</v>
      </c>
      <c r="H2748" t="str">
        <f t="shared" si="805"/>
        <v>35.0025609031112-668.480633205483i</v>
      </c>
      <c r="I2748" t="str">
        <f t="shared" si="806"/>
        <v>-9.72788078898203-5.09391748377841i</v>
      </c>
      <c r="K2748" t="str">
        <f t="shared" si="807"/>
        <v>0.000937377068893845-0.00354492467885486i</v>
      </c>
      <c r="L2748" t="str">
        <f t="shared" si="808"/>
        <v>0.00005-0.0099205472053426i</v>
      </c>
      <c r="M2748" t="str">
        <f t="shared" si="809"/>
        <v>0.00133333333333333-0.00583561600314272i</v>
      </c>
      <c r="N2748">
        <f t="shared" si="810"/>
        <v>99.88549556711429</v>
      </c>
      <c r="O2748">
        <f t="shared" si="811"/>
        <v>3.0279318682837304</v>
      </c>
      <c r="P2748" s="3">
        <f t="shared" si="812"/>
        <v>3.0279318682837304</v>
      </c>
      <c r="Q2748" s="3">
        <f t="shared" si="813"/>
        <v>-80.11450443288571</v>
      </c>
      <c r="R2748">
        <f t="shared" si="814"/>
        <v>99.88549556711429</v>
      </c>
      <c r="S2748">
        <f t="shared" si="815"/>
        <v>28.44496473533145</v>
      </c>
      <c r="T2748">
        <f t="shared" si="798"/>
        <v>3.0279318682837304</v>
      </c>
    </row>
    <row r="2749" spans="1:20" x14ac:dyDescent="0.25">
      <c r="A2749">
        <f t="shared" si="799"/>
        <v>179404.1394293315</v>
      </c>
      <c r="B2749">
        <f t="shared" si="816"/>
        <v>28553.055601325712</v>
      </c>
      <c r="C2749" t="str">
        <f t="shared" si="800"/>
        <v>0.242966730332-1.39246717331646i</v>
      </c>
      <c r="D2749" t="str">
        <f t="shared" si="801"/>
        <v>3.9670198819998-0.735325686578262i</v>
      </c>
      <c r="E2749" t="str">
        <f t="shared" si="802"/>
        <v>190.869151475543+18.655348367964i</v>
      </c>
      <c r="F2749" t="str">
        <f t="shared" si="803"/>
        <v>2.42442551894375-5.26565895418091i</v>
      </c>
      <c r="G2749" t="str">
        <f t="shared" si="804"/>
        <v>0.999794053013334-0.0143493753349936i</v>
      </c>
      <c r="H2749" t="str">
        <f t="shared" si="805"/>
        <v>34.5258766028869-665.01015396101i</v>
      </c>
      <c r="I2749" t="str">
        <f t="shared" si="806"/>
        <v>-9.64235216897471-5.06114362446851i</v>
      </c>
      <c r="K2749" t="str">
        <f t="shared" si="807"/>
        <v>0.000934330139452294-0.00353216786102773i</v>
      </c>
      <c r="L2749" t="str">
        <f t="shared" si="808"/>
        <v>0.00005-0.00988299183636444i</v>
      </c>
      <c r="M2749" t="str">
        <f t="shared" si="809"/>
        <v>0.00133333333333333-0.00581352460962614i</v>
      </c>
      <c r="N2749">
        <f t="shared" si="810"/>
        <v>99.89769616802495</v>
      </c>
      <c r="O2749">
        <f t="shared" si="811"/>
        <v>3.005949754330226</v>
      </c>
      <c r="P2749" s="3">
        <f t="shared" si="812"/>
        <v>3.005949754330226</v>
      </c>
      <c r="Q2749" s="3">
        <f t="shared" si="813"/>
        <v>-80.10230383197505</v>
      </c>
      <c r="R2749">
        <f t="shared" si="814"/>
        <v>99.89769616802495</v>
      </c>
      <c r="S2749">
        <f t="shared" si="815"/>
        <v>28.553055601325713</v>
      </c>
      <c r="T2749">
        <f t="shared" si="798"/>
        <v>3.005949754330226</v>
      </c>
    </row>
    <row r="2750" spans="1:20" x14ac:dyDescent="0.25">
      <c r="A2750">
        <f t="shared" si="799"/>
        <v>180085.87515916297</v>
      </c>
      <c r="B2750">
        <f t="shared" si="816"/>
        <v>28661.557212610751</v>
      </c>
      <c r="C2750" t="str">
        <f t="shared" si="800"/>
        <v>0.242642100169208-1.38890624646872i</v>
      </c>
      <c r="D2750" t="str">
        <f t="shared" si="801"/>
        <v>3.96695924078574-0.733888966806763i</v>
      </c>
      <c r="E2750" t="str">
        <f t="shared" si="802"/>
        <v>191.09053071699+18.6326675191916i</v>
      </c>
      <c r="F2750" t="str">
        <f t="shared" si="803"/>
        <v>2.42442171703598-5.24598909389896i</v>
      </c>
      <c r="G2750" t="str">
        <f t="shared" si="804"/>
        <v>0.99979248516778-0.0144038803735195i</v>
      </c>
      <c r="H2750" t="str">
        <f t="shared" si="805"/>
        <v>34.0569700484695-661.565577788184i</v>
      </c>
      <c r="I2750" t="str">
        <f t="shared" si="806"/>
        <v>-9.55768168575453-5.0287224323559i</v>
      </c>
      <c r="K2750" t="str">
        <f t="shared" si="807"/>
        <v>0.000931305228609609-0.00351945663225199i</v>
      </c>
      <c r="L2750" t="str">
        <f t="shared" si="808"/>
        <v>0.00005-0.00984557863754177i</v>
      </c>
      <c r="M2750" t="str">
        <f t="shared" si="809"/>
        <v>0.00133333333333333-0.00579151684561283i</v>
      </c>
      <c r="N2750">
        <f t="shared" si="810"/>
        <v>99.909573848450222</v>
      </c>
      <c r="O2750">
        <f t="shared" si="811"/>
        <v>2.9840234396425802</v>
      </c>
      <c r="P2750" s="3">
        <f t="shared" si="812"/>
        <v>2.9840234396425802</v>
      </c>
      <c r="Q2750" s="3">
        <f t="shared" si="813"/>
        <v>-80.090426151549778</v>
      </c>
      <c r="R2750">
        <f t="shared" si="814"/>
        <v>99.909573848450222</v>
      </c>
      <c r="S2750">
        <f t="shared" si="815"/>
        <v>28.661557212610752</v>
      </c>
      <c r="T2750">
        <f t="shared" si="798"/>
        <v>2.9840234396425802</v>
      </c>
    </row>
    <row r="2751" spans="1:20" x14ac:dyDescent="0.25">
      <c r="A2751">
        <f t="shared" si="799"/>
        <v>180770.20148476778</v>
      </c>
      <c r="B2751">
        <f t="shared" si="816"/>
        <v>28770.471130018672</v>
      </c>
      <c r="C2751" t="str">
        <f t="shared" si="800"/>
        <v>0.242311215897549-1.38536465239231i</v>
      </c>
      <c r="D2751" t="str">
        <f t="shared" si="801"/>
        <v>3.96689813969796-0.732462762781657i</v>
      </c>
      <c r="E2751" t="str">
        <f t="shared" si="802"/>
        <v>191.313263707511+18.6087753828174i</v>
      </c>
      <c r="F2751" t="str">
        <f t="shared" si="803"/>
        <v>2.42441788619088-5.22639469809737i</v>
      </c>
      <c r="G2751" t="str">
        <f t="shared" si="804"/>
        <v>0.999790905388933-0.0144585922727836i</v>
      </c>
      <c r="H2751" t="str">
        <f t="shared" si="805"/>
        <v>33.5956920613147-658.146617211023i</v>
      </c>
      <c r="I2751" t="str">
        <f t="shared" si="806"/>
        <v>-9.47385907565837-4.99664811924483i</v>
      </c>
      <c r="K2751" t="str">
        <f t="shared" si="807"/>
        <v>0.000928302175692114-0.0035067908664263i</v>
      </c>
      <c r="L2751" t="str">
        <f t="shared" si="808"/>
        <v>0.00005-0.00980830707067323i</v>
      </c>
      <c r="M2751" t="str">
        <f t="shared" si="809"/>
        <v>0.00133333333333333-0.00576959239451367i</v>
      </c>
      <c r="N2751">
        <f t="shared" si="810"/>
        <v>99.921125041227469</v>
      </c>
      <c r="O2751">
        <f t="shared" si="811"/>
        <v>2.9621529702310951</v>
      </c>
      <c r="P2751" s="3">
        <f t="shared" si="812"/>
        <v>2.9621529702310951</v>
      </c>
      <c r="Q2751" s="3">
        <f t="shared" si="813"/>
        <v>-80.078874958772531</v>
      </c>
      <c r="R2751">
        <f t="shared" si="814"/>
        <v>99.921125041227469</v>
      </c>
      <c r="S2751">
        <f t="shared" si="815"/>
        <v>28.77047113001867</v>
      </c>
      <c r="T2751">
        <f t="shared" si="798"/>
        <v>2.9621529702310951</v>
      </c>
    </row>
    <row r="2752" spans="1:20" x14ac:dyDescent="0.25">
      <c r="A2752">
        <f t="shared" si="799"/>
        <v>181457.12825040991</v>
      </c>
      <c r="B2752">
        <f t="shared" si="816"/>
        <v>28879.798920312744</v>
      </c>
      <c r="C2752" t="str">
        <f t="shared" si="800"/>
        <v>0.241974047761455-1.38184231647664i</v>
      </c>
      <c r="D2752" t="str">
        <f t="shared" si="801"/>
        <v>3.96683657526337-0.73104705351364i</v>
      </c>
      <c r="E2752" t="str">
        <f t="shared" si="802"/>
        <v>191.537354654606+18.5836548098462i</v>
      </c>
      <c r="F2752" t="str">
        <f t="shared" si="803"/>
        <v>2.42441402618828-5.20687548489464i</v>
      </c>
      <c r="G2752" t="str">
        <f t="shared" si="804"/>
        <v>0.999789313586005-0.0145135118159012i</v>
      </c>
      <c r="H2752" t="str">
        <f t="shared" si="805"/>
        <v>33.141896757412-654.752988957227i</v>
      </c>
      <c r="I2752" t="str">
        <f t="shared" si="806"/>
        <v>-9.39087422360191-4.96491501846691i</v>
      </c>
      <c r="K2752" t="str">
        <f t="shared" si="807"/>
        <v>0.000925320821089669-0.0034941704374802i</v>
      </c>
      <c r="L2752" t="str">
        <f t="shared" si="808"/>
        <v>0.00005-0.00977117659959478i</v>
      </c>
      <c r="M2752" t="str">
        <f t="shared" si="809"/>
        <v>0.00133333333333333-0.0057477509409381i</v>
      </c>
      <c r="N2752">
        <f t="shared" si="810"/>
        <v>99.932346154598463</v>
      </c>
      <c r="O2752">
        <f t="shared" si="811"/>
        <v>2.9403383890526698</v>
      </c>
      <c r="P2752" s="3">
        <f t="shared" si="812"/>
        <v>2.9403383890526698</v>
      </c>
      <c r="Q2752" s="3">
        <f t="shared" si="813"/>
        <v>-80.067653845401537</v>
      </c>
      <c r="R2752">
        <f t="shared" si="814"/>
        <v>99.932346154598463</v>
      </c>
      <c r="S2752">
        <f t="shared" si="815"/>
        <v>28.879798920312744</v>
      </c>
      <c r="T2752">
        <f t="shared" si="798"/>
        <v>2.9403383890526698</v>
      </c>
    </row>
    <row r="2753" spans="1:20" x14ac:dyDescent="0.25">
      <c r="A2753">
        <f t="shared" si="799"/>
        <v>182146.66533776146</v>
      </c>
      <c r="B2753">
        <f t="shared" si="816"/>
        <v>28989.542156209933</v>
      </c>
      <c r="C2753" t="str">
        <f t="shared" si="800"/>
        <v>0.24163056559154-1.37833916406319i</v>
      </c>
      <c r="D2753" t="str">
        <f t="shared" si="801"/>
        <v>3.96677454398285-0.729641818159008i</v>
      </c>
      <c r="E2753" t="str">
        <f t="shared" si="802"/>
        <v>191.762807687457+18.5572884575277i</v>
      </c>
      <c r="F2753" t="str">
        <f t="shared" si="803"/>
        <v>2.42441013680637-5.18743117349069i</v>
      </c>
      <c r="G2753" t="str">
        <f t="shared" si="804"/>
        <v>0.999787709667515-0.0145686397889293i</v>
      </c>
      <c r="H2753" t="str">
        <f t="shared" si="805"/>
        <v>32.695441464742-651.384413885716i</v>
      </c>
      <c r="I2753" t="str">
        <f t="shared" si="806"/>
        <v>-9.30871716055775-4.93351758188948i</v>
      </c>
      <c r="K2753" t="str">
        <f t="shared" si="807"/>
        <v>0.000922361006249287-0.00348159521937858i</v>
      </c>
      <c r="L2753" t="str">
        <f t="shared" si="808"/>
        <v>0.00005-0.00973418669017215i</v>
      </c>
      <c r="M2753" t="str">
        <f t="shared" si="809"/>
        <v>0.00133333333333333-0.00572599217068947i</v>
      </c>
      <c r="N2753">
        <f t="shared" si="810"/>
        <v>99.943233572184582</v>
      </c>
      <c r="O2753">
        <f t="shared" si="811"/>
        <v>2.9185797359589793</v>
      </c>
      <c r="P2753" s="3">
        <f t="shared" si="812"/>
        <v>2.9185797359589793</v>
      </c>
      <c r="Q2753" s="3">
        <f t="shared" si="813"/>
        <v>-80.056766427815418</v>
      </c>
      <c r="R2753">
        <f t="shared" si="814"/>
        <v>99.943233572184582</v>
      </c>
      <c r="S2753">
        <f t="shared" si="815"/>
        <v>28.989542156209932</v>
      </c>
      <c r="T2753">
        <f t="shared" si="798"/>
        <v>2.9185797359589793</v>
      </c>
    </row>
    <row r="2754" spans="1:20" x14ac:dyDescent="0.25">
      <c r="A2754">
        <f t="shared" si="799"/>
        <v>182838.82266604499</v>
      </c>
      <c r="B2754">
        <f t="shared" si="816"/>
        <v>29099.702416403532</v>
      </c>
      <c r="C2754" t="str">
        <f t="shared" si="800"/>
        <v>0.241280738803782-1.37485512043738i</v>
      </c>
      <c r="D2754" t="str">
        <f t="shared" si="801"/>
        <v>3.96671204233105-0.728247036019283i</v>
      </c>
      <c r="E2754" t="str">
        <f t="shared" si="802"/>
        <v>191.989626854346+18.5296587877616i</v>
      </c>
      <c r="F2754" t="str">
        <f t="shared" si="803"/>
        <v>2.4244062178216-5.16806148416276i</v>
      </c>
      <c r="G2754" t="str">
        <f t="shared" si="804"/>
        <v>0.99978609354129-0.0146239769808779i</v>
      </c>
      <c r="H2754" t="str">
        <f t="shared" si="805"/>
        <v>32.2561866430509-648.04061691552i</v>
      </c>
      <c r="I2754" t="str">
        <f t="shared" si="806"/>
        <v>-9.22737806108034-4.90245037700708i</v>
      </c>
      <c r="K2754" t="str">
        <f t="shared" si="807"/>
        <v>0.000919422573668842-0.00346906508612635i</v>
      </c>
      <c r="L2754" t="str">
        <f t="shared" si="808"/>
        <v>0.00005-0.00969733681029303i</v>
      </c>
      <c r="M2754" t="str">
        <f t="shared" si="809"/>
        <v>0.00133333333333333-0.00570431577076058i</v>
      </c>
      <c r="N2754">
        <f t="shared" si="810"/>
        <v>99.953783652969562</v>
      </c>
      <c r="O2754">
        <f t="shared" si="811"/>
        <v>2.8968770476435184</v>
      </c>
      <c r="P2754" s="3">
        <f t="shared" si="812"/>
        <v>2.8968770476435184</v>
      </c>
      <c r="Q2754" s="3">
        <f t="shared" si="813"/>
        <v>-80.046216347030438</v>
      </c>
      <c r="R2754">
        <f t="shared" si="814"/>
        <v>99.953783652969562</v>
      </c>
      <c r="S2754">
        <f t="shared" si="815"/>
        <v>29.099702416403531</v>
      </c>
      <c r="T2754">
        <f t="shared" si="798"/>
        <v>2.8968770476435184</v>
      </c>
    </row>
    <row r="2755" spans="1:20" x14ac:dyDescent="0.25">
      <c r="A2755">
        <f t="shared" si="799"/>
        <v>183533.61019217595</v>
      </c>
      <c r="B2755">
        <f t="shared" si="816"/>
        <v>29210.281285585865</v>
      </c>
      <c r="C2755" t="str">
        <f t="shared" si="800"/>
        <v>0.240924536398676-1.37139011082052i</v>
      </c>
      <c r="D2755" t="str">
        <f t="shared" si="801"/>
        <v>3.96664906675629-0.726862686540879i</v>
      </c>
      <c r="E2755" t="str">
        <f t="shared" si="802"/>
        <v>192.21781612002+18.500748065497i</v>
      </c>
      <c r="F2755" t="str">
        <f t="shared" si="803"/>
        <v>2.42440226900877-5.14876613826155i</v>
      </c>
      <c r="G2755" t="str">
        <f t="shared" si="804"/>
        <v>0.999784465114453-0.0146795241837208i</v>
      </c>
      <c r="H2755" t="str">
        <f t="shared" si="805"/>
        <v>31.8239958058708-644.721326956038i</v>
      </c>
      <c r="I2755" t="str">
        <f t="shared" si="806"/>
        <v>-9.14684724087778-4.8717080841141i</v>
      </c>
      <c r="K2755" t="str">
        <f t="shared" si="807"/>
        <v>0.000916505366890755-0.00345657991177288i</v>
      </c>
      <c r="L2755" t="str">
        <f t="shared" si="808"/>
        <v>0.00005-0.00966062642985955i</v>
      </c>
      <c r="M2755" t="str">
        <f t="shared" si="809"/>
        <v>0.00133333333333333-0.00568272142932914i</v>
      </c>
      <c r="N2755">
        <f t="shared" si="810"/>
        <v>99.963992731280953</v>
      </c>
      <c r="O2755">
        <f t="shared" si="811"/>
        <v>2.8752303575891318</v>
      </c>
      <c r="P2755" s="3">
        <f t="shared" si="812"/>
        <v>2.8752303575891318</v>
      </c>
      <c r="Q2755" s="3">
        <f t="shared" si="813"/>
        <v>-80.036007268719047</v>
      </c>
      <c r="R2755">
        <f t="shared" si="814"/>
        <v>99.963992731280953</v>
      </c>
      <c r="S2755">
        <f t="shared" si="815"/>
        <v>29.210281285585864</v>
      </c>
      <c r="T2755">
        <f t="shared" si="798"/>
        <v>2.8752303575891318</v>
      </c>
    </row>
    <row r="2756" spans="1:20" x14ac:dyDescent="0.25">
      <c r="A2756">
        <f t="shared" si="799"/>
        <v>184231.03791090622</v>
      </c>
      <c r="B2756">
        <f t="shared" si="816"/>
        <v>29321.280354471091</v>
      </c>
      <c r="C2756" t="str">
        <f t="shared" si="800"/>
        <v>0.240561926960447-1.36794406036156i</v>
      </c>
      <c r="D2756" t="str">
        <f t="shared" si="801"/>
        <v>3.96658561368027-0.725488749314721i</v>
      </c>
      <c r="E2756" t="str">
        <f t="shared" si="802"/>
        <v>192.447379363009+18.4705383571368i</v>
      </c>
      <c r="F2756" t="str">
        <f t="shared" si="803"/>
        <v>2.42439829014096-5.12954485820704i</v>
      </c>
      <c r="G2756" t="str">
        <f t="shared" si="804"/>
        <v>0.999782824293423-0.014735282192406i</v>
      </c>
      <c r="H2756" t="str">
        <f t="shared" si="805"/>
        <v>31.3987354447191-641.426276838609i</v>
      </c>
      <c r="I2756" t="str">
        <f t="shared" si="806"/>
        <v>-9.06711515442844-4.84128549355547i</v>
      </c>
      <c r="K2756" t="str">
        <f t="shared" si="807"/>
        <v>0.000913609230495741-0.0034441395704165i</v>
      </c>
      <c r="L2756" t="str">
        <f t="shared" si="808"/>
        <v>0.00005-0.00962405502078057i</v>
      </c>
      <c r="M2756" t="str">
        <f t="shared" si="809"/>
        <v>0.00133333333333333-0.00566120883575327i</v>
      </c>
      <c r="N2756">
        <f t="shared" si="810"/>
        <v>99.973857116775548</v>
      </c>
      <c r="O2756">
        <f t="shared" si="811"/>
        <v>2.8536396960144672</v>
      </c>
      <c r="P2756" s="3">
        <f t="shared" si="812"/>
        <v>2.8536396960144672</v>
      </c>
      <c r="Q2756" s="3">
        <f t="shared" si="813"/>
        <v>-80.026142883224452</v>
      </c>
      <c r="R2756">
        <f t="shared" si="814"/>
        <v>99.973857116775548</v>
      </c>
      <c r="S2756">
        <f t="shared" si="815"/>
        <v>29.321280354471092</v>
      </c>
      <c r="T2756">
        <f t="shared" si="798"/>
        <v>2.8536396960144672</v>
      </c>
    </row>
    <row r="2757" spans="1:20" x14ac:dyDescent="0.25">
      <c r="A2757">
        <f t="shared" si="799"/>
        <v>184931.11585496765</v>
      </c>
      <c r="B2757">
        <f t="shared" si="816"/>
        <v>29432.701219818082</v>
      </c>
      <c r="C2757" t="str">
        <f t="shared" si="800"/>
        <v>0.240192878656322-1.36451689412866i</v>
      </c>
      <c r="D2757" t="str">
        <f t="shared" si="801"/>
        <v>3.96652167949788-0.72412520407589i</v>
      </c>
      <c r="E2757" t="str">
        <f t="shared" si="802"/>
        <v>192.678320372875+18.4390115289528i</v>
      </c>
      <c r="F2757" t="str">
        <f t="shared" si="803"/>
        <v>2.4243942809895-5.11039736748453i</v>
      </c>
      <c r="G2757" t="str">
        <f t="shared" si="804"/>
        <v>0.999781170983907-0.0147912518048672i</v>
      </c>
      <c r="H2757" t="str">
        <f t="shared" si="805"/>
        <v>30.9802749554016-638.155203249367i</v>
      </c>
      <c r="I2757" t="str">
        <f t="shared" si="806"/>
        <v>-8.98817239264226-4.81117750305323i</v>
      </c>
      <c r="K2757" t="str">
        <f t="shared" si="807"/>
        <v>0.000910734010096516-0.0034317439362088i</v>
      </c>
      <c r="L2757" t="str">
        <f t="shared" si="808"/>
        <v>0.00005-0.00958762205696408i</v>
      </c>
      <c r="M2757" t="str">
        <f t="shared" si="809"/>
        <v>0.00133333333333333-0.00563977768056712i</v>
      </c>
      <c r="N2757">
        <f t="shared" si="810"/>
        <v>99.983373094428714</v>
      </c>
      <c r="O2757">
        <f t="shared" si="811"/>
        <v>2.8321050898194411</v>
      </c>
      <c r="P2757" s="3">
        <f t="shared" si="812"/>
        <v>2.8321050898194411</v>
      </c>
      <c r="Q2757" s="3">
        <f t="shared" si="813"/>
        <v>-80.016626905571286</v>
      </c>
      <c r="R2757">
        <f t="shared" si="814"/>
        <v>99.983373094428714</v>
      </c>
      <c r="S2757">
        <f t="shared" si="815"/>
        <v>29.432701219818082</v>
      </c>
      <c r="T2757">
        <f t="shared" si="798"/>
        <v>2.8321050898194411</v>
      </c>
    </row>
    <row r="2758" spans="1:20" x14ac:dyDescent="0.25">
      <c r="A2758">
        <f t="shared" si="799"/>
        <v>185633.85409521655</v>
      </c>
      <c r="B2758">
        <f t="shared" si="816"/>
        <v>29544.545484453392</v>
      </c>
      <c r="C2758" t="str">
        <f t="shared" si="800"/>
        <v>0.239817359235845-1.36110853710079i</v>
      </c>
      <c r="D2758" t="str">
        <f t="shared" si="801"/>
        <v>3.96645726057707-0.722772030703286i</v>
      </c>
      <c r="E2758" t="str">
        <f t="shared" si="802"/>
        <v>192.910642847421+18.4061492455002i</v>
      </c>
      <c r="F2758" t="str">
        <f t="shared" si="803"/>
        <v>2.42439024132401-5.09132339064077i</v>
      </c>
      <c r="G2758" t="str">
        <f t="shared" si="804"/>
        <v>0.999779505090895-0.0148474338220345i</v>
      </c>
      <c r="H2758" t="str">
        <f t="shared" si="805"/>
        <v>30.5684865663638-634.907846663383i</v>
      </c>
      <c r="I2758" t="str">
        <f t="shared" si="806"/>
        <v>-8.91000968056622-4.78137911510695i</v>
      </c>
      <c r="K2758" t="str">
        <f t="shared" si="807"/>
        <v>0.000907879552331574-0.00341939288335898i</v>
      </c>
      <c r="L2758" t="str">
        <f t="shared" si="808"/>
        <v>0.00005-0.00955132701430973i</v>
      </c>
      <c r="M2758" t="str">
        <f t="shared" si="809"/>
        <v>0.00133333333333333-0.00561842765547629i</v>
      </c>
      <c r="N2758">
        <f t="shared" si="810"/>
        <v>99.992536924525623</v>
      </c>
      <c r="O2758">
        <f t="shared" si="811"/>
        <v>2.8106265625309845</v>
      </c>
      <c r="P2758" s="3">
        <f t="shared" si="812"/>
        <v>2.8106265625309845</v>
      </c>
      <c r="Q2758" s="3">
        <f t="shared" si="813"/>
        <v>-80.007463075474377</v>
      </c>
      <c r="R2758">
        <f t="shared" si="814"/>
        <v>99.992536924525623</v>
      </c>
      <c r="S2758">
        <f t="shared" si="815"/>
        <v>29.544545484453394</v>
      </c>
      <c r="T2758">
        <f t="shared" si="798"/>
        <v>2.8106265625309845</v>
      </c>
    </row>
    <row r="2759" spans="1:20" x14ac:dyDescent="0.25">
      <c r="A2759">
        <f t="shared" si="799"/>
        <v>186339.26274077839</v>
      </c>
      <c r="B2759">
        <f t="shared" si="816"/>
        <v>29656.814757294316</v>
      </c>
      <c r="C2759" t="str">
        <f t="shared" si="800"/>
        <v>0.23943533603023-1.35771891415923i</v>
      </c>
      <c r="D2759" t="str">
        <f t="shared" si="801"/>
        <v>3.96639235325862-0.721429209219259i</v>
      </c>
      <c r="E2759" t="str">
        <f t="shared" si="802"/>
        <v>193.144350389842+18.3719329680365i</v>
      </c>
      <c r="F2759" t="str">
        <f t="shared" si="803"/>
        <v>2.42438617091236-5.07232265327988i</v>
      </c>
      <c r="G2759" t="str">
        <f t="shared" si="804"/>
        <v>0.999777826518657-0.0149038290478452i</v>
      </c>
      <c r="H2759" t="str">
        <f t="shared" si="805"/>
        <v>30.1632452690222-631.683951280034i</v>
      </c>
      <c r="I2759" t="str">
        <f t="shared" si="806"/>
        <v>-8.83261787513194-4.75188543446514i</v>
      </c>
      <c r="K2759" t="str">
        <f t="shared" si="807"/>
        <v>0.000905045704859004-0.00340708628613812i</v>
      </c>
      <c r="L2759" t="str">
        <f t="shared" si="808"/>
        <v>0.00005-0.00951516937070106i</v>
      </c>
      <c r="M2759" t="str">
        <f t="shared" si="809"/>
        <v>0.00133333333333333-0.00559715845335357i</v>
      </c>
      <c r="N2759">
        <f t="shared" si="810"/>
        <v>100.00134484265459</v>
      </c>
      <c r="O2759">
        <f t="shared" si="811"/>
        <v>2.7892041342483056</v>
      </c>
      <c r="P2759" s="3">
        <f t="shared" si="812"/>
        <v>2.7892041342483056</v>
      </c>
      <c r="Q2759" s="3">
        <f t="shared" si="813"/>
        <v>-79.998655157345411</v>
      </c>
      <c r="R2759">
        <f t="shared" si="814"/>
        <v>100.00134484265459</v>
      </c>
      <c r="S2759">
        <f t="shared" si="815"/>
        <v>29.656814757294317</v>
      </c>
      <c r="T2759">
        <f t="shared" si="798"/>
        <v>2.7892041342483056</v>
      </c>
    </row>
    <row r="2760" spans="1:20" x14ac:dyDescent="0.25">
      <c r="A2760">
        <f t="shared" si="799"/>
        <v>187047.35193919335</v>
      </c>
      <c r="B2760">
        <f t="shared" si="816"/>
        <v>29769.510653372035</v>
      </c>
      <c r="C2760" t="str">
        <f t="shared" si="800"/>
        <v>0.239046775951821-1.35434795007879i</v>
      </c>
      <c r="D2760" t="str">
        <f t="shared" si="801"/>
        <v>3.96632695385584-0.720096719789248i</v>
      </c>
      <c r="E2760" t="str">
        <f t="shared" si="802"/>
        <v>193.379446505809+18.3363439529611i</v>
      </c>
      <c r="F2760" t="str">
        <f t="shared" si="803"/>
        <v>2.42438206952062-5.05339488205937i</v>
      </c>
      <c r="G2760" t="str">
        <f t="shared" si="804"/>
        <v>0.999776135170732-0.0149604382892549i</v>
      </c>
      <c r="H2760" t="str">
        <f t="shared" si="805"/>
        <v>29.7644287500147-628.483264959605i</v>
      </c>
      <c r="I2760" t="str">
        <f t="shared" si="806"/>
        <v>-8.75598796294575-4.72269166566592i</v>
      </c>
      <c r="K2760" t="str">
        <f t="shared" si="807"/>
        <v>0.000902232316350253-0.00339482401888331i</v>
      </c>
      <c r="L2760" t="str">
        <f t="shared" si="808"/>
        <v>0.00005-0.00947914860599827i</v>
      </c>
      <c r="M2760" t="str">
        <f t="shared" si="809"/>
        <v>0.00133333333333333-0.00557596976823426i</v>
      </c>
      <c r="N2760">
        <f t="shared" si="810"/>
        <v>100.00979305970712</v>
      </c>
      <c r="O2760">
        <f t="shared" si="811"/>
        <v>2.7678378215865878</v>
      </c>
      <c r="P2760" s="3">
        <f t="shared" si="812"/>
        <v>2.7678378215865878</v>
      </c>
      <c r="Q2760" s="3">
        <f t="shared" si="813"/>
        <v>-79.990206940292879</v>
      </c>
      <c r="R2760">
        <f t="shared" si="814"/>
        <v>100.00979305970712</v>
      </c>
      <c r="S2760">
        <f t="shared" si="815"/>
        <v>29.769510653372034</v>
      </c>
      <c r="T2760">
        <f t="shared" si="798"/>
        <v>2.7678378215865878</v>
      </c>
    </row>
    <row r="2761" spans="1:20" x14ac:dyDescent="0.25">
      <c r="A2761">
        <f t="shared" si="799"/>
        <v>187758.13187656229</v>
      </c>
      <c r="B2761">
        <f t="shared" si="816"/>
        <v>29882.63479385485</v>
      </c>
      <c r="C2761" t="str">
        <f t="shared" si="800"/>
        <v>0.238651645493543-1.35099556951915i</v>
      </c>
      <c r="D2761" t="str">
        <f t="shared" si="801"/>
        <v>3.96626105865455-0.718774542721458i</v>
      </c>
      <c r="E2761" t="str">
        <f t="shared" si="802"/>
        <v>193.6159346005+18.2993632502457i</v>
      </c>
      <c r="F2761" t="str">
        <f t="shared" si="803"/>
        <v>2.42437793691312-5.03453980468636i</v>
      </c>
      <c r="G2761" t="str">
        <f t="shared" si="804"/>
        <v>0.999774430949927-0.0150172623562489i</v>
      </c>
      <c r="H2761" t="str">
        <f t="shared" si="805"/>
        <v>29.3719173253135-625.305539161075i</v>
      </c>
      <c r="I2761" t="str">
        <f t="shared" si="806"/>
        <v>-8.68011105812011-4.69379311064485i</v>
      </c>
      <c r="K2761" t="str">
        <f t="shared" si="807"/>
        <v>0.000899439236483989-0.00338260595600184i</v>
      </c>
      <c r="L2761" t="str">
        <f t="shared" si="808"/>
        <v>0.00005-0.00944326420203056i</v>
      </c>
      <c r="M2761" t="str">
        <f t="shared" si="809"/>
        <v>0.00133333333333333-0.00555486129531208i</v>
      </c>
      <c r="N2761">
        <f t="shared" si="810"/>
        <v>100.01787776187668</v>
      </c>
      <c r="O2761">
        <f t="shared" si="811"/>
        <v>2.7465276376215293</v>
      </c>
      <c r="P2761" s="3">
        <f t="shared" si="812"/>
        <v>2.7465276376215293</v>
      </c>
      <c r="Q2761" s="3">
        <f t="shared" si="813"/>
        <v>-79.982122238123324</v>
      </c>
      <c r="R2761">
        <f t="shared" si="814"/>
        <v>100.01787776187668</v>
      </c>
      <c r="S2761">
        <f t="shared" si="815"/>
        <v>29.882634793854848</v>
      </c>
      <c r="T2761">
        <f t="shared" si="798"/>
        <v>2.7465276376215293</v>
      </c>
    </row>
    <row r="2762" spans="1:20" x14ac:dyDescent="0.25">
      <c r="A2762">
        <f t="shared" si="799"/>
        <v>188471.61277769323</v>
      </c>
      <c r="B2762">
        <f t="shared" si="816"/>
        <v>29996.188806071499</v>
      </c>
      <c r="C2762" t="str">
        <f t="shared" si="800"/>
        <v>0.238249910728461-1.34766169701596i</v>
      </c>
      <c r="D2762" t="str">
        <f t="shared" si="801"/>
        <v>3.96619466391277-0.717462658466484i</v>
      </c>
      <c r="E2762" t="str">
        <f t="shared" si="802"/>
        <v>193.853817975585+18.2609717018836i</v>
      </c>
      <c r="F2762" t="str">
        <f t="shared" si="803"/>
        <v>2.42437377285237-5.01575714991354i</v>
      </c>
      <c r="G2762" t="str">
        <f t="shared" si="804"/>
        <v>0.999772713758312-0.0150743020618529i</v>
      </c>
      <c r="H2762" t="str">
        <f t="shared" si="805"/>
        <v>28.9855938761446-622.1505288811i</v>
      </c>
      <c r="I2762" t="str">
        <f t="shared" si="806"/>
        <v>-8.60497840014538-4.66518516640766i</v>
      </c>
      <c r="K2762" t="str">
        <f t="shared" si="807"/>
        <v>0.000896666315939936-0.00337043197197522i</v>
      </c>
      <c r="L2762" t="str">
        <f t="shared" si="808"/>
        <v>0.00005-0.00940751564258871i</v>
      </c>
      <c r="M2762" t="str">
        <f t="shared" si="809"/>
        <v>0.00133333333333333-0.00553383273093454i</v>
      </c>
      <c r="N2762">
        <f t="shared" si="810"/>
        <v>100.02559511066369</v>
      </c>
      <c r="O2762">
        <f t="shared" si="811"/>
        <v>2.7252735918325715</v>
      </c>
      <c r="P2762" s="3">
        <f t="shared" si="812"/>
        <v>2.7252735918325715</v>
      </c>
      <c r="Q2762" s="3">
        <f t="shared" si="813"/>
        <v>-79.974404889336313</v>
      </c>
      <c r="R2762">
        <f t="shared" si="814"/>
        <v>100.02559511066369</v>
      </c>
      <c r="S2762">
        <f t="shared" si="815"/>
        <v>29.996188806071498</v>
      </c>
      <c r="T2762">
        <f t="shared" si="798"/>
        <v>2.7252735918325715</v>
      </c>
    </row>
    <row r="2763" spans="1:20" x14ac:dyDescent="0.25">
      <c r="A2763">
        <f t="shared" si="799"/>
        <v>189187.80490624846</v>
      </c>
      <c r="B2763">
        <f t="shared" si="816"/>
        <v>30110.174323534571</v>
      </c>
      <c r="C2763" t="str">
        <f t="shared" si="800"/>
        <v>0.237841537309365-1.34434625697178i</v>
      </c>
      <c r="D2763" t="str">
        <f t="shared" si="801"/>
        <v>3.96612776586051-0.716161047616979i</v>
      </c>
      <c r="E2763" t="str">
        <f t="shared" si="802"/>
        <v>194.093099826126+18.2211499403459i</v>
      </c>
      <c r="F2763" t="str">
        <f t="shared" si="803"/>
        <v>2.4243695770991-4.99704664753531i</v>
      </c>
      <c r="G2763" t="str">
        <f t="shared" si="804"/>
        <v>0.999770983497211-0.0151315582221439i</v>
      </c>
      <c r="H2763" t="str">
        <f t="shared" si="805"/>
        <v>28.6053437866549-619.017992594107i</v>
      </c>
      <c r="I2763" t="str">
        <f t="shared" si="806"/>
        <v>-8.53058135180093-4.636863322766i</v>
      </c>
      <c r="K2763" t="str">
        <f t="shared" si="807"/>
        <v>0.000893913406392773-0.00335830194136324i</v>
      </c>
      <c r="L2763" t="str">
        <f t="shared" si="808"/>
        <v>0.00005-0.00937190241341773i</v>
      </c>
      <c r="M2763" t="str">
        <f t="shared" si="809"/>
        <v>0.00133333333333333-0.00551288377259866i</v>
      </c>
      <c r="N2763">
        <f t="shared" si="810"/>
        <v>100.0329412428827</v>
      </c>
      <c r="O2763">
        <f t="shared" si="811"/>
        <v>2.7040756900452552</v>
      </c>
      <c r="P2763" s="3">
        <f t="shared" si="812"/>
        <v>2.7040756900452552</v>
      </c>
      <c r="Q2763" s="3">
        <f t="shared" si="813"/>
        <v>-79.9670587571173</v>
      </c>
      <c r="R2763">
        <f t="shared" si="814"/>
        <v>100.0329412428827</v>
      </c>
      <c r="S2763">
        <f t="shared" si="815"/>
        <v>30.110174323534572</v>
      </c>
      <c r="T2763">
        <f t="shared" si="798"/>
        <v>2.7040756900452552</v>
      </c>
    </row>
    <row r="2764" spans="1:20" x14ac:dyDescent="0.25">
      <c r="A2764">
        <f t="shared" si="799"/>
        <v>189906.71856489219</v>
      </c>
      <c r="B2764">
        <f t="shared" si="816"/>
        <v>30224.592985964002</v>
      </c>
      <c r="C2764" t="str">
        <f t="shared" si="800"/>
        <v>0.237426490468427-1.3410491736471i</v>
      </c>
      <c r="D2764" t="str">
        <f t="shared" si="801"/>
        <v>3.96606036069958-0.714869690907294i</v>
      </c>
      <c r="E2764" t="str">
        <f t="shared" si="802"/>
        <v>194.333783237444+18.1798783870452i</v>
      </c>
      <c r="F2764" t="str">
        <f t="shared" si="803"/>
        <v>2.42436534941221-4.97840802838386i</v>
      </c>
      <c r="G2764" t="str">
        <f t="shared" si="804"/>
        <v>0.999769240067199-0.0151890316562622i</v>
      </c>
      <c r="H2764" t="str">
        <f t="shared" si="805"/>
        <v>28.2310548832782-615.907692193561i</v>
      </c>
      <c r="I2764" t="str">
        <f t="shared" si="806"/>
        <v>-8.45691139710573-4.60882316013443i</v>
      </c>
      <c r="K2764" t="str">
        <f t="shared" si="807"/>
        <v>0.000891180360505999-0.00334621573880786i</v>
      </c>
      <c r="L2764" t="str">
        <f t="shared" si="808"/>
        <v>0.00005-0.00933642400220934i</v>
      </c>
      <c r="M2764" t="str">
        <f t="shared" si="809"/>
        <v>0.00133333333333333-0.00549201411894665i</v>
      </c>
      <c r="N2764">
        <f t="shared" si="810"/>
        <v>100.03991227067172</v>
      </c>
      <c r="O2764">
        <f t="shared" si="811"/>
        <v>2.6829339343742529</v>
      </c>
      <c r="P2764" s="3">
        <f t="shared" si="812"/>
        <v>2.6829339343742529</v>
      </c>
      <c r="Q2764" s="3">
        <f t="shared" si="813"/>
        <v>-79.960087729328279</v>
      </c>
      <c r="R2764">
        <f t="shared" si="814"/>
        <v>100.03991227067172</v>
      </c>
      <c r="S2764">
        <f t="shared" si="815"/>
        <v>30.224592985964001</v>
      </c>
      <c r="T2764">
        <f t="shared" si="798"/>
        <v>2.6829339343742529</v>
      </c>
    </row>
    <row r="2765" spans="1:20" x14ac:dyDescent="0.25">
      <c r="A2765">
        <f t="shared" si="799"/>
        <v>190628.3640954388</v>
      </c>
      <c r="B2765">
        <f t="shared" si="816"/>
        <v>30339.446439310665</v>
      </c>
      <c r="C2765" t="str">
        <f t="shared" si="800"/>
        <v>0.237004735016973-1.33777037115105i</v>
      </c>
      <c r="D2765" t="str">
        <f t="shared" si="801"/>
        <v>3.96599244460342-0.713588569213143i</v>
      </c>
      <c r="E2765" t="str">
        <f t="shared" si="802"/>
        <v>194.575871181903+18.1371372508189i</v>
      </c>
      <c r="F2765" t="str">
        <f t="shared" si="803"/>
        <v>2.42436108954875-4.95984102432536i</v>
      </c>
      <c r="G2765" t="str">
        <f t="shared" si="804"/>
        <v>0.999767483368092-0.0152467231864219i</v>
      </c>
      <c r="H2765" t="str">
        <f t="shared" si="805"/>
        <v>27.8626173757478-612.819392934298i</v>
      </c>
      <c r="I2765" t="str">
        <f t="shared" si="806"/>
        <v>-8.38396013930673-4.58106034738659i</v>
      </c>
      <c r="K2765" t="str">
        <f t="shared" si="807"/>
        <v>0.000888467031925896-0.00333417323903722i</v>
      </c>
      <c r="L2765" t="str">
        <f t="shared" si="808"/>
        <v>0.00005-0.00930107989859471i</v>
      </c>
      <c r="M2765" t="str">
        <f t="shared" si="809"/>
        <v>0.00133333333333333-0.00547122346976156i</v>
      </c>
      <c r="N2765">
        <f t="shared" si="810"/>
        <v>100.04650428150877</v>
      </c>
      <c r="O2765">
        <f t="shared" si="811"/>
        <v>2.6618483231646746</v>
      </c>
      <c r="P2765" s="3">
        <f t="shared" si="812"/>
        <v>2.6618483231646746</v>
      </c>
      <c r="Q2765" s="3">
        <f t="shared" si="813"/>
        <v>-79.953495718491226</v>
      </c>
      <c r="R2765">
        <f t="shared" si="814"/>
        <v>100.04650428150877</v>
      </c>
      <c r="S2765">
        <f t="shared" si="815"/>
        <v>30.339446439310663</v>
      </c>
      <c r="T2765">
        <f t="shared" si="798"/>
        <v>2.6618483231646746</v>
      </c>
    </row>
    <row r="2766" spans="1:20" x14ac:dyDescent="0.25">
      <c r="A2766">
        <f t="shared" si="799"/>
        <v>191352.75187900144</v>
      </c>
      <c r="B2766">
        <f t="shared" si="816"/>
        <v>30454.736335780046</v>
      </c>
      <c r="C2766" t="str">
        <f t="shared" si="800"/>
        <v>0.236576235345246-1.33450977343214i</v>
      </c>
      <c r="D2766" t="str">
        <f t="shared" si="801"/>
        <v>3.96592401371687-0.71231766355126i</v>
      </c>
      <c r="E2766" t="str">
        <f t="shared" si="802"/>
        <v>194.819366515649+18.0929065264153i</v>
      </c>
      <c r="F2766" t="str">
        <f t="shared" si="803"/>
        <v>2.42435679726398-4.94134536825604i</v>
      </c>
      <c r="G2766" t="str">
        <f t="shared" si="804"/>
        <v>0.999765713298951-0.0153046336379221i</v>
      </c>
      <c r="H2766" t="str">
        <f t="shared" si="805"/>
        <v>27.499923799704-609.752863375977i</v>
      </c>
      <c r="I2766" t="str">
        <f t="shared" si="806"/>
        <v>-8.31171929890484-4.55357063976918i</v>
      </c>
      <c r="K2766" t="str">
        <f t="shared" si="807"/>
        <v>0.000885773275275422-0.0033221743168693i</v>
      </c>
      <c r="L2766" t="str">
        <f t="shared" si="808"/>
        <v>0.00005-0.00926586959413693i</v>
      </c>
      <c r="M2766" t="str">
        <f t="shared" si="809"/>
        <v>0.00133333333333333-0.0054505115259629i</v>
      </c>
      <c r="N2766">
        <f t="shared" si="810"/>
        <v>100.05271333822718</v>
      </c>
      <c r="O2766">
        <f t="shared" si="811"/>
        <v>2.6408188509336687</v>
      </c>
      <c r="P2766" s="3">
        <f t="shared" si="812"/>
        <v>2.6408188509336687</v>
      </c>
      <c r="Q2766" s="3">
        <f t="shared" si="813"/>
        <v>-79.947286661772822</v>
      </c>
      <c r="R2766">
        <f t="shared" si="814"/>
        <v>100.05271333822718</v>
      </c>
      <c r="S2766">
        <f t="shared" si="815"/>
        <v>30.454736335780044</v>
      </c>
      <c r="T2766">
        <f t="shared" si="798"/>
        <v>2.6408188509336687</v>
      </c>
    </row>
    <row r="2767" spans="1:20" x14ac:dyDescent="0.25">
      <c r="A2767">
        <f t="shared" si="799"/>
        <v>192079.89233614167</v>
      </c>
      <c r="B2767">
        <f t="shared" si="816"/>
        <v>30570.464333856013</v>
      </c>
      <c r="C2767" t="str">
        <f t="shared" si="800"/>
        <v>0.23614095542231-1.33126730426874i</v>
      </c>
      <c r="D2767" t="str">
        <f t="shared" si="801"/>
        <v>3.96585506415588-0.71105695507903i</v>
      </c>
      <c r="E2767" t="str">
        <f t="shared" si="802"/>
        <v>195.064271975266+18.0471659929992i</v>
      </c>
      <c r="F2767" t="str">
        <f t="shared" si="803"/>
        <v>2.42435247231121-4.92292079409833i</v>
      </c>
      <c r="G2767" t="str">
        <f t="shared" si="804"/>
        <v>0.999763929758063-0.0153627638391589i</v>
      </c>
      <c r="H2767" t="str">
        <f t="shared" si="805"/>
        <v>27.1428689608522-606.70787532756i</v>
      </c>
      <c r="I2767" t="str">
        <f t="shared" si="806"/>
        <v>-8.24018071171734-4.52634987687125i</v>
      </c>
      <c r="K2767" t="str">
        <f t="shared" si="807"/>
        <v>0.000883098946148253-0.00331021884721591i</v>
      </c>
      <c r="L2767" t="str">
        <f t="shared" si="808"/>
        <v>0.00005-0.00923079258232411i</v>
      </c>
      <c r="M2767" t="str">
        <f t="shared" si="809"/>
        <v>0.00133333333333333-0.00542987798960241i</v>
      </c>
      <c r="N2767">
        <f t="shared" si="810"/>
        <v>100.05853547903881</v>
      </c>
      <c r="O2767">
        <f t="shared" si="811"/>
        <v>2.6198455083106422</v>
      </c>
      <c r="P2767" s="3">
        <f t="shared" si="812"/>
        <v>2.6198455083106422</v>
      </c>
      <c r="Q2767" s="3">
        <f t="shared" si="813"/>
        <v>-79.94146452096119</v>
      </c>
      <c r="R2767">
        <f t="shared" si="814"/>
        <v>100.05853547903881</v>
      </c>
      <c r="S2767">
        <f t="shared" si="815"/>
        <v>30.570464333856012</v>
      </c>
      <c r="T2767">
        <f t="shared" si="798"/>
        <v>2.6198455083106422</v>
      </c>
    </row>
    <row r="2768" spans="1:20" x14ac:dyDescent="0.25">
      <c r="A2768">
        <f t="shared" si="799"/>
        <v>192809.795927019</v>
      </c>
      <c r="B2768">
        <f t="shared" si="816"/>
        <v>30686.632098324666</v>
      </c>
      <c r="C2768" t="str">
        <f t="shared" si="800"/>
        <v>0.235698858795954-1.32804288725963i</v>
      </c>
      <c r="D2768" t="str">
        <f t="shared" si="801"/>
        <v>3.96578559200748-0.709806425094191i</v>
      </c>
      <c r="E2768" t="str">
        <f t="shared" si="802"/>
        <v>195.310590174394+17.9998952126666i</v>
      </c>
      <c r="F2768" t="str">
        <f t="shared" si="803"/>
        <v>2.42434811444198-4.90456703679714i</v>
      </c>
      <c r="G2768" t="str">
        <f t="shared" si="804"/>
        <v>0.999762132642947-0.0154211146216358i</v>
      </c>
      <c r="H2768" t="str">
        <f t="shared" si="805"/>
        <v>26.79134988062-603.684203792857i</v>
      </c>
      <c r="I2768" t="str">
        <f t="shared" si="806"/>
        <v>-8.16933632697666-4.49939398064831i</v>
      </c>
      <c r="K2768" t="str">
        <f t="shared" si="807"/>
        <v>0.000880443901102677-0.00329830670508623i</v>
      </c>
      <c r="L2768" t="str">
        <f t="shared" si="808"/>
        <v>0.00005-0.00919584835856156i</v>
      </c>
      <c r="M2768" t="str">
        <f t="shared" si="809"/>
        <v>0.00133333333333333-0.00540932256385975i</v>
      </c>
      <c r="N2768">
        <f t="shared" si="810"/>
        <v>100.06396671755621</v>
      </c>
      <c r="O2768">
        <f t="shared" si="811"/>
        <v>2.5989282819780257</v>
      </c>
      <c r="P2768" s="3">
        <f t="shared" si="812"/>
        <v>2.5989282819780257</v>
      </c>
      <c r="Q2768" s="3">
        <f t="shared" si="813"/>
        <v>-79.936033282443788</v>
      </c>
      <c r="R2768">
        <f t="shared" si="814"/>
        <v>100.06396671755621</v>
      </c>
      <c r="S2768">
        <f t="shared" si="815"/>
        <v>30.686632098324665</v>
      </c>
      <c r="T2768">
        <f t="shared" si="798"/>
        <v>2.5989282819780257</v>
      </c>
    </row>
    <row r="2769" spans="1:20" x14ac:dyDescent="0.25">
      <c r="A2769">
        <f t="shared" si="799"/>
        <v>193542.47315154169</v>
      </c>
      <c r="B2769">
        <f t="shared" si="816"/>
        <v>30803.241300298301</v>
      </c>
      <c r="C2769" t="str">
        <f t="shared" si="800"/>
        <v>0.235249908592764-1.32483644581425i</v>
      </c>
      <c r="D2769" t="str">
        <f t="shared" si="801"/>
        <v>3.96571559332935-0.708566055034451i</v>
      </c>
      <c r="E2769" t="str">
        <f t="shared" si="802"/>
        <v>195.558323600258+17.9510735289811i</v>
      </c>
      <c r="F2769" t="str">
        <f t="shared" si="803"/>
        <v>2.42434372340585-4.88628383231592i</v>
      </c>
      <c r="G2769" t="str">
        <f t="shared" si="804"/>
        <v>0.99976032185034-0.0154796868199757i</v>
      </c>
      <c r="H2769" t="str">
        <f t="shared" si="805"/>
        <v>26.445265743278-600.681626917096i</v>
      </c>
      <c r="I2769" t="str">
        <f t="shared" si="806"/>
        <v>-8.09917820546423-4.47269895349837i</v>
      </c>
      <c r="K2769" t="str">
        <f t="shared" si="807"/>
        <v>0.000877807997655699-0.00328643776559061i</v>
      </c>
      <c r="L2769" t="str">
        <f t="shared" si="808"/>
        <v>0.00005-0.00916103642016491i</v>
      </c>
      <c r="M2769" t="str">
        <f t="shared" si="809"/>
        <v>0.00133333333333333-0.00538884495303821i</v>
      </c>
      <c r="N2769">
        <f t="shared" si="810"/>
        <v>100.06900304282377</v>
      </c>
      <c r="O2769">
        <f t="shared" si="811"/>
        <v>2.5780671546104656</v>
      </c>
      <c r="P2769" s="3">
        <f t="shared" si="812"/>
        <v>2.5780671546104656</v>
      </c>
      <c r="Q2769" s="3">
        <f t="shared" si="813"/>
        <v>-79.930996957176234</v>
      </c>
      <c r="R2769">
        <f t="shared" si="814"/>
        <v>100.06900304282377</v>
      </c>
      <c r="S2769">
        <f t="shared" si="815"/>
        <v>30.8032413002983</v>
      </c>
      <c r="T2769">
        <f t="shared" si="798"/>
        <v>2.5780671546104656</v>
      </c>
    </row>
    <row r="2770" spans="1:20" x14ac:dyDescent="0.25">
      <c r="A2770">
        <f t="shared" si="799"/>
        <v>194277.93454951758</v>
      </c>
      <c r="B2770">
        <f t="shared" si="816"/>
        <v>30920.293617239437</v>
      </c>
      <c r="C2770" t="str">
        <f t="shared" si="800"/>
        <v>0.234794067518222-1.32164790314297i</v>
      </c>
      <c r="D2770" t="str">
        <f t="shared" si="801"/>
        <v>3.96564506414977-0.707335826477174i</v>
      </c>
      <c r="E2770" t="str">
        <f t="shared" si="802"/>
        <v>195.807474610147+17.9006800655242i</v>
      </c>
      <c r="F2770" t="str">
        <f t="shared" si="803"/>
        <v>2.42433929895053-4.86807091763292i</v>
      </c>
      <c r="G2770" t="str">
        <f t="shared" si="804"/>
        <v>0.999758497276196-0.0155384812719319i</v>
      </c>
      <c r="H2770" t="str">
        <f t="shared" si="805"/>
        <v>26.1045178444669-597.699925934462i</v>
      </c>
      <c r="I2770" t="str">
        <f t="shared" si="806"/>
        <v>-8.02969851767872-4.44626087638935i</v>
      </c>
      <c r="K2770" t="str">
        <f t="shared" si="807"/>
        <v>0.000875191094277017-0.00327461190394413i</v>
      </c>
      <c r="L2770" t="str">
        <f t="shared" si="808"/>
        <v>0.00005-0.0091263562663528i</v>
      </c>
      <c r="M2770" t="str">
        <f t="shared" si="809"/>
        <v>0.00133333333333333-0.00536844486256049i</v>
      </c>
      <c r="N2770">
        <f t="shared" si="810"/>
        <v>100.07364041934926</v>
      </c>
      <c r="O2770">
        <f t="shared" si="811"/>
        <v>2.557262104814269</v>
      </c>
      <c r="P2770" s="3">
        <f t="shared" si="812"/>
        <v>2.557262104814269</v>
      </c>
      <c r="Q2770" s="3">
        <f t="shared" si="813"/>
        <v>-79.92635958065074</v>
      </c>
      <c r="R2770">
        <f t="shared" si="814"/>
        <v>100.07364041934926</v>
      </c>
      <c r="S2770">
        <f t="shared" si="815"/>
        <v>30.920293617239437</v>
      </c>
      <c r="T2770">
        <f t="shared" si="798"/>
        <v>2.557262104814269</v>
      </c>
    </row>
    <row r="2771" spans="1:20" x14ac:dyDescent="0.25">
      <c r="A2771">
        <f t="shared" si="799"/>
        <v>195016.19070080575</v>
      </c>
      <c r="B2771">
        <f t="shared" si="816"/>
        <v>31037.790732984948</v>
      </c>
      <c r="C2771" t="str">
        <f t="shared" si="800"/>
        <v>0.234331297856858-1.31847718224713i</v>
      </c>
      <c r="D2771" t="str">
        <f t="shared" si="801"/>
        <v>3.96557400046737-0.706115721139033i</v>
      </c>
      <c r="E2771" t="str">
        <f t="shared" si="802"/>
        <v>196.058045427815+17.8486937244559i</v>
      </c>
      <c r="F2771" t="str">
        <f t="shared" si="803"/>
        <v>2.4243348408218-4.84992803073744i</v>
      </c>
      <c r="G2771" t="str">
        <f t="shared" si="804"/>
        <v>0.999756658815678-0.0155974988183999i</v>
      </c>
      <c r="H2771" t="str">
        <f t="shared" si="805"/>
        <v>25.7690095411036-594.738885116658i</v>
      </c>
      <c r="I2771" t="str">
        <f t="shared" si="806"/>
        <v>-7.96088954203871-4.4200759070359i</v>
      </c>
      <c r="K2771" t="str">
        <f t="shared" si="807"/>
        <v>0.000872593050383106-0.00326282899547013i</v>
      </c>
      <c r="L2771" t="str">
        <f t="shared" si="808"/>
        <v>0.00005-0.00909180739823954i</v>
      </c>
      <c r="M2771" t="str">
        <f t="shared" si="809"/>
        <v>0.00133333333333333-0.0053481219989644i</v>
      </c>
      <c r="N2771">
        <f t="shared" si="810"/>
        <v>100.07787478713908</v>
      </c>
      <c r="O2771">
        <f t="shared" si="811"/>
        <v>2.5365131070655917</v>
      </c>
      <c r="P2771" s="3">
        <f t="shared" si="812"/>
        <v>2.5365131070655917</v>
      </c>
      <c r="Q2771" s="3">
        <f t="shared" si="813"/>
        <v>-79.922125212860919</v>
      </c>
      <c r="R2771">
        <f t="shared" si="814"/>
        <v>100.07787478713908</v>
      </c>
      <c r="S2771">
        <f t="shared" si="815"/>
        <v>31.037790732984949</v>
      </c>
      <c r="T2771">
        <f t="shared" si="798"/>
        <v>2.5365131070655917</v>
      </c>
    </row>
    <row r="2772" spans="1:20" x14ac:dyDescent="0.25">
      <c r="A2772">
        <f t="shared" si="799"/>
        <v>195757.25222546881</v>
      </c>
      <c r="B2772">
        <f t="shared" si="816"/>
        <v>31155.734337770293</v>
      </c>
      <c r="C2772" t="str">
        <f t="shared" si="800"/>
        <v>0.233861561472576-1.31532420590908i</v>
      </c>
      <c r="D2772" t="str">
        <f t="shared" si="801"/>
        <v>3.96550239825084-0.704905720875668i</v>
      </c>
      <c r="E2772" t="str">
        <f t="shared" si="802"/>
        <v>196.310038139829+17.7950931851069i</v>
      </c>
      <c r="F2772" t="str">
        <f t="shared" si="803"/>
        <v>2.4243303487635-4.83185491062595i</v>
      </c>
      <c r="G2772" t="str">
        <f t="shared" si="804"/>
        <v>0.999754806363151-0.0156567403034285i</v>
      </c>
      <c r="H2772" t="str">
        <f t="shared" si="805"/>
        <v>25.438646202616-591.798291722398i</v>
      </c>
      <c r="I2772" t="str">
        <f t="shared" si="806"/>
        <v>-7.89274366311805-4.39414027812415i</v>
      </c>
      <c r="K2772" t="str">
        <f t="shared" si="807"/>
        <v>0.000870013726331306-0.00325108891560381i</v>
      </c>
      <c r="L2772" t="str">
        <f t="shared" si="808"/>
        <v>0.00005-0.00905738931882799i</v>
      </c>
      <c r="M2772" t="str">
        <f t="shared" si="809"/>
        <v>0.00133333333333333-0.00532787606989878i</v>
      </c>
      <c r="N2772">
        <f t="shared" si="810"/>
        <v>100.08170206173992</v>
      </c>
      <c r="O2772">
        <f t="shared" si="811"/>
        <v>2.5158201316489324</v>
      </c>
      <c r="P2772" s="3">
        <f t="shared" si="812"/>
        <v>2.5158201316489324</v>
      </c>
      <c r="Q2772" s="3">
        <f t="shared" si="813"/>
        <v>-79.918297938260082</v>
      </c>
      <c r="R2772">
        <f t="shared" si="814"/>
        <v>100.08170206173992</v>
      </c>
      <c r="S2772">
        <f t="shared" si="815"/>
        <v>31.155734337770294</v>
      </c>
      <c r="T2772">
        <f t="shared" si="798"/>
        <v>2.5158201316489324</v>
      </c>
    </row>
    <row r="2773" spans="1:20" x14ac:dyDescent="0.25">
      <c r="A2773">
        <f t="shared" si="799"/>
        <v>196501.1297839256</v>
      </c>
      <c r="B2773">
        <f t="shared" si="816"/>
        <v>31274.126128253822</v>
      </c>
      <c r="C2773" t="str">
        <f t="shared" si="800"/>
        <v>0.233384819808989-1.31218889668197i</v>
      </c>
      <c r="D2773" t="str">
        <f t="shared" si="801"/>
        <v>3.96543025343877-0.703705807681361i</v>
      </c>
      <c r="E2773" t="str">
        <f t="shared" si="802"/>
        <v>196.563454691831+17.7398569025813i</v>
      </c>
      <c r="F2773" t="str">
        <f t="shared" si="803"/>
        <v>2.42432582251752-4.81385129729846i</v>
      </c>
      <c r="G2773" t="str">
        <f t="shared" si="804"/>
        <v>0.99975293981218-0.0157162065742315i</v>
      </c>
      <c r="H2773" t="str">
        <f t="shared" si="805"/>
        <v>25.1133351634701-588.877935947858i</v>
      </c>
      <c r="I2773" t="str">
        <f t="shared" si="806"/>
        <v>-7.82525336991435-4.36845029558321i</v>
      </c>
      <c r="K2773" t="str">
        <f t="shared" si="807"/>
        <v>0.000867452983413926-0.00323939153989564i</v>
      </c>
      <c r="L2773" t="str">
        <f t="shared" si="808"/>
        <v>0.00005-0.00902310153300255i</v>
      </c>
      <c r="M2773" t="str">
        <f t="shared" si="809"/>
        <v>0.00133333333333333-0.00530770678411914i</v>
      </c>
      <c r="N2773">
        <f t="shared" si="810"/>
        <v>100.08511813428233</v>
      </c>
      <c r="O2773">
        <f t="shared" si="811"/>
        <v>2.495183144594177</v>
      </c>
      <c r="P2773" s="3">
        <f t="shared" si="812"/>
        <v>2.495183144594177</v>
      </c>
      <c r="Q2773" s="3">
        <f t="shared" si="813"/>
        <v>-79.914881865717675</v>
      </c>
      <c r="R2773">
        <f t="shared" si="814"/>
        <v>100.08511813428233</v>
      </c>
      <c r="S2773">
        <f t="shared" si="815"/>
        <v>31.274126128253823</v>
      </c>
      <c r="T2773">
        <f t="shared" si="798"/>
        <v>2.495183144594177</v>
      </c>
    </row>
    <row r="2774" spans="1:20" x14ac:dyDescent="0.25">
      <c r="A2774">
        <f t="shared" si="799"/>
        <v>197247.83407710452</v>
      </c>
      <c r="B2774">
        <f t="shared" si="816"/>
        <v>31392.967807541187</v>
      </c>
      <c r="C2774" t="str">
        <f t="shared" si="800"/>
        <v>0.23290103388988-1.30907117687952i</v>
      </c>
      <c r="D2774" t="str">
        <f t="shared" si="801"/>
        <v>3.96535756193944-0.702515963688693i</v>
      </c>
      <c r="E2774" t="str">
        <f t="shared" si="802"/>
        <v>196.818296884746+17.6829631063807i</v>
      </c>
      <c r="F2774" t="str">
        <f t="shared" si="803"/>
        <v>2.42432126182381-4.79591693175468i</v>
      </c>
      <c r="G2774" t="str">
        <f t="shared" si="804"/>
        <v>0.999751059055517-0.0157758984811994i</v>
      </c>
      <c r="H2774" t="str">
        <f t="shared" si="805"/>
        <v>24.7929856769527-585.977610878043i</v>
      </c>
      <c r="I2774" t="str">
        <f t="shared" si="806"/>
        <v>-7.75841125414894-4.34300233690191i</v>
      </c>
      <c r="K2774" t="str">
        <f t="shared" si="807"/>
        <v>0.000864910683852361-0.00322773674401468i</v>
      </c>
      <c r="L2774" t="str">
        <f t="shared" si="808"/>
        <v>0.00005-0.00898894354752196i</v>
      </c>
      <c r="M2774" t="str">
        <f t="shared" si="809"/>
        <v>0.00133333333333333-0.0052876138514835i</v>
      </c>
      <c r="N2774">
        <f t="shared" si="810"/>
        <v>100.08811887152895</v>
      </c>
      <c r="O2774">
        <f t="shared" si="811"/>
        <v>2.4746021076138067</v>
      </c>
      <c r="P2774" s="3">
        <f t="shared" si="812"/>
        <v>2.4746021076138067</v>
      </c>
      <c r="Q2774" s="3">
        <f t="shared" si="813"/>
        <v>-79.911881128471052</v>
      </c>
      <c r="R2774">
        <f t="shared" si="814"/>
        <v>100.08811887152895</v>
      </c>
      <c r="S2774">
        <f t="shared" si="815"/>
        <v>31.392967807541186</v>
      </c>
      <c r="T2774">
        <f t="shared" si="798"/>
        <v>2.4746021076138067</v>
      </c>
    </row>
    <row r="2775" spans="1:20" x14ac:dyDescent="0.25">
      <c r="A2775">
        <f t="shared" si="799"/>
        <v>197997.37584659754</v>
      </c>
      <c r="B2775">
        <f t="shared" si="816"/>
        <v>31512.261085209844</v>
      </c>
      <c r="C2775" t="str">
        <f t="shared" si="800"/>
        <v>0.232410164319775-1.30597096856562i</v>
      </c>
      <c r="D2775" t="str">
        <f t="shared" si="801"/>
        <v>3.96528431963059-0.701336171168211i</v>
      </c>
      <c r="E2775" t="str">
        <f t="shared" si="802"/>
        <v>197.07456637091+17.6243897990556i</v>
      </c>
      <c r="F2775" t="str">
        <f t="shared" si="803"/>
        <v>2.42431666642033-4.77805155599037i</v>
      </c>
      <c r="G2775" t="str">
        <f t="shared" si="804"/>
        <v>0.999749163985103-0.0158358168779104i</v>
      </c>
      <c r="H2775" t="str">
        <f t="shared" si="805"/>
        <v>24.4775088701712-583.097112439051i</v>
      </c>
      <c r="I2775" t="str">
        <f t="shared" si="806"/>
        <v>-7.69221000859841-4.31779284948929i</v>
      </c>
      <c r="K2775" t="str">
        <f t="shared" si="807"/>
        <v>0.000862386690791288-0.00321612440375212i</v>
      </c>
      <c r="L2775" t="str">
        <f t="shared" si="808"/>
        <v>0.00005-0.00895491487101211i</v>
      </c>
      <c r="M2775" t="str">
        <f t="shared" si="809"/>
        <v>0.00133333333333333-0.00526759698294829i</v>
      </c>
      <c r="N2775">
        <f t="shared" si="810"/>
        <v>100.09070011592797</v>
      </c>
      <c r="O2775">
        <f t="shared" si="811"/>
        <v>2.4540769780392586</v>
      </c>
      <c r="P2775" s="3">
        <f t="shared" si="812"/>
        <v>2.4540769780392586</v>
      </c>
      <c r="Q2775" s="3">
        <f t="shared" si="813"/>
        <v>-79.909299884072027</v>
      </c>
      <c r="R2775">
        <f t="shared" si="814"/>
        <v>100.09070011592797</v>
      </c>
      <c r="S2775">
        <f t="shared" si="815"/>
        <v>31.512261085209843</v>
      </c>
      <c r="T2775">
        <f t="shared" si="798"/>
        <v>2.4540769780392586</v>
      </c>
    </row>
    <row r="2776" spans="1:20" x14ac:dyDescent="0.25">
      <c r="A2776">
        <f t="shared" si="799"/>
        <v>198749.76587481462</v>
      </c>
      <c r="B2776">
        <f t="shared" si="816"/>
        <v>31632.007677333644</v>
      </c>
      <c r="C2776" t="str">
        <f t="shared" si="800"/>
        <v>0.231912171284575-1.30288819354378i</v>
      </c>
      <c r="D2776" t="str">
        <f t="shared" si="801"/>
        <v>3.96521052235915-0.700166412528098i</v>
      </c>
      <c r="E2776" t="str">
        <f t="shared" si="802"/>
        <v>197.332264650132+17.5641147548768i</v>
      </c>
      <c r="F2776" t="str">
        <f t="shared" si="803"/>
        <v>2.42431203604304-4.76025491299356i</v>
      </c>
      <c r="G2776" t="str">
        <f t="shared" si="804"/>
        <v>0.999747254492055-0.0158959626211428i</v>
      </c>
      <c r="H2776" t="str">
        <f t="shared" si="805"/>
        <v>24.1668177002358-580.236239351262i</v>
      </c>
      <c r="I2776" t="str">
        <f t="shared" si="806"/>
        <v>-7.62664242545713-4.29281834907817i</v>
      </c>
      <c r="K2776" t="str">
        <f t="shared" si="807"/>
        <v>0.00085988086829278-0.00320455439502436i</v>
      </c>
      <c r="L2776" t="str">
        <f t="shared" si="808"/>
        <v>0.00005-0.0089210150139591i</v>
      </c>
      <c r="M2776" t="str">
        <f t="shared" si="809"/>
        <v>0.00133333333333333-0.00524765589056417i</v>
      </c>
      <c r="N2776">
        <f t="shared" si="810"/>
        <v>100.09285768566944</v>
      </c>
      <c r="O2776">
        <f t="shared" si="811"/>
        <v>2.4336077087565453</v>
      </c>
      <c r="P2776" s="3">
        <f t="shared" si="812"/>
        <v>2.4336077087565453</v>
      </c>
      <c r="Q2776" s="3">
        <f t="shared" si="813"/>
        <v>-79.907142314330557</v>
      </c>
      <c r="R2776">
        <f t="shared" si="814"/>
        <v>100.09285768566944</v>
      </c>
      <c r="S2776">
        <f t="shared" si="815"/>
        <v>31.632007677333643</v>
      </c>
      <c r="T2776">
        <f t="shared" si="798"/>
        <v>2.4336077087565453</v>
      </c>
    </row>
    <row r="2777" spans="1:20" x14ac:dyDescent="0.25">
      <c r="A2777">
        <f t="shared" si="799"/>
        <v>199505.01498513893</v>
      </c>
      <c r="B2777">
        <f t="shared" si="816"/>
        <v>31752.209306507513</v>
      </c>
      <c r="C2777" t="str">
        <f t="shared" si="800"/>
        <v>0.231407014552321-1.29982277334653i</v>
      </c>
      <c r="D2777" t="str">
        <f t="shared" si="801"/>
        <v>3.96513616594108-0.699006670313841i</v>
      </c>
      <c r="E2777" t="str">
        <f t="shared" si="802"/>
        <v>197.591393065682+17.5021155185295i</v>
      </c>
      <c r="F2777" t="str">
        <f t="shared" si="803"/>
        <v>2.42430737042592-4.74252674674089i</v>
      </c>
      <c r="G2777" t="str">
        <f t="shared" si="804"/>
        <v>0.999745330466665-0.015956336570886i</v>
      </c>
      <c r="H2777" t="str">
        <f t="shared" si="805"/>
        <v>23.8608269115899-577.394793083344i</v>
      </c>
      <c r="I2777" t="str">
        <f t="shared" si="806"/>
        <v>-7.56170139472926-4.26807541816971i</v>
      </c>
      <c r="K2777" t="str">
        <f t="shared" si="807"/>
        <v>0.000857393081330576-0.00319302659387641i</v>
      </c>
      <c r="L2777" t="str">
        <f t="shared" si="808"/>
        <v>0.00005-0.00888724348870203i</v>
      </c>
      <c r="M2777" t="str">
        <f t="shared" si="809"/>
        <v>0.00133333333333333-0.00522779028747177i</v>
      </c>
      <c r="N2777">
        <f t="shared" si="810"/>
        <v>100.09458737474662</v>
      </c>
      <c r="O2777">
        <f t="shared" si="811"/>
        <v>2.413194248141854</v>
      </c>
      <c r="P2777" s="3">
        <f t="shared" si="812"/>
        <v>2.413194248141854</v>
      </c>
      <c r="Q2777" s="3">
        <f t="shared" si="813"/>
        <v>-79.905412625253376</v>
      </c>
      <c r="R2777">
        <f t="shared" si="814"/>
        <v>100.09458737474662</v>
      </c>
      <c r="S2777">
        <f t="shared" si="815"/>
        <v>31.752209306507513</v>
      </c>
      <c r="T2777">
        <f t="shared" si="798"/>
        <v>2.413194248141854</v>
      </c>
    </row>
    <row r="2778" spans="1:20" x14ac:dyDescent="0.25">
      <c r="A2778">
        <f t="shared" si="799"/>
        <v>200263.13404208244</v>
      </c>
      <c r="B2778">
        <f t="shared" si="816"/>
        <v>31872.867701872241</v>
      </c>
      <c r="C2778" t="str">
        <f t="shared" si="800"/>
        <v>0.230894653474065-1.2967746292246i</v>
      </c>
      <c r="D2778" t="str">
        <f t="shared" si="801"/>
        <v>3.9650612461611-0.697856927207895i</v>
      </c>
      <c r="E2778" t="str">
        <f t="shared" si="802"/>
        <v>197.851952800206+17.4383694038402i</v>
      </c>
      <c r="F2778" t="str">
        <f t="shared" si="803"/>
        <v>2.4243026693009-4.72486680219392i</v>
      </c>
      <c r="G2778" t="str">
        <f t="shared" si="804"/>
        <v>0.99974339179839-0.0160169395903526i</v>
      </c>
      <c r="H2778" t="str">
        <f t="shared" si="805"/>
        <v>23.559452994454-574.572577807154i</v>
      </c>
      <c r="I2778" t="str">
        <f t="shared" si="806"/>
        <v>-7.4973799026509-4.24356070451843i</v>
      </c>
      <c r="K2778" t="str">
        <f t="shared" si="807"/>
        <v>0.000854923195784265-0.00318154087648503i</v>
      </c>
      <c r="L2778" t="str">
        <f t="shared" si="808"/>
        <v>0.00005-0.00885359980942622i</v>
      </c>
      <c r="M2778" t="str">
        <f t="shared" si="809"/>
        <v>0.00133333333333333-0.00520799988789774i</v>
      </c>
      <c r="N2778">
        <f t="shared" si="810"/>
        <v>100.09588495302262</v>
      </c>
      <c r="O2778">
        <f t="shared" si="811"/>
        <v>2.392836539995971</v>
      </c>
      <c r="P2778" s="3">
        <f t="shared" si="812"/>
        <v>2.392836539995971</v>
      </c>
      <c r="Q2778" s="3">
        <f t="shared" si="813"/>
        <v>-79.904115046977381</v>
      </c>
      <c r="R2778">
        <f t="shared" si="814"/>
        <v>100.09588495302262</v>
      </c>
      <c r="S2778">
        <f t="shared" si="815"/>
        <v>31.872867701872241</v>
      </c>
      <c r="T2778">
        <f t="shared" si="798"/>
        <v>2.392836539995971</v>
      </c>
    </row>
    <row r="2779" spans="1:20" x14ac:dyDescent="0.25">
      <c r="A2779">
        <f t="shared" si="799"/>
        <v>201024.13395144237</v>
      </c>
      <c r="B2779">
        <f t="shared" si="816"/>
        <v>31993.984599139356</v>
      </c>
      <c r="C2779" t="str">
        <f t="shared" si="800"/>
        <v>0.230375046984836-1.29374368213608i</v>
      </c>
      <c r="D2779" t="str">
        <f t="shared" si="801"/>
        <v>3.96498575877247-0.69671716602936i</v>
      </c>
      <c r="E2779" t="str">
        <f t="shared" si="802"/>
        <v>198.113944871566+17.3728534925242i</v>
      </c>
      <c r="F2779" t="str">
        <f t="shared" si="803"/>
        <v>2.42429793239789-4.70727482529544i</v>
      </c>
      <c r="G2779" t="str">
        <f t="shared" si="804"/>
        <v>0.999741438375846-0.0160777725459899i</v>
      </c>
      <c r="H2779" t="str">
        <f t="shared" si="805"/>
        <v>23.2626141443527-571.769400353452i</v>
      </c>
      <c r="I2779" t="str">
        <f t="shared" si="806"/>
        <v>-7.4336710301408-4.21927091965632i</v>
      </c>
      <c r="K2779" t="str">
        <f t="shared" si="807"/>
        <v>0.000852471078433568-0.00317009711916193i</v>
      </c>
      <c r="L2779" t="str">
        <f t="shared" si="808"/>
        <v>0.00005-0.00882008349215603i</v>
      </c>
      <c r="M2779" t="str">
        <f t="shared" si="809"/>
        <v>0.00133333333333333-0.00518828440715058i</v>
      </c>
      <c r="N2779">
        <f t="shared" si="810"/>
        <v>100.09674616630009</v>
      </c>
      <c r="O2779">
        <f t="shared" si="811"/>
        <v>2.3725345234788549</v>
      </c>
      <c r="P2779" s="3">
        <f t="shared" si="812"/>
        <v>2.3725345234788549</v>
      </c>
      <c r="Q2779" s="3">
        <f t="shared" si="813"/>
        <v>-79.903253833699907</v>
      </c>
      <c r="R2779">
        <f t="shared" si="814"/>
        <v>100.09674616630009</v>
      </c>
      <c r="S2779">
        <f t="shared" si="815"/>
        <v>31.993984599139356</v>
      </c>
      <c r="T2779">
        <f t="shared" si="798"/>
        <v>2.3725345234788549</v>
      </c>
    </row>
    <row r="2780" spans="1:20" x14ac:dyDescent="0.25">
      <c r="A2780">
        <f t="shared" si="799"/>
        <v>201788.02566045785</v>
      </c>
      <c r="B2780">
        <f t="shared" si="816"/>
        <v>32115.561740616085</v>
      </c>
      <c r="C2780" t="str">
        <f t="shared" si="800"/>
        <v>0.229848153604714-1.29072985273533i</v>
      </c>
      <c r="D2780" t="str">
        <f t="shared" si="801"/>
        <v>3.96490969949677-0.695587369733647i</v>
      </c>
      <c r="E2780" t="str">
        <f t="shared" si="802"/>
        <v>198.377370128612+17.305544632964i</v>
      </c>
      <c r="F2780" t="str">
        <f t="shared" si="803"/>
        <v>2.42429315944473-4.68975056296584i</v>
      </c>
      <c r="G2780" t="str">
        <f t="shared" si="804"/>
        <v>0.999739470086804-0.0161388363074919i</v>
      </c>
      <c r="H2780" t="str">
        <f t="shared" si="805"/>
        <v>22.9702302226918-568.985070168444i</v>
      </c>
      <c r="I2780" t="str">
        <f t="shared" si="806"/>
        <v>-7.37056795127961-4.19520283745476i</v>
      </c>
      <c r="K2780" t="str">
        <f t="shared" si="807"/>
        <v>0.000850036596952583-0.00315869519835675i</v>
      </c>
      <c r="L2780" t="str">
        <f t="shared" si="808"/>
        <v>0.00005-0.00878669405474796i</v>
      </c>
      <c r="M2780" t="str">
        <f t="shared" si="809"/>
        <v>0.00133333333333333-0.00516864356161644i</v>
      </c>
      <c r="N2780">
        <f t="shared" si="810"/>
        <v>100.09716673639629</v>
      </c>
      <c r="O2780">
        <f t="shared" si="811"/>
        <v>2.3522881330428778</v>
      </c>
      <c r="P2780" s="3">
        <f t="shared" si="812"/>
        <v>2.3522881330428778</v>
      </c>
      <c r="Q2780" s="3">
        <f t="shared" si="813"/>
        <v>-79.902833263603711</v>
      </c>
      <c r="R2780">
        <f t="shared" si="814"/>
        <v>100.09716673639629</v>
      </c>
      <c r="S2780">
        <f t="shared" si="815"/>
        <v>32.115561740616087</v>
      </c>
      <c r="T2780">
        <f t="shared" si="798"/>
        <v>2.3522881330428778</v>
      </c>
    </row>
    <row r="2781" spans="1:20" x14ac:dyDescent="0.25">
      <c r="A2781">
        <f t="shared" si="799"/>
        <v>202554.8201579676</v>
      </c>
      <c r="B2781">
        <f t="shared" si="816"/>
        <v>32237.600875230426</v>
      </c>
      <c r="C2781" t="str">
        <f t="shared" si="800"/>
        <v>0.229313931440068-1.28773306136188i</v>
      </c>
      <c r="D2781" t="str">
        <f t="shared" si="801"/>
        <v>3.96483306402369-0.694467521412164i</v>
      </c>
      <c r="E2781" t="str">
        <f t="shared" si="802"/>
        <v>198.642229246867+17.2364194390249i</v>
      </c>
      <c r="F2781" t="str">
        <f t="shared" si="803"/>
        <v>2.42428835016721-4.67229376309946i</v>
      </c>
      <c r="G2781" t="str">
        <f t="shared" si="804"/>
        <v>0.999737486818183-0.0162001317478108i</v>
      </c>
      <c r="H2781" t="str">
        <f t="shared" si="805"/>
        <v>22.6822227183559-566.219399271113i</v>
      </c>
      <c r="I2781" t="str">
        <f t="shared" si="806"/>
        <v>-7.30806393181682-4.17135329272337i</v>
      </c>
      <c r="K2781" t="str">
        <f t="shared" si="807"/>
        <v>0.000847619619904111-0.00314733499066026i</v>
      </c>
      <c r="L2781" t="str">
        <f t="shared" si="808"/>
        <v>0.00005-0.00875343101688377i</v>
      </c>
      <c r="M2781" t="str">
        <f t="shared" si="809"/>
        <v>0.00133333333333333-0.00514907706875518i</v>
      </c>
      <c r="N2781">
        <f t="shared" si="810"/>
        <v>100.09714236122409</v>
      </c>
      <c r="O2781">
        <f t="shared" si="811"/>
        <v>2.3320972983663149</v>
      </c>
      <c r="P2781" s="3">
        <f t="shared" si="812"/>
        <v>2.3320972983663149</v>
      </c>
      <c r="Q2781" s="3">
        <f t="shared" si="813"/>
        <v>-79.902857638775913</v>
      </c>
      <c r="R2781">
        <f t="shared" si="814"/>
        <v>100.09714236122409</v>
      </c>
      <c r="S2781">
        <f t="shared" si="815"/>
        <v>32.237600875230427</v>
      </c>
      <c r="T2781">
        <f t="shared" si="798"/>
        <v>2.3320972983663149</v>
      </c>
    </row>
    <row r="2782" spans="1:20" x14ac:dyDescent="0.25">
      <c r="A2782">
        <f t="shared" si="799"/>
        <v>203324.52847456787</v>
      </c>
      <c r="B2782">
        <f t="shared" si="816"/>
        <v>32360.103758556303</v>
      </c>
      <c r="C2782" t="str">
        <f t="shared" si="800"/>
        <v>0.228772338184842-1.28475322802909i</v>
      </c>
      <c r="D2782" t="str">
        <f t="shared" si="801"/>
        <v>3.96475584801077-0.693357604291976i</v>
      </c>
      <c r="E2782" t="str">
        <f t="shared" si="802"/>
        <v>198.908522724146+17.1654542888886i</v>
      </c>
      <c r="F2782" t="str">
        <f t="shared" si="803"/>
        <v>2.42428350428905-4.65490417456098i</v>
      </c>
      <c r="G2782" t="str">
        <f t="shared" si="804"/>
        <v>0.99973548845604-0.0162616597431693i</v>
      </c>
      <c r="H2782" t="str">
        <f t="shared" si="805"/>
        <v>22.3985147103-563.472202211369i</v>
      </c>
      <c r="I2782" t="str">
        <f t="shared" si="806"/>
        <v>-7.24615232770529-4.14771917984486i</v>
      </c>
      <c r="K2782" t="str">
        <f t="shared" si="807"/>
        <v>0.00084522001673398-0.00313601637280723i</v>
      </c>
      <c r="L2782" t="str">
        <f t="shared" si="808"/>
        <v>0.00005-0.00872029390006357i</v>
      </c>
      <c r="M2782" t="str">
        <f t="shared" si="809"/>
        <v>0.00133333333333333-0.00512958464709619i</v>
      </c>
      <c r="N2782">
        <f t="shared" si="810"/>
        <v>100.09666871487541</v>
      </c>
      <c r="O2782">
        <f t="shared" si="811"/>
        <v>2.3119619442854984</v>
      </c>
      <c r="P2782" s="3">
        <f t="shared" si="812"/>
        <v>2.3119619442854984</v>
      </c>
      <c r="Q2782" s="3">
        <f t="shared" si="813"/>
        <v>-79.903331285124594</v>
      </c>
      <c r="R2782">
        <f t="shared" si="814"/>
        <v>100.09666871487541</v>
      </c>
      <c r="S2782">
        <f t="shared" si="815"/>
        <v>32.360103758556299</v>
      </c>
      <c r="T2782">
        <f t="shared" si="798"/>
        <v>2.3119619442854984</v>
      </c>
    </row>
    <row r="2783" spans="1:20" x14ac:dyDescent="0.25">
      <c r="A2783">
        <f t="shared" si="799"/>
        <v>204097.16168277123</v>
      </c>
      <c r="B2783">
        <f t="shared" si="816"/>
        <v>32483.072152838817</v>
      </c>
      <c r="C2783" t="str">
        <f t="shared" si="800"/>
        <v>0.228223331122025-1.28179027241274i</v>
      </c>
      <c r="D2783" t="str">
        <f t="shared" si="801"/>
        <v>3.96467804708312-0.69225760173548i</v>
      </c>
      <c r="E2783" t="str">
        <f t="shared" si="802"/>
        <v>199.176250876091+17.0926253239366i</v>
      </c>
      <c r="F2783" t="str">
        <f t="shared" si="803"/>
        <v>2.42427862153183-4.63758154718175i</v>
      </c>
      <c r="G2783" t="str">
        <f t="shared" si="804"/>
        <v>0.99973347488557-0.0163234211730719i</v>
      </c>
      <c r="H2783" t="str">
        <f t="shared" si="805"/>
        <v>22.1190308310992-560.743296028937i</v>
      </c>
      <c r="I2783" t="str">
        <f t="shared" si="806"/>
        <v>-7.18482658366207-4.12429745144425i</v>
      </c>
      <c r="K2783" t="str">
        <f t="shared" si="807"/>
        <v>0.000842837657765349-0.00312473922167945i</v>
      </c>
      <c r="L2783" t="str">
        <f t="shared" si="808"/>
        <v>0.00005-0.00868728222759867i</v>
      </c>
      <c r="M2783" t="str">
        <f t="shared" si="809"/>
        <v>0.00133333333333333-0.00511016601623451i</v>
      </c>
      <c r="N2783">
        <f t="shared" si="810"/>
        <v>100.09574144771187</v>
      </c>
      <c r="O2783">
        <f t="shared" si="811"/>
        <v>2.291881990726901</v>
      </c>
      <c r="P2783" s="3">
        <f t="shared" si="812"/>
        <v>2.291881990726901</v>
      </c>
      <c r="Q2783" s="3">
        <f t="shared" si="813"/>
        <v>-79.904258552288127</v>
      </c>
      <c r="R2783">
        <f t="shared" si="814"/>
        <v>100.09574144771187</v>
      </c>
      <c r="S2783">
        <f t="shared" si="815"/>
        <v>32.483072152838815</v>
      </c>
      <c r="T2783">
        <f t="shared" si="798"/>
        <v>2.291881990726901</v>
      </c>
    </row>
    <row r="2784" spans="1:20" x14ac:dyDescent="0.25">
      <c r="A2784">
        <f t="shared" si="799"/>
        <v>204872.73089716578</v>
      </c>
      <c r="B2784">
        <f t="shared" si="816"/>
        <v>32606.507827019606</v>
      </c>
      <c r="C2784" t="str">
        <f t="shared" si="800"/>
        <v>0.227666867125236-1.27884411383953i</v>
      </c>
      <c r="D2784" t="str">
        <f t="shared" si="801"/>
        <v>3.96459965683326-0.691167497240079i</v>
      </c>
      <c r="E2784" t="str">
        <f t="shared" si="802"/>
        <v>199.445413831633+17.017908447655i</v>
      </c>
      <c r="F2784" t="str">
        <f t="shared" si="803"/>
        <v>2.42427370161503-4.6203256317562i</v>
      </c>
      <c r="G2784" t="str">
        <f t="shared" si="804"/>
        <v>0.999731445991092-0.0163854169203174i</v>
      </c>
      <c r="H2784" t="str">
        <f t="shared" si="805"/>
        <v>21.8436972314386-558.032500213005i</v>
      </c>
      <c r="I2784" t="str">
        <f t="shared" si="806"/>
        <v>-7.12408023175554-4.10108511709225i</v>
      </c>
      <c r="K2784" t="str">
        <f t="shared" si="807"/>
        <v>0.000840472414193164-0.00311350341430866i</v>
      </c>
      <c r="L2784" t="str">
        <f t="shared" si="808"/>
        <v>0.00005-0.00865439552460521i</v>
      </c>
      <c r="M2784" t="str">
        <f t="shared" si="809"/>
        <v>0.00133333333333333-0.00509082089682656i</v>
      </c>
      <c r="N2784">
        <f t="shared" si="810"/>
        <v>100.09435618645944</v>
      </c>
      <c r="O2784">
        <f t="shared" si="811"/>
        <v>2.2718573526389032</v>
      </c>
      <c r="P2784" s="3">
        <f t="shared" si="812"/>
        <v>2.2718573526389032</v>
      </c>
      <c r="Q2784" s="3">
        <f t="shared" si="813"/>
        <v>-79.905643813540564</v>
      </c>
      <c r="R2784">
        <f t="shared" si="814"/>
        <v>100.09435618645944</v>
      </c>
      <c r="S2784">
        <f t="shared" si="815"/>
        <v>32.606507827019605</v>
      </c>
      <c r="T2784">
        <f t="shared" si="798"/>
        <v>2.2718573526389032</v>
      </c>
    </row>
    <row r="2785" spans="1:20" x14ac:dyDescent="0.25">
      <c r="A2785">
        <f t="shared" si="799"/>
        <v>205651.247274575</v>
      </c>
      <c r="B2785">
        <f t="shared" si="816"/>
        <v>32730.412556762283</v>
      </c>
      <c r="C2785" t="str">
        <f t="shared" si="800"/>
        <v>0.227102902660429-1.27591467127532i</v>
      </c>
      <c r="D2785" t="str">
        <f t="shared" si="801"/>
        <v>3.96452067282088-0.690087274437882i</v>
      </c>
      <c r="E2785" t="str">
        <f t="shared" si="802"/>
        <v>199.716011528368+16.9412793245863i</v>
      </c>
      <c r="F2785" t="str">
        <f t="shared" si="803"/>
        <v>2.42426874425603-4.60313618003836i</v>
      </c>
      <c r="G2785" t="str">
        <f t="shared" si="804"/>
        <v>0.999729401656047-0.0164476478710105i</v>
      </c>
      <c r="H2785" t="str">
        <f t="shared" si="805"/>
        <v>21.5724415455097-555.339636662641i</v>
      </c>
      <c r="I2785" t="str">
        <f t="shared" si="806"/>
        <v>-7.06390689001873-4.07807924204146i</v>
      </c>
      <c r="K2785" t="str">
        <f t="shared" si="807"/>
        <v>0.000838124158078484-0.00310230882787933i</v>
      </c>
      <c r="L2785" t="str">
        <f t="shared" si="808"/>
        <v>0.00005-0.00862163331799681i</v>
      </c>
      <c r="M2785" t="str">
        <f t="shared" si="809"/>
        <v>0.00133333333333333-0.00507154901058633i</v>
      </c>
      <c r="N2785">
        <f t="shared" si="810"/>
        <v>100.09250853430868</v>
      </c>
      <c r="O2785">
        <f t="shared" si="811"/>
        <v>2.2518879399221707</v>
      </c>
      <c r="P2785" s="3">
        <f t="shared" si="812"/>
        <v>2.2518879399221707</v>
      </c>
      <c r="Q2785" s="3">
        <f t="shared" si="813"/>
        <v>-79.907491465691322</v>
      </c>
      <c r="R2785">
        <f t="shared" si="814"/>
        <v>100.09250853430868</v>
      </c>
      <c r="S2785">
        <f t="shared" si="815"/>
        <v>32.730412556762282</v>
      </c>
      <c r="T2785">
        <f t="shared" si="798"/>
        <v>2.2518879399221707</v>
      </c>
    </row>
    <row r="2786" spans="1:20" x14ac:dyDescent="0.25">
      <c r="A2786">
        <f t="shared" si="799"/>
        <v>206432.72201421839</v>
      </c>
      <c r="B2786">
        <f t="shared" si="816"/>
        <v>32854.788124477978</v>
      </c>
      <c r="C2786" t="str">
        <f t="shared" si="800"/>
        <v>0.226531393787734-1.27300186331337i</v>
      </c>
      <c r="D2786" t="str">
        <f t="shared" si="801"/>
        <v>3.96444109057255-0.689016917095347i</v>
      </c>
      <c r="E2786" t="str">
        <f t="shared" si="802"/>
        <v>199.988043707861+16.862713379312i</v>
      </c>
      <c r="F2786" t="str">
        <f t="shared" si="803"/>
        <v>2.42426374917003-4.58601294473813i</v>
      </c>
      <c r="G2786" t="str">
        <f t="shared" si="804"/>
        <v>0.999727341762993-0.0165101149145739i</v>
      </c>
      <c r="H2786" t="str">
        <f t="shared" si="805"/>
        <v>21.30519285729-552.664529647901i</v>
      </c>
      <c r="I2786" t="str">
        <f t="shared" si="806"/>
        <v>-7.00430026108702-4.05527694599424i</v>
      </c>
      <c r="K2786" t="str">
        <f t="shared" si="807"/>
        <v>0.000835792762342921-0.0030911553397315i</v>
      </c>
      <c r="L2786" t="str">
        <f t="shared" si="808"/>
        <v>0.00005-0.00858899513647818i</v>
      </c>
      <c r="M2786" t="str">
        <f t="shared" si="809"/>
        <v>0.00133333333333333-0.00505235008028126i</v>
      </c>
      <c r="N2786">
        <f t="shared" si="810"/>
        <v>100.09019407101938</v>
      </c>
      <c r="O2786">
        <f t="shared" si="811"/>
        <v>2.2319736573603577</v>
      </c>
      <c r="P2786" s="3">
        <f t="shared" si="812"/>
        <v>2.2319736573603577</v>
      </c>
      <c r="Q2786" s="3">
        <f t="shared" si="813"/>
        <v>-79.909805928980617</v>
      </c>
      <c r="R2786">
        <f t="shared" si="814"/>
        <v>100.09019407101938</v>
      </c>
      <c r="S2786">
        <f t="shared" si="815"/>
        <v>32.854788124477977</v>
      </c>
      <c r="T2786">
        <f t="shared" si="798"/>
        <v>2.2319736573603577</v>
      </c>
    </row>
    <row r="2787" spans="1:20" x14ac:dyDescent="0.25">
      <c r="A2787">
        <f t="shared" si="799"/>
        <v>207217.16635787243</v>
      </c>
      <c r="B2787">
        <f t="shared" si="816"/>
        <v>32979.636319350997</v>
      </c>
      <c r="C2787" t="str">
        <f t="shared" si="800"/>
        <v>0.225952296163464-1.27010560816238i</v>
      </c>
      <c r="D2787" t="str">
        <f t="shared" si="801"/>
        <v>3.96436090558148-0.687956409112981i</v>
      </c>
      <c r="E2787" t="str">
        <f t="shared" si="802"/>
        <v>200.261509910864+16.7821857954807i</v>
      </c>
      <c r="F2787" t="str">
        <f t="shared" si="803"/>
        <v>2.42425871607005-4.56895567951782i</v>
      </c>
      <c r="G2787" t="str">
        <f t="shared" si="804"/>
        <v>0.999725266193593-0.0165728189437605i</v>
      </c>
      <c r="H2787" t="str">
        <f t="shared" si="805"/>
        <v>21.0418816676814-550.007005771665i</v>
      </c>
      <c r="I2787" t="str">
        <f t="shared" si="806"/>
        <v>-6.94525413086112-4.03267540190179i</v>
      </c>
      <c r="K2787" t="str">
        <f t="shared" si="807"/>
        <v>0.00083347810076312-0.00308004282736362i</v>
      </c>
      <c r="L2787" t="str">
        <f t="shared" si="808"/>
        <v>0.00005-0.00855648051053812i</v>
      </c>
      <c r="M2787" t="str">
        <f t="shared" si="809"/>
        <v>0.00133333333333333-0.00503322382972831i</v>
      </c>
      <c r="N2787">
        <f t="shared" si="810"/>
        <v>100.08740835303182</v>
      </c>
      <c r="O2787">
        <f t="shared" si="811"/>
        <v>2.212114404549836</v>
      </c>
      <c r="P2787" s="3">
        <f t="shared" si="812"/>
        <v>2.212114404549836</v>
      </c>
      <c r="Q2787" s="3">
        <f t="shared" si="813"/>
        <v>-79.912591646968181</v>
      </c>
      <c r="R2787">
        <f t="shared" si="814"/>
        <v>100.08740835303182</v>
      </c>
      <c r="S2787">
        <f t="shared" si="815"/>
        <v>32.979636319350995</v>
      </c>
      <c r="T2787">
        <f t="shared" si="798"/>
        <v>2.212114404549836</v>
      </c>
    </row>
    <row r="2788" spans="1:20" x14ac:dyDescent="0.25">
      <c r="A2788">
        <f t="shared" si="799"/>
        <v>208004.59159003233</v>
      </c>
      <c r="B2788">
        <f t="shared" si="816"/>
        <v>33104.958937364529</v>
      </c>
      <c r="C2788" t="str">
        <f t="shared" si="800"/>
        <v>0.22536556504225-1.26722582363435i</v>
      </c>
      <c r="D2788" t="str">
        <f t="shared" si="801"/>
        <v>3.96428011330732-0.686905734525021i</v>
      </c>
      <c r="E2788" t="str">
        <f t="shared" si="802"/>
        <v>200.536409472453+16.6996715148768i</v>
      </c>
      <c r="F2788" t="str">
        <f t="shared" si="803"/>
        <v>2.42425364466698-4.55196413898857i</v>
      </c>
      <c r="G2788" t="str">
        <f t="shared" si="804"/>
        <v>0.999723174828611-0.0166357608546653i</v>
      </c>
      <c r="H2788" t="str">
        <f t="shared" si="805"/>
        <v>20.7824398624823-547.366893932177i</v>
      </c>
      <c r="I2788" t="str">
        <f t="shared" si="806"/>
        <v>-6.88676236719406-4.01027183479347i</v>
      </c>
      <c r="K2788" t="str">
        <f t="shared" si="807"/>
        <v>0.000831180047965197-0.00306897116843515i</v>
      </c>
      <c r="L2788" t="str">
        <f t="shared" si="808"/>
        <v>0.00005-0.00852408897244286i</v>
      </c>
      <c r="M2788" t="str">
        <f t="shared" si="809"/>
        <v>0.00133333333333333-0.0050141699837899i</v>
      </c>
      <c r="N2788">
        <f t="shared" si="810"/>
        <v>100.0841469135833</v>
      </c>
      <c r="O2788">
        <f t="shared" si="811"/>
        <v>2.1923100758285781</v>
      </c>
      <c r="P2788" s="3">
        <f t="shared" si="812"/>
        <v>2.1923100758285781</v>
      </c>
      <c r="Q2788" s="3">
        <f t="shared" si="813"/>
        <v>-79.915853086416703</v>
      </c>
      <c r="R2788">
        <f t="shared" si="814"/>
        <v>100.0841469135833</v>
      </c>
      <c r="S2788">
        <f t="shared" si="815"/>
        <v>33.104958937364529</v>
      </c>
      <c r="T2788">
        <f t="shared" si="798"/>
        <v>2.1923100758285781</v>
      </c>
    </row>
    <row r="2789" spans="1:20" x14ac:dyDescent="0.25">
      <c r="A2789">
        <f t="shared" si="799"/>
        <v>208795.00903807447</v>
      </c>
      <c r="B2789">
        <f t="shared" si="816"/>
        <v>33230.757781326516</v>
      </c>
      <c r="C2789" t="str">
        <f t="shared" si="800"/>
        <v>0.224771155279322-1.26436242713245i</v>
      </c>
      <c r="D2789" t="str">
        <f t="shared" si="801"/>
        <v>3.96419870917593-0.685864877499104i</v>
      </c>
      <c r="E2789" t="str">
        <f t="shared" si="802"/>
        <v>200.812741517083+16.6151452365311i</v>
      </c>
      <c r="F2789" t="str">
        <f t="shared" si="803"/>
        <v>2.42424853466948-4.53503807870686i</v>
      </c>
      <c r="G2789" t="str">
        <f t="shared" si="804"/>
        <v>0.999721067547906-0.0166989415467375i</v>
      </c>
      <c r="H2789" t="str">
        <f t="shared" si="805"/>
        <v>20.5268006811686-544.744025286249i</v>
      </c>
      <c r="I2789" t="str">
        <f t="shared" si="806"/>
        <v>-6.82881891860185-3.98806352063514i</v>
      </c>
      <c r="K2789" t="str">
        <f t="shared" si="807"/>
        <v>0.000828898479419236-0.00305794024076932i</v>
      </c>
      <c r="L2789" t="str">
        <f t="shared" si="808"/>
        <v>0.00005-0.00849182005622917i</v>
      </c>
      <c r="M2789" t="str">
        <f t="shared" si="809"/>
        <v>0.00133333333333333-0.00499518826837009i</v>
      </c>
      <c r="N2789">
        <f t="shared" si="810"/>
        <v>100.08040526282902</v>
      </c>
      <c r="O2789">
        <f t="shared" si="811"/>
        <v>2.1725605602054148</v>
      </c>
      <c r="P2789" s="3">
        <f t="shared" si="812"/>
        <v>2.1725605602054148</v>
      </c>
      <c r="Q2789" s="3">
        <f t="shared" si="813"/>
        <v>-79.919594737170982</v>
      </c>
      <c r="R2789">
        <f t="shared" si="814"/>
        <v>100.08040526282902</v>
      </c>
      <c r="S2789">
        <f t="shared" si="815"/>
        <v>33.230757781326517</v>
      </c>
      <c r="T2789">
        <f t="shared" si="798"/>
        <v>2.1725605602054148</v>
      </c>
    </row>
    <row r="2790" spans="1:20" x14ac:dyDescent="0.25">
      <c r="A2790">
        <f t="shared" si="799"/>
        <v>209588.43007241917</v>
      </c>
      <c r="B2790">
        <f t="shared" si="816"/>
        <v>33357.034660895559</v>
      </c>
      <c r="C2790" t="str">
        <f t="shared" si="800"/>
        <v>0.22416902133296-1.26151533563857i</v>
      </c>
      <c r="D2790" t="str">
        <f t="shared" si="801"/>
        <v>3.96411668857903-0.684833822335951i</v>
      </c>
      <c r="E2790" t="str">
        <f t="shared" si="802"/>
        <v>201.090504953561+16.5285814158805i</v>
      </c>
      <c r="F2790" t="str">
        <f t="shared" si="803"/>
        <v>2.42424338578399-4.51817725517091i</v>
      </c>
      <c r="G2790" t="str">
        <f t="shared" si="804"/>
        <v>0.999718944230424-0.0167623619227928i</v>
      </c>
      <c r="H2790" t="str">
        <f t="shared" si="805"/>
        <v>20.274898686466-542.138233213158i</v>
      </c>
      <c r="I2790" t="str">
        <f t="shared" si="806"/>
        <v>-6.77141781299752-3.96604778521622i</v>
      </c>
      <c r="K2790" t="str">
        <f t="shared" si="807"/>
        <v>0.000826633271433838-0.00304694992235572i</v>
      </c>
      <c r="L2790" t="str">
        <f t="shared" si="808"/>
        <v>0.00005-0.00845967329769794i</v>
      </c>
      <c r="M2790" t="str">
        <f t="shared" si="809"/>
        <v>0.00133333333333333-0.00497627841041052i</v>
      </c>
      <c r="N2790">
        <f t="shared" si="810"/>
        <v>100.07617888797049</v>
      </c>
      <c r="O2790">
        <f t="shared" si="811"/>
        <v>2.1528657412875587</v>
      </c>
      <c r="P2790" s="3">
        <f t="shared" si="812"/>
        <v>2.1528657412875587</v>
      </c>
      <c r="Q2790" s="3">
        <f t="shared" si="813"/>
        <v>-79.923821112029515</v>
      </c>
      <c r="R2790">
        <f t="shared" si="814"/>
        <v>100.07617888797049</v>
      </c>
      <c r="S2790">
        <f t="shared" si="815"/>
        <v>33.357034660895557</v>
      </c>
      <c r="T2790">
        <f t="shared" si="798"/>
        <v>2.1528657412875587</v>
      </c>
    </row>
    <row r="2791" spans="1:20" x14ac:dyDescent="0.25">
      <c r="A2791">
        <f t="shared" si="799"/>
        <v>210384.86610669433</v>
      </c>
      <c r="B2791">
        <f t="shared" si="816"/>
        <v>33483.79139260696</v>
      </c>
      <c r="C2791" t="str">
        <f t="shared" si="800"/>
        <v>0.223559117267094-1.25868446570092i</v>
      </c>
      <c r="D2791" t="str">
        <f t="shared" si="801"/>
        <v>3.96403404687409-0.68381255346906i</v>
      </c>
      <c r="E2791" t="str">
        <f t="shared" si="802"/>
        <v>201.369698469934+16.4399542639735i</v>
      </c>
      <c r="F2791" t="str">
        <f t="shared" si="803"/>
        <v>2.42423819771475-4.50138142581728i</v>
      </c>
      <c r="G2791" t="str">
        <f t="shared" si="804"/>
        <v>0.999716804754191-0.0168260228890258i</v>
      </c>
      <c r="H2791" t="str">
        <f t="shared" si="805"/>
        <v>20.0266697346835-539.549353279186i</v>
      </c>
      <c r="I2791" t="str">
        <f t="shared" si="806"/>
        <v>-6.71455315644796-3.94422200306447i</v>
      </c>
      <c r="K2791" t="str">
        <f t="shared" si="807"/>
        <v>0.000824384301150621-0.00303600009135292i</v>
      </c>
      <c r="L2791" t="str">
        <f t="shared" si="808"/>
        <v>0.00005-0.00842764823440714i</v>
      </c>
      <c r="M2791" t="str">
        <f t="shared" si="809"/>
        <v>0.00133333333333333-0.00495744013788656i</v>
      </c>
      <c r="N2791">
        <f t="shared" si="810"/>
        <v>100.07146325338816</v>
      </c>
      <c r="O2791">
        <f t="shared" si="811"/>
        <v>2.1332254972087967</v>
      </c>
      <c r="P2791" s="3">
        <f t="shared" si="812"/>
        <v>2.1332254972087967</v>
      </c>
      <c r="Q2791" s="3">
        <f t="shared" si="813"/>
        <v>-79.92853674661184</v>
      </c>
      <c r="R2791">
        <f t="shared" si="814"/>
        <v>100.07146325338816</v>
      </c>
      <c r="S2791">
        <f t="shared" si="815"/>
        <v>33.48379139260696</v>
      </c>
      <c r="T2791">
        <f t="shared" si="798"/>
        <v>2.1332254972087967</v>
      </c>
    </row>
    <row r="2792" spans="1:20" x14ac:dyDescent="0.25">
      <c r="A2792">
        <f t="shared" si="799"/>
        <v>211184.32859789979</v>
      </c>
      <c r="B2792">
        <f t="shared" si="816"/>
        <v>33611.029799898868</v>
      </c>
      <c r="C2792" t="str">
        <f t="shared" si="800"/>
        <v>0.222941396754083-1.25586973342135i</v>
      </c>
      <c r="D2792" t="str">
        <f t="shared" si="801"/>
        <v>3.96395077938395-0.682801055464371i</v>
      </c>
      <c r="E2792" t="str">
        <f t="shared" si="802"/>
        <v>201.650320528294+16.3492377467248i</v>
      </c>
      <c r="F2792" t="str">
        <f t="shared" si="803"/>
        <v>2.42423297016371-4.48465034901726i</v>
      </c>
      <c r="G2792" t="str">
        <f t="shared" si="804"/>
        <v>0.999714648996306-0.0168899253550216i</v>
      </c>
      <c r="H2792" t="str">
        <f t="shared" si="805"/>
        <v>19.7820509467953-536.9772232028i</v>
      </c>
      <c r="I2792" t="str">
        <f t="shared" si="806"/>
        <v>-6.65821913195281-3.92258359638738i</v>
      </c>
      <c r="K2792" t="str">
        <f t="shared" si="807"/>
        <v>0.000822151446538865-0.00302509062609101i</v>
      </c>
      <c r="L2792" t="str">
        <f t="shared" si="808"/>
        <v>0.00005-0.00839574440566567i</v>
      </c>
      <c r="M2792" t="str">
        <f t="shared" si="809"/>
        <v>0.00133333333333333-0.00493867317980332i</v>
      </c>
      <c r="N2792">
        <f t="shared" si="810"/>
        <v>100.0662538007815</v>
      </c>
      <c r="O2792">
        <f t="shared" si="811"/>
        <v>2.1136397005561909</v>
      </c>
      <c r="P2792" s="3">
        <f t="shared" si="812"/>
        <v>2.1136397005561909</v>
      </c>
      <c r="Q2792" s="3">
        <f t="shared" si="813"/>
        <v>-79.933746199218504</v>
      </c>
      <c r="R2792">
        <f t="shared" si="814"/>
        <v>100.0662538007815</v>
      </c>
      <c r="S2792">
        <f t="shared" si="815"/>
        <v>33.611029799898866</v>
      </c>
      <c r="T2792">
        <f t="shared" si="798"/>
        <v>2.1136397005561909</v>
      </c>
    </row>
    <row r="2793" spans="1:20" x14ac:dyDescent="0.25">
      <c r="A2793">
        <f t="shared" si="799"/>
        <v>211986.8290465718</v>
      </c>
      <c r="B2793">
        <f t="shared" si="816"/>
        <v>33738.751713138481</v>
      </c>
      <c r="C2793" t="str">
        <f t="shared" si="800"/>
        <v>0.222315813077639-1.25307105444255i</v>
      </c>
      <c r="D2793" t="str">
        <f t="shared" si="801"/>
        <v>3.96386688139669-0.68179931301997i</v>
      </c>
      <c r="E2793" t="str">
        <f t="shared" si="802"/>
        <v>201.932369359486+16.2564055842248i</v>
      </c>
      <c r="F2793" t="str">
        <f t="shared" si="803"/>
        <v>2.42422770283062-4.46798378407351i</v>
      </c>
      <c r="G2793" t="str">
        <f t="shared" si="804"/>
        <v>0.999712476832937-0.0169540702337686i</v>
      </c>
      <c r="H2793" t="str">
        <f t="shared" si="805"/>
        <v>19.5409806802423-534.421682820475i</v>
      </c>
      <c r="I2793" t="str">
        <f t="shared" si="806"/>
        <v>-6.6024099982458-3.90113003404021i</v>
      </c>
      <c r="K2793" t="str">
        <f t="shared" si="807"/>
        <v>0.000819934586390013-0.00301422140507401i</v>
      </c>
      <c r="L2793" t="str">
        <f t="shared" si="808"/>
        <v>0.00005-0.00836396135252607i</v>
      </c>
      <c r="M2793" t="str">
        <f t="shared" si="809"/>
        <v>0.00133333333333333-0.00491997726619179i</v>
      </c>
      <c r="N2793">
        <f t="shared" si="810"/>
        <v>100.0605459493141</v>
      </c>
      <c r="O2793">
        <f t="shared" si="811"/>
        <v>2.0941082182963169</v>
      </c>
      <c r="P2793" s="3">
        <f t="shared" si="812"/>
        <v>2.0941082182963169</v>
      </c>
      <c r="Q2793" s="3">
        <f t="shared" si="813"/>
        <v>-79.939454050685896</v>
      </c>
      <c r="R2793">
        <f t="shared" si="814"/>
        <v>100.0605459493141</v>
      </c>
      <c r="S2793">
        <f t="shared" si="815"/>
        <v>33.738751713138484</v>
      </c>
      <c r="T2793">
        <f t="shared" si="798"/>
        <v>2.0941082182963169</v>
      </c>
    </row>
    <row r="2794" spans="1:20" x14ac:dyDescent="0.25">
      <c r="A2794">
        <f t="shared" si="799"/>
        <v>212792.3789969488</v>
      </c>
      <c r="B2794">
        <f t="shared" si="816"/>
        <v>33866.958969648411</v>
      </c>
      <c r="C2794" t="str">
        <f t="shared" si="800"/>
        <v>0.221682319135942-1.25028834393523i</v>
      </c>
      <c r="D2794" t="str">
        <f t="shared" si="801"/>
        <v>3.96378234816527-0.680807310965756i</v>
      </c>
      <c r="E2794" t="str">
        <f t="shared" si="802"/>
        <v>202.215842957752+16.1614312500975i</v>
      </c>
      <c r="F2794" t="str">
        <f t="shared" si="803"/>
        <v>2.42422239541288-4.45138149121653i</v>
      </c>
      <c r="G2794" t="str">
        <f t="shared" si="804"/>
        <v>0.999710288139307-0.0170184584416711i</v>
      </c>
      <c r="H2794" t="str">
        <f t="shared" si="805"/>
        <v>19.3033985014405-531.88257405313i</v>
      </c>
      <c r="I2794" t="str">
        <f t="shared" si="806"/>
        <v>-6.54712008861714-3.87985883051903i</v>
      </c>
      <c r="K2794" t="str">
        <f t="shared" si="807"/>
        <v>0.000817733600312368-0.00300339230698246i</v>
      </c>
      <c r="L2794" t="str">
        <f t="shared" si="808"/>
        <v>0.00005-0.00833229861777849i</v>
      </c>
      <c r="M2794" t="str">
        <f t="shared" si="809"/>
        <v>0.00133333333333333-0.00490135212810498i</v>
      </c>
      <c r="N2794">
        <f t="shared" si="810"/>
        <v>100.05433509576469</v>
      </c>
      <c r="O2794">
        <f t="shared" si="811"/>
        <v>2.0746309117017594</v>
      </c>
      <c r="P2794" s="3">
        <f t="shared" si="812"/>
        <v>2.0746309117017594</v>
      </c>
      <c r="Q2794" s="3">
        <f t="shared" si="813"/>
        <v>-79.945664904235315</v>
      </c>
      <c r="R2794">
        <f t="shared" si="814"/>
        <v>100.05433509576469</v>
      </c>
      <c r="S2794">
        <f t="shared" si="815"/>
        <v>33.866958969648408</v>
      </c>
      <c r="T2794">
        <f t="shared" si="798"/>
        <v>2.0746309117017594</v>
      </c>
    </row>
    <row r="2795" spans="1:20" x14ac:dyDescent="0.25">
      <c r="A2795">
        <f t="shared" si="799"/>
        <v>213600.99003713721</v>
      </c>
      <c r="B2795">
        <f t="shared" si="816"/>
        <v>33995.653413733075</v>
      </c>
      <c r="C2795" t="str">
        <f t="shared" si="800"/>
        <v>0.221040867444936-1.24752151658507i</v>
      </c>
      <c r="D2795" t="str">
        <f t="shared" si="801"/>
        <v>3.96369717490735-0.679825034263139i</v>
      </c>
      <c r="E2795" t="str">
        <f t="shared" si="802"/>
        <v>202.50073907527+16.0642879709197i</v>
      </c>
      <c r="F2795" t="str">
        <f t="shared" si="803"/>
        <v>2.42421704760564-4.4348432316012i</v>
      </c>
      <c r="G2795" t="str">
        <f t="shared" si="804"/>
        <v>0.999708082789694-0.0170830908985606i</v>
      </c>
      <c r="H2795" t="str">
        <f t="shared" si="805"/>
        <v>19.069245158972-529.359740873167i</v>
      </c>
      <c r="I2795" t="str">
        <f t="shared" si="806"/>
        <v>-6.49234380975706-3.85876754497886i</v>
      </c>
      <c r="K2795" t="str">
        <f t="shared" si="807"/>
        <v>0.000815548368725706-0.00299260321067579i</v>
      </c>
      <c r="L2795" t="str">
        <f t="shared" si="808"/>
        <v>0.00005-0.00830075574594392i</v>
      </c>
      <c r="M2795" t="str">
        <f t="shared" si="809"/>
        <v>0.00133333333333333-0.00488279749761406i</v>
      </c>
      <c r="N2795">
        <f t="shared" si="810"/>
        <v>100.0476166146853</v>
      </c>
      <c r="O2795">
        <f t="shared" si="811"/>
        <v>2.0552076362764464</v>
      </c>
      <c r="P2795" s="3">
        <f t="shared" si="812"/>
        <v>2.0552076362764464</v>
      </c>
      <c r="Q2795" s="3">
        <f t="shared" si="813"/>
        <v>-79.952383385314704</v>
      </c>
      <c r="R2795">
        <f t="shared" si="814"/>
        <v>100.0476166146853</v>
      </c>
      <c r="S2795">
        <f t="shared" si="815"/>
        <v>33.995653413733073</v>
      </c>
      <c r="T2795">
        <f t="shared" si="798"/>
        <v>2.0552076362764464</v>
      </c>
    </row>
    <row r="2796" spans="1:20" x14ac:dyDescent="0.25">
      <c r="A2796">
        <f t="shared" si="799"/>
        <v>214412.6737992783</v>
      </c>
      <c r="B2796">
        <f t="shared" si="816"/>
        <v>34124.836896705259</v>
      </c>
      <c r="C2796" t="str">
        <f t="shared" si="800"/>
        <v>0.220391410141819-1.24477048657948i</v>
      </c>
      <c r="D2796" t="str">
        <f t="shared" si="801"/>
        <v>3.96361135680497-0.678852468004721i</v>
      </c>
      <c r="E2796" t="str">
        <f t="shared" si="802"/>
        <v>202.787055216604+15.9649487256995i</v>
      </c>
      <c r="F2796" t="str">
        <f t="shared" si="803"/>
        <v>2.4242116591017-4.41836876730336i</v>
      </c>
      <c r="G2796" t="str">
        <f t="shared" si="804"/>
        <v>0.99970586065742-0.0171479685277093i</v>
      </c>
      <c r="H2796" t="str">
        <f t="shared" si="805"/>
        <v>18.8384625574407-526.853029272112i</v>
      </c>
      <c r="I2796" t="str">
        <f t="shared" si="806"/>
        <v>-6.43807564062014-3.83785378027569i</v>
      </c>
      <c r="K2796" t="str">
        <f t="shared" si="807"/>
        <v>0.000813378772855942-0.00298185399519461i</v>
      </c>
      <c r="L2796" t="str">
        <f t="shared" si="808"/>
        <v>0.00005-0.00826933228326747i</v>
      </c>
      <c r="M2796" t="str">
        <f t="shared" si="809"/>
        <v>0.00133333333333333-0.0048643131078044i</v>
      </c>
      <c r="N2796">
        <f t="shared" si="810"/>
        <v>100.04038585856665</v>
      </c>
      <c r="O2796">
        <f t="shared" si="811"/>
        <v>2.0358382416800858</v>
      </c>
      <c r="P2796" s="3">
        <f t="shared" si="812"/>
        <v>2.0358382416800858</v>
      </c>
      <c r="Q2796" s="3">
        <f t="shared" si="813"/>
        <v>-79.959614141433349</v>
      </c>
      <c r="R2796">
        <f t="shared" si="814"/>
        <v>100.04038585856665</v>
      </c>
      <c r="S2796">
        <f t="shared" si="815"/>
        <v>34.124836896705261</v>
      </c>
      <c r="T2796">
        <f t="shared" ref="T2796:T2859" si="817">P2796</f>
        <v>2.0358382416800858</v>
      </c>
    </row>
    <row r="2797" spans="1:20" x14ac:dyDescent="0.25">
      <c r="A2797">
        <f t="shared" ref="A2797:A2860" si="818">2*PI()*B2797</f>
        <v>215227.44195971556</v>
      </c>
      <c r="B2797">
        <f t="shared" si="816"/>
        <v>34254.511276912737</v>
      </c>
      <c r="C2797" t="str">
        <f t="shared" ref="C2797:C2860" si="819">IMPRODUCT(D2797,E2797,$C$40,,K2797,$C$41)</f>
        <v>0.219733898988691-1.24203516759434i</v>
      </c>
      <c r="D2797" t="str">
        <f t="shared" ref="D2797:D2860" si="820">IMDIV(IMPRODUCT($C$37,$C$38,COMPLEX(1,A2797/$C$38)),IMSUM(-1*A2797*A2797/$C$39,COMPLEX(0,1*A2797)))</f>
        <v>3.96352488900436-0.677889597413984i</v>
      </c>
      <c r="E2797" t="str">
        <f t="shared" ref="E2797:E2860" si="821">IMDIV(IMPRODUCT(IMSUM(F2797,G2797),$C$29,H2797),IMSUM(1,I2797))</f>
        <v>203.074788633079+15.8633862454069i</v>
      </c>
      <c r="F2797" t="str">
        <f t="shared" ref="F2797:F2860" si="822">IMDIV(IMPRODUCT($C$14,$C$15,COMPLEX(1,A2797/$C$15)),IMSUM(-1*A2797*A2797/$C$16,COMPLEX(0,A2797)))</f>
        <v>2.42420622959155-4.40195786131639i</v>
      </c>
      <c r="G2797" t="str">
        <f t="shared" ref="G2797:G2860" si="823">IMDIV(1,COMPLEX(1,A2797*$C$9*$C$10))</f>
        <v>0.999703621614845-0.0172130922558421i</v>
      </c>
      <c r="H2797" t="str">
        <f t="shared" ref="H2797:H2860" si="824">IMDIV($C$3,IMSUM(K2797,COMPLEX(0,$C$28*A2797)))</f>
        <v>18.6109937319761-524.362287228831i</v>
      </c>
      <c r="I2797" t="str">
        <f t="shared" ref="I2797:I2860" si="825">IMPRODUCT(F2797,$C$29,H2797,$C$31)</f>
        <v>-6.38431013130979-3.81711518203204i</v>
      </c>
      <c r="K2797" t="str">
        <f t="shared" ref="K2797:K2860" si="826">IF($C$26&lt;=0,IMDIV(1,IMSUM(IMDIV(1,L2797),1/$C$18)),IMDIV(1,IMSUM(IMDIV(1,L2797),1/$C$18,IMDIV(1,M2797))))</f>
        <v>0.000811224694729851-0.00297114453976317i</v>
      </c>
      <c r="L2797" t="str">
        <f t="shared" ref="L2797:L2860" si="827">IMSUM($C$21/$C$22,IMDIV(1,COMPLEX(0,$C$20*$C$22*A2797)))</f>
        <v>0.00005-0.00823802777771214i</v>
      </c>
      <c r="M2797" t="str">
        <f t="shared" ref="M2797:M2860" si="828">IMSUM($C$25/$C$26,IMDIV(1,COMPLEX(0,$C$24*$C$26*A2797)))</f>
        <v>0.00133333333333333-0.00484589869277187i</v>
      </c>
      <c r="N2797">
        <f t="shared" ref="N2797:N2860" si="829">ABS(R2797)</f>
        <v>100.03263815800781</v>
      </c>
      <c r="O2797">
        <f t="shared" ref="O2797:O2860" si="830">ABS(P2797)</f>
        <v>2.0165225716528239</v>
      </c>
      <c r="P2797" s="3">
        <f t="shared" ref="P2797:P2860" si="831">20*LOG10(IMABS(C2797))</f>
        <v>2.0165225716528239</v>
      </c>
      <c r="Q2797" s="3">
        <f t="shared" ref="Q2797:Q2860" si="832">IMARGUMENT(C2797)*180/PI()</f>
        <v>-79.967361841992187</v>
      </c>
      <c r="R2797">
        <f t="shared" ref="R2797:R2860" si="833">IF(Q2797&lt;0,Q2797+180,Q2797-180)</f>
        <v>100.03263815800781</v>
      </c>
      <c r="S2797">
        <f t="shared" ref="S2797:S2860" si="834">B2797/1000</f>
        <v>34.254511276912737</v>
      </c>
      <c r="T2797">
        <f t="shared" si="817"/>
        <v>2.0165225716528239</v>
      </c>
    </row>
    <row r="2798" spans="1:20" x14ac:dyDescent="0.25">
      <c r="A2798">
        <f t="shared" si="818"/>
        <v>216045.30623916248</v>
      </c>
      <c r="B2798">
        <f t="shared" ref="B2798:B2861" si="835">B2797*(1+B$42)</f>
        <v>34384.678419765005</v>
      </c>
      <c r="C2798" t="str">
        <f t="shared" si="819"/>
        <v>0.219068285376412-1.23931547278061i</v>
      </c>
      <c r="D2798" t="str">
        <f t="shared" si="820"/>
        <v>3.96343776661568-0.67693640784499i</v>
      </c>
      <c r="E2798" t="str">
        <f t="shared" si="821"/>
        <v>203.36393631706+15.7595730125736i</v>
      </c>
      <c r="F2798" t="str">
        <f t="shared" si="822"/>
        <v>2.42420075876333-4.38561027754786i</v>
      </c>
      <c r="G2798" t="str">
        <f t="shared" si="823"/>
        <v>0.999701365533359-0.0172784630131491i</v>
      </c>
      <c r="H2798" t="str">
        <f t="shared" si="824"/>
        <v>18.3867828233646-521.887364678318i</v>
      </c>
      <c r="I2798" t="str">
        <f t="shared" si="825"/>
        <v>-6.3310419019826-3.79654943772522i</v>
      </c>
      <c r="K2798" t="str">
        <f t="shared" si="826"/>
        <v>0.000809086017169755-0.00296047472379155i</v>
      </c>
      <c r="L2798" t="str">
        <f t="shared" si="827"/>
        <v>0.00005-0.00820684177895213i</v>
      </c>
      <c r="M2798" t="str">
        <f t="shared" si="828"/>
        <v>0.00133333333333333-0.00482755398761891i</v>
      </c>
      <c r="N2798">
        <f t="shared" si="829"/>
        <v>100.02436882189312</v>
      </c>
      <c r="O2798">
        <f t="shared" si="830"/>
        <v>1.9972604639394276</v>
      </c>
      <c r="P2798" s="3">
        <f t="shared" si="831"/>
        <v>1.9972604639394276</v>
      </c>
      <c r="Q2798" s="3">
        <f t="shared" si="832"/>
        <v>-79.97563117810688</v>
      </c>
      <c r="R2798">
        <f t="shared" si="833"/>
        <v>100.02436882189312</v>
      </c>
      <c r="S2798">
        <f t="shared" si="834"/>
        <v>34.384678419765002</v>
      </c>
      <c r="T2798">
        <f t="shared" si="817"/>
        <v>1.9972604639394276</v>
      </c>
    </row>
    <row r="2799" spans="1:20" x14ac:dyDescent="0.25">
      <c r="A2799">
        <f t="shared" si="818"/>
        <v>216866.27840287128</v>
      </c>
      <c r="B2799">
        <f t="shared" si="835"/>
        <v>34515.34019776011</v>
      </c>
      <c r="C2799" t="str">
        <f t="shared" si="819"/>
        <v>0.218394520328698-1.23661131475062i</v>
      </c>
      <c r="D2799" t="str">
        <f t="shared" si="820"/>
        <v>3.96334998471263-0.67599288478204i</v>
      </c>
      <c r="E2799" t="str">
        <f t="shared" si="821"/>
        <v>203.654494996133+15.6534812609614i</v>
      </c>
      <c r="F2799" t="str">
        <f t="shared" si="822"/>
        <v>2.42419524630278-4.36932578081595i</v>
      </c>
      <c r="G2799" t="str">
        <f t="shared" si="823"/>
        <v>0.999699092283375-0.0173440817332979i</v>
      </c>
      <c r="H2799" t="str">
        <f t="shared" si="824"/>
        <v>18.1657750537953-519.428113481054i</v>
      </c>
      <c r="I2799" t="str">
        <f t="shared" si="825"/>
        <v>-6.27826564177201-3.77615427579778i</v>
      </c>
      <c r="K2799" t="str">
        <f t="shared" si="826"/>
        <v>0.000806962623788305-0.002949844426878i</v>
      </c>
      <c r="L2799" t="str">
        <f t="shared" si="827"/>
        <v>0.00005-0.00817577383836639i</v>
      </c>
      <c r="M2799" t="str">
        <f t="shared" si="828"/>
        <v>0.00133333333333333-0.0048092787284508i</v>
      </c>
      <c r="N2799">
        <f t="shared" si="829"/>
        <v>100.01557313757897</v>
      </c>
      <c r="O2799">
        <f t="shared" si="830"/>
        <v>1.9780517502117383</v>
      </c>
      <c r="P2799" s="3">
        <f t="shared" si="831"/>
        <v>1.9780517502117383</v>
      </c>
      <c r="Q2799" s="3">
        <f t="shared" si="832"/>
        <v>-79.984426862421032</v>
      </c>
      <c r="R2799">
        <f t="shared" si="833"/>
        <v>100.01557313757897</v>
      </c>
      <c r="S2799">
        <f t="shared" si="834"/>
        <v>34.515340197760111</v>
      </c>
      <c r="T2799">
        <f t="shared" si="817"/>
        <v>1.9780517502117383</v>
      </c>
    </row>
    <row r="2800" spans="1:20" x14ac:dyDescent="0.25">
      <c r="A2800">
        <f t="shared" si="818"/>
        <v>217690.37026080218</v>
      </c>
      <c r="B2800">
        <f t="shared" si="835"/>
        <v>34646.4984905116</v>
      </c>
      <c r="C2800" t="str">
        <f t="shared" si="819"/>
        <v>0.217712554506351-1.23392260556449i</v>
      </c>
      <c r="D2800" t="str">
        <f t="shared" si="820"/>
        <v>3.96326153833236-0.6750590138394i</v>
      </c>
      <c r="E2800" t="str">
        <f t="shared" si="821"/>
        <v>203.946461127215+15.5450829752884i</v>
      </c>
      <c r="F2800" t="str">
        <f t="shared" si="822"/>
        <v>2.42418969189329-4.35310413684626i</v>
      </c>
      <c r="G2800" t="str">
        <f t="shared" si="823"/>
        <v>0.999696801734322-0.0174099493534468i</v>
      </c>
      <c r="H2800" t="str">
        <f t="shared" si="824"/>
        <v>17.9479167031973-516.984387392895i</v>
      </c>
      <c r="I2800" t="str">
        <f t="shared" si="825"/>
        <v>-6.22597610773131-3.75592746478954i</v>
      </c>
      <c r="K2800" t="str">
        <f t="shared" si="826"/>
        <v>0.000804854398983204-0.00293925352881105i</v>
      </c>
      <c r="L2800" t="str">
        <f t="shared" si="827"/>
        <v>0.00005-0.00814482350903207i</v>
      </c>
      <c r="M2800" t="str">
        <f t="shared" si="828"/>
        <v>0.00133333333333333-0.00479107265237179i</v>
      </c>
      <c r="N2800">
        <f t="shared" si="829"/>
        <v>100.00624637108228</v>
      </c>
      <c r="O2800">
        <f t="shared" si="830"/>
        <v>1.9588962559923129</v>
      </c>
      <c r="P2800" s="3">
        <f t="shared" si="831"/>
        <v>1.9588962559923129</v>
      </c>
      <c r="Q2800" s="3">
        <f t="shared" si="832"/>
        <v>-79.993753628917716</v>
      </c>
      <c r="R2800">
        <f t="shared" si="833"/>
        <v>100.00624637108228</v>
      </c>
      <c r="S2800">
        <f t="shared" si="834"/>
        <v>34.646498490511597</v>
      </c>
      <c r="T2800">
        <f t="shared" si="817"/>
        <v>1.9588962559923129</v>
      </c>
    </row>
    <row r="2801" spans="1:20" x14ac:dyDescent="0.25">
      <c r="A2801">
        <f t="shared" si="818"/>
        <v>218517.59366779326</v>
      </c>
      <c r="B2801">
        <f t="shared" si="835"/>
        <v>34778.155184775547</v>
      </c>
      <c r="C2801" t="str">
        <f t="shared" si="819"/>
        <v>0.217022338211776-1.23124925671615i</v>
      </c>
      <c r="D2801" t="str">
        <f t="shared" si="820"/>
        <v>3.96317242247509-0.674134780760968i</v>
      </c>
      <c r="E2801" t="str">
        <f t="shared" si="821"/>
        <v>204.239830890547+15.4343498910352i</v>
      </c>
      <c r="F2801" t="str">
        <f t="shared" si="822"/>
        <v>2.42418409521583-4.33694511226836i</v>
      </c>
      <c r="G2801" t="str">
        <f t="shared" si="823"/>
        <v>0.999694493754638-0.0174760668142565i</v>
      </c>
      <c r="H2801" t="str">
        <f t="shared" si="824"/>
        <v>17.7331550861598-514.556042035516i</v>
      </c>
      <c r="I2801" t="str">
        <f t="shared" si="825"/>
        <v>-6.17416812379521-3.73586681249058i</v>
      </c>
      <c r="K2801" t="str">
        <f t="shared" si="826"/>
        <v>0.000802761227932043-0.00292870190957173i</v>
      </c>
      <c r="L2801" t="str">
        <f t="shared" si="827"/>
        <v>0.00005-0.00811399034571834i</v>
      </c>
      <c r="M2801" t="str">
        <f t="shared" si="828"/>
        <v>0.00133333333333333-0.00477293549748136i</v>
      </c>
      <c r="N2801">
        <f t="shared" si="829"/>
        <v>99.9963837672815</v>
      </c>
      <c r="O2801">
        <f t="shared" si="830"/>
        <v>1.9397938005758364</v>
      </c>
      <c r="P2801" s="3">
        <f t="shared" si="831"/>
        <v>1.9397938005758364</v>
      </c>
      <c r="Q2801" s="3">
        <f t="shared" si="832"/>
        <v>-80.0036162327185</v>
      </c>
      <c r="R2801">
        <f t="shared" si="833"/>
        <v>99.9963837672815</v>
      </c>
      <c r="S2801">
        <f t="shared" si="834"/>
        <v>34.778155184775549</v>
      </c>
      <c r="T2801">
        <f t="shared" si="817"/>
        <v>1.9397938005758364</v>
      </c>
    </row>
    <row r="2802" spans="1:20" x14ac:dyDescent="0.25">
      <c r="A2802">
        <f t="shared" si="818"/>
        <v>219347.96052373087</v>
      </c>
      <c r="B2802">
        <f t="shared" si="835"/>
        <v>34910.312174477694</v>
      </c>
      <c r="C2802" t="str">
        <f t="shared" si="819"/>
        <v>0.216323821393662-1.22859117911951i</v>
      </c>
      <c r="D2802" t="str">
        <f t="shared" si="820"/>
        <v>3.9630826321039-0.67322017141997i</v>
      </c>
      <c r="E2802" t="str">
        <f t="shared" si="821"/>
        <v>204.534600183624+15.3212534943155i</v>
      </c>
      <c r="F2802" t="str">
        <f t="shared" si="822"/>
        <v>2.42417845594893-4.3208484746124i</v>
      </c>
      <c r="G2802" t="str">
        <f t="shared" si="823"/>
        <v>0.999692168211759-0.0175424350599037i</v>
      </c>
      <c r="H2802" t="str">
        <f t="shared" si="824"/>
        <v>17.521438529413-512.142934867373i</v>
      </c>
      <c r="I2802" t="str">
        <f t="shared" si="825"/>
        <v>-6.12283657975967-3.71597016511459i</v>
      </c>
      <c r="K2802" t="str">
        <f t="shared" si="826"/>
        <v>0.000800682996587105-0.00291818944933573i</v>
      </c>
      <c r="L2802" t="str">
        <f t="shared" si="827"/>
        <v>0.00005-0.00808327390487978i</v>
      </c>
      <c r="M2802" t="str">
        <f t="shared" si="828"/>
        <v>0.00133333333333333-0.00475486700287045i</v>
      </c>
      <c r="N2802">
        <f t="shared" si="829"/>
        <v>99.985980550120075</v>
      </c>
      <c r="O2802">
        <f t="shared" si="830"/>
        <v>1.920744196951881</v>
      </c>
      <c r="P2802" s="3">
        <f t="shared" si="831"/>
        <v>1.920744196951881</v>
      </c>
      <c r="Q2802" s="3">
        <f t="shared" si="832"/>
        <v>-80.014019449879925</v>
      </c>
      <c r="R2802">
        <f t="shared" si="833"/>
        <v>99.985980550120075</v>
      </c>
      <c r="S2802">
        <f t="shared" si="834"/>
        <v>34.910312174477696</v>
      </c>
      <c r="T2802">
        <f t="shared" si="817"/>
        <v>1.920744196951881</v>
      </c>
    </row>
    <row r="2803" spans="1:20" x14ac:dyDescent="0.25">
      <c r="A2803">
        <f t="shared" si="818"/>
        <v>220181.48277372107</v>
      </c>
      <c r="B2803">
        <f t="shared" si="835"/>
        <v>35042.97136074071</v>
      </c>
      <c r="C2803" t="str">
        <f t="shared" si="819"/>
        <v>0.215616953651903-1.22594828309418i</v>
      </c>
      <c r="D2803" t="str">
        <f t="shared" si="820"/>
        <v>3.96299216214442-0.672315171818664i</v>
      </c>
      <c r="E2803" t="str">
        <f t="shared" si="821"/>
        <v>204.830764615008+15.2057650218272i</v>
      </c>
      <c r="F2803" t="str">
        <f t="shared" si="822"/>
        <v>2.42417277376873-4.30481399230582i</v>
      </c>
      <c r="G2803" t="str">
        <f t="shared" si="823"/>
        <v>0.999689824972117-0.017609055038093i</v>
      </c>
      <c r="H2803" t="str">
        <f t="shared" si="824"/>
        <v>17.3127163498588-509.744925155185i</v>
      </c>
      <c r="I2803" t="str">
        <f t="shared" si="825"/>
        <v>-6.07197643027989-3.69623540649227i</v>
      </c>
      <c r="K2803" t="str">
        <f t="shared" si="826"/>
        <v>0.000798619591670209-0.00290771602847546i</v>
      </c>
      <c r="L2803" t="str">
        <f t="shared" si="827"/>
        <v>0.00005-0.00805267374465008i</v>
      </c>
      <c r="M2803" t="str">
        <f t="shared" si="828"/>
        <v>0.00133333333333333-0.0047368669086177i</v>
      </c>
      <c r="N2803">
        <f t="shared" si="829"/>
        <v>99.975031922820605</v>
      </c>
      <c r="O2803">
        <f t="shared" si="830"/>
        <v>1.9017472517250331</v>
      </c>
      <c r="P2803" s="3">
        <f t="shared" si="831"/>
        <v>1.9017472517250331</v>
      </c>
      <c r="Q2803" s="3">
        <f t="shared" si="832"/>
        <v>-80.024968077179395</v>
      </c>
      <c r="R2803">
        <f t="shared" si="833"/>
        <v>99.975031922820605</v>
      </c>
      <c r="S2803">
        <f t="shared" si="834"/>
        <v>35.042971360740708</v>
      </c>
      <c r="T2803">
        <f t="shared" si="817"/>
        <v>1.9017472517250331</v>
      </c>
    </row>
    <row r="2804" spans="1:20" x14ac:dyDescent="0.25">
      <c r="A2804">
        <f t="shared" si="818"/>
        <v>221018.17240826119</v>
      </c>
      <c r="B2804">
        <f t="shared" si="835"/>
        <v>35176.134651911525</v>
      </c>
      <c r="C2804" t="str">
        <f t="shared" si="819"/>
        <v>0.214901684242775-1.22332047835135i</v>
      </c>
      <c r="D2804" t="str">
        <f t="shared" si="820"/>
        <v>3.96290100748461-0.671419768088012i</v>
      </c>
      <c r="E2804" t="str">
        <f t="shared" si="821"/>
        <v>205.128319498066+15.0878554608804i</v>
      </c>
      <c r="F2804" t="str">
        <f t="shared" si="822"/>
        <v>2.42416704834884-4.28884143466998i</v>
      </c>
      <c r="G2804" t="str">
        <f t="shared" si="823"/>
        <v>0.999687463901129-0.0176759277000702i</v>
      </c>
      <c r="H2804" t="str">
        <f t="shared" si="824"/>
        <v>17.1069388331326-507.361873945916i</v>
      </c>
      <c r="I2804" t="str">
        <f t="shared" si="825"/>
        <v>-6.02158269388575-3.67666045728372i</v>
      </c>
      <c r="K2804" t="str">
        <f t="shared" si="826"/>
        <v>0.00079657090066759-0.00289728152756208i</v>
      </c>
      <c r="L2804" t="str">
        <f t="shared" si="827"/>
        <v>0.00005-0.00802218942483574i</v>
      </c>
      <c r="M2804" t="str">
        <f t="shared" si="828"/>
        <v>0.00133333333333333-0.00471893495578571i</v>
      </c>
      <c r="N2804">
        <f t="shared" si="829"/>
        <v>99.96353306810515</v>
      </c>
      <c r="O2804">
        <f t="shared" si="830"/>
        <v>1.8828027650365344</v>
      </c>
      <c r="P2804" s="3">
        <f t="shared" si="831"/>
        <v>1.8828027650365344</v>
      </c>
      <c r="Q2804" s="3">
        <f t="shared" si="832"/>
        <v>-80.03646693189485</v>
      </c>
      <c r="R2804">
        <f t="shared" si="833"/>
        <v>99.96353306810515</v>
      </c>
      <c r="S2804">
        <f t="shared" si="834"/>
        <v>35.176134651911525</v>
      </c>
      <c r="T2804">
        <f t="shared" si="817"/>
        <v>1.8828027650365344</v>
      </c>
    </row>
    <row r="2805" spans="1:20" x14ac:dyDescent="0.25">
      <c r="A2805">
        <f t="shared" si="818"/>
        <v>221858.04146341261</v>
      </c>
      <c r="B2805">
        <f t="shared" si="835"/>
        <v>35309.803963588791</v>
      </c>
      <c r="C2805" t="str">
        <f t="shared" si="819"/>
        <v>0.214177962084301-1.22070767397931i</v>
      </c>
      <c r="D2805" t="str">
        <f t="shared" si="820"/>
        <v>3.96280916297439-0.670533946487383i</v>
      </c>
      <c r="E2805" t="str">
        <f t="shared" si="821"/>
        <v>205.427259844603+14.9674955495062i</v>
      </c>
      <c r="F2805" t="str">
        <f t="shared" si="822"/>
        <v>2.42416127936042-4.27293057191682i</v>
      </c>
      <c r="G2805" t="str">
        <f t="shared" si="823"/>
        <v>0.999685084863187-0.0177430540006346i</v>
      </c>
      <c r="H2805" t="str">
        <f t="shared" si="824"/>
        <v>16.9040572126864-504.993644039275i</v>
      </c>
      <c r="I2805" t="str">
        <f t="shared" si="825"/>
        <v>-5.97165045201471-3.65724327421001i</v>
      </c>
      <c r="K2805" t="str">
        <f t="shared" si="826"/>
        <v>0.00079453681182476-0.00288688582736757i</v>
      </c>
      <c r="L2805" t="str">
        <f t="shared" si="827"/>
        <v>0.00005-0.00799182050690945i</v>
      </c>
      <c r="M2805" t="str">
        <f t="shared" si="828"/>
        <v>0.00133333333333333-0.00470107088641733i</v>
      </c>
      <c r="N2805">
        <f t="shared" si="829"/>
        <v>99.951479148423132</v>
      </c>
      <c r="O2805">
        <f t="shared" si="830"/>
        <v>1.8639105304837953</v>
      </c>
      <c r="P2805" s="3">
        <f t="shared" si="831"/>
        <v>1.8639105304837953</v>
      </c>
      <c r="Q2805" s="3">
        <f t="shared" si="832"/>
        <v>-80.048520851576868</v>
      </c>
      <c r="R2805">
        <f t="shared" si="833"/>
        <v>99.951479148423132</v>
      </c>
      <c r="S2805">
        <f t="shared" si="834"/>
        <v>35.309803963588791</v>
      </c>
      <c r="T2805">
        <f t="shared" si="817"/>
        <v>1.8639105304837953</v>
      </c>
    </row>
    <row r="2806" spans="1:20" x14ac:dyDescent="0.25">
      <c r="A2806">
        <f t="shared" si="818"/>
        <v>222701.10202097357</v>
      </c>
      <c r="B2806">
        <f t="shared" si="835"/>
        <v>35443.981218650428</v>
      </c>
      <c r="C2806" t="str">
        <f t="shared" si="819"/>
        <v>0.213445735761898-1.21810977842903i</v>
      </c>
      <c r="D2806" t="str">
        <f t="shared" si="820"/>
        <v>3.9627166234255-0.669657693404261i</v>
      </c>
      <c r="E2806" t="str">
        <f t="shared" si="821"/>
        <v>205.727580358411+14.8446557766454i</v>
      </c>
      <c r="F2806" t="str">
        <f t="shared" si="822"/>
        <v>2.42415546647218-4.25708117514565i</v>
      </c>
      <c r="G2806" t="str">
        <f t="shared" si="823"/>
        <v>0.999682687721657-0.0178104348981522i</v>
      </c>
      <c r="H2806" t="str">
        <f t="shared" si="824"/>
        <v>16.7040236493761-502.640099960676i</v>
      </c>
      <c r="I2806" t="str">
        <f t="shared" si="825"/>
        <v>-5.92217484806165-3.63798184930296i</v>
      </c>
      <c r="K2806" t="str">
        <f t="shared" si="826"/>
        <v>0.000792517214141486-0.00287652880886669i</v>
      </c>
      <c r="L2806" t="str">
        <f t="shared" si="827"/>
        <v>0.00005-0.00796156655400425i</v>
      </c>
      <c r="M2806" t="str">
        <f t="shared" si="828"/>
        <v>0.00133333333333333-0.00468327444353192i</v>
      </c>
      <c r="N2806">
        <f t="shared" si="829"/>
        <v>99.938865306187012</v>
      </c>
      <c r="O2806">
        <f t="shared" si="830"/>
        <v>1.8450703350407995</v>
      </c>
      <c r="P2806" s="3">
        <f t="shared" si="831"/>
        <v>1.8450703350407995</v>
      </c>
      <c r="Q2806" s="3">
        <f t="shared" si="832"/>
        <v>-80.061134693812988</v>
      </c>
      <c r="R2806">
        <f t="shared" si="833"/>
        <v>99.938865306187012</v>
      </c>
      <c r="S2806">
        <f t="shared" si="834"/>
        <v>35.443981218650428</v>
      </c>
      <c r="T2806">
        <f t="shared" si="817"/>
        <v>1.8450703350407995</v>
      </c>
    </row>
    <row r="2807" spans="1:20" x14ac:dyDescent="0.25">
      <c r="A2807">
        <f t="shared" si="818"/>
        <v>223547.36620865329</v>
      </c>
      <c r="B2807">
        <f t="shared" si="835"/>
        <v>35578.668347281302</v>
      </c>
      <c r="C2807" t="str">
        <f t="shared" si="819"/>
        <v>0.212704953534254-1.21552669949944i</v>
      </c>
      <c r="D2807" t="str">
        <f t="shared" si="820"/>
        <v>3.96262338361115-0.668790995353917i</v>
      </c>
      <c r="E2807" t="str">
        <f t="shared" si="821"/>
        <v>206.029275428717+14.7193063824293i</v>
      </c>
      <c r="F2807" t="str">
        <f t="shared" si="822"/>
        <v>2.42414960935025-4.24129301633976i</v>
      </c>
      <c r="G2807" t="str">
        <f t="shared" si="823"/>
        <v>0.999680272338864-0.0178780713545682i</v>
      </c>
      <c r="H2807" t="str">
        <f t="shared" si="824"/>
        <v>16.5067912115385-500.301107934689i</v>
      </c>
      <c r="I2807" t="str">
        <f t="shared" si="825"/>
        <v>-5.87315108644509-3.61887420917242i</v>
      </c>
      <c r="K2807" t="str">
        <f t="shared" si="826"/>
        <v>0.000790511997366664-0.00286621035323885i</v>
      </c>
      <c r="L2807" t="str">
        <f t="shared" si="827"/>
        <v>0.00005-0.00793142713090683i</v>
      </c>
      <c r="M2807" t="str">
        <f t="shared" si="828"/>
        <v>0.00133333333333333-0.00466554537112164i</v>
      </c>
      <c r="N2807">
        <f t="shared" si="829"/>
        <v>99.925686664016581</v>
      </c>
      <c r="O2807">
        <f t="shared" si="830"/>
        <v>1.8262819589767862</v>
      </c>
      <c r="P2807" s="3">
        <f t="shared" si="831"/>
        <v>1.8262819589767862</v>
      </c>
      <c r="Q2807" s="3">
        <f t="shared" si="832"/>
        <v>-80.074313335983419</v>
      </c>
      <c r="R2807">
        <f t="shared" si="833"/>
        <v>99.925686664016581</v>
      </c>
      <c r="S2807">
        <f t="shared" si="834"/>
        <v>35.578668347281301</v>
      </c>
      <c r="T2807">
        <f t="shared" si="817"/>
        <v>1.8262819589767862</v>
      </c>
    </row>
    <row r="2808" spans="1:20" x14ac:dyDescent="0.25">
      <c r="A2808">
        <f t="shared" si="818"/>
        <v>224396.84620024616</v>
      </c>
      <c r="B2808">
        <f t="shared" si="835"/>
        <v>35713.867287000969</v>
      </c>
      <c r="C2808" t="str">
        <f t="shared" si="819"/>
        <v>0.21195556333947-1.21295834432269i</v>
      </c>
      <c r="D2808" t="str">
        <f t="shared" si="820"/>
        <v>3.96252943826567-0.667933838979112i</v>
      </c>
      <c r="E2808" t="str">
        <f t="shared" si="821"/>
        <v>206.332339123542+14.5914173585467i</v>
      </c>
      <c r="F2808" t="str">
        <f t="shared" si="822"/>
        <v>2.42414370765824-4.2255658683631i</v>
      </c>
      <c r="G2808" t="str">
        <f t="shared" si="823"/>
        <v>0.999677838576089-0.0179459643354203i</v>
      </c>
      <c r="H2808" t="str">
        <f t="shared" si="824"/>
        <v>16.3123138555505-497.97653585897i</v>
      </c>
      <c r="I2808" t="str">
        <f t="shared" si="825"/>
        <v>-5.82457443169-3.59991841429142i</v>
      </c>
      <c r="K2808" t="str">
        <f t="shared" si="826"/>
        <v>0.000788521051993348-0.00285593034187015i</v>
      </c>
      <c r="L2808" t="str">
        <f t="shared" si="827"/>
        <v>0.00005-0.0079014018040514i</v>
      </c>
      <c r="M2808" t="str">
        <f t="shared" si="828"/>
        <v>0.00133333333333333-0.00464788341414789i</v>
      </c>
      <c r="N2808">
        <f t="shared" si="829"/>
        <v>99.911938324990743</v>
      </c>
      <c r="O2808">
        <f t="shared" si="830"/>
        <v>1.8075451757752516</v>
      </c>
      <c r="P2808" s="3">
        <f t="shared" si="831"/>
        <v>1.8075451757752516</v>
      </c>
      <c r="Q2808" s="3">
        <f t="shared" si="832"/>
        <v>-80.088061675009257</v>
      </c>
      <c r="R2808">
        <f t="shared" si="833"/>
        <v>99.911938324990743</v>
      </c>
      <c r="S2808">
        <f t="shared" si="834"/>
        <v>35.713867287000966</v>
      </c>
      <c r="T2808">
        <f t="shared" si="817"/>
        <v>1.8075451757752516</v>
      </c>
    </row>
    <row r="2809" spans="1:20" x14ac:dyDescent="0.25">
      <c r="A2809">
        <f t="shared" si="818"/>
        <v>225249.55421580712</v>
      </c>
      <c r="B2809">
        <f t="shared" si="835"/>
        <v>35849.579982691575</v>
      </c>
      <c r="C2809" t="str">
        <f t="shared" si="819"/>
        <v>0.211197512801447-1.21040461934927i</v>
      </c>
      <c r="D2809" t="str">
        <f t="shared" si="820"/>
        <v>3.96243478208438-0.6670862110498i</v>
      </c>
      <c r="E2809" t="str">
        <f t="shared" si="821"/>
        <v>206.636765182961+14.4609584487009i</v>
      </c>
      <c r="F2809" t="str">
        <f t="shared" si="822"/>
        <v>2.42413776105721-4.20989950495717i</v>
      </c>
      <c r="G2809" t="str">
        <f t="shared" si="823"/>
        <v>0.999675386293559-0.0180141148098511i</v>
      </c>
      <c r="H2809" t="str">
        <f t="shared" si="824"/>
        <v>16.1205464068497-495.666253278621i</v>
      </c>
      <c r="I2809" t="str">
        <f t="shared" si="825"/>
        <v>-5.77644020752648-3.58111255829779i</v>
      </c>
      <c r="K2809" t="str">
        <f t="shared" si="826"/>
        <v>0.000786544269253709-0.00284568865635512i</v>
      </c>
      <c r="L2809" t="str">
        <f t="shared" si="827"/>
        <v>0.00005-0.00787149014151367i</v>
      </c>
      <c r="M2809" t="str">
        <f t="shared" si="828"/>
        <v>0.00133333333333333-0.00463028831853744i</v>
      </c>
      <c r="N2809">
        <f t="shared" si="829"/>
        <v>99.897615372907097</v>
      </c>
      <c r="O2809">
        <f t="shared" si="830"/>
        <v>1.7888597520523344</v>
      </c>
      <c r="P2809" s="3">
        <f t="shared" si="831"/>
        <v>1.7888597520523344</v>
      </c>
      <c r="Q2809" s="3">
        <f t="shared" si="832"/>
        <v>-80.102384627092903</v>
      </c>
      <c r="R2809">
        <f t="shared" si="833"/>
        <v>99.897615372907097</v>
      </c>
      <c r="S2809">
        <f t="shared" si="834"/>
        <v>35.849579982691573</v>
      </c>
      <c r="T2809">
        <f t="shared" si="817"/>
        <v>1.7888597520523344</v>
      </c>
    </row>
    <row r="2810" spans="1:20" x14ac:dyDescent="0.25">
      <c r="A2810">
        <f t="shared" si="818"/>
        <v>226105.50252182718</v>
      </c>
      <c r="B2810">
        <f t="shared" si="835"/>
        <v>35985.808386625802</v>
      </c>
      <c r="C2810" t="str">
        <f t="shared" si="819"/>
        <v>0.210430749236565-1.207865430333i</v>
      </c>
      <c r="D2810" t="str">
        <f t="shared" si="820"/>
        <v>3.96233940972322-0.666248098462817i</v>
      </c>
      <c r="E2810" t="str">
        <f t="shared" si="821"/>
        <v>206.942547012274+14.3278991491671i</v>
      </c>
      <c r="F2810" t="str">
        <f t="shared" si="822"/>
        <v>2.42413176920565-4.19429370073761i</v>
      </c>
      <c r="G2810" t="str">
        <f t="shared" si="823"/>
        <v>0.99967291535044-0.0180825237506217i</v>
      </c>
      <c r="H2810" t="str">
        <f t="shared" si="824"/>
        <v>15.9314445414116-493.370131361038i</v>
      </c>
      <c r="I2810" t="str">
        <f t="shared" si="825"/>
        <v>-5.72874379600417-3.56245476731253i</v>
      </c>
      <c r="K2810" t="str">
        <f t="shared" si="826"/>
        <v>0.000784581541114068-0.00283548517849866i</v>
      </c>
      <c r="L2810" t="str">
        <f t="shared" si="827"/>
        <v>0.00005-0.00784169171300421i</v>
      </c>
      <c r="M2810" t="str">
        <f t="shared" si="828"/>
        <v>0.00133333333333333-0.00461275983117896i</v>
      </c>
      <c r="N2810">
        <f t="shared" si="829"/>
        <v>99.882712872550911</v>
      </c>
      <c r="O2810">
        <f t="shared" si="830"/>
        <v>1.7702254474747356</v>
      </c>
      <c r="P2810" s="3">
        <f t="shared" si="831"/>
        <v>1.7702254474747356</v>
      </c>
      <c r="Q2810" s="3">
        <f t="shared" si="832"/>
        <v>-80.117287127449089</v>
      </c>
      <c r="R2810">
        <f t="shared" si="833"/>
        <v>99.882712872550911</v>
      </c>
      <c r="S2810">
        <f t="shared" si="834"/>
        <v>35.985808386625806</v>
      </c>
      <c r="T2810">
        <f t="shared" si="817"/>
        <v>1.7702254474747356</v>
      </c>
    </row>
    <row r="2811" spans="1:20" x14ac:dyDescent="0.25">
      <c r="A2811">
        <f t="shared" si="818"/>
        <v>226964.70343141013</v>
      </c>
      <c r="B2811">
        <f t="shared" si="835"/>
        <v>36122.554458494982</v>
      </c>
      <c r="C2811" t="str">
        <f t="shared" si="819"/>
        <v>0.209655219660609-1.2053406823158i</v>
      </c>
      <c r="D2811" t="str">
        <f t="shared" si="820"/>
        <v>3.96224331579845-0.665419488241581i</v>
      </c>
      <c r="E2811" t="str">
        <f t="shared" si="821"/>
        <v>207.249677675074+14.1922087094427i</v>
      </c>
      <c r="F2811" t="str">
        <f t="shared" si="822"/>
        <v>2.42412573175946-4.17874823119104i</v>
      </c>
      <c r="G2811" t="str">
        <f t="shared" si="823"/>
        <v>0.999670425604828-0.0181511921341241i</v>
      </c>
      <c r="H2811" t="str">
        <f t="shared" si="824"/>
        <v>15.7449647676662-491.088042871163i</v>
      </c>
      <c r="I2811" t="str">
        <f t="shared" si="825"/>
        <v>-5.68148063662186-3.54394319927396i</v>
      </c>
      <c r="K2811" t="str">
        <f t="shared" si="826"/>
        <v>0.000782632760269937-0.00282531979031773i</v>
      </c>
      <c r="L2811" t="str">
        <f t="shared" si="827"/>
        <v>0.00005-0.00781200608986278i</v>
      </c>
      <c r="M2811" t="str">
        <f t="shared" si="828"/>
        <v>0.00133333333333333-0.00459529769991927i</v>
      </c>
      <c r="N2811">
        <f t="shared" si="829"/>
        <v>99.867225869972003</v>
      </c>
      <c r="O2811">
        <f t="shared" si="830"/>
        <v>1.7516420146764864</v>
      </c>
      <c r="P2811" s="3">
        <f t="shared" si="831"/>
        <v>1.7516420146764864</v>
      </c>
      <c r="Q2811" s="3">
        <f t="shared" si="832"/>
        <v>-80.132774130027997</v>
      </c>
      <c r="R2811">
        <f t="shared" si="833"/>
        <v>99.867225869972003</v>
      </c>
      <c r="S2811">
        <f t="shared" si="834"/>
        <v>36.122554458494982</v>
      </c>
      <c r="T2811">
        <f t="shared" si="817"/>
        <v>1.7516420146764864</v>
      </c>
    </row>
    <row r="2812" spans="1:20" x14ac:dyDescent="0.25">
      <c r="A2812">
        <f t="shared" si="818"/>
        <v>227827.16930444946</v>
      </c>
      <c r="B2812">
        <f t="shared" si="835"/>
        <v>36259.820165437261</v>
      </c>
      <c r="C2812" t="str">
        <f t="shared" si="819"/>
        <v>0.208870870796001-1.20283027961255i</v>
      </c>
      <c r="D2812" t="str">
        <f t="shared" si="820"/>
        <v>3.96214649488641-0.66460036753579i</v>
      </c>
      <c r="E2812" t="str">
        <f t="shared" si="821"/>
        <v>207.55814988623+14.0538561330038i</v>
      </c>
      <c r="F2812" t="str">
        <f t="shared" si="822"/>
        <v>2.42411964837191-4.1632628726718i</v>
      </c>
      <c r="G2812" t="str">
        <f t="shared" si="823"/>
        <v>0.999667916913741-0.0182201209403947i</v>
      </c>
      <c r="H2812" t="str">
        <f t="shared" si="824"/>
        <v>15.5610644088448-488.819862147203i</v>
      </c>
      <c r="I2812" t="str">
        <f t="shared" si="825"/>
        <v>-5.63464622547248-3.5255760432876i</v>
      </c>
      <c r="K2812" t="str">
        <f t="shared" si="826"/>
        <v>0.000780697820141077-0.0028151923740432i</v>
      </c>
      <c r="L2812" t="str">
        <f t="shared" si="827"/>
        <v>0.00005-0.00778243284505159i</v>
      </c>
      <c r="M2812" t="str">
        <f t="shared" si="828"/>
        <v>0.00133333333333333-0.00457790167355975i</v>
      </c>
      <c r="N2812">
        <f t="shared" si="829"/>
        <v>99.851149392769969</v>
      </c>
      <c r="O2812">
        <f t="shared" si="830"/>
        <v>1.7331091991767635</v>
      </c>
      <c r="P2812" s="3">
        <f t="shared" si="831"/>
        <v>1.7331091991767635</v>
      </c>
      <c r="Q2812" s="3">
        <f t="shared" si="832"/>
        <v>-80.148850607230031</v>
      </c>
      <c r="R2812">
        <f t="shared" si="833"/>
        <v>99.851149392769969</v>
      </c>
      <c r="S2812">
        <f t="shared" si="834"/>
        <v>36.259820165437262</v>
      </c>
      <c r="T2812">
        <f t="shared" si="817"/>
        <v>1.7331091991767635</v>
      </c>
    </row>
    <row r="2813" spans="1:20" x14ac:dyDescent="0.25">
      <c r="A2813">
        <f t="shared" si="818"/>
        <v>228692.91254780637</v>
      </c>
      <c r="B2813">
        <f t="shared" si="835"/>
        <v>36397.60748206592</v>
      </c>
      <c r="C2813" t="str">
        <f t="shared" si="819"/>
        <v>0.208077649079318-1.2003341257956i</v>
      </c>
      <c r="D2813" t="str">
        <f t="shared" si="820"/>
        <v>3.96204894152323-0.663790723621114i</v>
      </c>
      <c r="E2813" t="str">
        <f t="shared" si="821"/>
        <v>207.867956004766+13.9128101781647i</v>
      </c>
      <c r="F2813" t="str">
        <f t="shared" si="822"/>
        <v>2.42411351869366-4.1478374023987i</v>
      </c>
      <c r="G2813" t="str">
        <f t="shared" si="823"/>
        <v>0.999665389133112-0.018289311153127i</v>
      </c>
      <c r="H2813" t="str">
        <f t="shared" si="824"/>
        <v>15.3797015857451-486.565465076741i</v>
      </c>
      <c r="I2813" t="str">
        <f t="shared" si="825"/>
        <v>-5.58823611440245-3.50735151899116i</v>
      </c>
      <c r="K2813" t="str">
        <f t="shared" si="826"/>
        <v>0.000778776614866599-0.00280510281212149i</v>
      </c>
      <c r="L2813" t="str">
        <f t="shared" si="827"/>
        <v>0.00005-0.00775297155314958i</v>
      </c>
      <c r="M2813" t="str">
        <f t="shared" si="828"/>
        <v>0.00133333333333333-0.0045605715018527i</v>
      </c>
      <c r="N2813">
        <f t="shared" si="829"/>
        <v>99.834478450389838</v>
      </c>
      <c r="O2813">
        <f t="shared" si="830"/>
        <v>1.7146267392956349</v>
      </c>
      <c r="P2813" s="3">
        <f t="shared" si="831"/>
        <v>1.7146267392956349</v>
      </c>
      <c r="Q2813" s="3">
        <f t="shared" si="832"/>
        <v>-80.165521549610162</v>
      </c>
      <c r="R2813">
        <f t="shared" si="833"/>
        <v>99.834478450389838</v>
      </c>
      <c r="S2813">
        <f t="shared" si="834"/>
        <v>36.397607482065922</v>
      </c>
      <c r="T2813">
        <f t="shared" si="817"/>
        <v>1.7146267392956349</v>
      </c>
    </row>
    <row r="2814" spans="1:20" x14ac:dyDescent="0.25">
      <c r="A2814">
        <f t="shared" si="818"/>
        <v>229561.94561548802</v>
      </c>
      <c r="B2814">
        <f t="shared" si="835"/>
        <v>36535.918390497769</v>
      </c>
      <c r="C2814" t="str">
        <f t="shared" si="819"/>
        <v>0.207275500669089-1.19785212367932i</v>
      </c>
      <c r="D2814" t="str">
        <f t="shared" si="820"/>
        <v>3.96195065020447-0.662990543898903i</v>
      </c>
      <c r="E2814" t="str">
        <f t="shared" si="821"/>
        <v>208.179088026651+13.7690393590433i</v>
      </c>
      <c r="F2814" t="str">
        <f t="shared" si="822"/>
        <v>2.42410734237269-4.13247159845188i</v>
      </c>
      <c r="G2814" t="str">
        <f t="shared" si="823"/>
        <v>0.999662842117778-0.0183587637596852i</v>
      </c>
      <c r="H2814" t="str">
        <f t="shared" si="824"/>
        <v>15.2008351999049-484.324729073301i</v>
      </c>
      <c r="I2814" t="str">
        <f t="shared" si="825"/>
        <v>-5.54224591018609-3.48926787593444i</v>
      </c>
      <c r="K2814" t="str">
        <f t="shared" si="826"/>
        <v>0.000776869039300108-0.00279505098721639i</v>
      </c>
      <c r="L2814" t="str">
        <f t="shared" si="827"/>
        <v>0.00005-0.00772362179034629i</v>
      </c>
      <c r="M2814" t="str">
        <f t="shared" si="828"/>
        <v>0.00133333333333333-0.00454330693549781i</v>
      </c>
      <c r="N2814">
        <f t="shared" si="829"/>
        <v>99.817208034424652</v>
      </c>
      <c r="O2814">
        <f t="shared" si="830"/>
        <v>1.6961943660704764</v>
      </c>
      <c r="P2814" s="3">
        <f t="shared" si="831"/>
        <v>1.6961943660704764</v>
      </c>
      <c r="Q2814" s="3">
        <f t="shared" si="832"/>
        <v>-80.182791965575348</v>
      </c>
      <c r="R2814">
        <f t="shared" si="833"/>
        <v>99.817208034424652</v>
      </c>
      <c r="S2814">
        <f t="shared" si="834"/>
        <v>36.53591839049777</v>
      </c>
      <c r="T2814">
        <f t="shared" si="817"/>
        <v>1.6961943660704764</v>
      </c>
    </row>
    <row r="2815" spans="1:20" x14ac:dyDescent="0.25">
      <c r="A2815">
        <f t="shared" si="818"/>
        <v>230434.28100882689</v>
      </c>
      <c r="B2815">
        <f t="shared" si="835"/>
        <v>36674.754880381661</v>
      </c>
      <c r="C2815" t="str">
        <f t="shared" si="819"/>
        <v>0.206464371453899-1.19538417530451i</v>
      </c>
      <c r="D2815" t="str">
        <f t="shared" si="820"/>
        <v>3.96185161538496-0.662199815895882i</v>
      </c>
      <c r="E2815" t="str">
        <f t="shared" si="821"/>
        <v>208.491537577489+13.6225119466409i</v>
      </c>
      <c r="F2815" t="str">
        <f t="shared" si="822"/>
        <v>2.42410111905433-4.11716523976958i</v>
      </c>
      <c r="G2815" t="str">
        <f t="shared" si="823"/>
        <v>0.999660275721477-0.0184284797511172i</v>
      </c>
      <c r="H2815" t="str">
        <f t="shared" si="824"/>
        <v>15.0244249171691-482.09753305328i</v>
      </c>
      <c r="I2815" t="str">
        <f t="shared" si="825"/>
        <v>-5.49667127371373-3.47132339297346i</v>
      </c>
      <c r="K2815" t="str">
        <f t="shared" si="826"/>
        <v>0.000774974989004781-0.00278503678221058i</v>
      </c>
      <c r="L2815" t="str">
        <f t="shared" si="827"/>
        <v>0.00005-0.00769438313443545i</v>
      </c>
      <c r="M2815" t="str">
        <f t="shared" si="828"/>
        <v>0.00133333333333333-0.00452610772613849i</v>
      </c>
      <c r="N2815">
        <f t="shared" si="829"/>
        <v>99.799333118927805</v>
      </c>
      <c r="O2815">
        <f t="shared" si="830"/>
        <v>1.6778118031717821</v>
      </c>
      <c r="P2815" s="3">
        <f t="shared" si="831"/>
        <v>1.6778118031717821</v>
      </c>
      <c r="Q2815" s="3">
        <f t="shared" si="832"/>
        <v>-80.200666881072195</v>
      </c>
      <c r="R2815">
        <f t="shared" si="833"/>
        <v>99.799333118927805</v>
      </c>
      <c r="S2815">
        <f t="shared" si="834"/>
        <v>36.674754880381663</v>
      </c>
      <c r="T2815">
        <f t="shared" si="817"/>
        <v>1.6778118031717821</v>
      </c>
    </row>
    <row r="2816" spans="1:20" x14ac:dyDescent="0.25">
      <c r="A2816">
        <f t="shared" si="818"/>
        <v>231309.93127666044</v>
      </c>
      <c r="B2816">
        <f t="shared" si="835"/>
        <v>36814.118948927113</v>
      </c>
      <c r="C2816" t="str">
        <f t="shared" si="819"/>
        <v>0.205644207060828-1.19293018192261i</v>
      </c>
      <c r="D2816" t="str">
        <f t="shared" si="820"/>
        <v>3.96175183147838-0.661418527263849i</v>
      </c>
      <c r="E2816" t="str">
        <f t="shared" si="821"/>
        <v>208.805295905119+13.4731959700366i</v>
      </c>
      <c r="F2816" t="str">
        <f t="shared" si="822"/>
        <v>2.42409484838121-4.10191810614494i</v>
      </c>
      <c r="G2816" t="str">
        <f t="shared" si="823"/>
        <v>0.999657689796833-0.0184984601221672i</v>
      </c>
      <c r="H2816" t="str">
        <f t="shared" si="824"/>
        <v>14.8504311516465-479.883757413308i</v>
      </c>
      <c r="I2816" t="str">
        <f t="shared" si="825"/>
        <v>-5.45150791919396-3.45351637767873i</v>
      </c>
      <c r="K2816" t="str">
        <f t="shared" si="826"/>
        <v>0.000773094360248601-0.00277506008020733i</v>
      </c>
      <c r="L2816" t="str">
        <f t="shared" si="827"/>
        <v>0.00005-0.00766525516480918i</v>
      </c>
      <c r="M2816" t="str">
        <f t="shared" si="828"/>
        <v>0.00133333333333333-0.00450897362635832i</v>
      </c>
      <c r="N2816">
        <f t="shared" si="829"/>
        <v>99.780848660736339</v>
      </c>
      <c r="O2816">
        <f t="shared" si="830"/>
        <v>1.6594787668179665</v>
      </c>
      <c r="P2816" s="3">
        <f t="shared" si="831"/>
        <v>1.6594787668179665</v>
      </c>
      <c r="Q2816" s="3">
        <f t="shared" si="832"/>
        <v>-80.219151339263661</v>
      </c>
      <c r="R2816">
        <f t="shared" si="833"/>
        <v>99.780848660736339</v>
      </c>
      <c r="S2816">
        <f t="shared" si="834"/>
        <v>36.81411894892711</v>
      </c>
      <c r="T2816">
        <f t="shared" si="817"/>
        <v>1.6594787668179665</v>
      </c>
    </row>
    <row r="2817" spans="1:20" x14ac:dyDescent="0.25">
      <c r="A2817">
        <f t="shared" si="818"/>
        <v>232188.90901551172</v>
      </c>
      <c r="B2817">
        <f t="shared" si="835"/>
        <v>36954.012600933034</v>
      </c>
      <c r="C2817" t="str">
        <f t="shared" si="819"/>
        <v>0.204814952864175-1.19049004397987i</v>
      </c>
      <c r="D2817" t="str">
        <f t="shared" si="820"/>
        <v>3.96165129285698-0.660646665779371i</v>
      </c>
      <c r="E2817" t="str">
        <f t="shared" si="821"/>
        <v>209.120353872117+13.3210592176997i</v>
      </c>
      <c r="F2817" t="str">
        <f t="shared" si="822"/>
        <v>2.42408852999323-4.08672997822282i</v>
      </c>
      <c r="G2817" t="str">
        <f t="shared" si="823"/>
        <v>0.999655084195353-0.0185687058712902i</v>
      </c>
      <c r="H2817" t="str">
        <f t="shared" si="824"/>
        <v>14.6788150500419-477.683284008006i</v>
      </c>
      <c r="I2817" t="str">
        <f t="shared" si="825"/>
        <v>-5.40675161336977-3.43584516575725i</v>
      </c>
      <c r="K2817" t="str">
        <f t="shared" si="826"/>
        <v>0.000771227049999499-0.00276512076453206i</v>
      </c>
      <c r="L2817" t="str">
        <f t="shared" si="827"/>
        <v>0.00005-0.00763623746245181i</v>
      </c>
      <c r="M2817" t="str">
        <f t="shared" si="828"/>
        <v>0.00133333333333333-0.00449190438967754i</v>
      </c>
      <c r="N2817">
        <f t="shared" si="829"/>
        <v>99.761749599801803</v>
      </c>
      <c r="O2817">
        <f t="shared" si="830"/>
        <v>1.6411949656902483</v>
      </c>
      <c r="P2817" s="3">
        <f t="shared" si="831"/>
        <v>1.6411949656902483</v>
      </c>
      <c r="Q2817" s="3">
        <f t="shared" si="832"/>
        <v>-80.238250400198197</v>
      </c>
      <c r="R2817">
        <f t="shared" si="833"/>
        <v>99.761749599801803</v>
      </c>
      <c r="S2817">
        <f t="shared" si="834"/>
        <v>36.954012600933034</v>
      </c>
      <c r="T2817">
        <f t="shared" si="817"/>
        <v>1.6411949656902483</v>
      </c>
    </row>
    <row r="2818" spans="1:20" x14ac:dyDescent="0.25">
      <c r="A2818">
        <f t="shared" si="818"/>
        <v>233071.22686977067</v>
      </c>
      <c r="B2818">
        <f t="shared" si="835"/>
        <v>37094.437848816582</v>
      </c>
      <c r="C2818" t="str">
        <f t="shared" si="819"/>
        <v>0.203976553994526-1.18806366110149i</v>
      </c>
      <c r="D2818" t="str">
        <f t="shared" si="820"/>
        <v>3.9615499938514-0.6598842193435i</v>
      </c>
      <c r="E2818" t="str">
        <f t="shared" si="821"/>
        <v>209.4367019482+13.1660692389214i</v>
      </c>
      <c r="F2818" t="str">
        <f t="shared" si="822"/>
        <v>2.42408216352759-4.07160063749675i</v>
      </c>
      <c r="G2818" t="str">
        <f t="shared" si="823"/>
        <v>0.999652458767415-0.0186392180006644i</v>
      </c>
      <c r="H2818" t="str">
        <f t="shared" si="824"/>
        <v>14.509538476353-475.495996128092i</v>
      </c>
      <c r="I2818" t="str">
        <f t="shared" si="825"/>
        <v>-5.36239817474776-3.41830812048764i</v>
      </c>
      <c r="K2818" t="str">
        <f t="shared" si="826"/>
        <v>0.00076937295592062-0.00275521871873397i</v>
      </c>
      <c r="L2818" t="str">
        <f t="shared" si="827"/>
        <v>0.00005-0.00760732960993406i</v>
      </c>
      <c r="M2818" t="str">
        <f t="shared" si="828"/>
        <v>0.00133333333333333-0.00447489977054946i</v>
      </c>
      <c r="N2818">
        <f t="shared" si="829"/>
        <v>99.74203085953107</v>
      </c>
      <c r="O2818">
        <f t="shared" si="830"/>
        <v>1.6229601008476593</v>
      </c>
      <c r="P2818" s="3">
        <f t="shared" si="831"/>
        <v>1.6229601008476593</v>
      </c>
      <c r="Q2818" s="3">
        <f t="shared" si="832"/>
        <v>-80.25796914046893</v>
      </c>
      <c r="R2818">
        <f t="shared" si="833"/>
        <v>99.74203085953107</v>
      </c>
      <c r="S2818">
        <f t="shared" si="834"/>
        <v>37.094437848816582</v>
      </c>
      <c r="T2818">
        <f t="shared" si="817"/>
        <v>1.6229601008476593</v>
      </c>
    </row>
    <row r="2819" spans="1:20" x14ac:dyDescent="0.25">
      <c r="A2819">
        <f t="shared" si="818"/>
        <v>233956.89753187579</v>
      </c>
      <c r="B2819">
        <f t="shared" si="835"/>
        <v>37235.396712642083</v>
      </c>
      <c r="C2819" t="str">
        <f t="shared" si="819"/>
        <v>0.203128955348146-1.18565093207548i</v>
      </c>
      <c r="D2819" t="str">
        <f t="shared" si="820"/>
        <v>3.96144792875021-0.659131175981459i</v>
      </c>
      <c r="E2819" t="str">
        <f t="shared" si="821"/>
        <v>209.754330202547+13.0081933453779i</v>
      </c>
      <c r="F2819" t="str">
        <f t="shared" si="822"/>
        <v>2.4240757486187-4.05652986630562i</v>
      </c>
      <c r="G2819" t="str">
        <f t="shared" si="823"/>
        <v>0.999649813362262-0.0187099975162043i</v>
      </c>
      <c r="H2819" t="str">
        <f t="shared" si="824"/>
        <v>14.3425639969264-473.321778478912i</v>
      </c>
      <c r="I2819" t="str">
        <f t="shared" si="825"/>
        <v>-5.31844347284071-3.4009036321684i</v>
      </c>
      <c r="K2819" t="str">
        <f t="shared" si="826"/>
        <v>0.000767531976365509-0.00274535382658742i</v>
      </c>
      <c r="L2819" t="str">
        <f t="shared" si="827"/>
        <v>0.00005-0.00757853119140674i</v>
      </c>
      <c r="M2819" t="str">
        <f t="shared" si="828"/>
        <v>0.00133333333333333-0.0044579595243569i</v>
      </c>
      <c r="N2819">
        <f t="shared" si="829"/>
        <v>99.721687347138001</v>
      </c>
      <c r="O2819">
        <f t="shared" si="830"/>
        <v>1.6047738656404607</v>
      </c>
      <c r="P2819" s="3">
        <f t="shared" si="831"/>
        <v>1.6047738656404607</v>
      </c>
      <c r="Q2819" s="3">
        <f t="shared" si="832"/>
        <v>-80.278312652861999</v>
      </c>
      <c r="R2819">
        <f t="shared" si="833"/>
        <v>99.721687347138001</v>
      </c>
      <c r="S2819">
        <f t="shared" si="834"/>
        <v>37.235396712642086</v>
      </c>
      <c r="T2819">
        <f t="shared" si="817"/>
        <v>1.6047738656404607</v>
      </c>
    </row>
    <row r="2820" spans="1:20" x14ac:dyDescent="0.25">
      <c r="A2820">
        <f t="shared" si="818"/>
        <v>234845.93374249694</v>
      </c>
      <c r="B2820">
        <f t="shared" si="835"/>
        <v>37376.891220150123</v>
      </c>
      <c r="C2820" t="str">
        <f t="shared" si="819"/>
        <v>0.202272101596719-1.18325175483656i</v>
      </c>
      <c r="D2820" t="str">
        <f t="shared" si="820"/>
        <v>3.96134509179971-0.658387523842341i</v>
      </c>
      <c r="E2820" t="str">
        <f t="shared" si="821"/>
        <v>210.073228296011+12.8473986128178i</v>
      </c>
      <c r="F2820" t="str">
        <f t="shared" si="822"/>
        <v>2.42406928489821-4.04151744783067i</v>
      </c>
      <c r="G2820" t="str">
        <f t="shared" si="823"/>
        <v>0.999647147827992-0.0187810454275751i</v>
      </c>
      <c r="H2820" t="str">
        <f t="shared" si="824"/>
        <v>14.1778548658603-471.160517159309i</v>
      </c>
      <c r="I2820" t="str">
        <f t="shared" si="825"/>
        <v>-5.27488342742308-3.38363011757874i</v>
      </c>
      <c r="K2820" t="str">
        <f t="shared" si="826"/>
        <v>0.000765704010373411-0.00273552597209358i</v>
      </c>
      <c r="L2820" t="str">
        <f t="shared" si="827"/>
        <v>0.00005-0.00754984179259489i</v>
      </c>
      <c r="M2820" t="str">
        <f t="shared" si="828"/>
        <v>0.00133333333333333-0.00444108340740875i</v>
      </c>
      <c r="N2820">
        <f t="shared" si="829"/>
        <v>99.7007139540043</v>
      </c>
      <c r="O2820">
        <f t="shared" si="830"/>
        <v>1.5866359456241748</v>
      </c>
      <c r="P2820" s="3">
        <f t="shared" si="831"/>
        <v>1.5866359456241748</v>
      </c>
      <c r="Q2820" s="3">
        <f t="shared" si="832"/>
        <v>-80.2992860459957</v>
      </c>
      <c r="R2820">
        <f t="shared" si="833"/>
        <v>99.7007139540043</v>
      </c>
      <c r="S2820">
        <f t="shared" si="834"/>
        <v>37.376891220150121</v>
      </c>
      <c r="T2820">
        <f t="shared" si="817"/>
        <v>1.5866359456241748</v>
      </c>
    </row>
    <row r="2821" spans="1:20" x14ac:dyDescent="0.25">
      <c r="A2821">
        <f t="shared" si="818"/>
        <v>235738.34829071842</v>
      </c>
      <c r="B2821">
        <f t="shared" si="835"/>
        <v>37518.923406786693</v>
      </c>
      <c r="C2821" t="str">
        <f t="shared" si="819"/>
        <v>0.201405937197429-1.1808660264499i</v>
      </c>
      <c r="D2821" t="str">
        <f t="shared" si="820"/>
        <v>3.9612414772036-0.657653251198828i</v>
      </c>
      <c r="E2821" t="str">
        <f t="shared" si="821"/>
        <v>210.393385473249+12.6836518828851i</v>
      </c>
      <c r="F2821" t="str">
        <f t="shared" si="822"/>
        <v>2.42406277199498-4.02656316609233i</v>
      </c>
      <c r="G2821" t="str">
        <f t="shared" si="823"/>
        <v>0.999644462011549-0.0188523627482053i</v>
      </c>
      <c r="H2821" t="str">
        <f t="shared" si="824"/>
        <v>14.0153750107459-469.01209964086i</v>
      </c>
      <c r="I2821" t="str">
        <f t="shared" si="825"/>
        <v>-5.23171400779902-3.36648601945174i</v>
      </c>
      <c r="K2821" t="str">
        <f t="shared" si="826"/>
        <v>0.000763888957664556-0.00272573503948179i</v>
      </c>
      <c r="L2821" t="str">
        <f t="shared" si="827"/>
        <v>0.00005-0.00752126100079188i</v>
      </c>
      <c r="M2821" t="str">
        <f t="shared" si="828"/>
        <v>0.00133333333333333-0.00442427117693639i</v>
      </c>
      <c r="N2821">
        <f t="shared" si="829"/>
        <v>99.679105556050771</v>
      </c>
      <c r="O2821">
        <f t="shared" si="830"/>
        <v>1.5685460184728028</v>
      </c>
      <c r="P2821" s="3">
        <f t="shared" si="831"/>
        <v>1.5685460184728028</v>
      </c>
      <c r="Q2821" s="3">
        <f t="shared" si="832"/>
        <v>-80.320894443949229</v>
      </c>
      <c r="R2821">
        <f t="shared" si="833"/>
        <v>99.679105556050771</v>
      </c>
      <c r="S2821">
        <f t="shared" si="834"/>
        <v>37.518923406786691</v>
      </c>
      <c r="T2821">
        <f t="shared" si="817"/>
        <v>1.5685460184728028</v>
      </c>
    </row>
    <row r="2822" spans="1:20" x14ac:dyDescent="0.25">
      <c r="A2822">
        <f t="shared" si="818"/>
        <v>236634.15401422317</v>
      </c>
      <c r="B2822">
        <f t="shared" si="835"/>
        <v>37661.495315732485</v>
      </c>
      <c r="C2822" t="str">
        <f t="shared" si="819"/>
        <v>0.200530406403394-1.17849364309482i</v>
      </c>
      <c r="D2822" t="str">
        <f t="shared" si="820"/>
        <v>3.96113707912265-0.656928346446874i</v>
      </c>
      <c r="E2822" t="str">
        <f t="shared" si="821"/>
        <v>210.714790554755+12.5169197650778i</v>
      </c>
      <c r="F2822" t="str">
        <f t="shared" si="822"/>
        <v>2.42405620953502-4.01166680594706i</v>
      </c>
      <c r="G2822" t="str">
        <f t="shared" si="823"/>
        <v>0.999641755758715-0.0189239504953005i</v>
      </c>
      <c r="H2822" t="str">
        <f t="shared" si="824"/>
        <v>13.8550890187393-466.876414747488i</v>
      </c>
      <c r="I2822" t="str">
        <f t="shared" si="825"/>
        <v>-5.18893123208297-3.34946980595952i</v>
      </c>
      <c r="K2822" t="str">
        <f t="shared" si="826"/>
        <v>0.000762086718635456-0.002715980913211i</v>
      </c>
      <c r="L2822" t="str">
        <f t="shared" si="827"/>
        <v>0.00005-0.00749278840485342i</v>
      </c>
      <c r="M2822" t="str">
        <f t="shared" si="828"/>
        <v>0.00133333333333333-0.00440752259109025i</v>
      </c>
      <c r="N2822">
        <f t="shared" si="829"/>
        <v>99.656857014118501</v>
      </c>
      <c r="O2822">
        <f t="shared" si="830"/>
        <v>1.5505037538920896</v>
      </c>
      <c r="P2822" s="3">
        <f t="shared" si="831"/>
        <v>1.5505037538920896</v>
      </c>
      <c r="Q2822" s="3">
        <f t="shared" si="832"/>
        <v>-80.343142985881499</v>
      </c>
      <c r="R2822">
        <f t="shared" si="833"/>
        <v>99.656857014118501</v>
      </c>
      <c r="S2822">
        <f t="shared" si="834"/>
        <v>37.661495315732488</v>
      </c>
      <c r="T2822">
        <f t="shared" si="817"/>
        <v>1.5505037538920896</v>
      </c>
    </row>
    <row r="2823" spans="1:20" x14ac:dyDescent="0.25">
      <c r="A2823">
        <f t="shared" si="818"/>
        <v>237533.36379947723</v>
      </c>
      <c r="B2823">
        <f t="shared" si="835"/>
        <v>37804.608997932271</v>
      </c>
      <c r="C2823" t="str">
        <f t="shared" si="819"/>
        <v>0.199645453274478-1.17613450004833i</v>
      </c>
      <c r="D2823" t="str">
        <f t="shared" si="820"/>
        <v>3.96103189167444-0.656212798105421i</v>
      </c>
      <c r="E2823" t="str">
        <f t="shared" si="821"/>
        <v>211.037431928795+12.3471686388486i</v>
      </c>
      <c r="F2823" t="str">
        <f t="shared" si="822"/>
        <v>2.42404959714156-3.99682815308437i</v>
      </c>
      <c r="G2823" t="str">
        <f t="shared" si="823"/>
        <v>0.999639028914102-0.0189958096898568i</v>
      </c>
      <c r="H2823" t="str">
        <f t="shared" si="824"/>
        <v>13.6969621229553-464.753352635401i</v>
      </c>
      <c r="I2823" t="str">
        <f t="shared" si="825"/>
        <v>-5.14653116649243-3.33257997021016i</v>
      </c>
      <c r="K2823" t="str">
        <f t="shared" si="826"/>
        <v>0.000760297194354288-0.00270626347797125i</v>
      </c>
      <c r="L2823" t="str">
        <f t="shared" si="827"/>
        <v>0.00005-0.0074644235951917i</v>
      </c>
      <c r="M2823" t="str">
        <f t="shared" si="828"/>
        <v>0.00133333333333333-0.00439083740893629i</v>
      </c>
      <c r="N2823">
        <f t="shared" si="829"/>
        <v>99.633963174361682</v>
      </c>
      <c r="O2823">
        <f t="shared" si="830"/>
        <v>1.5325088135319678</v>
      </c>
      <c r="P2823" s="3">
        <f t="shared" si="831"/>
        <v>1.5325088135319678</v>
      </c>
      <c r="Q2823" s="3">
        <f t="shared" si="832"/>
        <v>-80.366036825638318</v>
      </c>
      <c r="R2823">
        <f t="shared" si="833"/>
        <v>99.633963174361682</v>
      </c>
      <c r="S2823">
        <f t="shared" si="834"/>
        <v>37.80460899793227</v>
      </c>
      <c r="T2823">
        <f t="shared" si="817"/>
        <v>1.5325088135319678</v>
      </c>
    </row>
    <row r="2824" spans="1:20" x14ac:dyDescent="0.25">
      <c r="A2824">
        <f t="shared" si="818"/>
        <v>238435.99058191525</v>
      </c>
      <c r="B2824">
        <f t="shared" si="835"/>
        <v>37948.266512124414</v>
      </c>
      <c r="C2824" t="str">
        <f t="shared" si="819"/>
        <v>0.198751021688466-1.17378849166866i</v>
      </c>
      <c r="D2824" t="str">
        <f t="shared" si="820"/>
        <v>3.96092590893302-0.655506594816098i</v>
      </c>
      <c r="E2824" t="str">
        <f t="shared" si="821"/>
        <v>211.361297543263+12.1743646558527i</v>
      </c>
      <c r="F2824" t="str">
        <f t="shared" si="822"/>
        <v>2.4240429344349-3.98204699402363i</v>
      </c>
      <c r="G2824" t="str">
        <f t="shared" si="823"/>
        <v>0.999636281321141-0.0190679413566743i</v>
      </c>
      <c r="H2824" t="str">
        <f t="shared" si="824"/>
        <v>13.5409601891734-462.642804773389i</v>
      </c>
      <c r="I2824" t="str">
        <f t="shared" si="825"/>
        <v>-5.10450992465256-3.31581502975581i</v>
      </c>
      <c r="K2824" t="str">
        <f t="shared" si="826"/>
        <v>0.000758520286556193-0.00269658261868493i</v>
      </c>
      <c r="L2824" t="str">
        <f t="shared" si="827"/>
        <v>0.00005-0.00743616616376938i</v>
      </c>
      <c r="M2824" t="str">
        <f t="shared" si="828"/>
        <v>0.00133333333333333-0.00437421539045258i</v>
      </c>
      <c r="N2824">
        <f t="shared" si="829"/>
        <v>99.610418868650285</v>
      </c>
      <c r="O2824">
        <f t="shared" si="830"/>
        <v>1.5145608508992132</v>
      </c>
      <c r="P2824" s="3">
        <f t="shared" si="831"/>
        <v>1.5145608508992132</v>
      </c>
      <c r="Q2824" s="3">
        <f t="shared" si="832"/>
        <v>-80.389581131349715</v>
      </c>
      <c r="R2824">
        <f t="shared" si="833"/>
        <v>99.610418868650285</v>
      </c>
      <c r="S2824">
        <f t="shared" si="834"/>
        <v>37.948266512124412</v>
      </c>
      <c r="T2824">
        <f t="shared" si="817"/>
        <v>1.5145608508992132</v>
      </c>
    </row>
    <row r="2825" spans="1:20" x14ac:dyDescent="0.25">
      <c r="A2825">
        <f t="shared" si="818"/>
        <v>239342.04734612652</v>
      </c>
      <c r="B2825">
        <f t="shared" si="835"/>
        <v>38092.469924870486</v>
      </c>
      <c r="C2825" t="str">
        <f t="shared" si="819"/>
        <v>0.197847055352595-1.17145551137867i</v>
      </c>
      <c r="D2825" t="str">
        <f t="shared" si="820"/>
        <v>3.96081912492856-0.654809725342914i</v>
      </c>
      <c r="E2825" t="str">
        <f t="shared" si="821"/>
        <v>211.686374897433+11.9984737423362i</v>
      </c>
      <c r="F2825" t="str">
        <f t="shared" si="822"/>
        <v>2.4240362210325-3.96732311611099i</v>
      </c>
      <c r="G2825" t="str">
        <f t="shared" si="823"/>
        <v>0.999633512822075-0.0191403465243709i</v>
      </c>
      <c r="H2825" t="str">
        <f t="shared" si="824"/>
        <v>13.3870497028498-460.544663923439i</v>
      </c>
      <c r="I2825" t="str">
        <f t="shared" si="825"/>
        <v>-5.06286366691246-3.29917352611216i</v>
      </c>
      <c r="K2825" t="str">
        <f t="shared" si="826"/>
        <v>0.000756755897638713-0.00268693822050817i</v>
      </c>
      <c r="L2825" t="str">
        <f t="shared" si="827"/>
        <v>0.00005-0.00740801570409384i</v>
      </c>
      <c r="M2825" t="str">
        <f t="shared" si="828"/>
        <v>0.00133333333333333-0.00435765629652578i</v>
      </c>
      <c r="N2825">
        <f t="shared" si="829"/>
        <v>99.586218914982709</v>
      </c>
      <c r="O2825">
        <f t="shared" si="830"/>
        <v>1.4966595112694991</v>
      </c>
      <c r="P2825" s="3">
        <f t="shared" si="831"/>
        <v>1.4966595112694991</v>
      </c>
      <c r="Q2825" s="3">
        <f t="shared" si="832"/>
        <v>-80.413781085017291</v>
      </c>
      <c r="R2825">
        <f t="shared" si="833"/>
        <v>99.586218914982709</v>
      </c>
      <c r="S2825">
        <f t="shared" si="834"/>
        <v>38.092469924870485</v>
      </c>
      <c r="T2825">
        <f t="shared" si="817"/>
        <v>1.4966595112694991</v>
      </c>
    </row>
    <row r="2826" spans="1:20" x14ac:dyDescent="0.25">
      <c r="A2826">
        <f t="shared" si="818"/>
        <v>240251.54712604181</v>
      </c>
      <c r="B2826">
        <f t="shared" si="835"/>
        <v>38237.221310584995</v>
      </c>
      <c r="C2826" t="str">
        <f t="shared" si="819"/>
        <v>0.196933497815532-1.16913545164915i</v>
      </c>
      <c r="D2826" t="str">
        <f t="shared" si="820"/>
        <v>3.96071153364715-0.654122178571984i</v>
      </c>
      <c r="E2826" t="str">
        <f t="shared" si="821"/>
        <v>212.012651033629+11.8194616016903i</v>
      </c>
      <c r="F2826" t="str">
        <f t="shared" si="822"/>
        <v>2.42402945654893-3.95265630751646i</v>
      </c>
      <c r="G2826" t="str">
        <f t="shared" si="823"/>
        <v>0.99963072325795-0.0192130262253957i</v>
      </c>
      <c r="H2826" t="str">
        <f t="shared" si="824"/>
        <v>13.2351977564276-458.458824121711i</v>
      </c>
      <c r="I2826" t="str">
        <f t="shared" si="825"/>
        <v>-5.02158859967344-3.28265402428867i</v>
      </c>
      <c r="K2826" t="str">
        <f t="shared" si="826"/>
        <v>0.000755003930657177-0.00267733016883213i</v>
      </c>
      <c r="L2826" t="str">
        <f t="shared" si="827"/>
        <v>0.00005-0.00737997181121119i</v>
      </c>
      <c r="M2826" t="str">
        <f t="shared" si="828"/>
        <v>0.00133333333333333-0.00434115988894777i</v>
      </c>
      <c r="N2826">
        <f t="shared" si="829"/>
        <v>99.561358117912746</v>
      </c>
      <c r="O2826">
        <f t="shared" si="830"/>
        <v>1.4788044315989937</v>
      </c>
      <c r="P2826" s="3">
        <f t="shared" si="831"/>
        <v>1.4788044315989937</v>
      </c>
      <c r="Q2826" s="3">
        <f t="shared" si="832"/>
        <v>-80.438641882087254</v>
      </c>
      <c r="R2826">
        <f t="shared" si="833"/>
        <v>99.561358117912746</v>
      </c>
      <c r="S2826">
        <f t="shared" si="834"/>
        <v>38.237221310584992</v>
      </c>
      <c r="T2826">
        <f t="shared" si="817"/>
        <v>1.4788044315989937</v>
      </c>
    </row>
    <row r="2827" spans="1:20" x14ac:dyDescent="0.25">
      <c r="A2827">
        <f t="shared" si="818"/>
        <v>241164.50300512079</v>
      </c>
      <c r="B2827">
        <f t="shared" si="835"/>
        <v>38382.522751565222</v>
      </c>
      <c r="C2827" t="str">
        <f t="shared" si="819"/>
        <v>0.196010292479687-1.16682820398216i</v>
      </c>
      <c r="D2827" t="str">
        <f t="shared" si="820"/>
        <v>3.96060312903035-0.653443943511204i</v>
      </c>
      <c r="E2827" t="str">
        <f t="shared" si="821"/>
        <v>212.340112528797+11.6372937171511i</v>
      </c>
      <c r="F2827" t="str">
        <f t="shared" si="822"/>
        <v>2.42402264059579-3.93804635723066i</v>
      </c>
      <c r="G2827" t="str">
        <f t="shared" si="823"/>
        <v>0.999627912468603-0.019285981496043i</v>
      </c>
      <c r="H2827" t="str">
        <f t="shared" si="824"/>
        <v>13.0853720369367-456.385180659806i</v>
      </c>
      <c r="I2827" t="str">
        <f t="shared" si="825"/>
        <v>-4.98068097472782-3.26625511232919i</v>
      </c>
      <c r="K2827" t="str">
        <f t="shared" si="826"/>
        <v>0.000753264289320167-0.00266775834928432i</v>
      </c>
      <c r="L2827" t="str">
        <f t="shared" si="827"/>
        <v>0.00005-0.00735203408170076i</v>
      </c>
      <c r="M2827" t="str">
        <f t="shared" si="828"/>
        <v>0.00133333333333333-0.0043247259304122i</v>
      </c>
      <c r="N2827">
        <f t="shared" si="829"/>
        <v>99.535831268983927</v>
      </c>
      <c r="O2827">
        <f t="shared" si="830"/>
        <v>1.4609952404364193</v>
      </c>
      <c r="P2827" s="3">
        <f t="shared" si="831"/>
        <v>1.4609952404364193</v>
      </c>
      <c r="Q2827" s="3">
        <f t="shared" si="832"/>
        <v>-80.464168731016073</v>
      </c>
      <c r="R2827">
        <f t="shared" si="833"/>
        <v>99.535831268983927</v>
      </c>
      <c r="S2827">
        <f t="shared" si="834"/>
        <v>38.382522751565219</v>
      </c>
      <c r="T2827">
        <f t="shared" si="817"/>
        <v>1.4609952404364193</v>
      </c>
    </row>
    <row r="2828" spans="1:20" x14ac:dyDescent="0.25">
      <c r="A2828">
        <f t="shared" si="818"/>
        <v>242080.92811654022</v>
      </c>
      <c r="B2828">
        <f t="shared" si="835"/>
        <v>38528.376338021168</v>
      </c>
      <c r="C2828" t="str">
        <f t="shared" si="819"/>
        <v>0.195077382613956-1.1645336588942i</v>
      </c>
      <c r="D2828" t="str">
        <f t="shared" si="820"/>
        <v>3.96049390497495-0.652775009289981i</v>
      </c>
      <c r="E2828" t="str">
        <f t="shared" si="821"/>
        <v>212.668745486005+11.4519353546683i</v>
      </c>
      <c r="F2828" t="str">
        <f t="shared" si="822"/>
        <v>2.42401577278174-3.92349305506193i</v>
      </c>
      <c r="G2828" t="str">
        <f t="shared" si="823"/>
        <v>0.999625080292657-0.0193592133764654i</v>
      </c>
      <c r="H2828" t="str">
        <f t="shared" si="824"/>
        <v>12.9375408138756-454.323630066373i</v>
      </c>
      <c r="I2828" t="str">
        <f t="shared" si="825"/>
        <v>-4.94013708860949-3.24997540086311i</v>
      </c>
      <c r="K2828" t="str">
        <f t="shared" si="826"/>
        <v>0.000751536877984927-0.00265822264772977i</v>
      </c>
      <c r="L2828" t="str">
        <f t="shared" si="827"/>
        <v>0.00005-0.00732420211366879i</v>
      </c>
      <c r="M2828" t="str">
        <f t="shared" si="828"/>
        <v>0.00133333333333333-0.00430835418451106i</v>
      </c>
      <c r="N2828">
        <f t="shared" si="829"/>
        <v>99.509633147177496</v>
      </c>
      <c r="O2828">
        <f t="shared" si="830"/>
        <v>1.4432315578341546</v>
      </c>
      <c r="P2828" s="3">
        <f t="shared" si="831"/>
        <v>1.4432315578341546</v>
      </c>
      <c r="Q2828" s="3">
        <f t="shared" si="832"/>
        <v>-80.490366852822504</v>
      </c>
      <c r="R2828">
        <f t="shared" si="833"/>
        <v>99.509633147177496</v>
      </c>
      <c r="S2828">
        <f t="shared" si="834"/>
        <v>38.528376338021168</v>
      </c>
      <c r="T2828">
        <f t="shared" si="817"/>
        <v>1.4432315578341546</v>
      </c>
    </row>
    <row r="2829" spans="1:20" x14ac:dyDescent="0.25">
      <c r="A2829">
        <f t="shared" si="818"/>
        <v>243000.83564338312</v>
      </c>
      <c r="B2829">
        <f t="shared" si="835"/>
        <v>38674.784168105652</v>
      </c>
      <c r="C2829" t="str">
        <f t="shared" si="819"/>
        <v>0.194134711366883-1.16225170589933i</v>
      </c>
      <c r="D2829" t="str">
        <f t="shared" si="820"/>
        <v>3.96038385533263-0.652115365158913i</v>
      </c>
      <c r="E2829" t="str">
        <f t="shared" si="821"/>
        <v>212.998535525835+11.263351565935i</v>
      </c>
      <c r="F2829" t="str">
        <f t="shared" si="822"/>
        <v>2.42400885271251-3.90899619163323i</v>
      </c>
      <c r="G2829" t="str">
        <f t="shared" si="823"/>
        <v>0.99962222656751-0.0194327229106883i</v>
      </c>
      <c r="H2829" t="str">
        <f t="shared" si="824"/>
        <v>12.7916729273696-452.274070089009i</v>
      </c>
      <c r="I2829" t="str">
        <f t="shared" si="825"/>
        <v>-4.89995328195482-3.23381352266641i</v>
      </c>
      <c r="K2829" t="str">
        <f t="shared" si="826"/>
        <v>0.000749821601652905-0.00264872295027233i</v>
      </c>
      <c r="L2829" t="str">
        <f t="shared" si="827"/>
        <v>0.00005-0.00729647550674319i</v>
      </c>
      <c r="M2829" t="str">
        <f t="shared" si="828"/>
        <v>0.00133333333333333-0.00429204441573128i</v>
      </c>
      <c r="N2829">
        <f t="shared" si="829"/>
        <v>99.482758519372112</v>
      </c>
      <c r="O2829">
        <f t="shared" si="830"/>
        <v>1.4255129952591872</v>
      </c>
      <c r="P2829" s="3">
        <f t="shared" si="831"/>
        <v>1.4255129952591872</v>
      </c>
      <c r="Q2829" s="3">
        <f t="shared" si="832"/>
        <v>-80.517241480627888</v>
      </c>
      <c r="R2829">
        <f t="shared" si="833"/>
        <v>99.482758519372112</v>
      </c>
      <c r="S2829">
        <f t="shared" si="834"/>
        <v>38.674784168105653</v>
      </c>
      <c r="T2829">
        <f t="shared" si="817"/>
        <v>1.4255129952591872</v>
      </c>
    </row>
    <row r="2830" spans="1:20" x14ac:dyDescent="0.25">
      <c r="A2830">
        <f t="shared" si="818"/>
        <v>243924.23881882799</v>
      </c>
      <c r="B2830">
        <f t="shared" si="835"/>
        <v>38821.748347944456</v>
      </c>
      <c r="C2830" t="str">
        <f t="shared" si="819"/>
        <v>0.193182221780231-1.15998223349234i</v>
      </c>
      <c r="D2830" t="str">
        <f t="shared" si="820"/>
        <v>3.96027297390962-0.651465000489518i</v>
      </c>
      <c r="E2830" t="str">
        <f t="shared" si="821"/>
        <v>213.329467777705+11.0715071915932i</v>
      </c>
      <c r="F2830" t="str">
        <f t="shared" si="822"/>
        <v>2.42400187999078-3.89455555837917i</v>
      </c>
      <c r="G2830" t="str">
        <f t="shared" si="823"/>
        <v>0.999619351129324-0.0195065111466232i</v>
      </c>
      <c r="H2830" t="str">
        <f t="shared" si="824"/>
        <v>12.6477377765984-450.236399676492i</v>
      </c>
      <c r="I2830" t="str">
        <f t="shared" si="825"/>
        <v>-4.86012593887475-3.21776813223251i</v>
      </c>
      <c r="K2830" t="str">
        <f t="shared" si="826"/>
        <v>0.000748118365965216-0.00263925914325579i</v>
      </c>
      <c r="L2830" t="str">
        <f t="shared" si="827"/>
        <v>0.00005-0.00726885386206733i</v>
      </c>
      <c r="M2830" t="str">
        <f t="shared" si="828"/>
        <v>0.00133333333333333-0.00427579638945137i</v>
      </c>
      <c r="N2830">
        <f t="shared" si="829"/>
        <v>99.455202140814109</v>
      </c>
      <c r="O2830">
        <f t="shared" si="830"/>
        <v>1.4078391555045924</v>
      </c>
      <c r="P2830" s="3">
        <f t="shared" si="831"/>
        <v>1.4078391555045924</v>
      </c>
      <c r="Q2830" s="3">
        <f t="shared" si="832"/>
        <v>-80.544797859185891</v>
      </c>
      <c r="R2830">
        <f t="shared" si="833"/>
        <v>99.455202140814109</v>
      </c>
      <c r="S2830">
        <f t="shared" si="834"/>
        <v>38.821748347944457</v>
      </c>
      <c r="T2830">
        <f t="shared" si="817"/>
        <v>1.4078391555045924</v>
      </c>
    </row>
    <row r="2831" spans="1:20" x14ac:dyDescent="0.25">
      <c r="A2831">
        <f t="shared" si="818"/>
        <v>244851.15092633953</v>
      </c>
      <c r="B2831">
        <f t="shared" si="835"/>
        <v>38969.270991666643</v>
      </c>
      <c r="C2831" t="str">
        <f t="shared" si="819"/>
        <v>0.192219856802998-1.15772512913174i</v>
      </c>
      <c r="D2831" t="str">
        <f t="shared" si="820"/>
        <v>3.96016125446643-0.650823904773915i</v>
      </c>
      <c r="E2831" t="str">
        <f t="shared" si="821"/>
        <v>213.661526871101+10.8763668646093i</v>
      </c>
      <c r="F2831" t="str">
        <f t="shared" si="822"/>
        <v>2.42399485421625-3.88017094754297i</v>
      </c>
      <c r="G2831" t="str">
        <f t="shared" si="823"/>
        <v>0.999616453813018-0.0195805791360819i</v>
      </c>
      <c r="H2831" t="str">
        <f t="shared" si="824"/>
        <v>12.5057053084832-448.210518961281i</v>
      </c>
      <c r="I2831" t="str">
        <f t="shared" si="825"/>
        <v>-4.8206514863368-3.20183790535265i</v>
      </c>
      <c r="K2831" t="str">
        <f t="shared" si="826"/>
        <v>0.000746427077198195-0.00262983111326508i</v>
      </c>
      <c r="L2831" t="str">
        <f t="shared" si="827"/>
        <v>0.00005-0.00724133678229463i</v>
      </c>
      <c r="M2831" t="str">
        <f t="shared" si="828"/>
        <v>0.00133333333333333-0.00425960987193801i</v>
      </c>
      <c r="N2831">
        <f t="shared" si="829"/>
        <v>99.426958755601575</v>
      </c>
      <c r="O2831">
        <f t="shared" si="830"/>
        <v>1.390209632599928</v>
      </c>
      <c r="P2831" s="3">
        <f t="shared" si="831"/>
        <v>1.390209632599928</v>
      </c>
      <c r="Q2831" s="3">
        <f t="shared" si="832"/>
        <v>-80.573041244398425</v>
      </c>
      <c r="R2831">
        <f t="shared" si="833"/>
        <v>99.426958755601575</v>
      </c>
      <c r="S2831">
        <f t="shared" si="834"/>
        <v>38.96927099166664</v>
      </c>
      <c r="T2831">
        <f t="shared" si="817"/>
        <v>1.390209632599928</v>
      </c>
    </row>
    <row r="2832" spans="1:20" x14ac:dyDescent="0.25">
      <c r="A2832">
        <f t="shared" si="818"/>
        <v>245781.58529985964</v>
      </c>
      <c r="B2832">
        <f t="shared" si="835"/>
        <v>39117.35422143498</v>
      </c>
      <c r="C2832" t="str">
        <f t="shared" si="819"/>
        <v>0.191247559305836-1.1554802792228i</v>
      </c>
      <c r="D2832" t="str">
        <f t="shared" si="820"/>
        <v>3.96004869071746-0.650192067624549i</v>
      </c>
      <c r="E2832" t="str">
        <f t="shared" si="821"/>
        <v>213.994696926727+10.6778950138283i</v>
      </c>
      <c r="F2832" t="str">
        <f t="shared" si="822"/>
        <v>2.42398777498558-3.86584215217349i</v>
      </c>
      <c r="G2832" t="str">
        <f t="shared" si="823"/>
        <v>0.999613534452259-0.0196549279347898i</v>
      </c>
      <c r="H2832" t="str">
        <f t="shared" si="824"/>
        <v>12.3655460066315-446.196329242328i</v>
      </c>
      <c r="I2832" t="str">
        <f t="shared" si="825"/>
        <v>-4.78152639355765-3.18602153870558i</v>
      </c>
      <c r="K2832" t="str">
        <f t="shared" si="826"/>
        <v>0.000744747642258955-0.00262043874712741i</v>
      </c>
      <c r="L2832" t="str">
        <f t="shared" si="827"/>
        <v>0.00005-0.00721392387158259i</v>
      </c>
      <c r="M2832" t="str">
        <f t="shared" si="828"/>
        <v>0.00133333333333333-0.00424348463034271i</v>
      </c>
      <c r="N2832">
        <f t="shared" si="829"/>
        <v>99.39802309717814</v>
      </c>
      <c r="O2832">
        <f t="shared" si="830"/>
        <v>1.3726240117220423</v>
      </c>
      <c r="P2832" s="3">
        <f t="shared" si="831"/>
        <v>1.3726240117220423</v>
      </c>
      <c r="Q2832" s="3">
        <f t="shared" si="832"/>
        <v>-80.60197690282186</v>
      </c>
      <c r="R2832">
        <f t="shared" si="833"/>
        <v>99.39802309717814</v>
      </c>
      <c r="S2832">
        <f t="shared" si="834"/>
        <v>39.117354221434979</v>
      </c>
      <c r="T2832">
        <f t="shared" si="817"/>
        <v>1.3726240117220423</v>
      </c>
    </row>
    <row r="2833" spans="1:20" x14ac:dyDescent="0.25">
      <c r="A2833">
        <f t="shared" si="818"/>
        <v>246715.55532399911</v>
      </c>
      <c r="B2833">
        <f t="shared" si="835"/>
        <v>39266.000167476435</v>
      </c>
      <c r="C2833" t="str">
        <f t="shared" si="819"/>
        <v>0.190265272095969-1.1532475691005i</v>
      </c>
      <c r="D2833" t="str">
        <f t="shared" si="820"/>
        <v>3.9599352763307-0.649569478773883i</v>
      </c>
      <c r="E2833" t="str">
        <f t="shared" si="821"/>
        <v>214.328961547569+10.4760558677187i</v>
      </c>
      <c r="F2833" t="str">
        <f t="shared" si="822"/>
        <v>2.42398064189236-3.85156896612225i</v>
      </c>
      <c r="G2833" t="str">
        <f t="shared" si="823"/>
        <v>0.999610592879449-0.0197295586024004i</v>
      </c>
      <c r="H2833" t="str">
        <f t="shared" si="824"/>
        <v>12.2272308805301-444.193732968195i</v>
      </c>
      <c r="I2833" t="str">
        <f t="shared" si="825"/>
        <v>-4.74274717140596-3.17031774945643i</v>
      </c>
      <c r="K2833" t="str">
        <f t="shared" si="826"/>
        <v>0.000743079968680958-0.00261108193191333i</v>
      </c>
      <c r="L2833" t="str">
        <f t="shared" si="827"/>
        <v>0.00005-0.00718661473558739i</v>
      </c>
      <c r="M2833" t="str">
        <f t="shared" si="828"/>
        <v>0.00133333333333333-0.00422742043269845i</v>
      </c>
      <c r="N2833">
        <f t="shared" si="829"/>
        <v>99.368389888842273</v>
      </c>
      <c r="O2833">
        <f t="shared" si="830"/>
        <v>1.3550818691054543</v>
      </c>
      <c r="P2833" s="3">
        <f t="shared" si="831"/>
        <v>1.3550818691054543</v>
      </c>
      <c r="Q2833" s="3">
        <f t="shared" si="832"/>
        <v>-80.631610111157727</v>
      </c>
      <c r="R2833">
        <f t="shared" si="833"/>
        <v>99.368389888842273</v>
      </c>
      <c r="S2833">
        <f t="shared" si="834"/>
        <v>39.266000167476435</v>
      </c>
      <c r="T2833">
        <f t="shared" si="817"/>
        <v>1.3550818691054543</v>
      </c>
    </row>
    <row r="2834" spans="1:20" x14ac:dyDescent="0.25">
      <c r="A2834">
        <f t="shared" si="818"/>
        <v>247653.07443423034</v>
      </c>
      <c r="B2834">
        <f t="shared" si="835"/>
        <v>39415.21096811285</v>
      </c>
      <c r="C2834" t="str">
        <f t="shared" si="819"/>
        <v>0.189272937932522-1.15102688301248i</v>
      </c>
      <c r="D2834" t="str">
        <f t="shared" si="820"/>
        <v>3.95982100492738-0.648956128074099i</v>
      </c>
      <c r="E2834" t="str">
        <f t="shared" si="821"/>
        <v>214.664303809887+10.2708134582974i</v>
      </c>
      <c r="F2834" t="str">
        <f t="shared" si="822"/>
        <v>2.42397345452709-3.83735118404045i</v>
      </c>
      <c r="G2834" t="str">
        <f t="shared" si="823"/>
        <v>0.99960762892572-0.0198044722025092i</v>
      </c>
      <c r="H2834" t="str">
        <f t="shared" si="824"/>
        <v>12.0907314549803-442.202633720413i</v>
      </c>
      <c r="I2834" t="str">
        <f t="shared" si="825"/>
        <v>-4.70431037181457-3.15472527486414i</v>
      </c>
      <c r="K2834" t="str">
        <f t="shared" si="826"/>
        <v>0.000741423964619624-0.00260176055493785i</v>
      </c>
      <c r="L2834" t="str">
        <f t="shared" si="827"/>
        <v>0.00005-0.00715940898145782i</v>
      </c>
      <c r="M2834" t="str">
        <f t="shared" si="828"/>
        <v>0.00133333333333333-0.00421141704791637i</v>
      </c>
      <c r="N2834">
        <f t="shared" si="829"/>
        <v>99.338053844266682</v>
      </c>
      <c r="O2834">
        <f t="shared" si="830"/>
        <v>1.3375827719527364</v>
      </c>
      <c r="P2834" s="3">
        <f t="shared" si="831"/>
        <v>1.3375827719527364</v>
      </c>
      <c r="Q2834" s="3">
        <f t="shared" si="832"/>
        <v>-80.661946155733318</v>
      </c>
      <c r="R2834">
        <f t="shared" si="833"/>
        <v>99.338053844266682</v>
      </c>
      <c r="S2834">
        <f t="shared" si="834"/>
        <v>39.415210968112852</v>
      </c>
      <c r="T2834">
        <f t="shared" si="817"/>
        <v>1.3375827719527364</v>
      </c>
    </row>
    <row r="2835" spans="1:20" x14ac:dyDescent="0.25">
      <c r="A2835">
        <f t="shared" si="818"/>
        <v>248594.15611708042</v>
      </c>
      <c r="B2835">
        <f t="shared" si="835"/>
        <v>39564.988769791678</v>
      </c>
      <c r="C2835" t="str">
        <f t="shared" si="819"/>
        <v>0.188270499542327-1.14881810410201i</v>
      </c>
      <c r="D2835" t="str">
        <f t="shared" si="820"/>
        <v>3.95970587008168-0.648352005496818i</v>
      </c>
      <c r="E2835" t="str">
        <f t="shared" si="821"/>
        <v>215.000706254125+10.062131625252i</v>
      </c>
      <c r="F2835" t="str">
        <f t="shared" si="822"/>
        <v>2.42396621247716-3.82318860137599i</v>
      </c>
      <c r="G2835" t="str">
        <f t="shared" si="823"/>
        <v>0.999604642420922-0.0198796698026676i</v>
      </c>
      <c r="H2835" t="str">
        <f t="shared" si="824"/>
        <v>11.9560197597699-440.222936197156i</v>
      </c>
      <c r="I2835" t="str">
        <f t="shared" si="825"/>
        <v>-4.66621258720285-3.13924287189786i</v>
      </c>
      <c r="K2835" t="str">
        <f t="shared" si="826"/>
        <v>0.00073977953884795-0.00259247450376146i</v>
      </c>
      <c r="L2835" t="str">
        <f t="shared" si="827"/>
        <v>0.00005-0.00713230621783008i</v>
      </c>
      <c r="M2835" t="str">
        <f t="shared" si="828"/>
        <v>0.00133333333333333-0.00419547424578239i</v>
      </c>
      <c r="N2835">
        <f t="shared" si="829"/>
        <v>99.307009668030958</v>
      </c>
      <c r="O2835">
        <f t="shared" si="830"/>
        <v>1.3201262783451573</v>
      </c>
      <c r="P2835" s="3">
        <f t="shared" si="831"/>
        <v>1.3201262783451573</v>
      </c>
      <c r="Q2835" s="3">
        <f t="shared" si="832"/>
        <v>-80.692990331969042</v>
      </c>
      <c r="R2835">
        <f t="shared" si="833"/>
        <v>99.307009668030958</v>
      </c>
      <c r="S2835">
        <f t="shared" si="834"/>
        <v>39.564988769791675</v>
      </c>
      <c r="T2835">
        <f t="shared" si="817"/>
        <v>1.3201262783451573</v>
      </c>
    </row>
    <row r="2836" spans="1:20" x14ac:dyDescent="0.25">
      <c r="A2836">
        <f t="shared" si="818"/>
        <v>249538.81391032532</v>
      </c>
      <c r="B2836">
        <f t="shared" si="835"/>
        <v>39715.335727116886</v>
      </c>
      <c r="C2836" t="str">
        <f t="shared" si="819"/>
        <v>0.187257899636217-1.14662111439085i</v>
      </c>
      <c r="D2836" t="str">
        <f t="shared" si="820"/>
        <v>3.95958986532034-0.647757101132793i</v>
      </c>
      <c r="E2836" t="str">
        <f t="shared" si="821"/>
        <v>215.338150875744+9.84997402026215i</v>
      </c>
      <c r="F2836" t="str">
        <f t="shared" si="822"/>
        <v>2.42395891532686-3.8090810143706i</v>
      </c>
      <c r="G2836" t="str">
        <f t="shared" si="823"/>
        <v>0.999601633193611-0.0199551524743966i</v>
      </c>
      <c r="H2836" t="str">
        <f t="shared" si="824"/>
        <v>11.8230683195768-438.254546197167i</v>
      </c>
      <c r="I2836" t="str">
        <f t="shared" si="825"/>
        <v>-4.62845044990839-3.12386931686151i</v>
      </c>
      <c r="K2836" t="str">
        <f t="shared" si="826"/>
        <v>0.000738146600752176-0.00258322366619119i</v>
      </c>
      <c r="L2836" t="str">
        <f t="shared" si="827"/>
        <v>0.00005-0.00710530605482177i</v>
      </c>
      <c r="M2836" t="str">
        <f t="shared" si="828"/>
        <v>0.00133333333333333-0.00417959179695397i</v>
      </c>
      <c r="N2836">
        <f t="shared" si="829"/>
        <v>99.275252056168654</v>
      </c>
      <c r="O2836">
        <f t="shared" si="830"/>
        <v>1.302711937152516</v>
      </c>
      <c r="P2836" s="3">
        <f t="shared" si="831"/>
        <v>1.302711937152516</v>
      </c>
      <c r="Q2836" s="3">
        <f t="shared" si="832"/>
        <v>-80.724747943831346</v>
      </c>
      <c r="R2836">
        <f t="shared" si="833"/>
        <v>99.275252056168654</v>
      </c>
      <c r="S2836">
        <f t="shared" si="834"/>
        <v>39.715335727116887</v>
      </c>
      <c r="T2836">
        <f t="shared" si="817"/>
        <v>1.302711937152516</v>
      </c>
    </row>
    <row r="2837" spans="1:20" x14ac:dyDescent="0.25">
      <c r="A2837">
        <f t="shared" si="818"/>
        <v>250487.06140318458</v>
      </c>
      <c r="B2837">
        <f t="shared" si="835"/>
        <v>39866.254002879934</v>
      </c>
      <c r="C2837" t="str">
        <f t="shared" si="819"/>
        <v>0.18623508092579-1.14443579476219i</v>
      </c>
      <c r="D2837" t="str">
        <f t="shared" si="820"/>
        <v>3.95947298412235-0.647171405191617i</v>
      </c>
      <c r="E2837" t="str">
        <f t="shared" si="821"/>
        <v>215.676619115986+9.63430411152057i</v>
      </c>
      <c r="F2837" t="str">
        <f t="shared" si="822"/>
        <v>2.42395156265726-3.79502822005681i</v>
      </c>
      <c r="G2837" t="str">
        <f t="shared" si="823"/>
        <v>0.999598601071045-0.0200309212932017i</v>
      </c>
      <c r="H2837" t="str">
        <f t="shared" si="824"/>
        <v>11.6918501440979-436.297370603969i</v>
      </c>
      <c r="I2837" t="str">
        <f t="shared" si="825"/>
        <v>-4.59102063162807-3.1086034050267i</v>
      </c>
      <c r="K2837" t="str">
        <f t="shared" si="826"/>
        <v>0.000736525060327468-0.00257400793028156i</v>
      </c>
      <c r="L2837" t="str">
        <f t="shared" si="827"/>
        <v>0.00005-0.00707840810402645i</v>
      </c>
      <c r="M2837" t="str">
        <f t="shared" si="828"/>
        <v>0.00133333333333333-0.00416376947295674i</v>
      </c>
      <c r="N2837">
        <f t="shared" si="829"/>
        <v>99.242775696726397</v>
      </c>
      <c r="O2837">
        <f t="shared" si="830"/>
        <v>1.2853392879436196</v>
      </c>
      <c r="P2837" s="3">
        <f t="shared" si="831"/>
        <v>1.2853392879436196</v>
      </c>
      <c r="Q2837" s="3">
        <f t="shared" si="832"/>
        <v>-80.757224303273603</v>
      </c>
      <c r="R2837">
        <f t="shared" si="833"/>
        <v>99.242775696726397</v>
      </c>
      <c r="S2837">
        <f t="shared" si="834"/>
        <v>39.866254002879934</v>
      </c>
      <c r="T2837">
        <f t="shared" si="817"/>
        <v>1.2853392879436196</v>
      </c>
    </row>
    <row r="2838" spans="1:20" x14ac:dyDescent="0.25">
      <c r="A2838">
        <f t="shared" si="818"/>
        <v>251438.91223651665</v>
      </c>
      <c r="B2838">
        <f t="shared" si="835"/>
        <v>40017.745768090877</v>
      </c>
      <c r="C2838" t="str">
        <f t="shared" si="819"/>
        <v>0.185201986140629-1.14226202494357i</v>
      </c>
      <c r="D2838" t="str">
        <f t="shared" si="820"/>
        <v>3.95935521991862-0.646594908001435i</v>
      </c>
      <c r="E2838" t="str">
        <f t="shared" si="821"/>
        <v>216.01609185256+9.41508518846188i</v>
      </c>
      <c r="F2838" t="str">
        <f t="shared" si="822"/>
        <v>2.42394415404633-3.78103001625514i</v>
      </c>
      <c r="G2838" t="str">
        <f t="shared" si="823"/>
        <v>0.99959554587917-0.020106977338586i</v>
      </c>
      <c r="H2838" t="str">
        <f t="shared" si="824"/>
        <v>11.5623387183948-434.351317370317i</v>
      </c>
      <c r="I2838" t="str">
        <f t="shared" si="825"/>
        <v>-4.5539198428683-3.09344395027361i</v>
      </c>
      <c r="K2838" t="str">
        <f t="shared" si="826"/>
        <v>0.000734914828173563-0.00256482718433557i</v>
      </c>
      <c r="L2838" t="str">
        <f t="shared" si="827"/>
        <v>0.00005-0.00705161197850813i</v>
      </c>
      <c r="M2838" t="str">
        <f t="shared" si="828"/>
        <v>0.00133333333333333-0.00414800704618125i</v>
      </c>
      <c r="N2838">
        <f t="shared" si="829"/>
        <v>99.209575270334852</v>
      </c>
      <c r="O2838">
        <f t="shared" si="830"/>
        <v>1.2680078608964851</v>
      </c>
      <c r="P2838" s="3">
        <f t="shared" si="831"/>
        <v>1.2680078608964851</v>
      </c>
      <c r="Q2838" s="3">
        <f t="shared" si="832"/>
        <v>-80.790424729665148</v>
      </c>
      <c r="R2838">
        <f t="shared" si="833"/>
        <v>99.209575270334852</v>
      </c>
      <c r="S2838">
        <f t="shared" si="834"/>
        <v>40.017745768090876</v>
      </c>
      <c r="T2838">
        <f t="shared" si="817"/>
        <v>1.2680078608964851</v>
      </c>
    </row>
    <row r="2839" spans="1:20" x14ac:dyDescent="0.25">
      <c r="A2839">
        <f t="shared" si="818"/>
        <v>252394.38010301543</v>
      </c>
      <c r="B2839">
        <f t="shared" si="835"/>
        <v>40169.813202009624</v>
      </c>
      <c r="C2839" t="str">
        <f t="shared" si="819"/>
        <v>0.184158558046111-1.14009968348978i</v>
      </c>
      <c r="D2839" t="str">
        <f t="shared" si="820"/>
        <v>3.9592365660916-0.646027600008637i</v>
      </c>
      <c r="E2839" t="str">
        <f t="shared" si="821"/>
        <v>216.356549390266+9.19228036670955i</v>
      </c>
      <c r="F2839" t="str">
        <f t="shared" si="822"/>
        <v>2.42393668906879-3.76708620157107i</v>
      </c>
      <c r="G2839" t="str">
        <f t="shared" si="823"/>
        <v>0.999592467442609-0.0201833216940656i</v>
      </c>
      <c r="H2839" t="str">
        <f t="shared" si="824"/>
        <v>11.4345079934583-432.416295502927i</v>
      </c>
      <c r="I2839" t="str">
        <f t="shared" si="825"/>
        <v>-4.51714483240417-3.0783897847396i</v>
      </c>
      <c r="K2839" t="str">
        <f t="shared" si="826"/>
        <v>0.000733315815490562-0.00255568131690564i</v>
      </c>
      <c r="L2839" t="str">
        <f t="shared" si="827"/>
        <v>0.00005-0.00702491729279547i</v>
      </c>
      <c r="M2839" t="str">
        <f t="shared" si="828"/>
        <v>0.00133333333333333-0.0041323042898797i</v>
      </c>
      <c r="N2839">
        <f t="shared" si="829"/>
        <v>99.175645450797958</v>
      </c>
      <c r="O2839">
        <f t="shared" si="830"/>
        <v>1.2507171767084619</v>
      </c>
      <c r="P2839" s="3">
        <f t="shared" si="831"/>
        <v>1.2507171767084619</v>
      </c>
      <c r="Q2839" s="3">
        <f t="shared" si="832"/>
        <v>-80.824354549202042</v>
      </c>
      <c r="R2839">
        <f t="shared" si="833"/>
        <v>99.175645450797958</v>
      </c>
      <c r="S2839">
        <f t="shared" si="834"/>
        <v>40.169813202009621</v>
      </c>
      <c r="T2839">
        <f t="shared" si="817"/>
        <v>1.2507171767084619</v>
      </c>
    </row>
    <row r="2840" spans="1:20" x14ac:dyDescent="0.25">
      <c r="A2840">
        <f t="shared" si="818"/>
        <v>253353.47874740692</v>
      </c>
      <c r="B2840">
        <f t="shared" si="835"/>
        <v>40322.458492177262</v>
      </c>
      <c r="C2840" t="str">
        <f t="shared" si="819"/>
        <v>0.183104739461618-1.13794864776584i</v>
      </c>
      <c r="D2840" t="str">
        <f t="shared" si="820"/>
        <v>3.95911701597498-0.645469471777567i</v>
      </c>
      <c r="E2840" t="str">
        <f t="shared" si="821"/>
        <v>216.697971451544+8.96585259323023i</v>
      </c>
      <c r="F2840" t="str">
        <f t="shared" si="822"/>
        <v>2.42392916729612-3.75319657539217i</v>
      </c>
      <c r="G2840" t="str">
        <f t="shared" si="823"/>
        <v>0.999589365584655-0.0202599554471829i</v>
      </c>
      <c r="H2840" t="str">
        <f t="shared" si="824"/>
        <v>11.3083323769779-430.492215047449i</v>
      </c>
      <c r="I2840" t="str">
        <f t="shared" si="825"/>
        <v>-4.48069238674756-3.06343975847561i</v>
      </c>
      <c r="K2840" t="str">
        <f t="shared" si="826"/>
        <v>0.000731727934074647-0.00254657021679457i</v>
      </c>
      <c r="L2840" t="str">
        <f t="shared" si="827"/>
        <v>0.00005-0.00699832366287658i</v>
      </c>
      <c r="M2840" t="str">
        <f t="shared" si="828"/>
        <v>0.00133333333333333-0.00411666097816268i</v>
      </c>
      <c r="N2840">
        <f t="shared" si="829"/>
        <v>99.140980905690398</v>
      </c>
      <c r="O2840">
        <f t="shared" si="830"/>
        <v>1.2334667465066933</v>
      </c>
      <c r="P2840" s="3">
        <f t="shared" si="831"/>
        <v>1.2334667465066933</v>
      </c>
      <c r="Q2840" s="3">
        <f t="shared" si="832"/>
        <v>-80.859019094309602</v>
      </c>
      <c r="R2840">
        <f t="shared" si="833"/>
        <v>99.140980905690398</v>
      </c>
      <c r="S2840">
        <f t="shared" si="834"/>
        <v>40.322458492177262</v>
      </c>
      <c r="T2840">
        <f t="shared" si="817"/>
        <v>1.2334667465066933</v>
      </c>
    </row>
    <row r="2841" spans="1:20" x14ac:dyDescent="0.25">
      <c r="A2841">
        <f t="shared" si="818"/>
        <v>254316.22196664708</v>
      </c>
      <c r="B2841">
        <f t="shared" si="835"/>
        <v>40475.68383444754</v>
      </c>
      <c r="C2841" t="str">
        <f t="shared" si="819"/>
        <v>0.182040473279331-1.13580879392997i</v>
      </c>
      <c r="D2841" t="str">
        <f t="shared" si="820"/>
        <v>3.95899656285331-0.644920513990235i</v>
      </c>
      <c r="E2841" t="str">
        <f t="shared" si="821"/>
        <v>217.040337166972+8.73576465172092i</v>
      </c>
      <c r="F2841" t="str">
        <f t="shared" si="822"/>
        <v>2.42392158829659-3.73936093788531i</v>
      </c>
      <c r="G2841" t="str">
        <f t="shared" si="823"/>
        <v>0.999586240127262-0.0203368796895209i</v>
      </c>
      <c r="H2841" t="str">
        <f t="shared" si="824"/>
        <v>11.1837867243161-428.578987073682i</v>
      </c>
      <c r="I2841" t="str">
        <f t="shared" si="825"/>
        <v>-4.44455932962388-3.0485927391098i</v>
      </c>
      <c r="K2841" t="str">
        <f t="shared" si="826"/>
        <v>0.000730151096313816-0.00253749377305632i</v>
      </c>
      <c r="L2841" t="str">
        <f t="shared" si="827"/>
        <v>0.00005-0.00697183070619302i</v>
      </c>
      <c r="M2841" t="str">
        <f t="shared" si="828"/>
        <v>0.00133333333333333-0.0041010768859959i</v>
      </c>
      <c r="N2841">
        <f t="shared" si="829"/>
        <v>99.105576296972501</v>
      </c>
      <c r="O2841">
        <f t="shared" si="830"/>
        <v>1.2162560717584729</v>
      </c>
      <c r="P2841" s="3">
        <f t="shared" si="831"/>
        <v>1.2162560717584729</v>
      </c>
      <c r="Q2841" s="3">
        <f t="shared" si="832"/>
        <v>-80.894423703027499</v>
      </c>
      <c r="R2841">
        <f t="shared" si="833"/>
        <v>99.105576296972501</v>
      </c>
      <c r="S2841">
        <f t="shared" si="834"/>
        <v>40.475683834447537</v>
      </c>
      <c r="T2841">
        <f t="shared" si="817"/>
        <v>1.2162560717584729</v>
      </c>
    </row>
    <row r="2842" spans="1:20" x14ac:dyDescent="0.25">
      <c r="A2842">
        <f t="shared" si="818"/>
        <v>255282.62361012032</v>
      </c>
      <c r="B2842">
        <f t="shared" si="835"/>
        <v>40629.49143301844</v>
      </c>
      <c r="C2842" t="str">
        <f t="shared" si="819"/>
        <v>0.18096570248353-1.13367999691661i</v>
      </c>
      <c r="D2842" t="str">
        <f t="shared" si="820"/>
        <v>3.95887519996165-0.644380717446017i</v>
      </c>
      <c r="E2842" t="str">
        <f t="shared" si="821"/>
        <v>217.383625065689+8.50197916821672i</v>
      </c>
      <c r="F2842" t="str">
        <f t="shared" si="822"/>
        <v>2.42391395163516-3.72557908999365i</v>
      </c>
      <c r="G2842" t="str">
        <f t="shared" si="823"/>
        <v>0.999583090891029-0.020414095516718i</v>
      </c>
      <c r="H2842" t="str">
        <f t="shared" si="824"/>
        <v>11.0608463296829-426.676523661056i</v>
      </c>
      <c r="I2842" t="str">
        <f t="shared" si="825"/>
        <v>-4.40874252145734-3.03384761151869i</v>
      </c>
      <c r="K2842" t="str">
        <f t="shared" si="826"/>
        <v>0.000728585215183731-0.00252845187499703i</v>
      </c>
      <c r="L2842" t="str">
        <f t="shared" si="827"/>
        <v>0.00005-0.00694543804163481i</v>
      </c>
      <c r="M2842" t="str">
        <f t="shared" si="828"/>
        <v>0.00133333333333333-0.00408555178919695i</v>
      </c>
      <c r="N2842">
        <f t="shared" si="829"/>
        <v>99.069426281618476</v>
      </c>
      <c r="O2842">
        <f t="shared" si="830"/>
        <v>1.1990846441817287</v>
      </c>
      <c r="P2842" s="3">
        <f t="shared" si="831"/>
        <v>1.1990846441817287</v>
      </c>
      <c r="Q2842" s="3">
        <f t="shared" si="832"/>
        <v>-80.930573718381524</v>
      </c>
      <c r="R2842">
        <f t="shared" si="833"/>
        <v>99.069426281618476</v>
      </c>
      <c r="S2842">
        <f t="shared" si="834"/>
        <v>40.629491433018437</v>
      </c>
      <c r="T2842">
        <f t="shared" si="817"/>
        <v>1.1990846441817287</v>
      </c>
    </row>
    <row r="2843" spans="1:20" x14ac:dyDescent="0.25">
      <c r="A2843">
        <f t="shared" si="818"/>
        <v>256252.6975798388</v>
      </c>
      <c r="B2843">
        <f t="shared" si="835"/>
        <v>40783.883500463911</v>
      </c>
      <c r="C2843" t="str">
        <f t="shared" si="819"/>
        <v>0.179880370170434-1.1315621304195i</v>
      </c>
      <c r="D2843" t="str">
        <f t="shared" si="820"/>
        <v>3.95875292048528-0.643850073061355i</v>
      </c>
      <c r="E2843" t="str">
        <f t="shared" si="821"/>
        <v>217.727813065768+8.26445861693313i</v>
      </c>
      <c r="F2843" t="str">
        <f t="shared" si="822"/>
        <v>2.42390625687349-3.71185083343384i</v>
      </c>
      <c r="G2843" t="str">
        <f t="shared" si="823"/>
        <v>0.999579917695197-0.0204916040284822i</v>
      </c>
      <c r="H2843" t="str">
        <f t="shared" si="824"/>
        <v>10.9394869175028-424.78473788432i</v>
      </c>
      <c r="I2843" t="str">
        <f t="shared" si="825"/>
        <v>-4.3732388588644-3.01920327750509i</v>
      </c>
      <c r="K2843" t="str">
        <f t="shared" si="826"/>
        <v>0.000727030204243511-0.00251944441217572i</v>
      </c>
      <c r="L2843" t="str">
        <f t="shared" si="827"/>
        <v>0.00005-0.00691914528953458i</v>
      </c>
      <c r="M2843" t="str">
        <f t="shared" si="828"/>
        <v>0.00133333333333333-0.00407008546443211i</v>
      </c>
      <c r="N2843">
        <f t="shared" si="829"/>
        <v>99.032525512259184</v>
      </c>
      <c r="O2843">
        <f t="shared" si="830"/>
        <v>1.1819519456557563</v>
      </c>
      <c r="P2843" s="3">
        <f t="shared" si="831"/>
        <v>1.1819519456557563</v>
      </c>
      <c r="Q2843" s="3">
        <f t="shared" si="832"/>
        <v>-80.967474487740816</v>
      </c>
      <c r="R2843">
        <f t="shared" si="833"/>
        <v>99.032525512259184</v>
      </c>
      <c r="S2843">
        <f t="shared" si="834"/>
        <v>40.783883500463908</v>
      </c>
      <c r="T2843">
        <f t="shared" si="817"/>
        <v>1.1819519456557563</v>
      </c>
    </row>
    <row r="2844" spans="1:20" x14ac:dyDescent="0.25">
      <c r="A2844">
        <f t="shared" si="818"/>
        <v>257226.4578306422</v>
      </c>
      <c r="B2844">
        <f t="shared" si="835"/>
        <v>40938.862257765679</v>
      </c>
      <c r="C2844" t="str">
        <f t="shared" si="819"/>
        <v>0.178784419568553-1.12945506687476i</v>
      </c>
      <c r="D2844" t="str">
        <f t="shared" si="820"/>
        <v>3.9586297175592-0.643328571869469i</v>
      </c>
      <c r="E2844" t="str">
        <f t="shared" si="821"/>
        <v>218.072878464532+8.02316532634913i</v>
      </c>
      <c r="F2844" t="str">
        <f t="shared" si="822"/>
        <v>2.42389850356994-3.69817597069316i</v>
      </c>
      <c r="G2844" t="str">
        <f t="shared" si="823"/>
        <v>0.999576720357633-0.0205694063286052i</v>
      </c>
      <c r="H2844" t="str">
        <f t="shared" si="824"/>
        <v>10.8196846339714-422.903543799497i</v>
      </c>
      <c r="I2844" t="str">
        <f t="shared" si="825"/>
        <v>-4.33804527415576-3.00465865548323i</v>
      </c>
      <c r="K2844" t="str">
        <f t="shared" si="826"/>
        <v>0.000725485977631545-0.00251047127440517i</v>
      </c>
      <c r="L2844" t="str">
        <f t="shared" si="827"/>
        <v>0.00005-0.00689295207166227i</v>
      </c>
      <c r="M2844" t="str">
        <f t="shared" si="828"/>
        <v>0.00133333333333333-0.00405467768921309i</v>
      </c>
      <c r="N2844">
        <f t="shared" si="829"/>
        <v>98.994868637838465</v>
      </c>
      <c r="O2844">
        <f t="shared" si="830"/>
        <v>1.16485744813164</v>
      </c>
      <c r="P2844" s="3">
        <f t="shared" si="831"/>
        <v>1.16485744813164</v>
      </c>
      <c r="Q2844" s="3">
        <f t="shared" si="832"/>
        <v>-81.005131362161535</v>
      </c>
      <c r="R2844">
        <f t="shared" si="833"/>
        <v>98.994868637838465</v>
      </c>
      <c r="S2844">
        <f t="shared" si="834"/>
        <v>40.938862257765678</v>
      </c>
      <c r="T2844">
        <f t="shared" si="817"/>
        <v>1.16485744813164</v>
      </c>
    </row>
    <row r="2845" spans="1:20" x14ac:dyDescent="0.25">
      <c r="A2845">
        <f t="shared" si="818"/>
        <v>258203.91837039869</v>
      </c>
      <c r="B2845">
        <f t="shared" si="835"/>
        <v>41094.429934345193</v>
      </c>
      <c r="C2845" t="str">
        <f t="shared" si="819"/>
        <v>0.177677794059654-1.12735867744418i</v>
      </c>
      <c r="D2845" t="str">
        <f t="shared" si="820"/>
        <v>3.95850558426793-0.642816205020058i</v>
      </c>
      <c r="E2845" t="str">
        <f t="shared" si="821"/>
        <v>218.418797928823+7.77806148552959i</v>
      </c>
      <c r="F2845" t="str">
        <f t="shared" si="822"/>
        <v>2.42389069127948-3.68455430502665i</v>
      </c>
      <c r="G2845" t="str">
        <f t="shared" si="823"/>
        <v>0.999573498694823-0.0206475035249769i</v>
      </c>
      <c r="H2845" t="str">
        <f t="shared" si="824"/>
        <v>10.7014160387967-421.032856430044i</v>
      </c>
      <c r="I2845" t="str">
        <f t="shared" si="825"/>
        <v>-4.30315873484602-2.99021268017038i</v>
      </c>
      <c r="K2845" t="str">
        <f t="shared" si="826"/>
        <v>0.000723952450061401-0.00250153235175275i</v>
      </c>
      <c r="L2845" t="str">
        <f t="shared" si="827"/>
        <v>0.00005-0.00686685801121962i</v>
      </c>
      <c r="M2845" t="str">
        <f t="shared" si="828"/>
        <v>0.00133333333333333-0.0040393282418939i</v>
      </c>
      <c r="N2845">
        <f t="shared" si="829"/>
        <v>98.956450304286292</v>
      </c>
      <c r="O2845">
        <f t="shared" si="830"/>
        <v>1.1478006135439875</v>
      </c>
      <c r="P2845" s="3">
        <f t="shared" si="831"/>
        <v>1.1478006135439875</v>
      </c>
      <c r="Q2845" s="3">
        <f t="shared" si="832"/>
        <v>-81.043549695713708</v>
      </c>
      <c r="R2845">
        <f t="shared" si="833"/>
        <v>98.956450304286292</v>
      </c>
      <c r="S2845">
        <f t="shared" si="834"/>
        <v>41.094429934345193</v>
      </c>
      <c r="T2845">
        <f t="shared" si="817"/>
        <v>1.1478006135439875</v>
      </c>
    </row>
    <row r="2846" spans="1:20" x14ac:dyDescent="0.25">
      <c r="A2846">
        <f t="shared" si="818"/>
        <v>259185.09326020622</v>
      </c>
      <c r="B2846">
        <f t="shared" si="835"/>
        <v>41250.588768095709</v>
      </c>
      <c r="C2846" t="str">
        <f t="shared" si="819"/>
        <v>0.176560437200225-1.12527283199849i</v>
      </c>
      <c r="D2846" t="str">
        <f t="shared" si="820"/>
        <v>3.9583805136452-0.642312963779014i</v>
      </c>
      <c r="E2846" t="str">
        <f t="shared" si="821"/>
        <v>218.765547485213+7.52910915069533i</v>
      </c>
      <c r="F2846" t="str">
        <f t="shared" si="822"/>
        <v>2.42388281955376-3.67098564045434i</v>
      </c>
      <c r="G2846" t="str">
        <f t="shared" si="823"/>
        <v>0.999570252521859-0.0207258967296005i</v>
      </c>
      <c r="H2846" t="str">
        <f t="shared" si="824"/>
        <v>10.5846580971209-419.172591753251i</v>
      </c>
      <c r="I2846" t="str">
        <f t="shared" si="825"/>
        <v>-4.26857624317153-2.97586430228528i</v>
      </c>
      <c r="K2846" t="str">
        <f t="shared" si="826"/>
        <v>0.000722429536817696-0.00249262753454113i</v>
      </c>
      <c r="L2846" t="str">
        <f t="shared" si="827"/>
        <v>0.00005-0.00684086273283487i</v>
      </c>
      <c r="M2846" t="str">
        <f t="shared" si="828"/>
        <v>0.00133333333333333-0.00402403690166756i</v>
      </c>
      <c r="N2846">
        <f t="shared" si="829"/>
        <v>98.917265155204717</v>
      </c>
      <c r="O2846">
        <f t="shared" si="830"/>
        <v>1.1307808937220849</v>
      </c>
      <c r="P2846" s="3">
        <f t="shared" si="831"/>
        <v>1.1307808937220849</v>
      </c>
      <c r="Q2846" s="3">
        <f t="shared" si="832"/>
        <v>-81.082734844795283</v>
      </c>
      <c r="R2846">
        <f t="shared" si="833"/>
        <v>98.917265155204717</v>
      </c>
      <c r="S2846">
        <f t="shared" si="834"/>
        <v>41.25058876809571</v>
      </c>
      <c r="T2846">
        <f t="shared" si="817"/>
        <v>1.1307808937220849</v>
      </c>
    </row>
    <row r="2847" spans="1:20" x14ac:dyDescent="0.25">
      <c r="A2847">
        <f t="shared" si="818"/>
        <v>260169.99661459503</v>
      </c>
      <c r="B2847">
        <f t="shared" si="835"/>
        <v>41407.341005414477</v>
      </c>
      <c r="C2847" t="str">
        <f t="shared" si="819"/>
        <v>0.175432292743512-1.12319739910061i</v>
      </c>
      <c r="D2847" t="str">
        <f t="shared" si="820"/>
        <v>3.9582544986732-0.6418188395281i</v>
      </c>
      <c r="E2847" t="str">
        <f t="shared" si="821"/>
        <v>219.113102510184+7.27627025205285i</v>
      </c>
      <c r="F2847" t="str">
        <f t="shared" si="822"/>
        <v>2.42387488794095-3.65746978175832i</v>
      </c>
      <c r="G2847" t="str">
        <f t="shared" si="823"/>
        <v>0.999566981652432-0.0208045870586059i</v>
      </c>
      <c r="H2847" t="str">
        <f t="shared" si="824"/>
        <v>10.4693881716172-417.32266668687i</v>
      </c>
      <c r="I2847" t="str">
        <f t="shared" si="825"/>
        <v>-4.23429483561589-2.96161248825277i</v>
      </c>
      <c r="K2847" t="str">
        <f t="shared" si="826"/>
        <v>0.000720917153751954-0.00248375671334899i</v>
      </c>
      <c r="L2847" t="str">
        <f t="shared" si="827"/>
        <v>0.00005-0.00681496586255712i</v>
      </c>
      <c r="M2847" t="str">
        <f t="shared" si="828"/>
        <v>0.00133333333333333-0.00400880344856302i</v>
      </c>
      <c r="N2847">
        <f t="shared" si="829"/>
        <v>98.877307832570111</v>
      </c>
      <c r="O2847">
        <f t="shared" si="830"/>
        <v>1.1137977303004793</v>
      </c>
      <c r="P2847" s="3">
        <f t="shared" si="831"/>
        <v>1.1137977303004793</v>
      </c>
      <c r="Q2847" s="3">
        <f t="shared" si="832"/>
        <v>-81.122692167429889</v>
      </c>
      <c r="R2847">
        <f t="shared" si="833"/>
        <v>98.877307832570111</v>
      </c>
      <c r="S2847">
        <f t="shared" si="834"/>
        <v>41.40734100541448</v>
      </c>
      <c r="T2847">
        <f t="shared" si="817"/>
        <v>1.1137977303004793</v>
      </c>
    </row>
    <row r="2848" spans="1:20" x14ac:dyDescent="0.25">
      <c r="A2848">
        <f t="shared" si="818"/>
        <v>261158.64260173051</v>
      </c>
      <c r="B2848">
        <f t="shared" si="835"/>
        <v>41564.688901235051</v>
      </c>
      <c r="C2848" t="str">
        <f t="shared" si="819"/>
        <v>0.174293304662196-1.12113224598936i</v>
      </c>
      <c r="D2848" t="str">
        <f t="shared" si="820"/>
        <v>3.95812753228274-0.641333823764687i</v>
      </c>
      <c r="E2848" t="str">
        <f t="shared" si="821"/>
        <v>219.461437720255+7.01950660087413i</v>
      </c>
      <c r="F2848" t="str">
        <f t="shared" si="822"/>
        <v>2.42386689598586-3.64400653448001i</v>
      </c>
      <c r="G2848" t="str">
        <f t="shared" si="823"/>
        <v>0.999563685898817-0.0208835756322654i</v>
      </c>
      <c r="H2848" t="str">
        <f t="shared" si="824"/>
        <v>10.3555840147599-415.482999075939i</v>
      </c>
      <c r="I2848" t="str">
        <f t="shared" si="825"/>
        <v>-4.20031158244297-2.94745621991494i</v>
      </c>
      <c r="K2848" t="str">
        <f t="shared" si="826"/>
        <v>0.000719415217278637-0.00247491977901189i</v>
      </c>
      <c r="L2848" t="str">
        <f t="shared" si="827"/>
        <v>0.00005-0.0067891670278513i</v>
      </c>
      <c r="M2848" t="str">
        <f t="shared" si="828"/>
        <v>0.00133333333333333-0.00399362766344195i</v>
      </c>
      <c r="N2848">
        <f t="shared" si="829"/>
        <v>98.836572977451155</v>
      </c>
      <c r="O2848">
        <f t="shared" si="830"/>
        <v>1.0968505546326235</v>
      </c>
      <c r="P2848" s="3">
        <f t="shared" si="831"/>
        <v>1.0968505546326235</v>
      </c>
      <c r="Q2848" s="3">
        <f t="shared" si="832"/>
        <v>-81.163427022548845</v>
      </c>
      <c r="R2848">
        <f t="shared" si="833"/>
        <v>98.836572977451155</v>
      </c>
      <c r="S2848">
        <f t="shared" si="834"/>
        <v>41.564688901235051</v>
      </c>
      <c r="T2848">
        <f t="shared" si="817"/>
        <v>1.0968505546326235</v>
      </c>
    </row>
    <row r="2849" spans="1:20" x14ac:dyDescent="0.25">
      <c r="A2849">
        <f t="shared" si="818"/>
        <v>262151.0454436171</v>
      </c>
      <c r="B2849">
        <f t="shared" si="835"/>
        <v>41722.634719059744</v>
      </c>
      <c r="C2849" t="str">
        <f t="shared" si="819"/>
        <v>0.17314341717158-1.11907723856288i</v>
      </c>
      <c r="D2849" t="str">
        <f t="shared" si="820"/>
        <v>3.95799960735261-0.640857908101443i</v>
      </c>
      <c r="E2849" t="str">
        <f t="shared" si="821"/>
        <v>219.810527162083+6.75877989684837i</v>
      </c>
      <c r="F2849" t="str">
        <f t="shared" si="822"/>
        <v>2.42385884322983-3.63059570491738i</v>
      </c>
      <c r="G2849" t="str">
        <f t="shared" si="823"/>
        <v>0.999560365071866-0.0209628635750075i</v>
      </c>
      <c r="H2849" t="str">
        <f t="shared" si="824"/>
        <v>10.2432237612593-413.653507679838i</v>
      </c>
      <c r="I2849" t="str">
        <f t="shared" si="825"/>
        <v>-4.16662358723764-2.93339449424817i</v>
      </c>
      <c r="K2849" t="str">
        <f t="shared" si="826"/>
        <v>0.000717923644371-0.00246611662262276i</v>
      </c>
      <c r="L2849" t="str">
        <f t="shared" si="827"/>
        <v>0.00005-0.00676346585759245i</v>
      </c>
      <c r="M2849" t="str">
        <f t="shared" si="828"/>
        <v>0.00133333333333333-0.00397850932799556i</v>
      </c>
      <c r="N2849">
        <f t="shared" si="829"/>
        <v>98.795055230741809</v>
      </c>
      <c r="O2849">
        <f t="shared" si="830"/>
        <v>1.079938787701715</v>
      </c>
      <c r="P2849" s="3">
        <f t="shared" si="831"/>
        <v>1.079938787701715</v>
      </c>
      <c r="Q2849" s="3">
        <f t="shared" si="832"/>
        <v>-81.204944769258191</v>
      </c>
      <c r="R2849">
        <f t="shared" si="833"/>
        <v>98.795055230741809</v>
      </c>
      <c r="S2849">
        <f t="shared" si="834"/>
        <v>41.722634719059741</v>
      </c>
      <c r="T2849">
        <f t="shared" si="817"/>
        <v>1.079938787701715</v>
      </c>
    </row>
    <row r="2850" spans="1:20" x14ac:dyDescent="0.25">
      <c r="A2850">
        <f t="shared" si="818"/>
        <v>263147.2194163028</v>
      </c>
      <c r="B2850">
        <f t="shared" si="835"/>
        <v>41881.180730992171</v>
      </c>
      <c r="C2850" t="str">
        <f t="shared" si="819"/>
        <v>0.171982574753392-1.11703224136245i</v>
      </c>
      <c r="D2850" t="str">
        <f t="shared" si="820"/>
        <v>3.95787071670909-0.640391084266021i</v>
      </c>
      <c r="E2850" t="str">
        <f t="shared" si="821"/>
        <v>220.160344202525+6.49405173569772i</v>
      </c>
      <c r="F2850" t="str">
        <f t="shared" si="822"/>
        <v>2.42385072921067-3.61723710012205i</v>
      </c>
      <c r="G2850" t="str">
        <f t="shared" si="823"/>
        <v>0.999557018980995-0.0210424520154318i</v>
      </c>
      <c r="H2850" t="str">
        <f t="shared" si="824"/>
        <v>10.132285920663-411.834112159554i</v>
      </c>
      <c r="I2850" t="str">
        <f t="shared" si="825"/>
        <v>-4.13322798645358-2.91942632308626i</v>
      </c>
      <c r="K2850" t="str">
        <f t="shared" si="826"/>
        <v>0.000716442352557133-0.00245734713553277i</v>
      </c>
      <c r="L2850" t="str">
        <f t="shared" si="827"/>
        <v>0.00005-0.00673786198206061i</v>
      </c>
      <c r="M2850" t="str">
        <f t="shared" si="828"/>
        <v>0.00133333333333333-0.00396344822474154i</v>
      </c>
      <c r="N2850">
        <f t="shared" si="829"/>
        <v>98.752749233909299</v>
      </c>
      <c r="O2850">
        <f t="shared" si="830"/>
        <v>1.0630618400340026</v>
      </c>
      <c r="P2850" s="3">
        <f t="shared" si="831"/>
        <v>1.0630618400340026</v>
      </c>
      <c r="Q2850" s="3">
        <f t="shared" si="832"/>
        <v>-81.247250766090701</v>
      </c>
      <c r="R2850">
        <f t="shared" si="833"/>
        <v>98.752749233909299</v>
      </c>
      <c r="S2850">
        <f t="shared" si="834"/>
        <v>41.88118073099217</v>
      </c>
      <c r="T2850">
        <f t="shared" si="817"/>
        <v>1.0630618400340026</v>
      </c>
    </row>
    <row r="2851" spans="1:20" x14ac:dyDescent="0.25">
      <c r="A2851">
        <f t="shared" si="818"/>
        <v>264147.17885008478</v>
      </c>
      <c r="B2851">
        <f t="shared" si="835"/>
        <v>42040.32921776994</v>
      </c>
      <c r="C2851" t="str">
        <f t="shared" si="819"/>
        <v>0.170810722180212-1.1149971175564i</v>
      </c>
      <c r="D2851" t="str">
        <f t="shared" si="820"/>
        <v>3.95774085312592-0.639933344100795i</v>
      </c>
      <c r="E2851" t="str">
        <f t="shared" si="821"/>
        <v>220.510861518678+6.2252836170704i</v>
      </c>
      <c r="F2851" t="str">
        <f t="shared" si="822"/>
        <v>2.42384255346275-3.60393052789664i</v>
      </c>
      <c r="G2851" t="str">
        <f t="shared" si="823"/>
        <v>0.999553647434175-0.021122342086324i</v>
      </c>
      <c r="H2851" t="str">
        <f t="shared" si="824"/>
        <v>10.0227493701141-410.024733065137i</v>
      </c>
      <c r="I2851" t="str">
        <f t="shared" si="825"/>
        <v>-4.10012194896846-2.9055507328494i</v>
      </c>
      <c r="K2851" t="str">
        <f t="shared" si="826"/>
        <v>0.000714971259915916-0.00244861120935185i</v>
      </c>
      <c r="L2851" t="str">
        <f t="shared" si="827"/>
        <v>0.00005-0.00671235503293546i</v>
      </c>
      <c r="M2851" t="str">
        <f t="shared" si="828"/>
        <v>0.00133333333333333-0.00394844413702087i</v>
      </c>
      <c r="N2851">
        <f t="shared" si="829"/>
        <v>98.709649629759511</v>
      </c>
      <c r="O2851">
        <f t="shared" si="830"/>
        <v>1.0462191116121287</v>
      </c>
      <c r="P2851" s="3">
        <f t="shared" si="831"/>
        <v>1.0462191116121287</v>
      </c>
      <c r="Q2851" s="3">
        <f t="shared" si="832"/>
        <v>-81.290350370240489</v>
      </c>
      <c r="R2851">
        <f t="shared" si="833"/>
        <v>98.709649629759511</v>
      </c>
      <c r="S2851">
        <f t="shared" si="834"/>
        <v>42.040329217769937</v>
      </c>
      <c r="T2851">
        <f t="shared" si="817"/>
        <v>1.0462191116121287</v>
      </c>
    </row>
    <row r="2852" spans="1:20" x14ac:dyDescent="0.25">
      <c r="A2852">
        <f t="shared" si="818"/>
        <v>265150.9381297151</v>
      </c>
      <c r="B2852">
        <f t="shared" si="835"/>
        <v>42200.082468797467</v>
      </c>
      <c r="C2852" t="str">
        <f t="shared" si="819"/>
        <v>0.169627804540501-1.11297172892406i</v>
      </c>
      <c r="D2852" t="str">
        <f t="shared" si="820"/>
        <v>3.9576100093236-0.639484679562536i</v>
      </c>
      <c r="E2852" t="str">
        <f t="shared" si="821"/>
        <v>220.862051087893+5.95243695271526i</v>
      </c>
      <c r="F2852" t="str">
        <f t="shared" si="822"/>
        <v>2.42383431551688-3.5906757967919i</v>
      </c>
      <c r="G2852" t="str">
        <f t="shared" si="823"/>
        <v>0.99955025023792-0.0212025349246701i</v>
      </c>
      <c r="H2852" t="str">
        <f t="shared" si="824"/>
        <v>9.9145933472683-408.225291823389i</v>
      </c>
      <c r="I2852" t="str">
        <f t="shared" si="825"/>
        <v>-4.06730267564624-2.89176676427892i</v>
      </c>
      <c r="K2852" t="str">
        <f t="shared" si="826"/>
        <v>0.000713510285073093-0.00243990873594938i</v>
      </c>
      <c r="L2852" t="str">
        <f t="shared" si="827"/>
        <v>0.00005-0.00668694464329097i</v>
      </c>
      <c r="M2852" t="str">
        <f t="shared" si="828"/>
        <v>0.00133333333333333-0.00393349684899468i</v>
      </c>
      <c r="N2852">
        <f t="shared" si="829"/>
        <v>98.66575106321902</v>
      </c>
      <c r="O2852">
        <f t="shared" si="830"/>
        <v>1.0294099917880841</v>
      </c>
      <c r="P2852" s="3">
        <f t="shared" si="831"/>
        <v>1.0294099917880841</v>
      </c>
      <c r="Q2852" s="3">
        <f t="shared" si="832"/>
        <v>-81.33424893678098</v>
      </c>
      <c r="R2852">
        <f t="shared" si="833"/>
        <v>98.66575106321902</v>
      </c>
      <c r="S2852">
        <f t="shared" si="834"/>
        <v>42.200082468797468</v>
      </c>
      <c r="T2852">
        <f t="shared" si="817"/>
        <v>1.0294099917880841</v>
      </c>
    </row>
    <row r="2853" spans="1:20" x14ac:dyDescent="0.25">
      <c r="A2853">
        <f t="shared" si="818"/>
        <v>266158.51169460802</v>
      </c>
      <c r="B2853">
        <f t="shared" si="835"/>
        <v>42360.4427821789</v>
      </c>
      <c r="C2853" t="str">
        <f t="shared" si="819"/>
        <v>0.168433767264207-1.11095593584009i</v>
      </c>
      <c r="D2853" t="str">
        <f t="shared" si="820"/>
        <v>3.95747817796922-0.639045082722127i</v>
      </c>
      <c r="E2853" t="str">
        <f t="shared" si="821"/>
        <v>221.21388417777+5.67547307493709i</v>
      </c>
      <c r="F2853" t="str">
        <f t="shared" si="822"/>
        <v>2.42382601490029-3.577472716104i</v>
      </c>
      <c r="G2853" t="str">
        <f t="shared" si="823"/>
        <v>0.999546827197273-0.0212830316716715i</v>
      </c>
      <c r="H2853" t="str">
        <f t="shared" si="824"/>
        <v>9.8077974433589-406.43571072571i</v>
      </c>
      <c r="I2853" t="str">
        <f t="shared" si="825"/>
        <v>-4.03476739890615-2.87807347217727i</v>
      </c>
      <c r="K2853" t="str">
        <f t="shared" si="826"/>
        <v>0.000712059347197259-0.00243123960745477i</v>
      </c>
      <c r="L2853" t="str">
        <f t="shared" si="827"/>
        <v>0.00005-0.00666163044759011i</v>
      </c>
      <c r="M2853" t="str">
        <f t="shared" si="828"/>
        <v>0.00133333333333333-0.00391860614564125i</v>
      </c>
      <c r="N2853">
        <f t="shared" si="829"/>
        <v>98.621048182130096</v>
      </c>
      <c r="O2853">
        <f t="shared" si="830"/>
        <v>1.0126338591981972</v>
      </c>
      <c r="P2853" s="3">
        <f t="shared" si="831"/>
        <v>1.0126338591981972</v>
      </c>
      <c r="Q2853" s="3">
        <f t="shared" si="832"/>
        <v>-81.378951817869904</v>
      </c>
      <c r="R2853">
        <f t="shared" si="833"/>
        <v>98.621048182130096</v>
      </c>
      <c r="S2853">
        <f t="shared" si="834"/>
        <v>42.3604427821789</v>
      </c>
      <c r="T2853">
        <f t="shared" si="817"/>
        <v>1.0126338591981972</v>
      </c>
    </row>
    <row r="2854" spans="1:20" x14ac:dyDescent="0.25">
      <c r="A2854">
        <f t="shared" si="818"/>
        <v>267169.91403904749</v>
      </c>
      <c r="B2854">
        <f t="shared" si="835"/>
        <v>42521.412464751178</v>
      </c>
      <c r="C2854" t="str">
        <f t="shared" si="819"/>
        <v>0.167228556149063-1.10894959725878i</v>
      </c>
      <c r="D2854" t="str">
        <f t="shared" si="820"/>
        <v>3.95734535167603-0.638614545764265i</v>
      </c>
      <c r="E2854" t="str">
        <f t="shared" si="821"/>
        <v>221.566331336143+5.39435324534787i</v>
      </c>
      <c r="F2854" t="str">
        <f t="shared" si="822"/>
        <v>2.42381765113667-3.5643210958718i</v>
      </c>
      <c r="G2854" t="str">
        <f t="shared" si="823"/>
        <v>0.999543378115803-0.0213638334727599i</v>
      </c>
      <c r="H2854" t="str">
        <f t="shared" si="824"/>
        <v>9.70234159641457-404.655912916179i</v>
      </c>
      <c r="I2854" t="str">
        <f t="shared" si="825"/>
        <v>-4.00251338229891-2.86446992515394i</v>
      </c>
      <c r="K2854" t="str">
        <f t="shared" si="826"/>
        <v>0.000710618365995984-0.00242260371625805i</v>
      </c>
      <c r="L2854" t="str">
        <f t="shared" si="827"/>
        <v>0.00005-0.00663641208167973i</v>
      </c>
      <c r="M2854" t="str">
        <f t="shared" si="828"/>
        <v>0.00133333333333333-0.00390377181275278i</v>
      </c>
      <c r="N2854">
        <f t="shared" si="829"/>
        <v>98.575535638067009</v>
      </c>
      <c r="O2854">
        <f t="shared" si="830"/>
        <v>0.99589008167712234</v>
      </c>
      <c r="P2854" s="3">
        <f t="shared" si="831"/>
        <v>0.99589008167712234</v>
      </c>
      <c r="Q2854" s="3">
        <f t="shared" si="832"/>
        <v>-81.424464361932991</v>
      </c>
      <c r="R2854">
        <f t="shared" si="833"/>
        <v>98.575535638067009</v>
      </c>
      <c r="S2854">
        <f t="shared" si="834"/>
        <v>42.52141246475118</v>
      </c>
      <c r="T2854">
        <f t="shared" si="817"/>
        <v>0.99589008167712234</v>
      </c>
    </row>
    <row r="2855" spans="1:20" x14ac:dyDescent="0.25">
      <c r="A2855">
        <f t="shared" si="818"/>
        <v>268185.15971239586</v>
      </c>
      <c r="B2855">
        <f t="shared" si="835"/>
        <v>42682.99383211723</v>
      </c>
      <c r="C2855" t="str">
        <f t="shared" si="819"/>
        <v>0.16601211738745-1.10695257069873i</v>
      </c>
      <c r="D2855" t="str">
        <f t="shared" si="820"/>
        <v>3.95721152300294-0.638193060987151i</v>
      </c>
      <c r="E2855" t="str">
        <f t="shared" si="821"/>
        <v>221.91936238106+5.10903866391194i</v>
      </c>
      <c r="F2855" t="str">
        <f t="shared" si="822"/>
        <v>2.42380922374605-3.55122074687403i</v>
      </c>
      <c r="G2855" t="str">
        <f t="shared" si="823"/>
        <v>0.999539902795584-0.0214449414776117i</v>
      </c>
      <c r="H2855" t="str">
        <f t="shared" si="824"/>
        <v>9.59820608461876-402.885822379805i</v>
      </c>
      <c r="I2855" t="str">
        <f t="shared" si="825"/>
        <v>-3.97053792008922-2.85095520537621i</v>
      </c>
      <c r="K2855" t="str">
        <f t="shared" si="826"/>
        <v>0.000709187261711847-0.00241400095501046i</v>
      </c>
      <c r="L2855" t="str">
        <f t="shared" si="827"/>
        <v>0.00005-0.00661128918278516i</v>
      </c>
      <c r="M2855" t="str">
        <f t="shared" si="828"/>
        <v>0.00133333333333333-0.00388899363693244i</v>
      </c>
      <c r="N2855">
        <f t="shared" si="829"/>
        <v>98.529208087164619</v>
      </c>
      <c r="O2855">
        <f t="shared" si="830"/>
        <v>0.97917801617377287</v>
      </c>
      <c r="P2855" s="3">
        <f t="shared" si="831"/>
        <v>0.97917801617377287</v>
      </c>
      <c r="Q2855" s="3">
        <f t="shared" si="832"/>
        <v>-81.470791912835381</v>
      </c>
      <c r="R2855">
        <f t="shared" si="833"/>
        <v>98.529208087164619</v>
      </c>
      <c r="S2855">
        <f t="shared" si="834"/>
        <v>42.682993832117234</v>
      </c>
      <c r="T2855">
        <f t="shared" si="817"/>
        <v>0.97917801617377287</v>
      </c>
    </row>
    <row r="2856" spans="1:20" x14ac:dyDescent="0.25">
      <c r="A2856">
        <f t="shared" si="818"/>
        <v>269204.26331930299</v>
      </c>
      <c r="B2856">
        <f t="shared" si="835"/>
        <v>42845.18920867928</v>
      </c>
      <c r="C2856" t="str">
        <f t="shared" si="819"/>
        <v>0.16478439759395-1.10496471222767i</v>
      </c>
      <c r="D2856" t="str">
        <f t="shared" si="820"/>
        <v>3.9570766844544-0.637780620802218i</v>
      </c>
      <c r="E2856" t="str">
        <f t="shared" si="821"/>
        <v>222.272946390754+4.81949047829172i</v>
      </c>
      <c r="F2856" t="str">
        <f t="shared" si="822"/>
        <v>2.42380073224484-3.53817148062671i</v>
      </c>
      <c r="G2856" t="str">
        <f t="shared" si="823"/>
        <v>0.999536401037192-0.0215263568401635i</v>
      </c>
      <c r="H2856" t="str">
        <f t="shared" si="824"/>
        <v>9.49537151981206-401.125363930962i</v>
      </c>
      <c r="I2856" t="str">
        <f t="shared" si="825"/>
        <v>-3.93883833684515-2.83752840832537i</v>
      </c>
      <c r="K2856" t="str">
        <f t="shared" si="826"/>
        <v>0.00070776595511858-0.00240543121662494i</v>
      </c>
      <c r="L2856" t="str">
        <f t="shared" si="827"/>
        <v>0.00005-0.00658626138950503i</v>
      </c>
      <c r="M2856" t="str">
        <f t="shared" si="828"/>
        <v>0.00133333333333333-0.00387427140559119i</v>
      </c>
      <c r="N2856">
        <f t="shared" si="829"/>
        <v>98.482060190966735</v>
      </c>
      <c r="O2856">
        <f t="shared" si="830"/>
        <v>0.96249700866732413</v>
      </c>
      <c r="P2856" s="3">
        <f t="shared" si="831"/>
        <v>0.96249700866732413</v>
      </c>
      <c r="Q2856" s="3">
        <f t="shared" si="832"/>
        <v>-81.517939809033265</v>
      </c>
      <c r="R2856">
        <f t="shared" si="833"/>
        <v>98.482060190966735</v>
      </c>
      <c r="S2856">
        <f t="shared" si="834"/>
        <v>42.84518920867928</v>
      </c>
      <c r="T2856">
        <f t="shared" si="817"/>
        <v>0.96249700866732413</v>
      </c>
    </row>
    <row r="2857" spans="1:20" x14ac:dyDescent="0.25">
      <c r="A2857">
        <f t="shared" si="818"/>
        <v>270227.23951991636</v>
      </c>
      <c r="B2857">
        <f t="shared" si="835"/>
        <v>43008.000927672263</v>
      </c>
      <c r="C2857" t="str">
        <f t="shared" si="819"/>
        <v>0.163545343833536-1.10298587644746i</v>
      </c>
      <c r="D2857" t="str">
        <f t="shared" si="820"/>
        <v>3.95694082847975-0.637377217733803i</v>
      </c>
      <c r="E2857" t="str">
        <f t="shared" si="821"/>
        <v>222.627051693622+4.52566979350325i</v>
      </c>
      <c r="F2857" t="str">
        <f t="shared" si="822"/>
        <v>2.42379217614579-3.52517310938027i</v>
      </c>
      <c r="G2857" t="str">
        <f t="shared" si="823"/>
        <v>0.999532872639686-0.0216080807186268i</v>
      </c>
      <c r="H2857" t="str">
        <f t="shared" si="824"/>
        <v>9.3938188411337-399.374463202035i</v>
      </c>
      <c r="I2857" t="str">
        <f t="shared" si="825"/>
        <v>-3.90741198703387-2.82418864255798i</v>
      </c>
      <c r="K2857" t="str">
        <f t="shared" si="826"/>
        <v>0.000706354367517226-0.00239689439427669i</v>
      </c>
      <c r="L2857" t="str">
        <f t="shared" si="827"/>
        <v>0.00005-0.00656132834180616i</v>
      </c>
      <c r="M2857" t="str">
        <f t="shared" si="828"/>
        <v>0.00133333333333333-0.0038596049069448i</v>
      </c>
      <c r="N2857">
        <f t="shared" si="829"/>
        <v>98.434086617291641</v>
      </c>
      <c r="O2857">
        <f t="shared" si="830"/>
        <v>0.94584639408357651</v>
      </c>
      <c r="P2857" s="3">
        <f t="shared" si="831"/>
        <v>0.94584639408357651</v>
      </c>
      <c r="Q2857" s="3">
        <f t="shared" si="832"/>
        <v>-81.565913382708359</v>
      </c>
      <c r="R2857">
        <f t="shared" si="833"/>
        <v>98.434086617291641</v>
      </c>
      <c r="S2857">
        <f t="shared" si="834"/>
        <v>43.008000927672263</v>
      </c>
      <c r="T2857">
        <f t="shared" si="817"/>
        <v>0.94584639408357651</v>
      </c>
    </row>
    <row r="2858" spans="1:20" x14ac:dyDescent="0.25">
      <c r="A2858">
        <f t="shared" si="818"/>
        <v>271254.10303009208</v>
      </c>
      <c r="B2858">
        <f t="shared" si="835"/>
        <v>43171.431331197418</v>
      </c>
      <c r="C2858" t="str">
        <f t="shared" si="819"/>
        <v>0.162294903650383-1.10101591647948i</v>
      </c>
      <c r="D2858" t="str">
        <f t="shared" si="820"/>
        <v>3.95680394747291-0.636982844418856i</v>
      </c>
      <c r="E2858" t="str">
        <f t="shared" si="821"/>
        <v>222.981645858218+4.2275376818816i</v>
      </c>
      <c r="F2858" t="str">
        <f t="shared" si="822"/>
        <v>2.42378355495793-3.51222544611695i</v>
      </c>
      <c r="G2858" t="str">
        <f t="shared" si="823"/>
        <v>0.999529317400606-0.0216901142755026i</v>
      </c>
      <c r="H2858" t="str">
        <f t="shared" si="824"/>
        <v>9.29352930879528-397.633046632214i</v>
      </c>
      <c r="I2858" t="str">
        <f t="shared" si="825"/>
        <v>-3.87625625462363-2.81093502947185i</v>
      </c>
      <c r="K2858" t="str">
        <f t="shared" si="826"/>
        <v>0.000704952420732243-0.00238839038140367i</v>
      </c>
      <c r="L2858" t="str">
        <f t="shared" si="827"/>
        <v>0.00005-0.0065364896810183i</v>
      </c>
      <c r="M2858" t="str">
        <f t="shared" si="828"/>
        <v>0.00133333333333333-0.00384499393001077i</v>
      </c>
      <c r="N2858">
        <f t="shared" si="829"/>
        <v>98.385282041112177</v>
      </c>
      <c r="O2858">
        <f t="shared" si="830"/>
        <v>0.9292254962130736</v>
      </c>
      <c r="P2858" s="3">
        <f t="shared" si="831"/>
        <v>0.9292254962130736</v>
      </c>
      <c r="Q2858" s="3">
        <f t="shared" si="832"/>
        <v>-81.614717958887823</v>
      </c>
      <c r="R2858">
        <f t="shared" si="833"/>
        <v>98.385282041112177</v>
      </c>
      <c r="S2858">
        <f t="shared" si="834"/>
        <v>43.171431331197418</v>
      </c>
      <c r="T2858">
        <f t="shared" si="817"/>
        <v>0.9292254962130736</v>
      </c>
    </row>
    <row r="2859" spans="1:20" x14ac:dyDescent="0.25">
      <c r="A2859">
        <f t="shared" si="818"/>
        <v>272284.86862160644</v>
      </c>
      <c r="B2859">
        <f t="shared" si="835"/>
        <v>43335.482770255971</v>
      </c>
      <c r="C2859" t="str">
        <f t="shared" si="819"/>
        <v>0.161033025097376-1.09905468395017i</v>
      </c>
      <c r="D2859" t="str">
        <f t="shared" si="820"/>
        <v>3.95666603377214-0.636597493606659i</v>
      </c>
      <c r="E2859" t="str">
        <f t="shared" si="821"/>
        <v>223.336695683253+3.92505519336299i</v>
      </c>
      <c r="F2859" t="str">
        <f t="shared" si="822"/>
        <v>2.42377486818658-3.49932830454809i</v>
      </c>
      <c r="G2859" t="str">
        <f t="shared" si="823"/>
        <v>0.999525735115952-0.0217724586775969i</v>
      </c>
      <c r="H2859" t="str">
        <f t="shared" si="824"/>
        <v>9.19448449798846-395.901041456485i</v>
      </c>
      <c r="I2859" t="str">
        <f t="shared" si="825"/>
        <v>-3.84536855269215-2.79776670307712i</v>
      </c>
      <c r="K2859" t="str">
        <f t="shared" si="826"/>
        <v>0.000703560037107709-0.00237991907170704i</v>
      </c>
      <c r="L2859" t="str">
        <f t="shared" si="827"/>
        <v>0.00005-0.00651174504982895i</v>
      </c>
      <c r="M2859" t="str">
        <f t="shared" si="828"/>
        <v>0.00133333333333333-0.00383043826460527i</v>
      </c>
      <c r="N2859">
        <f t="shared" si="829"/>
        <v>98.335641145455867</v>
      </c>
      <c r="O2859">
        <f t="shared" si="830"/>
        <v>0.91263362762922617</v>
      </c>
      <c r="P2859" s="3">
        <f t="shared" si="831"/>
        <v>0.91263362762922617</v>
      </c>
      <c r="Q2859" s="3">
        <f t="shared" si="832"/>
        <v>-81.664358854544133</v>
      </c>
      <c r="R2859">
        <f t="shared" si="833"/>
        <v>98.335641145455867</v>
      </c>
      <c r="S2859">
        <f t="shared" si="834"/>
        <v>43.335482770255972</v>
      </c>
      <c r="T2859">
        <f t="shared" si="817"/>
        <v>0.91263362762922617</v>
      </c>
    </row>
    <row r="2860" spans="1:20" x14ac:dyDescent="0.25">
      <c r="A2860">
        <f t="shared" si="818"/>
        <v>273319.55112236855</v>
      </c>
      <c r="B2860">
        <f t="shared" si="835"/>
        <v>43500.157604782944</v>
      </c>
      <c r="C2860" t="str">
        <f t="shared" si="819"/>
        <v>0.159759656766292-1.09710202897688i</v>
      </c>
      <c r="D2860" t="str">
        <f t="shared" si="820"/>
        <v>3.95652707965937-0.636221158158494i</v>
      </c>
      <c r="E2860" t="str">
        <f t="shared" si="821"/>
        <v>223.692167187628+3.61818336609614i</v>
      </c>
      <c r="F2860" t="str">
        <f t="shared" si="822"/>
        <v>2.42376611533331-3.4864814991114i</v>
      </c>
      <c r="G2860" t="str">
        <f t="shared" si="823"/>
        <v>0.999522125580178-0.021855115096036i</v>
      </c>
      <c r="H2860" t="str">
        <f t="shared" si="824"/>
        <v>9.09666629292131-394.178375694809i</v>
      </c>
      <c r="I2860" t="str">
        <f t="shared" si="825"/>
        <v>-3.81474632304111-2.78468280977199i</v>
      </c>
      <c r="K2860" t="str">
        <f t="shared" si="826"/>
        <v>0.000702177139503529-0.00237148035915162i</v>
      </c>
      <c r="L2860" t="str">
        <f t="shared" si="827"/>
        <v>0.00005-0.00648709409227828i</v>
      </c>
      <c r="M2860" t="str">
        <f t="shared" si="828"/>
        <v>0.00133333333333333-0.00381593770134017i</v>
      </c>
      <c r="N2860">
        <f t="shared" si="829"/>
        <v>98.285158622322982</v>
      </c>
      <c r="O2860">
        <f t="shared" si="830"/>
        <v>0.89607008960748791</v>
      </c>
      <c r="P2860" s="3">
        <f t="shared" si="831"/>
        <v>0.89607008960748791</v>
      </c>
      <c r="Q2860" s="3">
        <f t="shared" si="832"/>
        <v>-81.714841377677018</v>
      </c>
      <c r="R2860">
        <f t="shared" si="833"/>
        <v>98.285158622322982</v>
      </c>
      <c r="S2860">
        <f t="shared" si="834"/>
        <v>43.500157604782942</v>
      </c>
      <c r="T2860">
        <f t="shared" ref="T2860:T2923" si="836">P2860</f>
        <v>0.89607008960748791</v>
      </c>
    </row>
    <row r="2861" spans="1:20" x14ac:dyDescent="0.25">
      <c r="A2861">
        <f t="shared" ref="A2861:A2924" si="837">2*PI()*B2861</f>
        <v>274358.16541663354</v>
      </c>
      <c r="B2861">
        <f t="shared" si="835"/>
        <v>43665.458203681119</v>
      </c>
      <c r="C2861" t="str">
        <f t="shared" ref="C2861:C2924" si="838">IMPRODUCT(D2861,E2861,$C$40,,K2861,$C$41)</f>
        <v>0.158474747818606-1.09515780015412i</v>
      </c>
      <c r="D2861" t="str">
        <f t="shared" ref="D2861:D2924" si="839">IMDIV(IMPRODUCT($C$37,$C$38,COMPLEX(1,A2861/$C$38)),IMSUM(-1*A2861*A2861/$C$39,COMPLEX(0,1*A2861)))</f>
        <v>3.95638707736015-0.635853831047378i</v>
      </c>
      <c r="E2861" t="str">
        <f t="shared" ref="E2861:E2924" si="840">IMDIV(IMPRODUCT(IMSUM(F2861,G2861),$C$29,H2861),IMSUM(1,I2861))</f>
        <v>224.048025600486+3.30688323737i</v>
      </c>
      <c r="F2861" t="str">
        <f t="shared" ref="F2861:F2924" si="841">IMDIV(IMPRODUCT($C$14,$C$15,COMPLEX(1,A2861/$C$15)),IMSUM(-1*A2861*A2861/$C$16,COMPLEX(0,A2861)))</f>
        <v>2.42375729589591-3.47368484496837i</v>
      </c>
      <c r="G2861" t="str">
        <f t="shared" ref="G2861:G2924" si="842">IMDIV(1,COMPLEX(1,A2861*$C$9*$C$10))</f>
        <v>0.999518488586178-0.0219380847062808i</v>
      </c>
      <c r="H2861" t="str">
        <f t="shared" ref="H2861:H2924" si="843">IMDIV($C$3,IMSUM(K2861,COMPLEX(0,$C$28*A2861)))</f>
        <v>9.00005688097877-392.464978141434i</v>
      </c>
      <c r="I2861" t="str">
        <f t="shared" ref="I2861:I2924" si="844">IMPRODUCT(F2861,$C$29,H2861,$C$31)</f>
        <v>-3.78438703581646-2.77168250812289i</v>
      </c>
      <c r="K2861" t="str">
        <f t="shared" ref="K2861:K2924" si="845">IF($C$26&lt;=0,IMDIV(1,IMSUM(IMDIV(1,L2861),1/$C$18)),IMDIV(1,IMSUM(IMDIV(1,L2861),1/$C$18,IMDIV(1,M2861))))</f>
        <v>0.00070080365129165-0.00236307413796642i</v>
      </c>
      <c r="L2861" t="str">
        <f t="shared" ref="L2861:L2924" si="846">IMSUM($C$21/$C$22,IMDIV(1,COMPLEX(0,$C$20*$C$22*A2861)))</f>
        <v>0.00005-0.00646253645375404i</v>
      </c>
      <c r="M2861" t="str">
        <f t="shared" ref="M2861:M2924" si="847">IMSUM($C$25/$C$26,IMDIV(1,COMPLEX(0,$C$24*$C$26*A2861)))</f>
        <v>0.00133333333333333-0.00380149203162002i</v>
      </c>
      <c r="N2861">
        <f t="shared" ref="N2861:N2924" si="848">ABS(R2861)</f>
        <v>98.233829173619071</v>
      </c>
      <c r="O2861">
        <f t="shared" ref="O2861:O2924" si="849">ABS(P2861)</f>
        <v>0.87953417204616124</v>
      </c>
      <c r="P2861" s="3">
        <f t="shared" ref="P2861:P2924" si="850">20*LOG10(IMABS(C2861))</f>
        <v>0.87953417204616124</v>
      </c>
      <c r="Q2861" s="3">
        <f t="shared" ref="Q2861:Q2924" si="851">IMARGUMENT(C2861)*180/PI()</f>
        <v>-81.766170826380929</v>
      </c>
      <c r="R2861">
        <f t="shared" ref="R2861:R2924" si="852">IF(Q2861&lt;0,Q2861+180,Q2861-180)</f>
        <v>98.233829173619071</v>
      </c>
      <c r="S2861">
        <f t="shared" ref="S2861:S2924" si="853">B2861/1000</f>
        <v>43.665458203681119</v>
      </c>
      <c r="T2861">
        <f t="shared" si="836"/>
        <v>0.87953417204616124</v>
      </c>
    </row>
    <row r="2862" spans="1:20" x14ac:dyDescent="0.25">
      <c r="A2862">
        <f t="shared" si="837"/>
        <v>275400.72644521674</v>
      </c>
      <c r="B2862">
        <f t="shared" ref="B2862:B2925" si="854">B2861*(1+B$42)</f>
        <v>43831.386944855105</v>
      </c>
      <c r="C2862" t="str">
        <f t="shared" si="838"/>
        <v>0.157178248017037-1.09322184453994i</v>
      </c>
      <c r="D2862" t="str">
        <f t="shared" si="839"/>
        <v>3.95624601904296-0.635495505357733i</v>
      </c>
      <c r="E2862" t="str">
        <f t="shared" si="840"/>
        <v>224.40423535131+2.99111585488673i</v>
      </c>
      <c r="F2862" t="str">
        <f t="shared" si="841"/>
        <v>2.42374840936835-3.46093815800152i</v>
      </c>
      <c r="G2862" t="str">
        <f t="shared" si="842"/>
        <v>0.999514823925277-0.0220213686881427i</v>
      </c>
      <c r="H2862" t="str">
        <f t="shared" si="843"/>
        <v>8.90463874700747-390.760778354415i</v>
      </c>
      <c r="I2862" t="str">
        <f t="shared" si="844"/>
        <v>-3.75428818913485-2.75876496864933i</v>
      </c>
      <c r="K2862" t="str">
        <f t="shared" si="845"/>
        <v>0.000699439496352308-0.0023547003026449i</v>
      </c>
      <c r="L2862" t="str">
        <f t="shared" si="846"/>
        <v>0.00005-0.00643807178098629i</v>
      </c>
      <c r="M2862" t="str">
        <f t="shared" si="847"/>
        <v>0.00133333333333333-0.00378710104763898i</v>
      </c>
      <c r="N2862">
        <f t="shared" si="848"/>
        <v>98.181647512110061</v>
      </c>
      <c r="O2862">
        <f t="shared" si="849"/>
        <v>0.86302515338681207</v>
      </c>
      <c r="P2862" s="3">
        <f t="shared" si="850"/>
        <v>0.86302515338681207</v>
      </c>
      <c r="Q2862" s="3">
        <f t="shared" si="851"/>
        <v>-81.818352487889939</v>
      </c>
      <c r="R2862">
        <f t="shared" si="852"/>
        <v>98.181647512110061</v>
      </c>
      <c r="S2862">
        <f t="shared" si="853"/>
        <v>43.831386944855105</v>
      </c>
      <c r="T2862">
        <f t="shared" si="836"/>
        <v>0.86302515338681207</v>
      </c>
    </row>
    <row r="2863" spans="1:20" x14ac:dyDescent="0.25">
      <c r="A2863">
        <f t="shared" si="837"/>
        <v>276447.24920570856</v>
      </c>
      <c r="B2863">
        <f t="shared" si="854"/>
        <v>43997.946215245553</v>
      </c>
      <c r="C2863" t="str">
        <f t="shared" si="838"/>
        <v>0.155870107757727-1.09129400764285i</v>
      </c>
      <c r="D2863" t="str">
        <f t="shared" si="839"/>
        <v>3.95610389681882-0.635146174285084i</v>
      </c>
      <c r="E2863" t="str">
        <f t="shared" si="840"/>
        <v>224.760760060061+2.67084228836571i</v>
      </c>
      <c r="F2863" t="str">
        <f t="shared" si="841"/>
        <v>2.42373945524077-3.44824125481178i</v>
      </c>
      <c r="G2863" t="str">
        <f t="shared" si="842"/>
        <v>0.999511131387216-0.0221049682257985i</v>
      </c>
      <c r="H2863" t="str">
        <f t="shared" si="843"/>
        <v>8.81039466771959-389.065706645279i</v>
      </c>
      <c r="I2863" t="str">
        <f t="shared" si="844"/>
        <v>-3.72444730871576-2.74592937361309i</v>
      </c>
      <c r="K2863" t="str">
        <f t="shared" si="845"/>
        <v>0.000698084599070295-0.00234635874794551i</v>
      </c>
      <c r="L2863" t="str">
        <f t="shared" si="846"/>
        <v>0.00005-0.0064136997220425i</v>
      </c>
      <c r="M2863" t="str">
        <f t="shared" si="847"/>
        <v>0.00133333333333333-0.00377276454237796i</v>
      </c>
      <c r="N2863">
        <f t="shared" si="848"/>
        <v>98.128608362391148</v>
      </c>
      <c r="O2863">
        <f t="shared" si="849"/>
        <v>0.84654230053718371</v>
      </c>
      <c r="P2863" s="3">
        <f t="shared" si="850"/>
        <v>0.84654230053718371</v>
      </c>
      <c r="Q2863" s="3">
        <f t="shared" si="851"/>
        <v>-81.871391637608852</v>
      </c>
      <c r="R2863">
        <f t="shared" si="852"/>
        <v>98.128608362391148</v>
      </c>
      <c r="S2863">
        <f t="shared" si="853"/>
        <v>43.997946215245555</v>
      </c>
      <c r="T2863">
        <f t="shared" si="836"/>
        <v>0.84654230053718371</v>
      </c>
    </row>
    <row r="2864" spans="1:20" x14ac:dyDescent="0.25">
      <c r="A2864">
        <f t="shared" si="837"/>
        <v>277497.74875269027</v>
      </c>
      <c r="B2864">
        <f t="shared" si="854"/>
        <v>44165.138410863488</v>
      </c>
      <c r="C2864" t="str">
        <f t="shared" si="838"/>
        <v>0.15455027810316-1.08937413340901i</v>
      </c>
      <c r="D2864" t="str">
        <f t="shared" si="839"/>
        <v>3.95596070274118-0.634805831135786i</v>
      </c>
      <c r="E2864" t="str">
        <f t="shared" si="840"/>
        <v>225.117562527362+2.34602364149298i</v>
      </c>
      <c r="F2864" t="str">
        <f t="shared" si="841"/>
        <v>2.42373043299944-3.43559395271589i</v>
      </c>
      <c r="G2864" t="str">
        <f t="shared" si="842"/>
        <v>0.99950741076014-0.0221888845078055i</v>
      </c>
      <c r="H2864" t="str">
        <f t="shared" si="843"/>
        <v>8.71730770621412-387.379694068858i</v>
      </c>
      <c r="I2864" t="str">
        <f t="shared" si="844"/>
        <v>-3.69486194751941-2.73317491681173i</v>
      </c>
      <c r="K2864" t="str">
        <f t="shared" si="845"/>
        <v>0.000696738884331247-0.00233804936889198i</v>
      </c>
      <c r="L2864" t="str">
        <f t="shared" si="846"/>
        <v>0.00005-0.0063894199263225i</v>
      </c>
      <c r="M2864" t="str">
        <f t="shared" si="847"/>
        <v>0.00133333333333333-0.00375848230960147i</v>
      </c>
      <c r="N2864">
        <f t="shared" si="848"/>
        <v>98.074706461877469</v>
      </c>
      <c r="O2864">
        <f t="shared" si="849"/>
        <v>0.8300848687945932</v>
      </c>
      <c r="P2864" s="3">
        <f t="shared" si="850"/>
        <v>0.8300848687945932</v>
      </c>
      <c r="Q2864" s="3">
        <f t="shared" si="851"/>
        <v>-81.925293538122531</v>
      </c>
      <c r="R2864">
        <f t="shared" si="852"/>
        <v>98.074706461877469</v>
      </c>
      <c r="S2864">
        <f t="shared" si="853"/>
        <v>44.165138410863491</v>
      </c>
      <c r="T2864">
        <f t="shared" si="836"/>
        <v>0.8300848687945932</v>
      </c>
    </row>
    <row r="2865" spans="1:20" x14ac:dyDescent="0.25">
      <c r="A2865">
        <f t="shared" si="837"/>
        <v>278552.24019795051</v>
      </c>
      <c r="B2865">
        <f t="shared" si="854"/>
        <v>44332.965936824774</v>
      </c>
      <c r="C2865" t="str">
        <f t="shared" si="838"/>
        <v>0.153218710815718-1.08746206420975i</v>
      </c>
      <c r="D2865" t="str">
        <f t="shared" si="839"/>
        <v>3.95581642880515-0.634474469326682i</v>
      </c>
      <c r="E2865" t="str">
        <f t="shared" si="840"/>
        <v>225.474604724752+2.01662106421818i</v>
      </c>
      <c r="F2865" t="str">
        <f t="shared" si="841"/>
        <v>2.42372134212672-3.42299606974368i</v>
      </c>
      <c r="G2865" t="str">
        <f t="shared" si="842"/>
        <v>0.999503661830589-0.0222731187271172i</v>
      </c>
      <c r="H2865" t="str">
        <f t="shared" si="843"/>
        <v>8.62536120661223-385.702672413282i</v>
      </c>
      <c r="I2865" t="str">
        <f t="shared" si="844"/>
        <v>-3.66552968539007-2.72050080337624i</v>
      </c>
      <c r="K2865" t="str">
        <f t="shared" si="845"/>
        <v>0.000695402277517945-0.00232977206077371i</v>
      </c>
      <c r="L2865" t="str">
        <f t="shared" si="846"/>
        <v>0.00005-0.00636523204455319i</v>
      </c>
      <c r="M2865" t="str">
        <f t="shared" si="847"/>
        <v>0.00133333333333333-0.00374425414385482i</v>
      </c>
      <c r="N2865">
        <f t="shared" si="848"/>
        <v>98.019936561810241</v>
      </c>
      <c r="O2865">
        <f t="shared" si="849"/>
        <v>0.81365210177005809</v>
      </c>
      <c r="P2865" s="3">
        <f t="shared" si="850"/>
        <v>0.81365210177005809</v>
      </c>
      <c r="Q2865" s="3">
        <f t="shared" si="851"/>
        <v>-81.980063438189759</v>
      </c>
      <c r="R2865">
        <f t="shared" si="852"/>
        <v>98.019936561810241</v>
      </c>
      <c r="S2865">
        <f t="shared" si="853"/>
        <v>44.332965936824777</v>
      </c>
      <c r="T2865">
        <f t="shared" si="836"/>
        <v>0.81365210177005809</v>
      </c>
    </row>
    <row r="2866" spans="1:20" x14ac:dyDescent="0.25">
      <c r="A2866">
        <f t="shared" si="837"/>
        <v>279610.73871070275</v>
      </c>
      <c r="B2866">
        <f t="shared" si="854"/>
        <v>44501.43120738471</v>
      </c>
      <c r="C2866" t="str">
        <f t="shared" si="838"/>
        <v>0.151875358392005-1.08555764082961i</v>
      </c>
      <c r="D2866" t="str">
        <f t="shared" si="839"/>
        <v>3.95567106694735-0.634152082384832i</v>
      </c>
      <c r="E2866" t="str">
        <f t="shared" si="840"/>
        <v>225.831847784998+1.68259576540702i</v>
      </c>
      <c r="F2866" t="str">
        <f t="shared" si="841"/>
        <v>2.42371218210109-3.41044742463553i</v>
      </c>
      <c r="G2866" t="str">
        <f t="shared" si="842"/>
        <v>0.999499884383484-0.0223576720810982i</v>
      </c>
      <c r="H2866" t="str">
        <f t="shared" si="843"/>
        <v>8.53453878880529-384.034574190132i</v>
      </c>
      <c r="I2866" t="str">
        <f t="shared" si="844"/>
        <v>-3.63644812870516-2.70790624957288i</v>
      </c>
      <c r="K2866" t="str">
        <f t="shared" si="845"/>
        <v>0.000694074704506665-0.00232152671914608i</v>
      </c>
      <c r="L2866" t="str">
        <f t="shared" si="846"/>
        <v>0.00005-0.00634113572878382i</v>
      </c>
      <c r="M2866" t="str">
        <f t="shared" si="847"/>
        <v>0.00133333333333333-0.00373007984046106i</v>
      </c>
      <c r="N2866">
        <f t="shared" si="848"/>
        <v>97.964293428284449</v>
      </c>
      <c r="O2866">
        <f t="shared" si="849"/>
        <v>0.79724323131464314</v>
      </c>
      <c r="P2866" s="3">
        <f t="shared" si="850"/>
        <v>0.79724323131464314</v>
      </c>
      <c r="Q2866" s="3">
        <f t="shared" si="851"/>
        <v>-82.035706571715551</v>
      </c>
      <c r="R2866">
        <f t="shared" si="852"/>
        <v>97.964293428284449</v>
      </c>
      <c r="S2866">
        <f t="shared" si="853"/>
        <v>44.501431207384712</v>
      </c>
      <c r="T2866">
        <f t="shared" si="836"/>
        <v>0.79724323131464314</v>
      </c>
    </row>
    <row r="2867" spans="1:20" x14ac:dyDescent="0.25">
      <c r="A2867">
        <f t="shared" si="837"/>
        <v>280673.25951780338</v>
      </c>
      <c r="B2867">
        <f t="shared" si="854"/>
        <v>44670.536645972774</v>
      </c>
      <c r="C2867" t="str">
        <f t="shared" si="838"/>
        <v>0.150520174097812-1.08366070245475i</v>
      </c>
      <c r="D2867" t="str">
        <f t="shared" si="839"/>
        <v>3.95552460904538-0.633838663947189i</v>
      </c>
      <c r="E2867" t="str">
        <f t="shared" si="840"/>
        <v>226.189251992486+1.34390902584811i</v>
      </c>
      <c r="F2867" t="str">
        <f t="shared" si="841"/>
        <v>2.42370295239702-3.39794783683973i</v>
      </c>
      <c r="G2867" t="str">
        <f t="shared" si="842"/>
        <v>0.999496078202114-0.0224425457715399i</v>
      </c>
      <c r="H2867" t="str">
        <f t="shared" si="843"/>
        <v>8.44482434331066-382.375332624735i</v>
      </c>
      <c r="I2867" t="str">
        <f t="shared" si="844"/>
        <v>-3.60761491002947-2.69539048260889i</v>
      </c>
      <c r="K2867" t="str">
        <f t="shared" si="845"/>
        <v>0.000692756091663518-0.00231331323983084i</v>
      </c>
      <c r="L2867" t="str">
        <f t="shared" si="846"/>
        <v>0.00005-0.00631713063238077i</v>
      </c>
      <c r="M2867" t="str">
        <f t="shared" si="847"/>
        <v>0.00133333333333333-0.00371595919551809i</v>
      </c>
      <c r="N2867">
        <f t="shared" si="848"/>
        <v>97.907771843291968</v>
      </c>
      <c r="O2867">
        <f t="shared" si="849"/>
        <v>0.78085747744664658</v>
      </c>
      <c r="P2867" s="3">
        <f t="shared" si="850"/>
        <v>0.78085747744664658</v>
      </c>
      <c r="Q2867" s="3">
        <f t="shared" si="851"/>
        <v>-82.092228156708032</v>
      </c>
      <c r="R2867">
        <f t="shared" si="852"/>
        <v>97.907771843291968</v>
      </c>
      <c r="S2867">
        <f t="shared" si="853"/>
        <v>44.670536645972774</v>
      </c>
      <c r="T2867">
        <f t="shared" si="836"/>
        <v>0.78085747744664658</v>
      </c>
    </row>
    <row r="2868" spans="1:20" x14ac:dyDescent="0.25">
      <c r="A2868">
        <f t="shared" si="837"/>
        <v>281739.81790397107</v>
      </c>
      <c r="B2868">
        <f t="shared" si="854"/>
        <v>44840.284685227474</v>
      </c>
      <c r="C2868" t="str">
        <f t="shared" si="838"/>
        <v>0.149153112003844-1.08177108666171i</v>
      </c>
      <c r="D2868" t="str">
        <f t="shared" si="839"/>
        <v>3.9553770469174-0.633534207760293i</v>
      </c>
      <c r="E2868" t="str">
        <f t="shared" si="840"/>
        <v>226.546776773696+1.00052221162709i</v>
      </c>
      <c r="F2868" t="str">
        <f t="shared" si="841"/>
        <v>2.42369365248502-3.38549712650982i</v>
      </c>
      <c r="G2868" t="str">
        <f t="shared" si="842"/>
        <v>0.999492243068124-0.0225277410046756i</v>
      </c>
      <c r="H2868" t="str">
        <f t="shared" si="843"/>
        <v>8.3562020262358-380.724881646635i</v>
      </c>
      <c r="I2868" t="str">
        <f t="shared" si="844"/>
        <v>-3.57902768777489-2.68295274044231i</v>
      </c>
      <c r="K2868" t="str">
        <f t="shared" si="845"/>
        <v>0.000691446365840834-0.00230513151891631i</v>
      </c>
      <c r="L2868" t="str">
        <f t="shared" si="846"/>
        <v>0.00005-0.00629321641002266i</v>
      </c>
      <c r="M2868" t="str">
        <f t="shared" si="847"/>
        <v>0.00133333333333333-0.00370189200589568i</v>
      </c>
      <c r="N2868">
        <f t="shared" si="848"/>
        <v>97.850366605787485</v>
      </c>
      <c r="O2868">
        <f t="shared" si="849"/>
        <v>0.7644940482794722</v>
      </c>
      <c r="P2868" s="3">
        <f t="shared" si="850"/>
        <v>0.7644940482794722</v>
      </c>
      <c r="Q2868" s="3">
        <f t="shared" si="851"/>
        <v>-82.149633394212515</v>
      </c>
      <c r="R2868">
        <f t="shared" si="852"/>
        <v>97.850366605787485</v>
      </c>
      <c r="S2868">
        <f t="shared" si="853"/>
        <v>44.840284685227473</v>
      </c>
      <c r="T2868">
        <f t="shared" si="836"/>
        <v>0.7644940482794722</v>
      </c>
    </row>
    <row r="2869" spans="1:20" x14ac:dyDescent="0.25">
      <c r="A2869">
        <f t="shared" si="837"/>
        <v>282810.42921200616</v>
      </c>
      <c r="B2869">
        <f t="shared" si="854"/>
        <v>45010.677767031339</v>
      </c>
      <c r="C2869" t="str">
        <f t="shared" si="838"/>
        <v>0.147774127022114-1.07988862940685i</v>
      </c>
      <c r="D2869" t="str">
        <f t="shared" si="839"/>
        <v>3.95522837232183-0.633238707679983i</v>
      </c>
      <c r="E2869" t="str">
        <f t="shared" si="840"/>
        <v>226.904380687772+0.652396787863205i</v>
      </c>
      <c r="F2869" t="str">
        <f t="shared" si="841"/>
        <v>2.42368428183158-3.37309511450214i</v>
      </c>
      <c r="G2869" t="str">
        <f t="shared" si="842"/>
        <v>0.999488378761505-0.0226132589911963i</v>
      </c>
      <c r="H2869" t="str">
        <f t="shared" si="843"/>
        <v>8.26865625434515-379.083155880183i</v>
      </c>
      <c r="I2869" t="str">
        <f t="shared" si="844"/>
        <v>-3.55068414586527-2.67059227159547i</v>
      </c>
      <c r="K2869" t="str">
        <f t="shared" si="845"/>
        <v>0.000690145454373544-0.00229698145275775i</v>
      </c>
      <c r="L2869" t="str">
        <f t="shared" si="846"/>
        <v>0.00005-0.00626939271769545i</v>
      </c>
      <c r="M2869" t="str">
        <f t="shared" si="847"/>
        <v>0.00133333333333333-0.0036878780692326i</v>
      </c>
      <c r="N2869">
        <f t="shared" si="848"/>
        <v>97.792072532769069</v>
      </c>
      <c r="O2869">
        <f t="shared" si="849"/>
        <v>0.74815213995257923</v>
      </c>
      <c r="P2869" s="3">
        <f t="shared" si="850"/>
        <v>0.74815213995257923</v>
      </c>
      <c r="Q2869" s="3">
        <f t="shared" si="851"/>
        <v>-82.207927467230931</v>
      </c>
      <c r="R2869">
        <f t="shared" si="852"/>
        <v>97.792072532769069</v>
      </c>
      <c r="S2869">
        <f t="shared" si="853"/>
        <v>45.010677767031339</v>
      </c>
      <c r="T2869">
        <f t="shared" si="836"/>
        <v>0.74815213995257923</v>
      </c>
    </row>
    <row r="2870" spans="1:20" x14ac:dyDescent="0.25">
      <c r="A2870">
        <f t="shared" si="837"/>
        <v>283885.10884301184</v>
      </c>
      <c r="B2870">
        <f t="shared" si="854"/>
        <v>45181.718342546061</v>
      </c>
      <c r="C2870" t="str">
        <f t="shared" si="838"/>
        <v>0.146383174943073-1.07801316501606i</v>
      </c>
      <c r="D2870" t="str">
        <f t="shared" si="839"/>
        <v>3.95507857695679-0.63295215767107i</v>
      </c>
      <c r="E2870" t="str">
        <f t="shared" si="840"/>
        <v>227.262021417188+0.299494332819885i</v>
      </c>
      <c r="F2870" t="str">
        <f t="shared" si="841"/>
        <v>2.42367483989915-3.36074162237307i</v>
      </c>
      <c r="G2870" t="str">
        <f t="shared" si="842"/>
        <v>0.999484485060579-0.0226991009462659i</v>
      </c>
      <c r="H2870" t="str">
        <f t="shared" si="843"/>
        <v>8.1821717002299-377.450090635295i</v>
      </c>
      <c r="I2870" t="str">
        <f t="shared" si="844"/>
        <v>-3.5225819934063-2.65830833497228i</v>
      </c>
      <c r="K2870" t="str">
        <f t="shared" si="845"/>
        <v>0.000688853285075614-0.00228886293797756i</v>
      </c>
      <c r="L2870" t="str">
        <f t="shared" si="846"/>
        <v>0.00005-0.00624565921268721i</v>
      </c>
      <c r="M2870" t="str">
        <f t="shared" si="847"/>
        <v>0.00133333333333333-0.00367391718393365i</v>
      </c>
      <c r="N2870">
        <f t="shared" si="848"/>
        <v>97.732884460380859</v>
      </c>
      <c r="O2870">
        <f t="shared" si="849"/>
        <v>0.7318309365622373</v>
      </c>
      <c r="P2870" s="3">
        <f t="shared" si="850"/>
        <v>0.7318309365622373</v>
      </c>
      <c r="Q2870" s="3">
        <f t="shared" si="851"/>
        <v>-82.267115539619141</v>
      </c>
      <c r="R2870">
        <f t="shared" si="852"/>
        <v>97.732884460380859</v>
      </c>
      <c r="S2870">
        <f t="shared" si="853"/>
        <v>45.181718342546063</v>
      </c>
      <c r="T2870">
        <f t="shared" si="836"/>
        <v>0.7318309365622373</v>
      </c>
    </row>
    <row r="2871" spans="1:20" x14ac:dyDescent="0.25">
      <c r="A2871">
        <f t="shared" si="837"/>
        <v>284963.87225661526</v>
      </c>
      <c r="B2871">
        <f t="shared" si="854"/>
        <v>45353.408872247739</v>
      </c>
      <c r="C2871" t="str">
        <f t="shared" si="838"/>
        <v>0.144980212473465-1.07614452617511i</v>
      </c>
      <c r="D2871" t="str">
        <f t="shared" si="839"/>
        <v>3.95492765245971-0.632674551807036i</v>
      </c>
      <c r="E2871" t="str">
        <f t="shared" si="840"/>
        <v>227.619655758531-0.0582234476056886i</v>
      </c>
      <c r="F2871" t="str">
        <f t="shared" si="841"/>
        <v>2.4236653261461-3.34843647237661i</v>
      </c>
      <c r="G2871" t="str">
        <f t="shared" si="842"/>
        <v>0.999480561741984-0.022785268089537i</v>
      </c>
      <c r="H2871" t="str">
        <f t="shared" si="843"/>
        <v>8.09673328757698-375.825621898351i</v>
      </c>
      <c r="I2871" t="str">
        <f t="shared" si="844"/>
        <v>-3.49471896436071-2.64610019967923i</v>
      </c>
      <c r="K2871" t="str">
        <f t="shared" si="845"/>
        <v>0.000687569786236472-0.00228077587146557i</v>
      </c>
      <c r="L2871" t="str">
        <f t="shared" si="846"/>
        <v>0.00005-0.0062220155535836i</v>
      </c>
      <c r="M2871" t="str">
        <f t="shared" si="847"/>
        <v>0.00133333333333333-0.00366000914916682i</v>
      </c>
      <c r="N2871">
        <f t="shared" si="848"/>
        <v>97.672797245034332</v>
      </c>
      <c r="O2871">
        <f t="shared" si="849"/>
        <v>0.7155296100948747</v>
      </c>
      <c r="P2871" s="3">
        <f t="shared" si="850"/>
        <v>0.7155296100948747</v>
      </c>
      <c r="Q2871" s="3">
        <f t="shared" si="851"/>
        <v>-82.327202754965668</v>
      </c>
      <c r="R2871">
        <f t="shared" si="852"/>
        <v>97.672797245034332</v>
      </c>
      <c r="S2871">
        <f t="shared" si="853"/>
        <v>45.353408872247741</v>
      </c>
      <c r="T2871">
        <f t="shared" si="836"/>
        <v>0.7155296100948747</v>
      </c>
    </row>
    <row r="2872" spans="1:20" x14ac:dyDescent="0.25">
      <c r="A2872">
        <f t="shared" si="837"/>
        <v>286046.7349711904</v>
      </c>
      <c r="B2872">
        <f t="shared" si="854"/>
        <v>45525.751825962281</v>
      </c>
      <c r="C2872" t="str">
        <f t="shared" si="838"/>
        <v>0.143565197274894-1.07428254392053i</v>
      </c>
      <c r="D2872" t="str">
        <f t="shared" si="839"/>
        <v>3.95477559040702-0.632405884269734i</v>
      </c>
      <c r="E2872" t="str">
        <f t="shared" si="840"/>
        <v>227.977239613409-0.420794705017899i</v>
      </c>
      <c r="F2872" t="str">
        <f t="shared" si="841"/>
        <v>2.4236557400267-3.33617948746173i</v>
      </c>
      <c r="G2872" t="str">
        <f t="shared" si="842"/>
        <v>0.999476608580669-0.0228717616451663i</v>
      </c>
      <c r="H2872" t="str">
        <f t="shared" si="843"/>
        <v>8.01232618653526-374.209686323223i</v>
      </c>
      <c r="I2872" t="str">
        <f t="shared" si="844"/>
        <v>-3.46709281722807-2.63396714484986i</v>
      </c>
      <c r="K2872" t="str">
        <f t="shared" si="845"/>
        <v>0.000686294886617481-0.00227272015037924i</v>
      </c>
      <c r="L2872" t="str">
        <f t="shared" si="846"/>
        <v>0.00005-0.00619846140026262i</v>
      </c>
      <c r="M2872" t="str">
        <f t="shared" si="847"/>
        <v>0.00133333333333333-0.00364615376486036i</v>
      </c>
      <c r="N2872">
        <f t="shared" si="848"/>
        <v>97.611805764548535</v>
      </c>
      <c r="O2872">
        <f t="shared" si="849"/>
        <v>0.69924732036204806</v>
      </c>
      <c r="P2872" s="3">
        <f t="shared" si="850"/>
        <v>0.69924732036204806</v>
      </c>
      <c r="Q2872" s="3">
        <f t="shared" si="851"/>
        <v>-82.388194235451465</v>
      </c>
      <c r="R2872">
        <f t="shared" si="852"/>
        <v>97.611805764548535</v>
      </c>
      <c r="S2872">
        <f t="shared" si="853"/>
        <v>45.525751825962281</v>
      </c>
      <c r="T2872">
        <f t="shared" si="836"/>
        <v>0.69924732036204806</v>
      </c>
    </row>
    <row r="2873" spans="1:20" x14ac:dyDescent="0.25">
      <c r="A2873">
        <f t="shared" si="837"/>
        <v>287133.71256408095</v>
      </c>
      <c r="B2873">
        <f t="shared" si="854"/>
        <v>45698.74968290094</v>
      </c>
      <c r="C2873" t="str">
        <f t="shared" si="838"/>
        <v>0.142138088003093-1.07242704763096i</v>
      </c>
      <c r="D2873" t="str">
        <f t="shared" si="839"/>
        <v>3.95462238231356-0.632146149349062i</v>
      </c>
      <c r="E2873" t="str">
        <f t="shared" si="840"/>
        <v>228.334727979476-0.78825743326888i</v>
      </c>
      <c r="F2873" t="str">
        <f t="shared" si="841"/>
        <v>2.42364608099106-3.32397049126984i</v>
      </c>
      <c r="G2873" t="str">
        <f t="shared" si="842"/>
        <v>0.999472625349873-0.0229585828418303i</v>
      </c>
      <c r="H2873" t="str">
        <f t="shared" si="843"/>
        <v>7.92893580917666-372.602221222457i</v>
      </c>
      <c r="I2873" t="str">
        <f t="shared" si="844"/>
        <v>-3.43970133472971-2.62190845947279i</v>
      </c>
      <c r="K2873" t="str">
        <f t="shared" si="845"/>
        <v>0.000685028515448389-0.00226469567214385i</v>
      </c>
      <c r="L2873" t="str">
        <f t="shared" si="846"/>
        <v>0.00005-0.00617499641388981i</v>
      </c>
      <c r="M2873" t="str">
        <f t="shared" si="847"/>
        <v>0.00133333333333333-0.00363235083169989i</v>
      </c>
      <c r="N2873">
        <f t="shared" si="848"/>
        <v>97.549904919309597</v>
      </c>
      <c r="O2873">
        <f t="shared" si="849"/>
        <v>0.6829832149363706</v>
      </c>
      <c r="P2873" s="3">
        <f t="shared" si="850"/>
        <v>0.6829832149363706</v>
      </c>
      <c r="Q2873" s="3">
        <f t="shared" si="851"/>
        <v>-82.450095080690403</v>
      </c>
      <c r="R2873">
        <f t="shared" si="852"/>
        <v>97.549904919309597</v>
      </c>
      <c r="S2873">
        <f t="shared" si="853"/>
        <v>45.698749682900939</v>
      </c>
      <c r="T2873">
        <f t="shared" si="836"/>
        <v>0.6829832149363706</v>
      </c>
    </row>
    <row r="2874" spans="1:20" x14ac:dyDescent="0.25">
      <c r="A2874">
        <f t="shared" si="837"/>
        <v>288224.82067182445</v>
      </c>
      <c r="B2874">
        <f t="shared" si="854"/>
        <v>45872.404931695964</v>
      </c>
      <c r="C2874" t="str">
        <f t="shared" si="838"/>
        <v>0.140698844347952-1.07057786501925i</v>
      </c>
      <c r="D2874" t="str">
        <f t="shared" si="839"/>
        <v>3.95446801963234-0.631895341442674i</v>
      </c>
      <c r="E2874" t="str">
        <f t="shared" si="840"/>
        <v>228.692074941618-1.16064945281978i</v>
      </c>
      <c r="F2874" t="str">
        <f t="shared" si="841"/>
        <v>2.42363634848515-3.31180930813229i</v>
      </c>
      <c r="G2874" t="str">
        <f t="shared" si="842"/>
        <v>0.999468611821118-0.0230457329127408i</v>
      </c>
      <c r="H2874" t="str">
        <f t="shared" si="843"/>
        <v>7.84654780505074-371.00316455858i</v>
      </c>
      <c r="I2874" t="str">
        <f t="shared" si="844"/>
        <v>-3.4125423234983-2.60992344222322i</v>
      </c>
      <c r="K2874" t="str">
        <f t="shared" si="845"/>
        <v>0.000683770602423874-0.00225670233445276i</v>
      </c>
      <c r="L2874" t="str">
        <f t="shared" si="846"/>
        <v>0.00005-0.00615162025691355i</v>
      </c>
      <c r="M2874" t="str">
        <f t="shared" si="847"/>
        <v>0.00133333333333333-0.00361860015112562i</v>
      </c>
      <c r="N2874">
        <f t="shared" si="848"/>
        <v>97.487089633450324</v>
      </c>
      <c r="O2874">
        <f t="shared" si="849"/>
        <v>0.66673642909063036</v>
      </c>
      <c r="P2874" s="3">
        <f t="shared" si="850"/>
        <v>0.66673642909063036</v>
      </c>
      <c r="Q2874" s="3">
        <f t="shared" si="851"/>
        <v>-82.512910366549676</v>
      </c>
      <c r="R2874">
        <f t="shared" si="852"/>
        <v>97.487089633450324</v>
      </c>
      <c r="S2874">
        <f t="shared" si="853"/>
        <v>45.872404931695968</v>
      </c>
      <c r="T2874">
        <f t="shared" si="836"/>
        <v>0.66673642909063036</v>
      </c>
    </row>
    <row r="2875" spans="1:20" x14ac:dyDescent="0.25">
      <c r="A2875">
        <f t="shared" si="837"/>
        <v>289320.07499037741</v>
      </c>
      <c r="B2875">
        <f t="shared" si="854"/>
        <v>46046.720070436408</v>
      </c>
      <c r="C2875" t="str">
        <f t="shared" si="838"/>
        <v>0.139247427074216-1.06873482212497i</v>
      </c>
      <c r="D2875" t="str">
        <f t="shared" si="839"/>
        <v>3.95431249375385-0.631653455055643i</v>
      </c>
      <c r="E2875" t="str">
        <f t="shared" si="840"/>
        <v>229.049233663277-1.53800839470976i</v>
      </c>
      <c r="F2875" t="str">
        <f t="shared" si="841"/>
        <v>2.42362654195071-3.29969576306774i</v>
      </c>
      <c r="G2875" t="str">
        <f t="shared" si="842"/>
        <v>0.999464567764192-0.0231332130956609i</v>
      </c>
      <c r="H2875" t="str">
        <f t="shared" si="843"/>
        <v>7.76514805682952-369.412454935545i</v>
      </c>
      <c r="I2875" t="str">
        <f t="shared" si="844"/>
        <v>-3.38561361377202-2.5980114012976i</v>
      </c>
      <c r="K2875" t="str">
        <f t="shared" si="845"/>
        <v>0.000682521077700035-0.00224874003526753i</v>
      </c>
      <c r="L2875" t="str">
        <f t="shared" si="846"/>
        <v>0.00005-0.00612833259305992i</v>
      </c>
      <c r="M2875" t="str">
        <f t="shared" si="847"/>
        <v>0.00133333333333333-0.00360490152532936i</v>
      </c>
      <c r="N2875">
        <f t="shared" si="848"/>
        <v>97.423354856048235</v>
      </c>
      <c r="O2875">
        <f t="shared" si="849"/>
        <v>0.65050608573714319</v>
      </c>
      <c r="P2875" s="3">
        <f t="shared" si="850"/>
        <v>0.65050608573714319</v>
      </c>
      <c r="Q2875" s="3">
        <f t="shared" si="851"/>
        <v>-82.576645143951765</v>
      </c>
      <c r="R2875">
        <f t="shared" si="852"/>
        <v>97.423354856048235</v>
      </c>
      <c r="S2875">
        <f t="shared" si="853"/>
        <v>46.046720070436407</v>
      </c>
      <c r="T2875">
        <f t="shared" si="836"/>
        <v>0.65050608573714319</v>
      </c>
    </row>
    <row r="2876" spans="1:20" x14ac:dyDescent="0.25">
      <c r="A2876">
        <f t="shared" si="837"/>
        <v>290419.49127534084</v>
      </c>
      <c r="B2876">
        <f t="shared" si="854"/>
        <v>46221.697606704067</v>
      </c>
      <c r="C2876" t="str">
        <f t="shared" si="838"/>
        <v>0.137783798062981-1.06689774330772i</v>
      </c>
      <c r="D2876" t="str">
        <f t="shared" si="839"/>
        <v>3.95415579600586-0.631420484800168i</v>
      </c>
      <c r="E2876" t="str">
        <f t="shared" si="840"/>
        <v>229.406156377944-1.92037168412307i</v>
      </c>
      <c r="F2876" t="str">
        <f t="shared" si="841"/>
        <v>2.42361666082526-3.28762968177975i</v>
      </c>
      <c r="G2876" t="str">
        <f t="shared" si="842"/>
        <v>0.999460492947137-0.0232210246329208i</v>
      </c>
      <c r="H2876" t="str">
        <f t="shared" si="843"/>
        <v>7.68472267604171-367.830031590317i</v>
      </c>
      <c r="I2876" t="str">
        <f t="shared" si="844"/>
        <v>-3.35891305909371-2.58617165425184i</v>
      </c>
      <c r="K2876" t="str">
        <f t="shared" si="845"/>
        <v>0.000681279871890955-0.00224080867281808i</v>
      </c>
      <c r="L2876" t="str">
        <f t="shared" si="846"/>
        <v>0.00005-0.00610513308732809i</v>
      </c>
      <c r="M2876" t="str">
        <f t="shared" si="847"/>
        <v>0.00133333333333333-0.00359125475725181i</v>
      </c>
      <c r="N2876">
        <f t="shared" si="848"/>
        <v>97.358695562346099</v>
      </c>
      <c r="O2876">
        <f t="shared" si="849"/>
        <v>0.63429129537041318</v>
      </c>
      <c r="P2876" s="3">
        <f t="shared" si="850"/>
        <v>0.63429129537041318</v>
      </c>
      <c r="Q2876" s="3">
        <f t="shared" si="851"/>
        <v>-82.641304437653901</v>
      </c>
      <c r="R2876">
        <f t="shared" si="852"/>
        <v>97.358695562346099</v>
      </c>
      <c r="S2876">
        <f t="shared" si="853"/>
        <v>46.221697606704069</v>
      </c>
      <c r="T2876">
        <f t="shared" si="836"/>
        <v>0.63429129537041318</v>
      </c>
    </row>
    <row r="2877" spans="1:20" x14ac:dyDescent="0.25">
      <c r="A2877">
        <f t="shared" si="837"/>
        <v>291523.08534218714</v>
      </c>
      <c r="B2877">
        <f t="shared" si="854"/>
        <v>46397.340057609545</v>
      </c>
      <c r="C2877" t="str">
        <f t="shared" si="838"/>
        <v>0.136307920353817-1.06506645124106i</v>
      </c>
      <c r="D2877" t="str">
        <f t="shared" si="839"/>
        <v>3.95399791765296-0.631196425395266i</v>
      </c>
      <c r="E2877" t="str">
        <f t="shared" si="840"/>
        <v>229.762794380825-2.30777652356861i</v>
      </c>
      <c r="F2877" t="str">
        <f t="shared" si="841"/>
        <v>2.42360670454208-3.27561089065419i</v>
      </c>
      <c r="G2877" t="str">
        <f t="shared" si="842"/>
        <v>0.999456387136239-0.023309168771433i</v>
      </c>
      <c r="H2877" t="str">
        <f t="shared" si="843"/>
        <v>7.60525799889257-366.255834384563i</v>
      </c>
      <c r="I2877" t="str">
        <f t="shared" si="844"/>
        <v>-3.332438536014-2.57440352784241i</v>
      </c>
      <c r="K2877" t="str">
        <f t="shared" si="845"/>
        <v>0.00068004691606524-0.00223290814560283i</v>
      </c>
      <c r="L2877" t="str">
        <f t="shared" si="846"/>
        <v>0.00005-0.00608202140598531i</v>
      </c>
      <c r="M2877" t="str">
        <f t="shared" si="847"/>
        <v>0.00133333333333333-0.00357765965057961i</v>
      </c>
      <c r="N2877">
        <f t="shared" si="848"/>
        <v>97.293106754987576</v>
      </c>
      <c r="O2877">
        <f t="shared" si="849"/>
        <v>0.6180911560114668</v>
      </c>
      <c r="P2877" s="3">
        <f t="shared" si="850"/>
        <v>0.6180911560114668</v>
      </c>
      <c r="Q2877" s="3">
        <f t="shared" si="851"/>
        <v>-82.706893245012424</v>
      </c>
      <c r="R2877">
        <f t="shared" si="852"/>
        <v>97.293106754987576</v>
      </c>
      <c r="S2877">
        <f t="shared" si="853"/>
        <v>46.397340057609547</v>
      </c>
      <c r="T2877">
        <f t="shared" si="836"/>
        <v>0.6180911560114668</v>
      </c>
    </row>
    <row r="2878" spans="1:20" x14ac:dyDescent="0.25">
      <c r="A2878">
        <f t="shared" si="837"/>
        <v>292630.87306648749</v>
      </c>
      <c r="B2878">
        <f t="shared" si="854"/>
        <v>46573.649949828461</v>
      </c>
      <c r="C2878" t="str">
        <f t="shared" si="838"/>
        <v>0.134819758187683-1.06324076690704i</v>
      </c>
      <c r="D2878" t="str">
        <f t="shared" si="839"/>
        <v>3.95383884989592-0.63098127166643i</v>
      </c>
      <c r="E2878" t="str">
        <f t="shared" si="840"/>
        <v>230.119098020697-2.70025987564564i</v>
      </c>
      <c r="F2878" t="str">
        <f t="shared" si="841"/>
        <v>2.42359667253012-3.26363921675679i</v>
      </c>
      <c r="G2878" t="str">
        <f t="shared" si="842"/>
        <v>0.99945225009601-0.0233976467627089i</v>
      </c>
      <c r="H2878" t="str">
        <f t="shared" si="843"/>
        <v>7.52674058217027-364.689803796505i</v>
      </c>
      <c r="I2878" t="str">
        <f t="shared" si="844"/>
        <v>-3.30618794379945-2.56270635787081i</v>
      </c>
      <c r="K2878" t="str">
        <f t="shared" si="845"/>
        <v>0.00067882214174263-0.00222503835238886i</v>
      </c>
      <c r="L2878" t="str">
        <f t="shared" si="846"/>
        <v>0.00005-0.00605899721656239i</v>
      </c>
      <c r="M2878" t="str">
        <f t="shared" si="847"/>
        <v>0.00133333333333333-0.00356411600974259i</v>
      </c>
      <c r="N2878">
        <f t="shared" si="848"/>
        <v>97.226583465277102</v>
      </c>
      <c r="O2878">
        <f t="shared" si="849"/>
        <v>0.60190475315362935</v>
      </c>
      <c r="P2878" s="3">
        <f t="shared" si="850"/>
        <v>0.60190475315362935</v>
      </c>
      <c r="Q2878" s="3">
        <f t="shared" si="851"/>
        <v>-82.773416534722898</v>
      </c>
      <c r="R2878">
        <f t="shared" si="852"/>
        <v>97.226583465277102</v>
      </c>
      <c r="S2878">
        <f t="shared" si="853"/>
        <v>46.573649949828464</v>
      </c>
      <c r="T2878">
        <f t="shared" si="836"/>
        <v>0.60190475315362935</v>
      </c>
    </row>
    <row r="2879" spans="1:20" x14ac:dyDescent="0.25">
      <c r="A2879">
        <f t="shared" si="837"/>
        <v>293742.87038414011</v>
      </c>
      <c r="B2879">
        <f t="shared" si="854"/>
        <v>46750.629819637812</v>
      </c>
      <c r="C2879" t="str">
        <f t="shared" si="838"/>
        <v>0.133319277050541-1.06142050959159i</v>
      </c>
      <c r="D2879" t="str">
        <f t="shared" si="839"/>
        <v>3.95367858387147-0.630775018545336i</v>
      </c>
      <c r="E2879" t="str">
        <f t="shared" si="840"/>
        <v>230.47501669196-3.09785844541189i</v>
      </c>
      <c r="F2879" t="str">
        <f t="shared" si="841"/>
        <v>2.423586564214-3.25171448783057i</v>
      </c>
      <c r="G2879" t="str">
        <f t="shared" si="842"/>
        <v>0.999448081589177-0.0234864598628742i</v>
      </c>
      <c r="H2879" t="str">
        <f t="shared" si="843"/>
        <v>7.44915719923356-363.131880912859i</v>
      </c>
      <c r="I2879" t="str">
        <f t="shared" si="844"/>
        <v>-3.28015920414456-2.55107948903088i</v>
      </c>
      <c r="K2879" t="str">
        <f t="shared" si="845"/>
        <v>0.000677605480890596-0.00221719919221196i</v>
      </c>
      <c r="L2879" t="str">
        <f t="shared" si="846"/>
        <v>0.00005-0.00603606018784857i</v>
      </c>
      <c r="M2879" t="str">
        <f t="shared" si="847"/>
        <v>0.00133333333333333-0.00355062363991092i</v>
      </c>
      <c r="N2879">
        <f t="shared" si="848"/>
        <v>97.159120754457746</v>
      </c>
      <c r="O2879">
        <f t="shared" si="849"/>
        <v>0.58573115971165379</v>
      </c>
      <c r="P2879" s="3">
        <f t="shared" si="850"/>
        <v>0.58573115971165379</v>
      </c>
      <c r="Q2879" s="3">
        <f t="shared" si="851"/>
        <v>-82.840879245542254</v>
      </c>
      <c r="R2879">
        <f t="shared" si="852"/>
        <v>97.159120754457746</v>
      </c>
      <c r="S2879">
        <f t="shared" si="853"/>
        <v>46.750629819637815</v>
      </c>
      <c r="T2879">
        <f t="shared" si="836"/>
        <v>0.58573115971165379</v>
      </c>
    </row>
    <row r="2880" spans="1:20" x14ac:dyDescent="0.25">
      <c r="A2880">
        <f t="shared" si="837"/>
        <v>294859.09329159989</v>
      </c>
      <c r="B2880">
        <f t="shared" si="854"/>
        <v>46928.282212952436</v>
      </c>
      <c r="C2880" t="str">
        <f t="shared" si="838"/>
        <v>0.131806443717649-1.05960549688057i</v>
      </c>
      <c r="D2880" t="str">
        <f t="shared" si="839"/>
        <v>3.95351711065178-0.630577661069529i</v>
      </c>
      <c r="E2880" t="str">
        <f t="shared" si="840"/>
        <v>230.830498826898-3.50060866234299i</v>
      </c>
      <c r="F2880" t="str">
        <f t="shared" si="841"/>
        <v>2.423576379014-3.23983653229347i</v>
      </c>
      <c r="G2880" t="str">
        <f t="shared" si="842"/>
        <v>0.999443881376669-0.023575609332685i</v>
      </c>
      <c r="H2880" t="str">
        <f t="shared" si="843"/>
        <v>7.37249483608162-361.582007420931i</v>
      </c>
      <c r="I2880" t="str">
        <f t="shared" si="844"/>
        <v>-3.25435026088854-2.53952227475935i</v>
      </c>
      <c r="K2880" t="str">
        <f t="shared" si="845"/>
        <v>0.000676396865920963-0.00220939056437676i</v>
      </c>
      <c r="L2880" t="str">
        <f t="shared" si="846"/>
        <v>0.00005-0.00601320998988701i</v>
      </c>
      <c r="M2880" t="str">
        <f t="shared" si="847"/>
        <v>0.00133333333333333-0.00353718234699235i</v>
      </c>
      <c r="N2880">
        <f t="shared" si="848"/>
        <v>97.090713715007595</v>
      </c>
      <c r="O2880">
        <f t="shared" si="849"/>
        <v>0.56956943597245668</v>
      </c>
      <c r="P2880" s="3">
        <f t="shared" si="850"/>
        <v>0.56956943597245668</v>
      </c>
      <c r="Q2880" s="3">
        <f t="shared" si="851"/>
        <v>-82.909286284992405</v>
      </c>
      <c r="R2880">
        <f t="shared" si="852"/>
        <v>97.090713715007595</v>
      </c>
      <c r="S2880">
        <f t="shared" si="853"/>
        <v>46.928282212952439</v>
      </c>
      <c r="T2880">
        <f t="shared" si="836"/>
        <v>0.56956943597245668</v>
      </c>
    </row>
    <row r="2881" spans="1:20" x14ac:dyDescent="0.25">
      <c r="A2881">
        <f t="shared" si="837"/>
        <v>295979.55784610793</v>
      </c>
      <c r="B2881">
        <f t="shared" si="854"/>
        <v>47106.609685361655</v>
      </c>
      <c r="C2881" t="str">
        <f t="shared" si="838"/>
        <v>0.13028122629862-1.05779554465659i</v>
      </c>
      <c r="D2881" t="str">
        <f t="shared" si="839"/>
        <v>3.95335442124395-0.630389194382088i</v>
      </c>
      <c r="E2881" t="str">
        <f t="shared" si="840"/>
        <v>231.185491888159-3.90854666187486i</v>
      </c>
      <c r="F2881" t="str">
        <f t="shared" si="841"/>
        <v>2.42356611634599-3.22800517923578i</v>
      </c>
      <c r="G2881" t="str">
        <f t="shared" si="842"/>
        <v>0.999439649217602-0.0236650964375436i</v>
      </c>
      <c r="H2881" t="str">
        <f t="shared" si="843"/>
        <v>7.29674068750266-360.040125600813i</v>
      </c>
      <c r="I2881" t="str">
        <f t="shared" si="844"/>
        <v>-3.22875907973598-2.52803407708908i</v>
      </c>
      <c r="K2881" t="str">
        <f t="shared" si="845"/>
        <v>0.00067519622968655-0.0022016123684568i</v>
      </c>
      <c r="L2881" t="str">
        <f t="shared" si="846"/>
        <v>0.00005-0.00599044629396991i</v>
      </c>
      <c r="M2881" t="str">
        <f t="shared" si="847"/>
        <v>0.00133333333333333-0.00352379193762936i</v>
      </c>
      <c r="N2881">
        <f t="shared" si="848"/>
        <v>97.021357471958922</v>
      </c>
      <c r="O2881">
        <f t="shared" si="849"/>
        <v>0.55341862954826682</v>
      </c>
      <c r="P2881" s="3">
        <f t="shared" si="850"/>
        <v>0.55341862954826682</v>
      </c>
      <c r="Q2881" s="3">
        <f t="shared" si="851"/>
        <v>-82.978642528041078</v>
      </c>
      <c r="R2881">
        <f t="shared" si="852"/>
        <v>97.021357471958922</v>
      </c>
      <c r="S2881">
        <f t="shared" si="853"/>
        <v>47.106609685361654</v>
      </c>
      <c r="T2881">
        <f t="shared" si="836"/>
        <v>0.55341862954826682</v>
      </c>
    </row>
    <row r="2882" spans="1:20" x14ac:dyDescent="0.25">
      <c r="A2882">
        <f t="shared" si="837"/>
        <v>297104.28016592312</v>
      </c>
      <c r="B2882">
        <f t="shared" si="854"/>
        <v>47285.614802166026</v>
      </c>
      <c r="C2882" t="str">
        <f t="shared" si="838"/>
        <v>0.128743594283138-1.05599046709667i</v>
      </c>
      <c r="D2882" t="str">
        <f t="shared" si="839"/>
        <v>3.95319050658967-0.630209613731323i</v>
      </c>
      <c r="E2882" t="str">
        <f t="shared" si="840"/>
        <v>231.539942361483-4.32170826654573i</v>
      </c>
      <c r="F2882" t="str">
        <f t="shared" si="841"/>
        <v>2.42355577562142-3.2162202584177i</v>
      </c>
      <c r="G2882" t="str">
        <f t="shared" si="842"/>
        <v>0.999435384869267-0.0237549224475149i</v>
      </c>
      <c r="H2882" t="str">
        <f t="shared" si="843"/>
        <v>7.22188215330012-358.506178317702i</v>
      </c>
      <c r="I2882" t="str">
        <f t="shared" si="844"/>
        <v>-3.20338364798178-2.51661426650529i</v>
      </c>
      <c r="K2882" t="str">
        <f t="shared" si="845"/>
        <v>0.000674003505477853-0.00219386450429456i</v>
      </c>
      <c r="L2882" t="str">
        <f t="shared" si="846"/>
        <v>0.00005-0.00596776877263389i</v>
      </c>
      <c r="M2882" t="str">
        <f t="shared" si="847"/>
        <v>0.00133333333333333-0.00351045221919642i</v>
      </c>
      <c r="N2882">
        <f t="shared" si="848"/>
        <v>96.951047184234667</v>
      </c>
      <c r="O2882">
        <f t="shared" si="849"/>
        <v>0.53727777533248355</v>
      </c>
      <c r="P2882" s="3">
        <f t="shared" si="850"/>
        <v>0.53727777533248355</v>
      </c>
      <c r="Q2882" s="3">
        <f t="shared" si="851"/>
        <v>-83.048952815765333</v>
      </c>
      <c r="R2882">
        <f t="shared" si="852"/>
        <v>96.951047184234667</v>
      </c>
      <c r="S2882">
        <f t="shared" si="853"/>
        <v>47.285614802166023</v>
      </c>
      <c r="T2882">
        <f t="shared" si="836"/>
        <v>0.53727777533248355</v>
      </c>
    </row>
    <row r="2883" spans="1:20" x14ac:dyDescent="0.25">
      <c r="A2883">
        <f t="shared" si="837"/>
        <v>298233.27643055364</v>
      </c>
      <c r="B2883">
        <f t="shared" si="854"/>
        <v>47465.300138414255</v>
      </c>
      <c r="C2883" t="str">
        <f t="shared" si="838"/>
        <v>0.1271935185874-1.0541900766707i</v>
      </c>
      <c r="D2883" t="str">
        <f t="shared" si="839"/>
        <v>3.95302535756466-0.630038914470446i</v>
      </c>
      <c r="E2883" t="str">
        <f t="shared" si="840"/>
        <v>231.893795748668-4.74012896671339i</v>
      </c>
      <c r="F2883" t="str">
        <f t="shared" si="841"/>
        <v>2.42354535624728-3.20448160026692i</v>
      </c>
      <c r="G2883" t="str">
        <f t="shared" si="842"/>
        <v>0.999431088087113-0.0238450886373418i</v>
      </c>
      <c r="H2883" t="str">
        <f t="shared" si="843"/>
        <v>7.14790683459484-356.98010901434i</v>
      </c>
      <c r="I2883" t="str">
        <f t="shared" si="844"/>
        <v>-3.1782219742402-2.50526222180454i</v>
      </c>
      <c r="K2883" t="str">
        <f t="shared" si="845"/>
        <v>0.000672818627019725-0.00218614687200154i</v>
      </c>
      <c r="L2883" t="str">
        <f t="shared" si="846"/>
        <v>0.00005-0.00594517709965522i</v>
      </c>
      <c r="M2883" t="str">
        <f t="shared" si="847"/>
        <v>0.00133333333333333-0.00349716299979718i</v>
      </c>
      <c r="N2883">
        <f t="shared" si="848"/>
        <v>96.879778046006209</v>
      </c>
      <c r="O2883">
        <f t="shared" si="849"/>
        <v>0.52114589545794698</v>
      </c>
      <c r="P2883" s="3">
        <f t="shared" si="850"/>
        <v>0.52114589545794698</v>
      </c>
      <c r="Q2883" s="3">
        <f t="shared" si="851"/>
        <v>-83.120221953993791</v>
      </c>
      <c r="R2883">
        <f t="shared" si="852"/>
        <v>96.879778046006209</v>
      </c>
      <c r="S2883">
        <f t="shared" si="853"/>
        <v>47.465300138414257</v>
      </c>
      <c r="T2883">
        <f t="shared" si="836"/>
        <v>0.52114589545794698</v>
      </c>
    </row>
    <row r="2884" spans="1:20" x14ac:dyDescent="0.25">
      <c r="A2884">
        <f t="shared" si="837"/>
        <v>299366.56288098975</v>
      </c>
      <c r="B2884">
        <f t="shared" si="854"/>
        <v>47645.668278940233</v>
      </c>
      <c r="C2884" t="str">
        <f t="shared" si="838"/>
        <v>0.125630971601253-1.05239418414081i</v>
      </c>
      <c r="D2884" t="str">
        <f t="shared" si="839"/>
        <v>3.95285896497834-0.629877092057258i</v>
      </c>
      <c r="E2884" t="str">
        <f t="shared" si="840"/>
        <v>232.2469965608-5.16384390085986i</v>
      </c>
      <c r="F2884" t="str">
        <f t="shared" si="841"/>
        <v>2.42353485762605-3.19278903587614i</v>
      </c>
      <c r="G2884" t="str">
        <f t="shared" si="842"/>
        <v>0.999426758624737-0.0239355962864621i</v>
      </c>
      <c r="H2884" t="str">
        <f t="shared" si="843"/>
        <v>7.0748025302009-355.461861703564i</v>
      </c>
      <c r="I2884" t="str">
        <f t="shared" si="844"/>
        <v>-3.15327208817791-2.49397732995644i</v>
      </c>
      <c r="K2884" t="str">
        <f t="shared" si="845"/>
        <v>0.00067164152846807-0.00217845937195825i</v>
      </c>
      <c r="L2884" t="str">
        <f t="shared" si="846"/>
        <v>0.00005-0.00592267095004505i</v>
      </c>
      <c r="M2884" t="str">
        <f t="shared" si="847"/>
        <v>0.00133333333333333-0.00348392408826179i</v>
      </c>
      <c r="N2884">
        <f t="shared" si="848"/>
        <v>96.807545288070571</v>
      </c>
      <c r="O2884">
        <f t="shared" si="849"/>
        <v>0.50502199925820734</v>
      </c>
      <c r="P2884" s="3">
        <f t="shared" si="850"/>
        <v>0.50502199925820734</v>
      </c>
      <c r="Q2884" s="3">
        <f t="shared" si="851"/>
        <v>-83.192454711929429</v>
      </c>
      <c r="R2884">
        <f t="shared" si="852"/>
        <v>96.807545288070571</v>
      </c>
      <c r="S2884">
        <f t="shared" si="853"/>
        <v>47.645668278940235</v>
      </c>
      <c r="T2884">
        <f t="shared" si="836"/>
        <v>0.50502199925820734</v>
      </c>
    </row>
    <row r="2885" spans="1:20" x14ac:dyDescent="0.25">
      <c r="A2885">
        <f t="shared" si="837"/>
        <v>300504.15581993753</v>
      </c>
      <c r="B2885">
        <f t="shared" si="854"/>
        <v>47826.721818400205</v>
      </c>
      <c r="C2885" t="str">
        <f t="shared" si="838"/>
        <v>0.124055927235984-1.05060259856152i</v>
      </c>
      <c r="D2885" t="str">
        <f t="shared" si="839"/>
        <v>3.95269131957316-0.629724142053812i</v>
      </c>
      <c r="E2885" t="str">
        <f t="shared" si="840"/>
        <v>232.59948831176-5.59288783548389i</v>
      </c>
      <c r="F2885" t="str">
        <f t="shared" si="841"/>
        <v>2.4235242791557-3.18114239700066i</v>
      </c>
      <c r="G2885" t="str">
        <f t="shared" si="842"/>
        <v>0.999422396233869-0.0240264466790238i</v>
      </c>
      <c r="H2885" t="str">
        <f t="shared" si="843"/>
        <v>7.0025572330746-353.951380960971i</v>
      </c>
      <c r="I2885" t="str">
        <f t="shared" si="844"/>
        <v>-3.12853204025091-2.48275898596808i</v>
      </c>
      <c r="K2885" t="str">
        <f t="shared" si="845"/>
        <v>0.000670472144406589-0.00217080190481425i</v>
      </c>
      <c r="L2885" t="str">
        <f t="shared" si="846"/>
        <v>0.00005-0.00590025000004487i</v>
      </c>
      <c r="M2885" t="str">
        <f t="shared" si="847"/>
        <v>0.00133333333333333-0.00347073529414404i</v>
      </c>
      <c r="N2885">
        <f t="shared" si="848"/>
        <v>96.734344179246762</v>
      </c>
      <c r="O2885">
        <f t="shared" si="849"/>
        <v>0.48890508323066412</v>
      </c>
      <c r="P2885" s="3">
        <f t="shared" si="850"/>
        <v>0.48890508323066412</v>
      </c>
      <c r="Q2885" s="3">
        <f t="shared" si="851"/>
        <v>-83.265655820753238</v>
      </c>
      <c r="R2885">
        <f t="shared" si="852"/>
        <v>96.734344179246762</v>
      </c>
      <c r="S2885">
        <f t="shared" si="853"/>
        <v>47.826721818400202</v>
      </c>
      <c r="T2885">
        <f t="shared" si="836"/>
        <v>0.48890508323066412</v>
      </c>
    </row>
    <row r="2886" spans="1:20" x14ac:dyDescent="0.25">
      <c r="A2886">
        <f t="shared" si="837"/>
        <v>301646.07161205326</v>
      </c>
      <c r="B2886">
        <f t="shared" si="854"/>
        <v>48008.463361310125</v>
      </c>
      <c r="C2886" t="str">
        <f t="shared" si="838"/>
        <v>0.12246836097286-1.04881512728099i</v>
      </c>
      <c r="D2886" t="str">
        <f t="shared" si="839"/>
        <v>3.95252241202441-0.629580060126111i</v>
      </c>
      <c r="E2886" t="str">
        <f t="shared" si="840"/>
        <v>232.951213512024-6.02729514456393i</v>
      </c>
      <c r="F2886" t="str">
        <f t="shared" si="841"/>
        <v>2.42351362022963-3.16954151605592i</v>
      </c>
      <c r="G2886" t="str">
        <f t="shared" si="842"/>
        <v>0.999418000664357-0.0241176411039021i</v>
      </c>
      <c r="H2886" t="str">
        <f t="shared" si="843"/>
        <v>6.93115912683351-352.448611917689i</v>
      </c>
      <c r="I2886" t="str">
        <f t="shared" si="844"/>
        <v>-3.10399990144542-2.47160659275098i</v>
      </c>
      <c r="K2886" t="str">
        <f t="shared" si="845"/>
        <v>0.000669310409843528-0.00216317437148813i</v>
      </c>
      <c r="L2886" t="str">
        <f t="shared" si="846"/>
        <v>0.00005-0.00587791392712181i</v>
      </c>
      <c r="M2886" t="str">
        <f t="shared" si="847"/>
        <v>0.00133333333333333-0.00345759642771871i</v>
      </c>
      <c r="N2886">
        <f t="shared" si="848"/>
        <v>96.660170027794138</v>
      </c>
      <c r="O2886">
        <f t="shared" si="849"/>
        <v>0.47279413100406709</v>
      </c>
      <c r="P2886" s="3">
        <f t="shared" si="850"/>
        <v>0.47279413100406709</v>
      </c>
      <c r="Q2886" s="3">
        <f t="shared" si="851"/>
        <v>-83.339829972205862</v>
      </c>
      <c r="R2886">
        <f t="shared" si="852"/>
        <v>96.660170027794138</v>
      </c>
      <c r="S2886">
        <f t="shared" si="853"/>
        <v>48.008463361310127</v>
      </c>
      <c r="T2886">
        <f t="shared" si="836"/>
        <v>0.47279413100406709</v>
      </c>
    </row>
    <row r="2887" spans="1:20" x14ac:dyDescent="0.25">
      <c r="A2887">
        <f t="shared" si="837"/>
        <v>302792.32668417908</v>
      </c>
      <c r="B2887">
        <f t="shared" si="854"/>
        <v>48190.895522083105</v>
      </c>
      <c r="C2887" t="str">
        <f t="shared" si="838"/>
        <v>0.120868249912249-1.04703157594304i</v>
      </c>
      <c r="D2887" t="str">
        <f t="shared" si="839"/>
        <v>3.95235223293957-0.629444842043763i</v>
      </c>
      <c r="E2887" t="str">
        <f t="shared" si="840"/>
        <v>233.302113662761-6.46709978861573i</v>
      </c>
      <c r="F2887" t="str">
        <f t="shared" si="841"/>
        <v>2.42350288023664-3.1579862261151i</v>
      </c>
      <c r="G2887" t="str">
        <f t="shared" si="842"/>
        <v>0.999413571664151-0.0242091808547147i</v>
      </c>
      <c r="H2887" t="str">
        <f t="shared" si="843"/>
        <v>6.86059658234551-350.953500253266i</v>
      </c>
      <c r="I2887" t="str">
        <f t="shared" si="844"/>
        <v>-3.07967376302253-2.46051956099072i</v>
      </c>
      <c r="K2887" t="str">
        <f t="shared" si="845"/>
        <v>0.000668156260208413-0.00215557667316747i</v>
      </c>
      <c r="L2887" t="str">
        <f t="shared" si="846"/>
        <v>0.00005-0.00585566240996395i</v>
      </c>
      <c r="M2887" t="str">
        <f t="shared" si="847"/>
        <v>0.00133333333333333-0.00344450729997879i</v>
      </c>
      <c r="N2887">
        <f t="shared" si="848"/>
        <v>96.585018182847165</v>
      </c>
      <c r="O2887">
        <f t="shared" si="849"/>
        <v>0.45668811330740439</v>
      </c>
      <c r="P2887" s="3">
        <f t="shared" si="850"/>
        <v>0.45668811330740439</v>
      </c>
      <c r="Q2887" s="3">
        <f t="shared" si="851"/>
        <v>-83.414981817152835</v>
      </c>
      <c r="R2887">
        <f t="shared" si="852"/>
        <v>96.585018182847165</v>
      </c>
      <c r="S2887">
        <f t="shared" si="853"/>
        <v>48.190895522083103</v>
      </c>
      <c r="T2887">
        <f t="shared" si="836"/>
        <v>0.45668811330740439</v>
      </c>
    </row>
    <row r="2888" spans="1:20" x14ac:dyDescent="0.25">
      <c r="A2888">
        <f t="shared" si="837"/>
        <v>303942.93752557895</v>
      </c>
      <c r="B2888">
        <f t="shared" si="854"/>
        <v>48374.020925067023</v>
      </c>
      <c r="C2888" t="str">
        <f t="shared" si="838"/>
        <v>0.11925557282347-1.04525174849027i</v>
      </c>
      <c r="D2888" t="str">
        <f t="shared" si="839"/>
        <v>3.95218077285783-0.629318483679662i</v>
      </c>
      <c r="E2888" t="str">
        <f t="shared" si="840"/>
        <v>233.652129250255-6.91233529332025i</v>
      </c>
      <c r="F2888" t="str">
        <f t="shared" si="841"/>
        <v>2.4234920585609-3.14647636090674i</v>
      </c>
      <c r="G2888" t="str">
        <f t="shared" si="842"/>
        <v>0.999409108979293-0.024301067229839i</v>
      </c>
      <c r="H2888" t="str">
        <f t="shared" si="843"/>
        <v>6.79085815438539-349.465992188656i</v>
      </c>
      <c r="I2888" t="str">
        <f t="shared" si="844"/>
        <v>-3.05555173626665-2.44949730901899i</v>
      </c>
      <c r="K2888" t="str">
        <f t="shared" si="845"/>
        <v>0.000667009631348887-0.00214800871130887i</v>
      </c>
      <c r="L2888" t="str">
        <f t="shared" si="846"/>
        <v>0.00005-0.00583349512847572i</v>
      </c>
      <c r="M2888" t="str">
        <f t="shared" si="847"/>
        <v>0.00133333333333333-0.00343146772263279i</v>
      </c>
      <c r="N2888">
        <f t="shared" si="848"/>
        <v>96.508884035872683</v>
      </c>
      <c r="O2888">
        <f t="shared" si="849"/>
        <v>0.44058598794286424</v>
      </c>
      <c r="P2888" s="3">
        <f t="shared" si="850"/>
        <v>0.44058598794286424</v>
      </c>
      <c r="Q2888" s="3">
        <f t="shared" si="851"/>
        <v>-83.491115964127317</v>
      </c>
      <c r="R2888">
        <f t="shared" si="852"/>
        <v>96.508884035872683</v>
      </c>
      <c r="S2888">
        <f t="shared" si="853"/>
        <v>48.374020925067022</v>
      </c>
      <c r="T2888">
        <f t="shared" si="836"/>
        <v>0.44058598794286424</v>
      </c>
    </row>
    <row r="2889" spans="1:20" x14ac:dyDescent="0.25">
      <c r="A2889">
        <f t="shared" si="837"/>
        <v>305097.92068817618</v>
      </c>
      <c r="B2889">
        <f t="shared" si="854"/>
        <v>48557.842204582281</v>
      </c>
      <c r="C2889" t="str">
        <f t="shared" si="838"/>
        <v>0.117630310195266-1.04347544716814i</v>
      </c>
      <c r="D2889" t="str">
        <f t="shared" si="839"/>
        <v>3.95200802224973-0.629200981009667i</v>
      </c>
      <c r="E2889" t="str">
        <f t="shared" si="840"/>
        <v>234.001199740655-7.36303472773704i</v>
      </c>
      <c r="F2889" t="str">
        <f t="shared" si="841"/>
        <v>2.4234811545819-3.1350117548123i</v>
      </c>
      <c r="G2889" t="str">
        <f t="shared" si="842"/>
        <v>0.999404612353899-0.0243933015324278i</v>
      </c>
      <c r="H2889" t="str">
        <f t="shared" si="843"/>
        <v>6.7219325783576-347.986034479317i</v>
      </c>
      <c r="I2889" t="str">
        <f t="shared" si="844"/>
        <v>-3.03163195223758-2.43853926268811i</v>
      </c>
      <c r="K2889" t="str">
        <f t="shared" si="845"/>
        <v>0.000665870459527483-0.00214047038763784i</v>
      </c>
      <c r="L2889" t="str">
        <f t="shared" si="846"/>
        <v>0.00005-0.00581141176377341i</v>
      </c>
      <c r="M2889" t="str">
        <f t="shared" si="847"/>
        <v>0.00133333333333333-0.003418477508102i</v>
      </c>
      <c r="N2889">
        <f t="shared" si="848"/>
        <v>96.431763022145475</v>
      </c>
      <c r="O2889">
        <f t="shared" si="849"/>
        <v>0.42448669976147313</v>
      </c>
      <c r="P2889" s="3">
        <f t="shared" si="850"/>
        <v>0.42448669976147313</v>
      </c>
      <c r="Q2889" s="3">
        <f t="shared" si="851"/>
        <v>-83.568236977854525</v>
      </c>
      <c r="R2889">
        <f t="shared" si="852"/>
        <v>96.431763022145475</v>
      </c>
      <c r="S2889">
        <f t="shared" si="853"/>
        <v>48.557842204582279</v>
      </c>
      <c r="T2889">
        <f t="shared" si="836"/>
        <v>0.42448669976147313</v>
      </c>
    </row>
    <row r="2890" spans="1:20" x14ac:dyDescent="0.25">
      <c r="A2890">
        <f t="shared" si="837"/>
        <v>306257.29278679128</v>
      </c>
      <c r="B2890">
        <f t="shared" si="854"/>
        <v>48742.362004959694</v>
      </c>
      <c r="C2890" t="str">
        <f t="shared" si="838"/>
        <v>0.11599244428691-1.04170247253014i</v>
      </c>
      <c r="D2890" t="str">
        <f t="shared" si="839"/>
        <v>3.95183397151674-0.629092330112268i</v>
      </c>
      <c r="E2890" t="str">
        <f t="shared" si="840"/>
        <v>234.349263575079-7.8192306821013i</v>
      </c>
      <c r="F2890" t="str">
        <f t="shared" si="841"/>
        <v>2.42347016767446-3.12359224286381i</v>
      </c>
      <c r="G2890" t="str">
        <f t="shared" si="842"/>
        <v>0.999400081530147-0.0244858850704257i</v>
      </c>
      <c r="H2890" t="str">
        <f t="shared" si="843"/>
        <v>6.65380876708387-346.513574408408i</v>
      </c>
      <c r="I2890" t="str">
        <f t="shared" si="844"/>
        <v>-3.00791256152624-2.42764485524799i</v>
      </c>
      <c r="K2890" t="str">
        <f t="shared" si="845"/>
        <v>0.000664738681418445-0.00213296160414871i</v>
      </c>
      <c r="L2890" t="str">
        <f t="shared" si="846"/>
        <v>0.00005-0.00578941199818032i</v>
      </c>
      <c r="M2890" t="str">
        <f t="shared" si="847"/>
        <v>0.00133333333333333-0.00340553646951783i</v>
      </c>
      <c r="N2890">
        <f t="shared" si="848"/>
        <v>96.353650622243137</v>
      </c>
      <c r="O2890">
        <f t="shared" si="849"/>
        <v>0.40838918064232649</v>
      </c>
      <c r="P2890" s="3">
        <f t="shared" si="850"/>
        <v>0.40838918064232649</v>
      </c>
      <c r="Q2890" s="3">
        <f t="shared" si="851"/>
        <v>-83.646349377756863</v>
      </c>
      <c r="R2890">
        <f t="shared" si="852"/>
        <v>96.353650622243137</v>
      </c>
      <c r="S2890">
        <f t="shared" si="853"/>
        <v>48.742362004959695</v>
      </c>
      <c r="T2890">
        <f t="shared" si="836"/>
        <v>0.40838918064232649</v>
      </c>
    </row>
    <row r="2891" spans="1:20" x14ac:dyDescent="0.25">
      <c r="A2891">
        <f t="shared" si="837"/>
        <v>307421.07049938105</v>
      </c>
      <c r="B2891">
        <f t="shared" si="854"/>
        <v>48927.58298057854</v>
      </c>
      <c r="C2891" t="str">
        <f t="shared" si="838"/>
        <v>0.114341959179941-1.03993262344399i</v>
      </c>
      <c r="D2891" t="str">
        <f t="shared" si="839"/>
        <v>3.95165861099044-0.628992527168243i</v>
      </c>
      <c r="E2891" t="str">
        <f t="shared" si="840"/>
        <v>234.696258165083-8.28095524519607i</v>
      </c>
      <c r="F2891" t="str">
        <f t="shared" si="841"/>
        <v>2.42345909720862-3.11221766074145i</v>
      </c>
      <c r="G2891" t="str">
        <f t="shared" si="842"/>
        <v>0.999395516248262-0.0245788191565858i</v>
      </c>
      <c r="H2891" t="str">
        <f t="shared" si="843"/>
        <v>6.5864758076547-345.048559780091i</v>
      </c>
      <c r="I2891" t="str">
        <f t="shared" si="844"/>
        <v>-2.98439173401397-2.41681352722532i</v>
      </c>
      <c r="K2891" t="str">
        <f t="shared" si="845"/>
        <v>0.000663614234104599-0.00212548226310465i</v>
      </c>
      <c r="L2891" t="str">
        <f t="shared" si="846"/>
        <v>0.00005-0.00576749551522247i</v>
      </c>
      <c r="M2891" t="str">
        <f t="shared" si="847"/>
        <v>0.00133333333333333-0.00339264442071909i</v>
      </c>
      <c r="N2891">
        <f t="shared" si="848"/>
        <v>96.274542363560442</v>
      </c>
      <c r="O2891">
        <f t="shared" si="849"/>
        <v>0.39229234947481106</v>
      </c>
      <c r="P2891" s="3">
        <f t="shared" si="850"/>
        <v>0.39229234947481106</v>
      </c>
      <c r="Q2891" s="3">
        <f t="shared" si="851"/>
        <v>-83.725457636439558</v>
      </c>
      <c r="R2891">
        <f t="shared" si="852"/>
        <v>96.274542363560442</v>
      </c>
      <c r="S2891">
        <f t="shared" si="853"/>
        <v>48.927582980578542</v>
      </c>
      <c r="T2891">
        <f t="shared" si="836"/>
        <v>0.39229234947481106</v>
      </c>
    </row>
    <row r="2892" spans="1:20" x14ac:dyDescent="0.25">
      <c r="A2892">
        <f t="shared" si="837"/>
        <v>308589.27056727873</v>
      </c>
      <c r="B2892">
        <f t="shared" si="854"/>
        <v>49113.507795904741</v>
      </c>
      <c r="C2892" t="str">
        <f t="shared" si="838"/>
        <v>0.112678840830512-1.03816569709901i</v>
      </c>
      <c r="D2892" t="str">
        <f t="shared" si="839"/>
        <v>3.95148193093256-0.628901568460353i</v>
      </c>
      <c r="E2892" t="str">
        <f t="shared" si="840"/>
        <v>235.0421198885-8.74823998132045i</v>
      </c>
      <c r="F2892" t="str">
        <f t="shared" si="841"/>
        <v>2.42344794254969-3.10088784477121i</v>
      </c>
      <c r="G2892" t="str">
        <f t="shared" si="842"/>
        <v>0.999390916246497-0.0246721051084857i</v>
      </c>
      <c r="H2892" t="str">
        <f t="shared" si="843"/>
        <v>6.51992295834236-343.59093891293i</v>
      </c>
      <c r="I2892" t="str">
        <f t="shared" si="844"/>
        <v>-2.96106765863527-2.40604472630527i</v>
      </c>
      <c r="K2892" t="str">
        <f t="shared" si="845"/>
        <v>0.000662497055074209-0.00211803226703749i</v>
      </c>
      <c r="L2892" t="str">
        <f t="shared" si="846"/>
        <v>0.00005-0.0057456619996239i</v>
      </c>
      <c r="M2892" t="str">
        <f t="shared" si="847"/>
        <v>0.00133333333333333-0.00337980117624935i</v>
      </c>
      <c r="N2892">
        <f t="shared" si="848"/>
        <v>96.194433821842992</v>
      </c>
      <c r="O2892">
        <f t="shared" si="849"/>
        <v>0.37619511214473539</v>
      </c>
      <c r="P2892" s="3">
        <f t="shared" si="850"/>
        <v>0.37619511214473539</v>
      </c>
      <c r="Q2892" s="3">
        <f t="shared" si="851"/>
        <v>-83.805566178157008</v>
      </c>
      <c r="R2892">
        <f t="shared" si="852"/>
        <v>96.194433821842992</v>
      </c>
      <c r="S2892">
        <f t="shared" si="853"/>
        <v>49.113507795904738</v>
      </c>
      <c r="T2892">
        <f t="shared" si="836"/>
        <v>0.37619511214473539</v>
      </c>
    </row>
    <row r="2893" spans="1:20" x14ac:dyDescent="0.25">
      <c r="A2893">
        <f t="shared" si="837"/>
        <v>309761.90979543439</v>
      </c>
      <c r="B2893">
        <f t="shared" si="854"/>
        <v>49300.139125529182</v>
      </c>
      <c r="C2893" t="str">
        <f t="shared" si="838"/>
        <v>0.111003077122341-1.03640148901456i</v>
      </c>
      <c r="D2893" t="str">
        <f t="shared" si="839"/>
        <v>3.951303921534-0.628819450372982i</v>
      </c>
      <c r="E2893" t="str">
        <f t="shared" si="840"/>
        <v>235.386784085692-9.22111590682578i</v>
      </c>
      <c r="F2893" t="str">
        <f t="shared" si="841"/>
        <v>2.42343670305814-3.08960263192254i</v>
      </c>
      <c r="G2893" t="str">
        <f t="shared" si="842"/>
        <v>0.999386281261125-0.0247657442485443i</v>
      </c>
      <c r="H2893" t="str">
        <f t="shared" si="843"/>
        <v>6.45413964557481-342.140660633388i</v>
      </c>
      <c r="I2893" t="str">
        <f t="shared" si="844"/>
        <v>-2.9379385431441-2.39533790721512i</v>
      </c>
      <c r="K2893" t="str">
        <f t="shared" si="845"/>
        <v>0.000661387082217854-0.00211061151874766i</v>
      </c>
      <c r="L2893" t="str">
        <f t="shared" si="846"/>
        <v>0.00005-0.00572391113730215i</v>
      </c>
      <c r="M2893" t="str">
        <f t="shared" si="847"/>
        <v>0.00133333333333333-0.0033670065513542i</v>
      </c>
      <c r="N2893">
        <f t="shared" si="848"/>
        <v>96.113320622740403</v>
      </c>
      <c r="O2893">
        <f t="shared" si="849"/>
        <v>0.36009636152344604</v>
      </c>
      <c r="P2893" s="3">
        <f t="shared" si="850"/>
        <v>0.36009636152344604</v>
      </c>
      <c r="Q2893" s="3">
        <f t="shared" si="851"/>
        <v>-83.886679377259597</v>
      </c>
      <c r="R2893">
        <f t="shared" si="852"/>
        <v>96.113320622740403</v>
      </c>
      <c r="S2893">
        <f t="shared" si="853"/>
        <v>49.300139125529185</v>
      </c>
      <c r="T2893">
        <f t="shared" si="836"/>
        <v>0.36009636152344604</v>
      </c>
    </row>
    <row r="2894" spans="1:20" x14ac:dyDescent="0.25">
      <c r="A2894">
        <f t="shared" si="837"/>
        <v>310939.0050526571</v>
      </c>
      <c r="B2894">
        <f t="shared" si="854"/>
        <v>49487.479654206196</v>
      </c>
      <c r="C2894" t="str">
        <f t="shared" si="838"/>
        <v>0.109314657920212-1.03463979304972i</v>
      </c>
      <c r="D2894" t="str">
        <f t="shared" si="839"/>
        <v>3.95112457291467-0.628746169391815i</v>
      </c>
      <c r="E2894" t="str">
        <f t="shared" si="840"/>
        <v>235.730185056198-9.69961346625784i</v>
      </c>
      <c r="F2894" t="str">
        <f t="shared" si="841"/>
        <v>2.42342537808959-3.07836185980593i</v>
      </c>
      <c r="G2894" t="str">
        <f t="shared" si="842"/>
        <v>0.99938161102642-0.0248597379040382i</v>
      </c>
      <c r="H2894" t="str">
        <f t="shared" si="843"/>
        <v>6.38911546096907-340.697674269423i</v>
      </c>
      <c r="I2894" t="str">
        <f t="shared" si="844"/>
        <v>-2.9150026138834-2.38469253161039i</v>
      </c>
      <c r="K2894" t="str">
        <f t="shared" si="845"/>
        <v>0.00066028425382533-0.00210321992130402i</v>
      </c>
      <c r="L2894" t="str">
        <f t="shared" si="846"/>
        <v>0.00005-0.00570224261536375i</v>
      </c>
      <c r="M2894" t="str">
        <f t="shared" si="847"/>
        <v>0.00133333333333333-0.00335426036197868i</v>
      </c>
      <c r="N2894">
        <f t="shared" si="848"/>
        <v>96.031198443376567</v>
      </c>
      <c r="O2894">
        <f t="shared" si="849"/>
        <v>0.34399497746110608</v>
      </c>
      <c r="P2894" s="3">
        <f t="shared" si="850"/>
        <v>0.34399497746110608</v>
      </c>
      <c r="Q2894" s="3">
        <f t="shared" si="851"/>
        <v>-83.968801556623433</v>
      </c>
      <c r="R2894">
        <f t="shared" si="852"/>
        <v>96.031198443376567</v>
      </c>
      <c r="S2894">
        <f t="shared" si="853"/>
        <v>49.487479654206197</v>
      </c>
      <c r="T2894">
        <f t="shared" si="836"/>
        <v>0.34399497746110608</v>
      </c>
    </row>
    <row r="2895" spans="1:20" x14ac:dyDescent="0.25">
      <c r="A2895">
        <f t="shared" si="837"/>
        <v>312120.57327185717</v>
      </c>
      <c r="B2895">
        <f t="shared" si="854"/>
        <v>49675.532076892181</v>
      </c>
      <c r="C2895" t="str">
        <f t="shared" si="838"/>
        <v>0.107613575124085-1.0328804014142i</v>
      </c>
      <c r="D2895" t="str">
        <f t="shared" si="839"/>
        <v>3.95094387512289-0.628681722103501i</v>
      </c>
      <c r="E2895" t="str">
        <f t="shared" si="840"/>
        <v>236.072256055816-10.1837625080758i</v>
      </c>
      <c r="F2895" t="str">
        <f t="shared" si="841"/>
        <v>2.42341396699481-3.06716536667068i</v>
      </c>
      <c r="G2895" t="str">
        <f t="shared" si="842"/>
        <v>0.999376905274641-0.0249540874071181i</v>
      </c>
      <c r="H2895" t="str">
        <f t="shared" si="843"/>
        <v>6.32484015842309-339.261929644183i</v>
      </c>
      <c r="I2895" t="str">
        <f t="shared" si="844"/>
        <v>-2.89225811555818-2.37410806796305i</v>
      </c>
      <c r="K2895" t="str">
        <f t="shared" si="845"/>
        <v>0.000659188508582608-0.00209585737804379i</v>
      </c>
      <c r="L2895" t="str">
        <f t="shared" si="846"/>
        <v>0.00005-0.0056806561220998i</v>
      </c>
      <c r="M2895" t="str">
        <f t="shared" si="847"/>
        <v>0.00133333333333333-0.00334156242476458i</v>
      </c>
      <c r="N2895">
        <f t="shared" si="848"/>
        <v>95.948063013940939</v>
      </c>
      <c r="O2895">
        <f t="shared" si="849"/>
        <v>0.32788982678395556</v>
      </c>
      <c r="P2895" s="3">
        <f t="shared" si="850"/>
        <v>0.32788982678395556</v>
      </c>
      <c r="Q2895" s="3">
        <f t="shared" si="851"/>
        <v>-84.051936986059061</v>
      </c>
      <c r="R2895">
        <f t="shared" si="852"/>
        <v>95.948063013940939</v>
      </c>
      <c r="S2895">
        <f t="shared" si="853"/>
        <v>49.675532076892182</v>
      </c>
      <c r="T2895">
        <f t="shared" si="836"/>
        <v>0.32788982678395556</v>
      </c>
    </row>
    <row r="2896" spans="1:20" x14ac:dyDescent="0.25">
      <c r="A2896">
        <f t="shared" si="837"/>
        <v>313306.63145029027</v>
      </c>
      <c r="B2896">
        <f t="shared" si="854"/>
        <v>49864.299098784373</v>
      </c>
      <c r="C2896" t="str">
        <f t="shared" si="838"/>
        <v>0.105899822723699-1.03112310468037i</v>
      </c>
      <c r="D2896" t="str">
        <f t="shared" si="839"/>
        <v>3.95076181813489-0.62862610519531i</v>
      </c>
      <c r="E2896" t="str">
        <f t="shared" si="840"/>
        <v>236.412929294135-10.6735922599704i</v>
      </c>
      <c r="F2896" t="str">
        <f t="shared" si="841"/>
        <v>2.42340246911963-3.05601299140246i</v>
      </c>
      <c r="G2896" t="str">
        <f t="shared" si="842"/>
        <v>0.999372163736021-0.0250487940948256i</v>
      </c>
      <c r="H2896" t="str">
        <f t="shared" si="843"/>
        <v>6.26130365126326-337.83337706978i</v>
      </c>
      <c r="I2896" t="str">
        <f t="shared" si="844"/>
        <v>-2.86970331101161-2.36358399145162i</v>
      </c>
      <c r="K2896" t="str">
        <f t="shared" si="845"/>
        <v>0.000658099785568724-0.00208852379257233i</v>
      </c>
      <c r="L2896" t="str">
        <f t="shared" si="846"/>
        <v>0.00005-0.00565915134698125i</v>
      </c>
      <c r="M2896" t="str">
        <f t="shared" si="847"/>
        <v>0.00133333333333333-0.0033289125570478i</v>
      </c>
      <c r="N2896">
        <f t="shared" si="848"/>
        <v>95.863910119296392</v>
      </c>
      <c r="O2896">
        <f t="shared" si="849"/>
        <v>0.31177976329441198</v>
      </c>
      <c r="P2896" s="3">
        <f t="shared" si="850"/>
        <v>0.31177976329441198</v>
      </c>
      <c r="Q2896" s="3">
        <f t="shared" si="851"/>
        <v>-84.136089880703608</v>
      </c>
      <c r="R2896">
        <f t="shared" si="852"/>
        <v>95.863910119296392</v>
      </c>
      <c r="S2896">
        <f t="shared" si="853"/>
        <v>49.864299098784372</v>
      </c>
      <c r="T2896">
        <f t="shared" si="836"/>
        <v>0.31177976329441198</v>
      </c>
    </row>
    <row r="2897" spans="1:20" x14ac:dyDescent="0.25">
      <c r="A2897">
        <f t="shared" si="837"/>
        <v>314497.19664980139</v>
      </c>
      <c r="B2897">
        <f t="shared" si="854"/>
        <v>50053.783435359757</v>
      </c>
      <c r="C2897" t="str">
        <f t="shared" si="838"/>
        <v>0.104173396853731-1.02936769179672i</v>
      </c>
      <c r="D2897" t="str">
        <f t="shared" si="839"/>
        <v>3.95057839185437-0.628579315454801i</v>
      </c>
      <c r="E2897" t="str">
        <f t="shared" si="840"/>
        <v>236.752135932527-11.1691313037803i</v>
      </c>
      <c r="F2897" t="str">
        <f t="shared" si="841"/>
        <v>2.42339088380492-3.04490457352105i</v>
      </c>
      <c r="G2897" t="str">
        <f t="shared" si="842"/>
        <v>0.999367386138746-0.02514385930911i</v>
      </c>
      <c r="H2897" t="str">
        <f t="shared" si="843"/>
        <v>6.19849600944898-336.411967341168i</v>
      </c>
      <c r="I2897" t="str">
        <f t="shared" si="844"/>
        <v>-2.84733648100449-2.35311978385362i</v>
      </c>
      <c r="K2897" t="str">
        <f t="shared" si="845"/>
        <v>0.000657018024252782-0.00208121906876302i</v>
      </c>
      <c r="L2897" t="str">
        <f t="shared" si="846"/>
        <v>0.00005-0.00563772798065477i</v>
      </c>
      <c r="M2897" t="str">
        <f t="shared" si="847"/>
        <v>0.00133333333333333-0.00331631057685574i</v>
      </c>
      <c r="N2897">
        <f t="shared" si="848"/>
        <v>95.77873560060587</v>
      </c>
      <c r="O2897">
        <f t="shared" si="849"/>
        <v>0.29566362777644295</v>
      </c>
      <c r="P2897" s="3">
        <f t="shared" si="850"/>
        <v>0.29566362777644295</v>
      </c>
      <c r="Q2897" s="3">
        <f t="shared" si="851"/>
        <v>-84.22126439939413</v>
      </c>
      <c r="R2897">
        <f t="shared" si="852"/>
        <v>95.77873560060587</v>
      </c>
      <c r="S2897">
        <f t="shared" si="853"/>
        <v>50.053783435359755</v>
      </c>
      <c r="T2897">
        <f t="shared" si="836"/>
        <v>0.29566362777644295</v>
      </c>
    </row>
    <row r="2898" spans="1:20" x14ac:dyDescent="0.25">
      <c r="A2898">
        <f t="shared" si="837"/>
        <v>315692.2859970706</v>
      </c>
      <c r="B2898">
        <f t="shared" si="854"/>
        <v>50243.987812414125</v>
      </c>
      <c r="C2898" t="str">
        <f t="shared" si="838"/>
        <v>0.102434295849433-1.02761395010254i</v>
      </c>
      <c r="D2898" t="str">
        <f t="shared" si="839"/>
        <v>3.95039358611189-0.62854134976946i</v>
      </c>
      <c r="E2898" t="str">
        <f t="shared" si="840"/>
        <v>237.089806082615-11.6704075500073i</v>
      </c>
      <c r="F2898" t="str">
        <f t="shared" si="841"/>
        <v>2.42337921038655-3.033839953178i</v>
      </c>
      <c r="G2898" t="str">
        <f t="shared" si="842"/>
        <v>0.999362572208946-0.0252392843968443i</v>
      </c>
      <c r="H2898" t="str">
        <f t="shared" si="843"/>
        <v>6.13640745683092-334.997651730114i</v>
      </c>
      <c r="I2898" t="str">
        <f t="shared" si="844"/>
        <v>-2.8251559239979-2.34271493343988i</v>
      </c>
      <c r="K2898" t="str">
        <f t="shared" si="845"/>
        <v>0.000655943164490919-0.0020739431107571i</v>
      </c>
      <c r="L2898" t="str">
        <f t="shared" si="846"/>
        <v>0.00005-0.005616385714938i</v>
      </c>
      <c r="M2898" t="str">
        <f t="shared" si="847"/>
        <v>0.00133333333333333-0.00330375630290471i</v>
      </c>
      <c r="N2898">
        <f t="shared" si="848"/>
        <v>95.692535356976435</v>
      </c>
      <c r="O2898">
        <f t="shared" si="849"/>
        <v>0.27954024800429628</v>
      </c>
      <c r="P2898" s="3">
        <f t="shared" si="850"/>
        <v>0.27954024800429628</v>
      </c>
      <c r="Q2898" s="3">
        <f t="shared" si="851"/>
        <v>-84.307464643023565</v>
      </c>
      <c r="R2898">
        <f t="shared" si="852"/>
        <v>95.692535356976435</v>
      </c>
      <c r="S2898">
        <f t="shared" si="853"/>
        <v>50.243987812414126</v>
      </c>
      <c r="T2898">
        <f t="shared" si="836"/>
        <v>0.27954024800429628</v>
      </c>
    </row>
    <row r="2899" spans="1:20" x14ac:dyDescent="0.25">
      <c r="A2899">
        <f t="shared" si="837"/>
        <v>316891.91668385948</v>
      </c>
      <c r="B2899">
        <f t="shared" si="854"/>
        <v>50434.9149661013</v>
      </c>
      <c r="C2899" t="str">
        <f t="shared" si="838"/>
        <v>0.100682520302765-1.02586166534399i</v>
      </c>
      <c r="D2899" t="str">
        <f t="shared" si="839"/>
        <v>3.95020739066459-0.628512205126396i</v>
      </c>
      <c r="E2899" t="str">
        <f t="shared" si="840"/>
        <v>237.42586880524-12.1774482119396i</v>
      </c>
      <c r="F2899" t="str">
        <f t="shared" si="841"/>
        <v>2.42336744819541-3.02281897115435i</v>
      </c>
      <c r="G2899" t="str">
        <f t="shared" si="842"/>
        <v>0.999357721670675-0.0253350707098429i</v>
      </c>
      <c r="H2899" t="str">
        <f t="shared" si="843"/>
        <v>6.07502836846239-333.590381979242i</v>
      </c>
      <c r="I2899" t="str">
        <f t="shared" si="844"/>
        <v>-2.80315995593888-2.33236893487091i</v>
      </c>
      <c r="K2899" t="str">
        <f t="shared" si="845"/>
        <v>0.000654875146523295-0.00206669582296342i</v>
      </c>
      <c r="L2899" t="str">
        <f t="shared" si="846"/>
        <v>0.00005-0.0055951242428153i</v>
      </c>
      <c r="M2899" t="str">
        <f t="shared" si="847"/>
        <v>0.00133333333333333-0.00329124955459725i</v>
      </c>
      <c r="N2899">
        <f t="shared" si="848"/>
        <v>95.605305347121572</v>
      </c>
      <c r="O2899">
        <f t="shared" si="849"/>
        <v>0.26340843875587006</v>
      </c>
      <c r="P2899" s="3">
        <f t="shared" si="850"/>
        <v>0.26340843875587006</v>
      </c>
      <c r="Q2899" s="3">
        <f t="shared" si="851"/>
        <v>-84.394694652878428</v>
      </c>
      <c r="R2899">
        <f t="shared" si="852"/>
        <v>95.605305347121572</v>
      </c>
      <c r="S2899">
        <f t="shared" si="853"/>
        <v>50.434914966101303</v>
      </c>
      <c r="T2899">
        <f t="shared" si="836"/>
        <v>0.26340843875587006</v>
      </c>
    </row>
    <row r="2900" spans="1:20" x14ac:dyDescent="0.25">
      <c r="A2900">
        <f t="shared" si="837"/>
        <v>318096.10596725816</v>
      </c>
      <c r="B2900">
        <f t="shared" si="854"/>
        <v>50626.567642972484</v>
      </c>
      <c r="C2900" t="str">
        <f t="shared" si="838"/>
        <v>0.0989180731190019-1.02411062169148i</v>
      </c>
      <c r="D2900" t="str">
        <f t="shared" si="839"/>
        <v>3.95001979519537-0.628491878611945i</v>
      </c>
      <c r="E2900" t="str">
        <f t="shared" si="840"/>
        <v>237.760252109951-12.6902797793803i</v>
      </c>
      <c r="F2900" t="str">
        <f t="shared" si="841"/>
        <v>2.42335559655724-3.01184146885826i</v>
      </c>
      <c r="G2900" t="str">
        <f t="shared" si="842"/>
        <v>0.999352834245895-0.025431219604877i</v>
      </c>
      <c r="H2900" t="str">
        <f t="shared" si="843"/>
        <v>6.01434926796356-332.190110296181i</v>
      </c>
      <c r="I2900" t="str">
        <f t="shared" si="844"/>
        <v>-2.7813469100492-2.32208128909501i</v>
      </c>
      <c r="K2900" t="str">
        <f t="shared" si="845"/>
        <v>0.000653813910971145-0.00205947711005828i</v>
      </c>
      <c r="L2900" t="str">
        <f t="shared" si="846"/>
        <v>0.00005-0.00557394325843325i</v>
      </c>
      <c r="M2900" t="str">
        <f t="shared" si="847"/>
        <v>0.00133333333333333-0.00327879015201957i</v>
      </c>
      <c r="N2900">
        <f t="shared" si="848"/>
        <v>95.517041591042215</v>
      </c>
      <c r="O2900">
        <f t="shared" si="849"/>
        <v>0.2472670018298197</v>
      </c>
      <c r="P2900" s="3">
        <f t="shared" si="850"/>
        <v>0.2472670018298197</v>
      </c>
      <c r="Q2900" s="3">
        <f t="shared" si="851"/>
        <v>-84.482958408957785</v>
      </c>
      <c r="R2900">
        <f t="shared" si="852"/>
        <v>95.517041591042215</v>
      </c>
      <c r="S2900">
        <f t="shared" si="853"/>
        <v>50.626567642972482</v>
      </c>
      <c r="T2900">
        <f t="shared" si="836"/>
        <v>0.2472670018298197</v>
      </c>
    </row>
    <row r="2901" spans="1:20" x14ac:dyDescent="0.25">
      <c r="A2901">
        <f t="shared" si="837"/>
        <v>319304.87116993376</v>
      </c>
      <c r="B2901">
        <f t="shared" si="854"/>
        <v>50818.948600015778</v>
      </c>
      <c r="C2901" t="str">
        <f t="shared" si="838"/>
        <v>0.0971409595737004-1.02236060175856i</v>
      </c>
      <c r="D2901" t="str">
        <f t="shared" si="839"/>
        <v>3.94983078931273-0.628480367411366i</v>
      </c>
      <c r="E2901" t="str">
        <f t="shared" si="840"/>
        <v>238.092882955008-13.2089279920069i</v>
      </c>
      <c r="F2901" t="str">
        <f t="shared" si="841"/>
        <v>2.42334365479273-3.00090728832283i</v>
      </c>
      <c r="G2901" t="str">
        <f t="shared" si="842"/>
        <v>0.999347909654464-0.0255277324436929i</v>
      </c>
      <c r="H2901" t="str">
        <f t="shared" si="843"/>
        <v>5.95436082493603-330.796789347788i</v>
      </c>
      <c r="I2901" t="str">
        <f t="shared" si="844"/>
        <v>-2.75971513661718-2.31185150324859i</v>
      </c>
      <c r="K2901" t="str">
        <f t="shared" si="845"/>
        <v>0.000652759398833785-0.00205228687698522i</v>
      </c>
      <c r="L2901" t="str">
        <f t="shared" si="846"/>
        <v>0.00005-0.00555284245709628i</v>
      </c>
      <c r="M2901" t="str">
        <f t="shared" si="847"/>
        <v>0.00133333333333333-0.00326637791593899i</v>
      </c>
      <c r="N2901">
        <f t="shared" si="848"/>
        <v>95.427740171720259</v>
      </c>
      <c r="O2901">
        <f t="shared" si="849"/>
        <v>0.23111472606794467</v>
      </c>
      <c r="P2901" s="3">
        <f t="shared" si="850"/>
        <v>0.23111472606794467</v>
      </c>
      <c r="Q2901" s="3">
        <f t="shared" si="851"/>
        <v>-84.572259828279741</v>
      </c>
      <c r="R2901">
        <f t="shared" si="852"/>
        <v>95.427740171720259</v>
      </c>
      <c r="S2901">
        <f t="shared" si="853"/>
        <v>50.81894860001578</v>
      </c>
      <c r="T2901">
        <f t="shared" si="836"/>
        <v>0.23111472606794467</v>
      </c>
    </row>
    <row r="2902" spans="1:20" x14ac:dyDescent="0.25">
      <c r="A2902">
        <f t="shared" si="837"/>
        <v>320518.2296803795</v>
      </c>
      <c r="B2902">
        <f t="shared" si="854"/>
        <v>51012.060604695842</v>
      </c>
      <c r="C2902" t="str">
        <f t="shared" si="838"/>
        <v>0.0953511873701492-1.02061138662216i</v>
      </c>
      <c r="D2902" t="str">
        <f t="shared" si="839"/>
        <v>3.94964036254996-0.628477668808464i</v>
      </c>
      <c r="E2902" t="str">
        <f t="shared" si="840"/>
        <v>238.423687247957-13.7334178123379i</v>
      </c>
      <c r="F2902" t="str">
        <f t="shared" si="841"/>
        <v>2.42333162221742-2.99001627220375i</v>
      </c>
      <c r="G2902" t="str">
        <f t="shared" si="842"/>
        <v>0.999342947614118-0.025624610593028i</v>
      </c>
      <c r="H2902" t="str">
        <f t="shared" si="843"/>
        <v>5.89505385242752-329.410372254464i</v>
      </c>
      <c r="I2902" t="str">
        <f t="shared" si="844"/>
        <v>-2.73826300279249-2.3016790905581i</v>
      </c>
      <c r="K2902" t="str">
        <f t="shared" si="845"/>
        <v>0.00065171155148568-0.00204512502895478i</v>
      </c>
      <c r="L2902" t="str">
        <f t="shared" si="846"/>
        <v>0.00005-0.0055318215352623i</v>
      </c>
      <c r="M2902" t="str">
        <f t="shared" si="847"/>
        <v>0.00133333333333333-0.00325401266780135i</v>
      </c>
      <c r="N2902">
        <f t="shared" si="848"/>
        <v>95.337397236833937</v>
      </c>
      <c r="O2902">
        <f t="shared" si="849"/>
        <v>0.21495038738135411</v>
      </c>
      <c r="P2902" s="3">
        <f t="shared" si="850"/>
        <v>0.21495038738135411</v>
      </c>
      <c r="Q2902" s="3">
        <f t="shared" si="851"/>
        <v>-84.662602763166063</v>
      </c>
      <c r="R2902">
        <f t="shared" si="852"/>
        <v>95.337397236833937</v>
      </c>
      <c r="S2902">
        <f t="shared" si="853"/>
        <v>51.01206060469584</v>
      </c>
      <c r="T2902">
        <f t="shared" si="836"/>
        <v>0.21495038738135411</v>
      </c>
    </row>
    <row r="2903" spans="1:20" x14ac:dyDescent="0.25">
      <c r="A2903">
        <f t="shared" si="837"/>
        <v>321736.19895316497</v>
      </c>
      <c r="B2903">
        <f t="shared" si="854"/>
        <v>51205.906434993689</v>
      </c>
      <c r="C2903" t="str">
        <f t="shared" si="838"/>
        <v>0.0935487666971468-1.0188627558444i</v>
      </c>
      <c r="D2903" t="str">
        <f t="shared" si="839"/>
        <v>3.94944850436487-0.628483780185261i</v>
      </c>
      <c r="E2903" t="str">
        <f t="shared" si="840"/>
        <v>238.752589846764-14.2637733983436i</v>
      </c>
      <c r="F2903" t="str">
        <f t="shared" si="841"/>
        <v>2.42331949814164-2.97916826377704i</v>
      </c>
      <c r="G2903" t="str">
        <f t="shared" si="842"/>
        <v>0.999337947840453-0.0257218554246275i</v>
      </c>
      <c r="H2903" t="str">
        <f t="shared" si="843"/>
        <v>5.83641930444544-328.03081258454i</v>
      </c>
      <c r="I2903" t="str">
        <f t="shared" si="844"/>
        <v>-2.7169888923837-2.29156357024376i</v>
      </c>
      <c r="K2903" t="str">
        <f t="shared" si="845"/>
        <v>0.000650670310673508-0.00203799147144421i</v>
      </c>
      <c r="L2903" t="str">
        <f t="shared" si="846"/>
        <v>0.00005-0.00551088019053825i</v>
      </c>
      <c r="M2903" t="str">
        <f t="shared" si="847"/>
        <v>0.00133333333333333-0.00324169422972838i</v>
      </c>
      <c r="N2903">
        <f t="shared" si="848"/>
        <v>95.246009000486097</v>
      </c>
      <c r="O2903">
        <f t="shared" si="849"/>
        <v>0.19877274878208517</v>
      </c>
      <c r="P2903" s="3">
        <f t="shared" si="850"/>
        <v>0.19877274878208517</v>
      </c>
      <c r="Q2903" s="3">
        <f t="shared" si="851"/>
        <v>-84.753990999513903</v>
      </c>
      <c r="R2903">
        <f t="shared" si="852"/>
        <v>95.246009000486097</v>
      </c>
      <c r="S2903">
        <f t="shared" si="853"/>
        <v>51.205906434993686</v>
      </c>
      <c r="T2903">
        <f t="shared" si="836"/>
        <v>0.19877274878208517</v>
      </c>
    </row>
    <row r="2904" spans="1:20" x14ac:dyDescent="0.25">
      <c r="A2904">
        <f t="shared" si="837"/>
        <v>322958.79650918703</v>
      </c>
      <c r="B2904">
        <f t="shared" si="854"/>
        <v>51400.488879446668</v>
      </c>
      <c r="C2904" t="str">
        <f t="shared" si="838"/>
        <v>0.0917337102871355-1.01711448749582i</v>
      </c>
      <c r="D2904" t="str">
        <f t="shared" si="839"/>
        <v>3.9492552041391-0.628498699021622i</v>
      </c>
      <c r="E2904" t="str">
        <f t="shared" si="840"/>
        <v>239.079514561532-14.8000180756899i</v>
      </c>
      <c r="F2904" t="str">
        <f t="shared" si="841"/>
        <v>2.42330728187051-2.96836310693678i</v>
      </c>
      <c r="G2904" t="str">
        <f t="shared" si="842"/>
        <v>0.999332910046912-0.025819468315262i</v>
      </c>
      <c r="H2904" t="str">
        <f t="shared" si="843"/>
        <v>5.77844827351874-326.658064348763i</v>
      </c>
      <c r="I2904" t="str">
        <f t="shared" si="844"/>
        <v>-2.69589120565892-2.28150446742531i</v>
      </c>
      <c r="K2904" t="str">
        <f t="shared" si="845"/>
        <v>0.000649635618513286-0.00203088611019731i</v>
      </c>
      <c r="L2904" t="str">
        <f t="shared" si="846"/>
        <v>0.00005-0.0054900181216759i</v>
      </c>
      <c r="M2904" t="str">
        <f t="shared" si="847"/>
        <v>0.00133333333333333-0.00322942242451522i</v>
      </c>
      <c r="N2904">
        <f t="shared" si="848"/>
        <v>95.153571744949559</v>
      </c>
      <c r="O2904">
        <f t="shared" si="849"/>
        <v>0.18258056041875134</v>
      </c>
      <c r="P2904" s="3">
        <f t="shared" si="850"/>
        <v>0.18258056041875134</v>
      </c>
      <c r="Q2904" s="3">
        <f t="shared" si="851"/>
        <v>-84.846428255050441</v>
      </c>
      <c r="R2904">
        <f t="shared" si="852"/>
        <v>95.153571744949559</v>
      </c>
      <c r="S2904">
        <f t="shared" si="853"/>
        <v>51.400488879446669</v>
      </c>
      <c r="T2904">
        <f t="shared" si="836"/>
        <v>0.18258056041875134</v>
      </c>
    </row>
    <row r="2905" spans="1:20" x14ac:dyDescent="0.25">
      <c r="A2905">
        <f t="shared" si="837"/>
        <v>324186.0399359219</v>
      </c>
      <c r="B2905">
        <f t="shared" si="854"/>
        <v>51595.810737188564</v>
      </c>
      <c r="C2905" t="str">
        <f t="shared" si="838"/>
        <v>0.0899060334746441-1.01536635818024i</v>
      </c>
      <c r="D2905" t="str">
        <f t="shared" si="839"/>
        <v>3.9490604511777-0.628522422894913i</v>
      </c>
      <c r="E2905" t="str">
        <f t="shared" si="840"/>
        <v>239.404384156829-15.3421743096305i</v>
      </c>
      <c r="F2905" t="str">
        <f t="shared" si="841"/>
        <v>2.4232949727039-2.9576006461929i</v>
      </c>
      <c r="G2905" t="str">
        <f t="shared" si="842"/>
        <v>0.999327833944768-0.0259174506467438i</v>
      </c>
      <c r="H2905" t="str">
        <f t="shared" si="843"/>
        <v>5.72113198830562-325.292081994841i</v>
      </c>
      <c r="I2905" t="str">
        <f t="shared" si="844"/>
        <v>-2.6749683591491-2.27150131302922i</v>
      </c>
      <c r="K2905" t="str">
        <f t="shared" si="845"/>
        <v>0.000648607417487447-0.00202380885122409i</v>
      </c>
      <c r="L2905" t="str">
        <f t="shared" si="846"/>
        <v>0.00005-0.00546923502856733i</v>
      </c>
      <c r="M2905" t="str">
        <f t="shared" si="847"/>
        <v>0.00133333333333333-0.00321719707562784i</v>
      </c>
      <c r="N2905">
        <f t="shared" si="848"/>
        <v>95.060081822427222</v>
      </c>
      <c r="O2905">
        <f t="shared" si="849"/>
        <v>0.16637255961778477</v>
      </c>
      <c r="P2905" s="3">
        <f t="shared" si="850"/>
        <v>0.16637255961778477</v>
      </c>
      <c r="Q2905" s="3">
        <f t="shared" si="851"/>
        <v>-84.939918177572778</v>
      </c>
      <c r="R2905">
        <f t="shared" si="852"/>
        <v>95.060081822427222</v>
      </c>
      <c r="S2905">
        <f t="shared" si="853"/>
        <v>51.595810737188565</v>
      </c>
      <c r="T2905">
        <f t="shared" si="836"/>
        <v>0.16637255961778477</v>
      </c>
    </row>
    <row r="2906" spans="1:20" x14ac:dyDescent="0.25">
      <c r="A2906">
        <f t="shared" si="837"/>
        <v>325417.94688767847</v>
      </c>
      <c r="B2906">
        <f t="shared" si="854"/>
        <v>51791.874817989883</v>
      </c>
      <c r="C2906" t="str">
        <f t="shared" si="838"/>
        <v>0.0880657542550252-1.01361814306116i</v>
      </c>
      <c r="D2906" t="str">
        <f t="shared" si="839"/>
        <v>3.94886423470856-0.628554949479643i</v>
      </c>
      <c r="E2906" t="str">
        <f t="shared" si="840"/>
        <v>239.727120354643-15.8902636765537i</v>
      </c>
      <c r="F2906" t="str">
        <f t="shared" si="841"/>
        <v>2.42328256993637-2.9468807266689i</v>
      </c>
      <c r="G2906" t="str">
        <f t="shared" si="842"/>
        <v>0.999322719243107-0.0260158038059443i</v>
      </c>
      <c r="H2906" t="str">
        <f t="shared" si="843"/>
        <v>5.66446181124791-323.932820402087i</v>
      </c>
      <c r="I2906" t="str">
        <f t="shared" si="844"/>
        <v>-2.65421878545419-2.26155364369778i</v>
      </c>
      <c r="K2906" t="str">
        <f t="shared" si="845"/>
        <v>0.000647585650441987-0.00201675960080054i</v>
      </c>
      <c r="L2906" t="str">
        <f t="shared" si="846"/>
        <v>0.00005-0.0054485306122408i</v>
      </c>
      <c r="M2906" t="str">
        <f t="shared" si="847"/>
        <v>0.00133333333333333-0.00320501800720048i</v>
      </c>
      <c r="N2906">
        <f t="shared" si="848"/>
        <v>94.965535656827967</v>
      </c>
      <c r="O2906">
        <f t="shared" si="849"/>
        <v>0.15014747092946149</v>
      </c>
      <c r="P2906" s="3">
        <f t="shared" si="850"/>
        <v>0.15014747092946149</v>
      </c>
      <c r="Q2906" s="3">
        <f t="shared" si="851"/>
        <v>-85.034464343172033</v>
      </c>
      <c r="R2906">
        <f t="shared" si="852"/>
        <v>94.965535656827967</v>
      </c>
      <c r="S2906">
        <f t="shared" si="853"/>
        <v>51.791874817989886</v>
      </c>
      <c r="T2906">
        <f t="shared" si="836"/>
        <v>0.15014747092946149</v>
      </c>
    </row>
    <row r="2907" spans="1:20" x14ac:dyDescent="0.25">
      <c r="A2907">
        <f t="shared" si="837"/>
        <v>326654.53508585162</v>
      </c>
      <c r="B2907">
        <f t="shared" si="854"/>
        <v>51988.683942298245</v>
      </c>
      <c r="C2907" t="str">
        <f t="shared" si="838"/>
        <v>0.0862128933434447-1.01186961588974i</v>
      </c>
      <c r="D2907" t="str">
        <f t="shared" si="839"/>
        <v>3.94866654388196-0.628596276547103i</v>
      </c>
      <c r="E2907" t="str">
        <f t="shared" si="840"/>
        <v>240.047643837968-16.4443068351946i</v>
      </c>
      <c r="F2907" t="str">
        <f t="shared" si="841"/>
        <v>2.4232700728571-2.9362031940996i</v>
      </c>
      <c r="G2907" t="str">
        <f t="shared" si="842"/>
        <v>0.999317565648812-0.026114529184811i</v>
      </c>
      <c r="H2907" t="str">
        <f t="shared" si="843"/>
        <v>5.60842923627007-322.580234876127i</v>
      </c>
      <c r="I2907" t="str">
        <f t="shared" si="844"/>
        <v>-2.63364093305199-2.25166100169974i</v>
      </c>
      <c r="K2907" t="str">
        <f t="shared" si="845"/>
        <v>0.000646570260583612-0.00200973826546829i</v>
      </c>
      <c r="L2907" t="str">
        <f t="shared" si="846"/>
        <v>0.00005-0.00542790457485637i</v>
      </c>
      <c r="M2907" t="str">
        <f t="shared" si="847"/>
        <v>0.00133333333333333-0.00319288504403315i</v>
      </c>
      <c r="N2907">
        <f t="shared" si="848"/>
        <v>94.869929745557513</v>
      </c>
      <c r="O2907">
        <f t="shared" si="849"/>
        <v>0.13390400617876438</v>
      </c>
      <c r="P2907" s="3">
        <f t="shared" si="850"/>
        <v>0.13390400617876438</v>
      </c>
      <c r="Q2907" s="3">
        <f t="shared" si="851"/>
        <v>-85.130070254442487</v>
      </c>
      <c r="R2907">
        <f t="shared" si="852"/>
        <v>94.869929745557513</v>
      </c>
      <c r="S2907">
        <f t="shared" si="853"/>
        <v>51.988683942298245</v>
      </c>
      <c r="T2907">
        <f t="shared" si="836"/>
        <v>0.13390400617876438</v>
      </c>
    </row>
    <row r="2908" spans="1:20" x14ac:dyDescent="0.25">
      <c r="A2908">
        <f t="shared" si="837"/>
        <v>327895.82231917785</v>
      </c>
      <c r="B2908">
        <f t="shared" si="854"/>
        <v>52186.240941278978</v>
      </c>
      <c r="C2908" t="str">
        <f t="shared" si="838"/>
        <v>0.0843474742340469-1.01012054903446i</v>
      </c>
      <c r="D2908" t="str">
        <f t="shared" si="839"/>
        <v>3.94846736776992-0.628646401965004i</v>
      </c>
      <c r="E2908" t="str">
        <f t="shared" si="840"/>
        <v>240.365874255065-17.0043234975311i</v>
      </c>
      <c r="F2908" t="str">
        <f t="shared" si="841"/>
        <v>2.42325748074996-2.92556789482897i</v>
      </c>
      <c r="G2908" t="str">
        <f t="shared" si="842"/>
        <v>0.999312372866546-0.0262136281803844i</v>
      </c>
      <c r="H2908" t="str">
        <f t="shared" si="843"/>
        <v>5.55302588652188-321.234281143691i</v>
      </c>
      <c r="I2908" t="str">
        <f t="shared" si="844"/>
        <v>-2.61323326610967-2.24182293484277i</v>
      </c>
      <c r="K2908" t="str">
        <f t="shared" si="845"/>
        <v>0.000645561191476912-0.00200274475203432i</v>
      </c>
      <c r="L2908" t="str">
        <f t="shared" si="846"/>
        <v>0.00005-0.0054073566197015i</v>
      </c>
      <c r="M2908" t="str">
        <f t="shared" si="847"/>
        <v>0.00133333333333333-0.00318079801158911i</v>
      </c>
      <c r="N2908">
        <f t="shared" si="848"/>
        <v>94.773260661321146</v>
      </c>
      <c r="O2908">
        <f t="shared" si="849"/>
        <v>0.11764086452183228</v>
      </c>
      <c r="P2908" s="3">
        <f t="shared" si="850"/>
        <v>0.11764086452183228</v>
      </c>
      <c r="Q2908" s="3">
        <f t="shared" si="851"/>
        <v>-85.226739338678854</v>
      </c>
      <c r="R2908">
        <f t="shared" si="852"/>
        <v>94.773260661321146</v>
      </c>
      <c r="S2908">
        <f t="shared" si="853"/>
        <v>52.186240941278982</v>
      </c>
      <c r="T2908">
        <f t="shared" si="836"/>
        <v>0.11764086452183228</v>
      </c>
    </row>
    <row r="2909" spans="1:20" x14ac:dyDescent="0.25">
      <c r="A2909">
        <f t="shared" si="837"/>
        <v>329141.82644399075</v>
      </c>
      <c r="B2909">
        <f t="shared" si="854"/>
        <v>52384.548656855841</v>
      </c>
      <c r="C2909" t="str">
        <f t="shared" si="838"/>
        <v>0.0824695232593136-1.00837071351253i</v>
      </c>
      <c r="D2909" t="str">
        <f t="shared" si="839"/>
        <v>3.94826669536581-0.628705323697115i</v>
      </c>
      <c r="E2909" t="str">
        <f t="shared" si="840"/>
        <v>240.681730224394-17.5703323993605i</v>
      </c>
      <c r="F2909" t="str">
        <f t="shared" si="841"/>
        <v>2.42324479289333-2.91497467580786i</v>
      </c>
      <c r="G2909" t="str">
        <f t="shared" si="842"/>
        <v>0.999307140598735-0.0263131021948152i</v>
      </c>
      <c r="H2909" t="str">
        <f t="shared" si="843"/>
        <v>5.49824351216431-319.894915347472i</v>
      </c>
      <c r="I2909" t="str">
        <f t="shared" si="844"/>
        <v>-2.59299426429793-2.23203899638723i</v>
      </c>
      <c r="K2909" t="str">
        <f t="shared" si="845"/>
        <v>0.000644558387041521-0.0019957789675707i</v>
      </c>
      <c r="L2909" t="str">
        <f t="shared" si="846"/>
        <v>0.00005-0.00538688645118698i</v>
      </c>
      <c r="M2909" t="str">
        <f t="shared" si="847"/>
        <v>0.00133333333333333-0.00316875673599235i</v>
      </c>
      <c r="N2909">
        <f t="shared" si="848"/>
        <v>94.675525053940618</v>
      </c>
      <c r="O2909">
        <f t="shared" si="849"/>
        <v>0.10135673250844858</v>
      </c>
      <c r="P2909" s="3">
        <f t="shared" si="850"/>
        <v>0.10135673250844858</v>
      </c>
      <c r="Q2909" s="3">
        <f t="shared" si="851"/>
        <v>-85.324474946059382</v>
      </c>
      <c r="R2909">
        <f t="shared" si="852"/>
        <v>94.675525053940618</v>
      </c>
      <c r="S2909">
        <f t="shared" si="853"/>
        <v>52.384548656855841</v>
      </c>
      <c r="T2909">
        <f t="shared" si="836"/>
        <v>0.10135673250844858</v>
      </c>
    </row>
    <row r="2910" spans="1:20" x14ac:dyDescent="0.25">
      <c r="A2910">
        <f t="shared" si="837"/>
        <v>330392.5653844779</v>
      </c>
      <c r="B2910">
        <f t="shared" si="854"/>
        <v>52583.609941751893</v>
      </c>
      <c r="C2910" t="str">
        <f t="shared" si="838"/>
        <v>0.0805790696496112-1.00661987902277i</v>
      </c>
      <c r="D2910" t="str">
        <f t="shared" si="839"/>
        <v>3.94806451558372-0.628773039802904i</v>
      </c>
      <c r="E2910" t="str">
        <f t="shared" si="840"/>
        <v>240.995129340243-18.1423512705713i</v>
      </c>
      <c r="F2910" t="str">
        <f t="shared" si="841"/>
        <v>2.42323200856016-2.90442338459182i</v>
      </c>
      <c r="G2910" t="str">
        <f t="shared" si="842"/>
        <v>0.999301868545553-0.0264129526353814i</v>
      </c>
      <c r="H2910" t="str">
        <f t="shared" si="843"/>
        <v>5.44407398819782-318.562094041074i</v>
      </c>
      <c r="I2910" t="str">
        <f t="shared" si="844"/>
        <v>-2.57292242260789-2.22230874496182i</v>
      </c>
      <c r="K2910" t="str">
        <f t="shared" si="845"/>
        <v>0.000643561791549366-0.00198884081941416i</v>
      </c>
      <c r="L2910" t="str">
        <f t="shared" si="846"/>
        <v>0.00005-0.00536649377484257i</v>
      </c>
      <c r="M2910" t="str">
        <f t="shared" si="847"/>
        <v>0.00133333333333333-0.00315676104402505i</v>
      </c>
      <c r="N2910">
        <f t="shared" si="848"/>
        <v>94.576719652187919</v>
      </c>
      <c r="O2910">
        <f t="shared" si="849"/>
        <v>8.5050284148060137E-2</v>
      </c>
      <c r="P2910" s="3">
        <f t="shared" si="850"/>
        <v>8.5050284148060137E-2</v>
      </c>
      <c r="Q2910" s="3">
        <f t="shared" si="851"/>
        <v>-85.423280347812081</v>
      </c>
      <c r="R2910">
        <f t="shared" si="852"/>
        <v>94.576719652187919</v>
      </c>
      <c r="S2910">
        <f t="shared" si="853"/>
        <v>52.583609941751895</v>
      </c>
      <c r="T2910">
        <f t="shared" si="836"/>
        <v>8.5050284148060137E-2</v>
      </c>
    </row>
    <row r="2911" spans="1:20" x14ac:dyDescent="0.25">
      <c r="A2911">
        <f t="shared" si="837"/>
        <v>331648.05713293893</v>
      </c>
      <c r="B2911">
        <f t="shared" si="854"/>
        <v>52783.427659530549</v>
      </c>
      <c r="C2911" t="str">
        <f t="shared" si="838"/>
        <v>0.0786761455927165-1.00486781398057i</v>
      </c>
      <c r="D2911" t="str">
        <f t="shared" si="839"/>
        <v>3.94786081725798-0.628849548437158i</v>
      </c>
      <c r="E2911" t="str">
        <f t="shared" si="840"/>
        <v>241.305988179089-18.7203968051453i</v>
      </c>
      <c r="F2911" t="str">
        <f t="shared" si="841"/>
        <v>2.42321912701789-2.89391386933887i</v>
      </c>
      <c r="G2911" t="str">
        <f t="shared" si="842"/>
        <v>0.999296556404903-0.0265131809145058i</v>
      </c>
      <c r="H2911" t="str">
        <f t="shared" si="843"/>
        <v>5.39050931233107-317.235774184009i</v>
      </c>
      <c r="I2911" t="str">
        <f t="shared" si="844"/>
        <v>-2.55301625117022-2.21263174448051i</v>
      </c>
      <c r="K2911" t="str">
        <f t="shared" si="845"/>
        <v>0.000642571349621851-0.00198193021516588i</v>
      </c>
      <c r="L2911" t="str">
        <f t="shared" si="846"/>
        <v>0.00005-0.00534617829731278i</v>
      </c>
      <c r="M2911" t="str">
        <f t="shared" si="847"/>
        <v>0.00133333333333333-0.00314481076312517i</v>
      </c>
      <c r="N2911">
        <f t="shared" si="848"/>
        <v>94.476841265623449</v>
      </c>
      <c r="O2911">
        <f t="shared" si="849"/>
        <v>6.8720180984255835E-2</v>
      </c>
      <c r="P2911" s="3">
        <f t="shared" si="850"/>
        <v>6.8720180984255835E-2</v>
      </c>
      <c r="Q2911" s="3">
        <f t="shared" si="851"/>
        <v>-85.523158734376551</v>
      </c>
      <c r="R2911">
        <f t="shared" si="852"/>
        <v>94.476841265623449</v>
      </c>
      <c r="S2911">
        <f t="shared" si="853"/>
        <v>52.783427659530552</v>
      </c>
      <c r="T2911">
        <f t="shared" si="836"/>
        <v>6.8720180984255835E-2</v>
      </c>
    </row>
    <row r="2912" spans="1:20" x14ac:dyDescent="0.25">
      <c r="A2912">
        <f t="shared" si="837"/>
        <v>332908.31975004415</v>
      </c>
      <c r="B2912">
        <f t="shared" si="854"/>
        <v>52984.00468463677</v>
      </c>
      <c r="C2912" t="str">
        <f t="shared" si="838"/>
        <v>0.0767607862935047-1.00311428555429i</v>
      </c>
      <c r="D2912" t="str">
        <f t="shared" si="839"/>
        <v>3.94765558914255-0.628934847849619i</v>
      </c>
      <c r="E2912" t="str">
        <f t="shared" si="840"/>
        <v>241.61422230667-19.3044846308626i</v>
      </c>
      <c r="F2912" t="str">
        <f t="shared" si="841"/>
        <v>2.42320614752842-2.88344597880735i</v>
      </c>
      <c r="G2912" t="str">
        <f t="shared" si="842"/>
        <v>0.9992912038724-0.0266137884497727i</v>
      </c>
      <c r="H2912" t="str">
        <f t="shared" si="843"/>
        <v>5.33754160289066-315.915913136795i</v>
      </c>
      <c r="I2912" t="str">
        <f t="shared" si="844"/>
        <v>-2.53327427507722-2.20300756406119i</v>
      </c>
      <c r="K2912" t="str">
        <f t="shared" si="845"/>
        <v>0.000641587006227091-0.00197504706269103i</v>
      </c>
      <c r="L2912" t="str">
        <f t="shared" si="846"/>
        <v>0.00005-0.00532593972635265i</v>
      </c>
      <c r="M2912" t="str">
        <f t="shared" si="847"/>
        <v>0.00133333333333333-0.00313290572138392i</v>
      </c>
      <c r="N2912">
        <f t="shared" si="848"/>
        <v>94.375886786453279</v>
      </c>
      <c r="O2912">
        <f t="shared" si="849"/>
        <v>5.2365072172280716E-2</v>
      </c>
      <c r="P2912" s="3">
        <f t="shared" si="850"/>
        <v>5.2365072172280716E-2</v>
      </c>
      <c r="Q2912" s="3">
        <f t="shared" si="851"/>
        <v>-85.624113213546721</v>
      </c>
      <c r="R2912">
        <f t="shared" si="852"/>
        <v>94.375886786453279</v>
      </c>
      <c r="S2912">
        <f t="shared" si="853"/>
        <v>52.984004684636773</v>
      </c>
      <c r="T2912">
        <f t="shared" si="836"/>
        <v>5.2365072172280716E-2</v>
      </c>
    </row>
    <row r="2913" spans="1:20" x14ac:dyDescent="0.25">
      <c r="A2913">
        <f t="shared" si="837"/>
        <v>334173.37136509432</v>
      </c>
      <c r="B2913">
        <f t="shared" si="854"/>
        <v>53185.343902438392</v>
      </c>
      <c r="C2913" t="str">
        <f t="shared" si="838"/>
        <v>0.0748330300335995-1.00135905970367i</v>
      </c>
      <c r="D2913" t="str">
        <f t="shared" si="839"/>
        <v>3.94744881991055-0.629028936384615i</v>
      </c>
      <c r="E2913" t="str">
        <f t="shared" si="840"/>
        <v>241.919746285842-19.8946292787681i</v>
      </c>
      <c r="F2913" t="str">
        <f t="shared" si="841"/>
        <v>2.42319306934803-2.8730195623537i</v>
      </c>
      <c r="G2913" t="str">
        <f t="shared" si="842"/>
        <v>0.999285810641356-0.0267147766639458i</v>
      </c>
      <c r="H2913" t="str">
        <f t="shared" si="843"/>
        <v>5.28516309677044-314.602468656095i</v>
      </c>
      <c r="I2913" t="str">
        <f t="shared" si="844"/>
        <v>-2.51369503420694-2.19343577794556i</v>
      </c>
      <c r="K2913" t="str">
        <f t="shared" si="845"/>
        <v>0.000640608706677227-0.00196819127011845i</v>
      </c>
      <c r="L2913" t="str">
        <f t="shared" si="846"/>
        <v>0.00005-0.00530577777082353i</v>
      </c>
      <c r="M2913" t="str">
        <f t="shared" si="847"/>
        <v>0.00133333333333333-0.00312104574754325i</v>
      </c>
      <c r="N2913">
        <f t="shared" si="848"/>
        <v>94.273853191394039</v>
      </c>
      <c r="O2913">
        <f t="shared" si="849"/>
        <v>3.5983594564180849E-2</v>
      </c>
      <c r="P2913" s="3">
        <f t="shared" si="850"/>
        <v>3.5983594564180849E-2</v>
      </c>
      <c r="Q2913" s="3">
        <f t="shared" si="851"/>
        <v>-85.726146808605961</v>
      </c>
      <c r="R2913">
        <f t="shared" si="852"/>
        <v>94.273853191394039</v>
      </c>
      <c r="S2913">
        <f t="shared" si="853"/>
        <v>53.18534390243839</v>
      </c>
      <c r="T2913">
        <f t="shared" si="836"/>
        <v>3.5983594564180849E-2</v>
      </c>
    </row>
    <row r="2914" spans="1:20" x14ac:dyDescent="0.25">
      <c r="A2914">
        <f t="shared" si="837"/>
        <v>335443.23017628165</v>
      </c>
      <c r="B2914">
        <f t="shared" si="854"/>
        <v>53387.448209267655</v>
      </c>
      <c r="C2914" t="str">
        <f t="shared" si="838"/>
        <v>0.0728929182309818-0.999601901219937i</v>
      </c>
      <c r="D2914" t="str">
        <f t="shared" si="839"/>
        <v>3.94724049815371-0.629131812480683i</v>
      </c>
      <c r="E2914" t="str">
        <f t="shared" si="840"/>
        <v>242.22247368518-20.4908441523739i</v>
      </c>
      <c r="F2914" t="str">
        <f t="shared" si="841"/>
        <v>2.42317989172741-2.86263446993031i</v>
      </c>
      <c r="G2914" t="str">
        <f t="shared" si="842"/>
        <v>0.999280376402758-0.0268161469849849i</v>
      </c>
      <c r="H2914" t="str">
        <f t="shared" si="843"/>
        <v>5.23336614741867-313.295398889945i</v>
      </c>
      <c r="I2914" t="str">
        <f t="shared" si="844"/>
        <v>-2.49427708305007-2.18391596542069i</v>
      </c>
      <c r="K2914" t="str">
        <f t="shared" si="845"/>
        <v>0.000639636396625618-0.00196136274584028i</v>
      </c>
      <c r="L2914" t="str">
        <f t="shared" si="846"/>
        <v>0.00005-0.0052856921406889i</v>
      </c>
      <c r="M2914" t="str">
        <f t="shared" si="847"/>
        <v>0.00133333333333333-0.00310923067099347i</v>
      </c>
      <c r="N2914">
        <f t="shared" si="848"/>
        <v>94.170737543548384</v>
      </c>
      <c r="O2914">
        <f t="shared" si="849"/>
        <v>1.9574372798832406E-2</v>
      </c>
      <c r="P2914" s="3">
        <f t="shared" si="850"/>
        <v>1.9574372798832406E-2</v>
      </c>
      <c r="Q2914" s="3">
        <f t="shared" si="851"/>
        <v>-85.829262456451616</v>
      </c>
      <c r="R2914">
        <f t="shared" si="852"/>
        <v>94.170737543548384</v>
      </c>
      <c r="S2914">
        <f t="shared" si="853"/>
        <v>53.387448209267653</v>
      </c>
      <c r="T2914">
        <f t="shared" si="836"/>
        <v>1.9574372798832406E-2</v>
      </c>
    </row>
    <row r="2915" spans="1:20" x14ac:dyDescent="0.25">
      <c r="A2915">
        <f t="shared" si="837"/>
        <v>336717.9144509515</v>
      </c>
      <c r="B2915">
        <f t="shared" si="854"/>
        <v>53590.320512462873</v>
      </c>
      <c r="C2915" t="str">
        <f t="shared" si="838"/>
        <v>0.0709404954995358-0.997842573767934i</v>
      </c>
      <c r="D2915" t="str">
        <f t="shared" si="839"/>
        <v>3.9470306123818-0.629243474670194i</v>
      </c>
      <c r="E2915" t="str">
        <f t="shared" si="840"/>
        <v>242.522317088398-21.0931414966503i</v>
      </c>
      <c r="F2915" t="str">
        <f t="shared" si="841"/>
        <v>2.42316661391154-2.85229055208334i</v>
      </c>
      <c r="G2915" t="str">
        <f t="shared" si="842"/>
        <v>0.999274900845257-0.0269179008460637i</v>
      </c>
      <c r="H2915" t="str">
        <f t="shared" si="843"/>
        <v>5.18214322286422-311.994662373041i</v>
      </c>
      <c r="I2915" t="str">
        <f t="shared" si="844"/>
        <v>-2.475018990539-2.1744477107418i</v>
      </c>
      <c r="K2915" t="str">
        <f t="shared" si="845"/>
        <v>0.000638670022064216-0.00195456139851159i</v>
      </c>
      <c r="L2915" t="str">
        <f t="shared" si="846"/>
        <v>0.00005-0.00526568254701026i</v>
      </c>
      <c r="M2915" t="str">
        <f t="shared" si="847"/>
        <v>0.00133333333333333-0.00309746032177075i</v>
      </c>
      <c r="N2915">
        <f t="shared" si="848"/>
        <v>94.066536994290573</v>
      </c>
      <c r="O2915">
        <f t="shared" si="849"/>
        <v>3.1360193995140489E-3</v>
      </c>
      <c r="P2915" s="3">
        <f t="shared" si="850"/>
        <v>3.1360193995140489E-3</v>
      </c>
      <c r="Q2915" s="3">
        <f t="shared" si="851"/>
        <v>-85.933463005709427</v>
      </c>
      <c r="R2915">
        <f t="shared" si="852"/>
        <v>94.066536994290573</v>
      </c>
      <c r="S2915">
        <f t="shared" si="853"/>
        <v>53.590320512462874</v>
      </c>
      <c r="T2915">
        <f t="shared" si="836"/>
        <v>3.1360193995140489E-3</v>
      </c>
    </row>
    <row r="2916" spans="1:20" x14ac:dyDescent="0.25">
      <c r="A2916">
        <f t="shared" si="837"/>
        <v>337997.44252586516</v>
      </c>
      <c r="B2916">
        <f t="shared" si="854"/>
        <v>53793.963730410236</v>
      </c>
      <c r="C2916" t="str">
        <f t="shared" si="838"/>
        <v>0.068975809708439-0.996080839929894i</v>
      </c>
      <c r="D2916" t="str">
        <f t="shared" si="839"/>
        <v>3.94681915102206-0.62936392157897i</v>
      </c>
      <c r="E2916" t="str">
        <f t="shared" si="840"/>
        <v>242.819188104555-21.7015323667918i</v>
      </c>
      <c r="F2916" t="str">
        <f t="shared" si="841"/>
        <v>2.42315323513973-2.84198765995058i</v>
      </c>
      <c r="G2916" t="str">
        <f t="shared" si="842"/>
        <v>0.999269383655146-0.0270200396855869i</v>
      </c>
      <c r="H2916" t="str">
        <f t="shared" si="843"/>
        <v>5.13148690377898-310.700218022104i</v>
      </c>
      <c r="I2916" t="str">
        <f t="shared" si="844"/>
        <v>-2.45591933987941-2.16503060305665i</v>
      </c>
      <c r="K2916" t="str">
        <f t="shared" si="845"/>
        <v>0.000637709529320816-0.00194778713704996i</v>
      </c>
      <c r="L2916" t="str">
        <f t="shared" si="846"/>
        <v>0.00005-0.00524574870194288i</v>
      </c>
      <c r="M2916" t="str">
        <f t="shared" si="847"/>
        <v>0.00133333333333333-0.00308573453055463i</v>
      </c>
      <c r="N2916">
        <f t="shared" si="848"/>
        <v>93.961248785160606</v>
      </c>
      <c r="O2916">
        <f t="shared" si="849"/>
        <v>1.3332865124369134E-2</v>
      </c>
      <c r="P2916" s="3">
        <f t="shared" si="850"/>
        <v>-1.3332865124369134E-2</v>
      </c>
      <c r="Q2916" s="3">
        <f t="shared" si="851"/>
        <v>-86.038751214839394</v>
      </c>
      <c r="R2916">
        <f t="shared" si="852"/>
        <v>93.961248785160606</v>
      </c>
      <c r="S2916">
        <f t="shared" si="853"/>
        <v>53.793963730410233</v>
      </c>
      <c r="T2916">
        <f t="shared" si="836"/>
        <v>-1.3332865124369134E-2</v>
      </c>
    </row>
    <row r="2917" spans="1:20" x14ac:dyDescent="0.25">
      <c r="A2917">
        <f t="shared" si="837"/>
        <v>339281.83280746348</v>
      </c>
      <c r="B2917">
        <f t="shared" si="854"/>
        <v>53998.380792585798</v>
      </c>
      <c r="C2917" t="str">
        <f t="shared" si="838"/>
        <v>0.0669989120413969-0.994316461251334i</v>
      </c>
      <c r="D2917" t="str">
        <f t="shared" si="839"/>
        <v>3.9466061024187-0.629493151925903i</v>
      </c>
      <c r="E2917" t="str">
        <f t="shared" si="840"/>
        <v>243.112997379109-22.316026596795i</v>
      </c>
      <c r="F2917" t="str">
        <f t="shared" si="841"/>
        <v>2.42313975464549-2.83172564525926i</v>
      </c>
      <c r="G2917" t="str">
        <f t="shared" si="842"/>
        <v>0.999263824516342-0.027122564947208i</v>
      </c>
      <c r="H2917" t="str">
        <f t="shared" si="843"/>
        <v>5.08138988157697-309.412025131287i</v>
      </c>
      <c r="I2917" t="str">
        <f t="shared" si="844"/>
        <v>-2.43697672838398-2.15566423633097i</v>
      </c>
      <c r="K2917" t="str">
        <f t="shared" si="845"/>
        <v>0.000636754865056417-0.00194103987063509i</v>
      </c>
      <c r="L2917" t="str">
        <f t="shared" si="846"/>
        <v>0.00005-0.00522589031873171i</v>
      </c>
      <c r="M2917" t="str">
        <f t="shared" si="847"/>
        <v>0.00133333333333333-0.00307405312866571i</v>
      </c>
      <c r="N2917">
        <f t="shared" si="848"/>
        <v>93.854870249767174</v>
      </c>
      <c r="O2917">
        <f t="shared" si="849"/>
        <v>2.9833692167378238E-2</v>
      </c>
      <c r="P2917" s="3">
        <f t="shared" si="850"/>
        <v>-2.9833692167378238E-2</v>
      </c>
      <c r="Q2917" s="3">
        <f t="shared" si="851"/>
        <v>-86.145129750232826</v>
      </c>
      <c r="R2917">
        <f t="shared" si="852"/>
        <v>93.854870249767174</v>
      </c>
      <c r="S2917">
        <f t="shared" si="853"/>
        <v>53.998380792585799</v>
      </c>
      <c r="T2917">
        <f t="shared" si="836"/>
        <v>-2.9833692167378238E-2</v>
      </c>
    </row>
    <row r="2918" spans="1:20" x14ac:dyDescent="0.25">
      <c r="A2918">
        <f t="shared" si="837"/>
        <v>340571.10377213184</v>
      </c>
      <c r="B2918">
        <f t="shared" si="854"/>
        <v>54203.574639597624</v>
      </c>
      <c r="C2918" t="str">
        <f t="shared" si="838"/>
        <v>0.0650098570556313-0.992549198288748i</v>
      </c>
      <c r="D2918" t="str">
        <f t="shared" si="839"/>
        <v>3.94639145483231-0.629631164522573i</v>
      </c>
      <c r="E2918" t="str">
        <f t="shared" si="840"/>
        <v>243.403654605806-22.9366327678568i</v>
      </c>
      <c r="F2918" t="str">
        <f t="shared" si="841"/>
        <v>2.42312617165652-2.82150436032394i</v>
      </c>
      <c r="G2918" t="str">
        <f t="shared" si="842"/>
        <v>0.99925822311037-0.0272254780798462i</v>
      </c>
      <c r="H2918" t="str">
        <f t="shared" si="843"/>
        <v>5.03184495654916-308.13004336768i</v>
      </c>
      <c r="I2918" t="str">
        <f t="shared" si="844"/>
        <v>-2.41818976730862-2.14634820927554i</v>
      </c>
      <c r="K2918" t="str">
        <f t="shared" si="845"/>
        <v>0.00063580597626256-0.00193431950870836i</v>
      </c>
      <c r="L2918" t="str">
        <f t="shared" si="846"/>
        <v>0.00005-0.00520610711170722i</v>
      </c>
      <c r="M2918" t="str">
        <f t="shared" si="847"/>
        <v>0.00133333333333333-0.00306241594806307i</v>
      </c>
      <c r="N2918">
        <f t="shared" si="848"/>
        <v>93.747398815697849</v>
      </c>
      <c r="O2918">
        <f t="shared" si="849"/>
        <v>4.6367884912863574E-2</v>
      </c>
      <c r="P2918" s="3">
        <f t="shared" si="850"/>
        <v>-4.6367884912863574E-2</v>
      </c>
      <c r="Q2918" s="3">
        <f t="shared" si="851"/>
        <v>-86.252601184302151</v>
      </c>
      <c r="R2918">
        <f t="shared" si="852"/>
        <v>93.747398815697849</v>
      </c>
      <c r="S2918">
        <f t="shared" si="853"/>
        <v>54.203574639597626</v>
      </c>
      <c r="T2918">
        <f t="shared" si="836"/>
        <v>-4.6367884912863574E-2</v>
      </c>
    </row>
    <row r="2919" spans="1:20" x14ac:dyDescent="0.25">
      <c r="A2919">
        <f t="shared" si="837"/>
        <v>341865.27396646596</v>
      </c>
      <c r="B2919">
        <f t="shared" si="854"/>
        <v>54409.548223228099</v>
      </c>
      <c r="C2919" t="str">
        <f t="shared" si="838"/>
        <v>0.0630087027405542-0.99077881065931i</v>
      </c>
      <c r="D2919" t="str">
        <f t="shared" si="839"/>
        <v>3.94617519643924-0.629777958272861i</v>
      </c>
      <c r="E2919" t="str">
        <f t="shared" si="840"/>
        <v>243.691068539436-23.5633581766214i</v>
      </c>
      <c r="F2919" t="str">
        <f t="shared" si="841"/>
        <v>2.42311248539474-2.81132365804439i</v>
      </c>
      <c r="G2919" t="str">
        <f t="shared" si="842"/>
        <v>0.999252579116345-0.0273287805377046i</v>
      </c>
      <c r="H2919" t="str">
        <f t="shared" si="843"/>
        <v>4.98284503603278-306.854232766848i</v>
      </c>
      <c r="I2919" t="str">
        <f t="shared" si="844"/>
        <v>-2.39955708169072-2.13708212527441i</v>
      </c>
      <c r="K2919" t="str">
        <f t="shared" si="845"/>
        <v>0.000634862810258691-0.00192762596097244i</v>
      </c>
      <c r="L2919" t="str">
        <f t="shared" si="846"/>
        <v>0.00005-0.00518639879628134i</v>
      </c>
      <c r="M2919" t="str">
        <f t="shared" si="847"/>
        <v>0.00133333333333333-0.00305082282134196i</v>
      </c>
      <c r="N2919">
        <f t="shared" si="848"/>
        <v>93.638832006434058</v>
      </c>
      <c r="O2919">
        <f t="shared" si="849"/>
        <v>6.2936878210810718E-2</v>
      </c>
      <c r="P2919" s="3">
        <f t="shared" si="850"/>
        <v>-6.2936878210810718E-2</v>
      </c>
      <c r="Q2919" s="3">
        <f t="shared" si="851"/>
        <v>-86.361167993565942</v>
      </c>
      <c r="R2919">
        <f t="shared" si="852"/>
        <v>93.638832006434058</v>
      </c>
      <c r="S2919">
        <f t="shared" si="853"/>
        <v>54.4095482232281</v>
      </c>
      <c r="T2919">
        <f t="shared" si="836"/>
        <v>-6.2936878210810718E-2</v>
      </c>
    </row>
    <row r="2920" spans="1:20" x14ac:dyDescent="0.25">
      <c r="A2920">
        <f t="shared" si="837"/>
        <v>343164.3620075385</v>
      </c>
      <c r="B2920">
        <f t="shared" si="854"/>
        <v>54616.304506476365</v>
      </c>
      <c r="C2920" t="str">
        <f t="shared" si="838"/>
        <v>0.0609955105761551-0.989005057092586i</v>
      </c>
      <c r="D2920" t="str">
        <f t="shared" si="839"/>
        <v>3.94595731533121-0.629933532172559i</v>
      </c>
      <c r="E2920" t="str">
        <f t="shared" si="840"/>
        <v>243.975147009476-24.1962088032826i</v>
      </c>
      <c r="F2920" t="str">
        <f t="shared" si="841"/>
        <v>2.42309869507611-2.80118339190345i</v>
      </c>
      <c r="G2920" t="str">
        <f t="shared" si="842"/>
        <v>0.999246892210952-0.027432473780287i</v>
      </c>
      <c r="H2920" t="str">
        <f t="shared" si="843"/>
        <v>4.93438313261521-305.584553728455i</v>
      </c>
      <c r="I2920" t="str">
        <f t="shared" si="844"/>
        <v>-2.38107731018982-2.12786559231436i</v>
      </c>
      <c r="K2920" t="str">
        <f t="shared" si="845"/>
        <v>0.000633925314689544-0.00192095913739082i</v>
      </c>
      <c r="L2920" t="str">
        <f t="shared" si="846"/>
        <v>0.00005-0.00516676508894335i</v>
      </c>
      <c r="M2920" t="str">
        <f t="shared" si="847"/>
        <v>0.00133333333333333-0.00303927358173139i</v>
      </c>
      <c r="N2920">
        <f t="shared" si="848"/>
        <v>93.529167443274915</v>
      </c>
      <c r="O2920">
        <f t="shared" si="849"/>
        <v>7.9542118448722499E-2</v>
      </c>
      <c r="P2920" s="3">
        <f t="shared" si="850"/>
        <v>-7.9542118448722499E-2</v>
      </c>
      <c r="Q2920" s="3">
        <f t="shared" si="851"/>
        <v>-86.470832556725085</v>
      </c>
      <c r="R2920">
        <f t="shared" si="852"/>
        <v>93.529167443274915</v>
      </c>
      <c r="S2920">
        <f t="shared" si="853"/>
        <v>54.616304506476368</v>
      </c>
      <c r="T2920">
        <f t="shared" si="836"/>
        <v>-7.9542118448722499E-2</v>
      </c>
    </row>
    <row r="2921" spans="1:20" x14ac:dyDescent="0.25">
      <c r="A2921">
        <f t="shared" si="837"/>
        <v>344468.38658316719</v>
      </c>
      <c r="B2921">
        <f t="shared" si="854"/>
        <v>54823.846463600974</v>
      </c>
      <c r="C2921" t="str">
        <f t="shared" si="838"/>
        <v>0.0589703455909276-0.987227695484175i</v>
      </c>
      <c r="D2921" t="str">
        <f t="shared" si="839"/>
        <v>3.94573779951454-0.630097885308975i</v>
      </c>
      <c r="E2921" t="str">
        <f t="shared" si="840"/>
        <v>244.255796934624-24.8351892795767i</v>
      </c>
      <c r="F2921" t="str">
        <f t="shared" si="841"/>
        <v>2.42308479991068-2.79108341596489i</v>
      </c>
      <c r="G2921" t="str">
        <f t="shared" si="842"/>
        <v>0.99924116206843-0.0275365592724161i</v>
      </c>
      <c r="H2921" t="str">
        <f t="shared" si="843"/>
        <v>4.88645236237086-304.320967011931i</v>
      </c>
      <c r="I2921" t="str">
        <f t="shared" si="844"/>
        <v>-2.36274910493021-2.11869822291571i</v>
      </c>
      <c r="K2921" t="str">
        <f t="shared" si="845"/>
        <v>0.000632993437522541-0.00191431894818741i</v>
      </c>
      <c r="L2921" t="str">
        <f t="shared" si="846"/>
        <v>0.00005-0.00514720570725579i</v>
      </c>
      <c r="M2921" t="str">
        <f t="shared" si="847"/>
        <v>0.00133333333333333-0.00302776806309164i</v>
      </c>
      <c r="N2921">
        <f t="shared" si="848"/>
        <v>93.418402847262598</v>
      </c>
      <c r="O2921">
        <f t="shared" si="849"/>
        <v>9.6185063416420261E-2</v>
      </c>
      <c r="P2921" s="3">
        <f t="shared" si="850"/>
        <v>-9.6185063416420261E-2</v>
      </c>
      <c r="Q2921" s="3">
        <f t="shared" si="851"/>
        <v>-86.581597152737402</v>
      </c>
      <c r="R2921">
        <f t="shared" si="852"/>
        <v>93.418402847262598</v>
      </c>
      <c r="S2921">
        <f t="shared" si="853"/>
        <v>54.823846463600972</v>
      </c>
      <c r="T2921">
        <f t="shared" si="836"/>
        <v>-9.6185063416420261E-2</v>
      </c>
    </row>
    <row r="2922" spans="1:20" x14ac:dyDescent="0.25">
      <c r="A2922">
        <f t="shared" si="837"/>
        <v>345777.36645218323</v>
      </c>
      <c r="B2922">
        <f t="shared" si="854"/>
        <v>55032.177080162663</v>
      </c>
      <c r="C2922" t="str">
        <f t="shared" si="838"/>
        <v>0.0569332764193859-0.985446482951376i</v>
      </c>
      <c r="D2922" t="str">
        <f t="shared" si="839"/>
        <v>3.9455166369097-0.630271016860539i</v>
      </c>
      <c r="E2922" t="str">
        <f t="shared" si="840"/>
        <v>244.532924338252-25.480302856677i</v>
      </c>
      <c r="F2922" t="str">
        <f t="shared" si="841"/>
        <v>2.42307079910254-2.78102358487135i</v>
      </c>
      <c r="G2922" t="str">
        <f t="shared" si="842"/>
        <v>0.999235388360553-0.027641038484251i</v>
      </c>
      <c r="H2922" t="str">
        <f t="shared" si="843"/>
        <v>4.83904594313116-303.063433732217i</v>
      </c>
      <c r="I2922" t="str">
        <f t="shared" si="844"/>
        <v>-2.34457113134595-2.10957963406435i</v>
      </c>
      <c r="K2922" t="str">
        <f t="shared" si="845"/>
        <v>0.0006320671270452-0.00190770530384599i</v>
      </c>
      <c r="L2922" t="str">
        <f t="shared" si="846"/>
        <v>0.00005-0.00512772036985036i</v>
      </c>
      <c r="M2922" t="str">
        <f t="shared" si="847"/>
        <v>0.00133333333333333-0.00301630609991198i</v>
      </c>
      <c r="N2922">
        <f t="shared" si="848"/>
        <v>93.306536041114427</v>
      </c>
      <c r="O2922">
        <f t="shared" si="849"/>
        <v>0.1128671821638942</v>
      </c>
      <c r="P2922" s="3">
        <f t="shared" si="850"/>
        <v>-0.1128671821638942</v>
      </c>
      <c r="Q2922" s="3">
        <f t="shared" si="851"/>
        <v>-86.693463958885573</v>
      </c>
      <c r="R2922">
        <f t="shared" si="852"/>
        <v>93.306536041114427</v>
      </c>
      <c r="S2922">
        <f t="shared" si="853"/>
        <v>55.032177080162661</v>
      </c>
      <c r="T2922">
        <f t="shared" si="836"/>
        <v>-0.1128671821638942</v>
      </c>
    </row>
    <row r="2923" spans="1:20" x14ac:dyDescent="0.25">
      <c r="A2923">
        <f t="shared" si="837"/>
        <v>347091.32044470153</v>
      </c>
      <c r="B2923">
        <f t="shared" si="854"/>
        <v>55241.299353067283</v>
      </c>
      <c r="C2923" t="str">
        <f t="shared" si="838"/>
        <v>0.0548843753590192-0.983661175891022i</v>
      </c>
      <c r="D2923" t="str">
        <f t="shared" si="839"/>
        <v>3.94529381535075-0.630452926096411i</v>
      </c>
      <c r="E2923" t="str">
        <f t="shared" si="840"/>
        <v>244.806434364801-26.1315513730238i</v>
      </c>
      <c r="F2923" t="str">
        <f t="shared" si="841"/>
        <v>2.42305669184973-2.77100375384218i</v>
      </c>
      <c r="G2923" t="str">
        <f t="shared" si="842"/>
        <v>0.999229570756609-0.0277459128913043i</v>
      </c>
      <c r="H2923" t="str">
        <f t="shared" si="843"/>
        <v>4.79215719278646-301.811915355556i</v>
      </c>
      <c r="I2923" t="str">
        <f t="shared" si="844"/>
        <v>-2.32654206802773-2.10050944714485i</v>
      </c>
      <c r="K2923" t="str">
        <f t="shared" si="845"/>
        <v>0.000631146331862581-0.00190111811510985i</v>
      </c>
      <c r="L2923" t="str">
        <f t="shared" si="846"/>
        <v>0.00005-0.00510830879642394i</v>
      </c>
      <c r="M2923" t="str">
        <f t="shared" si="847"/>
        <v>0.00133333333333333-0.0030048875273082i</v>
      </c>
      <c r="N2923">
        <f t="shared" si="848"/>
        <v>93.193564951154926</v>
      </c>
      <c r="O2923">
        <f t="shared" si="849"/>
        <v>0.12958995485111757</v>
      </c>
      <c r="P2923" s="3">
        <f t="shared" si="850"/>
        <v>-0.12958995485111757</v>
      </c>
      <c r="Q2923" s="3">
        <f t="shared" si="851"/>
        <v>-86.806435048845074</v>
      </c>
      <c r="R2923">
        <f t="shared" si="852"/>
        <v>93.193564951154926</v>
      </c>
      <c r="S2923">
        <f t="shared" si="853"/>
        <v>55.241299353067284</v>
      </c>
      <c r="T2923">
        <f t="shared" si="836"/>
        <v>-0.12958995485111757</v>
      </c>
    </row>
    <row r="2924" spans="1:20" x14ac:dyDescent="0.25">
      <c r="A2924">
        <f t="shared" si="837"/>
        <v>348410.26746239141</v>
      </c>
      <c r="B2924">
        <f t="shared" si="854"/>
        <v>55451.216290608943</v>
      </c>
      <c r="C2924" t="str">
        <f t="shared" si="838"/>
        <v>0.0528237184266937-0.981871530039162i</v>
      </c>
      <c r="D2924" t="str">
        <f t="shared" si="839"/>
        <v>3.94506932258467-0.63064361237608i</v>
      </c>
      <c r="E2924" t="str">
        <f t="shared" si="840"/>
        <v>245.076231297104-26.788935222098i</v>
      </c>
      <c r="F2924" t="str">
        <f t="shared" si="841"/>
        <v>2.42304247734425-2.76102377867145i</v>
      </c>
      <c r="G2924" t="str">
        <f t="shared" si="842"/>
        <v>0.999223708923385-0.0278511839744607i</v>
      </c>
      <c r="H2924" t="str">
        <f t="shared" si="843"/>
        <v>4.74577952761936-300.566373695349i</v>
      </c>
      <c r="I2924" t="str">
        <f t="shared" si="844"/>
        <v>-2.30866060657205-2.09148728787492i</v>
      </c>
      <c r="K2924" t="str">
        <f t="shared" si="845"/>
        <v>0.00063023100089472-0.00189455729298123i</v>
      </c>
      <c r="L2924" t="str">
        <f t="shared" si="846"/>
        <v>0.00005-0.00508897070773455i</v>
      </c>
      <c r="M2924" t="str">
        <f t="shared" si="847"/>
        <v>0.00133333333333333-0.00299351218102032i</v>
      </c>
      <c r="N2924">
        <f t="shared" si="848"/>
        <v>93.079487609252084</v>
      </c>
      <c r="O2924">
        <f t="shared" si="849"/>
        <v>0.14635487259258467</v>
      </c>
      <c r="P2924" s="3">
        <f t="shared" si="850"/>
        <v>-0.14635487259258467</v>
      </c>
      <c r="Q2924" s="3">
        <f t="shared" si="851"/>
        <v>-86.920512390747916</v>
      </c>
      <c r="R2924">
        <f t="shared" si="852"/>
        <v>93.079487609252084</v>
      </c>
      <c r="S2924">
        <f t="shared" si="853"/>
        <v>55.45121629060894</v>
      </c>
      <c r="T2924">
        <f t="shared" ref="T2924:T2987" si="855">P2924</f>
        <v>-0.14635487259258467</v>
      </c>
    </row>
    <row r="2925" spans="1:20" x14ac:dyDescent="0.25">
      <c r="A2925">
        <f t="shared" ref="A2925:A2988" si="856">2*PI()*B2925</f>
        <v>349734.22647874849</v>
      </c>
      <c r="B2925">
        <f t="shared" si="854"/>
        <v>55661.930912513257</v>
      </c>
      <c r="C2925" t="str">
        <f t="shared" ref="C2925:C2988" si="857">IMPRODUCT(D2925,E2925,$C$40,,K2925,$C$41)</f>
        <v>0.0507513854144064-0.980077300532995i</v>
      </c>
      <c r="D2925" t="str">
        <f t="shared" ref="D2925:D2988" si="858">IMDIV(IMPRODUCT($C$37,$C$38,COMPLEX(1,A2925/$C$38)),IMSUM(-1*A2925*A2925/$C$39,COMPLEX(0,1*A2925)))</f>
        <v>3.94484314627082-0.630843075148942i</v>
      </c>
      <c r="E2925" t="str">
        <f t="shared" ref="E2925:E2988" si="859">IMDIV(IMPRODUCT(IMSUM(F2925,G2925),$C$29,H2925),IMSUM(1,I2925))</f>
        <v>245.342218574696-27.452453320179i</v>
      </c>
      <c r="F2925" t="str">
        <f t="shared" ref="F2925:F2988" si="860">IMDIV(IMPRODUCT($C$14,$C$15,COMPLEX(1,A2925/$C$15)),IMSUM(-1*A2925*A2925/$C$16,COMPLEX(0,A2925)))</f>
        <v>2.42302815477194-2.75108351572573i</v>
      </c>
      <c r="G2925" t="str">
        <f t="shared" ref="G2925:G2988" si="861">IMDIV(1,COMPLEX(1,A2925*$C$9*$C$10))</f>
        <v>0.999217802525146-0.0279568532199942i</v>
      </c>
      <c r="H2925" t="str">
        <f t="shared" ref="H2925:H2988" si="862">IMDIV($C$3,IMSUM(K2925,COMPLEX(0,$C$28*A2925)))</f>
        <v>4.69990646066907-299.326770908074i</v>
      </c>
      <c r="I2925" t="str">
        <f t="shared" ref="I2925:I2988" si="863">IMPRODUCT(F2925,$C$29,H2925,$C$31)</f>
        <v>-2.29092545143223-2.08251278624087i</v>
      </c>
      <c r="K2925" t="str">
        <f t="shared" ref="K2925:K2988" si="864">IF($C$26&lt;=0,IMDIV(1,IMSUM(IMDIV(1,L2925),1/$C$18)),IMDIV(1,IMSUM(IMDIV(1,L2925),1/$C$18,IMDIV(1,M2925))))</f>
        <v>0.000629321083374114-0.00188802274872088i</v>
      </c>
      <c r="L2925" t="str">
        <f t="shared" ref="L2925:L2988" si="865">IMSUM($C$21/$C$22,IMDIV(1,COMPLEX(0,$C$20*$C$22*A2925)))</f>
        <v>0.00005-0.00506970582559729i</v>
      </c>
      <c r="M2925" t="str">
        <f t="shared" ref="M2925:M2988" si="866">IMSUM($C$25/$C$26,IMDIV(1,COMPLEX(0,$C$24*$C$26*A2925)))</f>
        <v>0.00133333333333333-0.00298217989741017i</v>
      </c>
      <c r="N2925">
        <f t="shared" ref="N2925:N2988" si="867">ABS(R2925)</f>
        <v>92.964302154754009</v>
      </c>
      <c r="O2925">
        <f t="shared" ref="O2925:O2988" si="868">ABS(P2925)</f>
        <v>0.16316343729313731</v>
      </c>
      <c r="P2925" s="3">
        <f t="shared" ref="P2925:P2988" si="869">20*LOG10(IMABS(C2925))</f>
        <v>-0.16316343729313731</v>
      </c>
      <c r="Q2925" s="3">
        <f t="shared" ref="Q2925:Q2988" si="870">IMARGUMENT(C2925)*180/PI()</f>
        <v>-87.035697845245991</v>
      </c>
      <c r="R2925">
        <f t="shared" ref="R2925:R2988" si="871">IF(Q2925&lt;0,Q2925+180,Q2925-180)</f>
        <v>92.964302154754009</v>
      </c>
      <c r="S2925">
        <f t="shared" ref="S2925:S2988" si="872">B2925/1000</f>
        <v>55.661930912513256</v>
      </c>
      <c r="T2925">
        <f t="shared" si="855"/>
        <v>-0.16316343729313731</v>
      </c>
    </row>
    <row r="2926" spans="1:20" x14ac:dyDescent="0.25">
      <c r="A2926">
        <f t="shared" si="856"/>
        <v>351063.21653936774</v>
      </c>
      <c r="B2926">
        <f t="shared" ref="B2926:B2989" si="873">B2925*(1+B$42)</f>
        <v>55873.446249980807</v>
      </c>
      <c r="C2926" t="str">
        <f t="shared" si="857"/>
        <v>0.0486674599442966-0.978278241974833i</v>
      </c>
      <c r="D2926" t="str">
        <f t="shared" si="858"/>
        <v>3.94461527398048-0.631051313953928i</v>
      </c>
      <c r="E2926" t="str">
        <f t="shared" si="859"/>
        <v>245.604298813089-28.1221030741075i</v>
      </c>
      <c r="F2926" t="str">
        <f t="shared" si="860"/>
        <v>2.42301372331252-2.74118282194211i</v>
      </c>
      <c r="G2926" t="str">
        <f t="shared" si="861"/>
        <v>0.999211851223616-0.0280629221195855i</v>
      </c>
      <c r="H2926" t="str">
        <f t="shared" si="862"/>
        <v>4.65453160012545-298.093069489249i</v>
      </c>
      <c r="I2926" t="str">
        <f t="shared" si="863"/>
        <v>-2.27333531977153-2.07358557643432i</v>
      </c>
      <c r="K2926" t="str">
        <f t="shared" si="864"/>
        <v>0.000628416528843192-0.00188151439384754i</v>
      </c>
      <c r="L2926" t="str">
        <f t="shared" si="865"/>
        <v>0.00005-0.00505051387288035i</v>
      </c>
      <c r="M2926" t="str">
        <f t="shared" si="866"/>
        <v>0.00133333333333333-0.00297089051345902i</v>
      </c>
      <c r="N2926">
        <f t="shared" si="867"/>
        <v>92.848006836423295</v>
      </c>
      <c r="O2926">
        <f t="shared" si="868"/>
        <v>0.18001716147703281</v>
      </c>
      <c r="P2926" s="3">
        <f t="shared" si="869"/>
        <v>-0.18001716147703281</v>
      </c>
      <c r="Q2926" s="3">
        <f t="shared" si="870"/>
        <v>-87.151993163576705</v>
      </c>
      <c r="R2926">
        <f t="shared" si="871"/>
        <v>92.848006836423295</v>
      </c>
      <c r="S2926">
        <f t="shared" si="872"/>
        <v>55.873446249980809</v>
      </c>
      <c r="T2926">
        <f t="shared" si="855"/>
        <v>-0.18001716147703281</v>
      </c>
    </row>
    <row r="2927" spans="1:20" x14ac:dyDescent="0.25">
      <c r="A2927">
        <f t="shared" si="856"/>
        <v>352397.25676221738</v>
      </c>
      <c r="B2927">
        <f t="shared" si="873"/>
        <v>56085.765345730739</v>
      </c>
      <c r="C2927" t="str">
        <f t="shared" si="857"/>
        <v>0.0465720295229404-0.976474108498113i</v>
      </c>
      <c r="D2927" t="str">
        <f t="shared" si="858"/>
        <v>3.94438569319607-0.631268328419067i</v>
      </c>
      <c r="E2927" t="str">
        <f t="shared" si="859"/>
        <v>245.862373824048-28.7978803490651i</v>
      </c>
      <c r="F2927" t="str">
        <f t="shared" si="860"/>
        <v>2.4229991821395-2.73132155482615i</v>
      </c>
      <c r="G2927" t="str">
        <f t="shared" si="861"/>
        <v>0.999205854677961-0.0281693921703408i</v>
      </c>
      <c r="H2927" t="str">
        <f t="shared" si="862"/>
        <v>4.6096486477532-296.865232269462i</v>
      </c>
      <c r="I2927" t="str">
        <f t="shared" si="863"/>
        <v>-2.2558889413183-2.06470529678991i</v>
      </c>
      <c r="K2927" t="str">
        <f t="shared" si="864"/>
        <v>0.000627517287151825-0.00187503214013743i</v>
      </c>
      <c r="L2927" t="str">
        <f t="shared" si="865"/>
        <v>0.00005-0.00503139457350102i</v>
      </c>
      <c r="M2927" t="str">
        <f t="shared" si="866"/>
        <v>0.00133333333333333-0.00295964386676531i</v>
      </c>
      <c r="N2927">
        <f t="shared" si="867"/>
        <v>92.730600014374161</v>
      </c>
      <c r="O2927">
        <f t="shared" si="868"/>
        <v>0.19691756811008421</v>
      </c>
      <c r="P2927" s="3">
        <f t="shared" si="869"/>
        <v>-0.19691756811008421</v>
      </c>
      <c r="Q2927" s="3">
        <f t="shared" si="870"/>
        <v>-87.269399985625839</v>
      </c>
      <c r="R2927">
        <f t="shared" si="871"/>
        <v>92.730600014374161</v>
      </c>
      <c r="S2927">
        <f t="shared" si="872"/>
        <v>56.085765345730742</v>
      </c>
      <c r="T2927">
        <f t="shared" si="855"/>
        <v>-0.19691756811008421</v>
      </c>
    </row>
    <row r="2928" spans="1:20" x14ac:dyDescent="0.25">
      <c r="A2928">
        <f t="shared" si="856"/>
        <v>353736.36633791379</v>
      </c>
      <c r="B2928">
        <f t="shared" si="873"/>
        <v>56298.891254044516</v>
      </c>
      <c r="C2928" t="str">
        <f t="shared" si="857"/>
        <v>0.0444651855947323-0.974664653835574i</v>
      </c>
      <c r="D2928" t="str">
        <f t="shared" si="858"/>
        <v>3.94415439131065-0.63149411826108i</v>
      </c>
      <c r="E2928" t="str">
        <f t="shared" si="859"/>
        <v>246.11634463687-29.4797794364269i</v>
      </c>
      <c r="F2928" t="str">
        <f t="shared" si="860"/>
        <v>2.42298453042011-2.72149957244971i</v>
      </c>
      <c r="G2928" t="str">
        <f t="shared" si="861"/>
        <v>0.999199812544766-0.0282762648748088i</v>
      </c>
      <c r="H2928" t="str">
        <f t="shared" si="862"/>
        <v>4.56525139734465-295.643222410456i</v>
      </c>
      <c r="I2928" t="str">
        <f t="shared" si="863"/>
        <v>-2.23858505822295-2.05587158972423i</v>
      </c>
      <c r="K2928" t="str">
        <f t="shared" si="864"/>
        <v>0.000626623308454847-0.00186857589962375i</v>
      </c>
      <c r="L2928" t="str">
        <f t="shared" si="865"/>
        <v>0.00005-0.00501234765242184i</v>
      </c>
      <c r="M2928" t="str">
        <f t="shared" si="866"/>
        <v>0.00133333333333333-0.00294843979554225i</v>
      </c>
      <c r="N2928">
        <f t="shared" si="867"/>
        <v>92.612080162002897</v>
      </c>
      <c r="O2928">
        <f t="shared" si="868"/>
        <v>0.21386619041388677</v>
      </c>
      <c r="P2928" s="3">
        <f t="shared" si="869"/>
        <v>-0.21386619041388677</v>
      </c>
      <c r="Q2928" s="3">
        <f t="shared" si="870"/>
        <v>-87.387919837997103</v>
      </c>
      <c r="R2928">
        <f t="shared" si="871"/>
        <v>92.612080162002897</v>
      </c>
      <c r="S2928">
        <f t="shared" si="872"/>
        <v>56.298891254044513</v>
      </c>
      <c r="T2928">
        <f t="shared" si="855"/>
        <v>-0.21386619041388677</v>
      </c>
    </row>
    <row r="2929" spans="1:20" x14ac:dyDescent="0.25">
      <c r="A2929">
        <f t="shared" si="856"/>
        <v>355080.56452999788</v>
      </c>
      <c r="B2929">
        <f t="shared" si="873"/>
        <v>56512.827040809883</v>
      </c>
      <c r="C2929" t="str">
        <f t="shared" si="857"/>
        <v>0.0423470235943832-0.972849631389539i</v>
      </c>
      <c r="D2929" t="str">
        <f t="shared" si="858"/>
        <v>3.94392135562734-0.631728683284973i</v>
      </c>
      <c r="E2929" t="str">
        <f t="shared" si="859"/>
        <v>246.36611152069-30.167793021688i</v>
      </c>
      <c r="F2929" t="str">
        <f t="shared" si="860"/>
        <v>2.42296976731531-2.71171673344904i</v>
      </c>
      <c r="G2929" t="str">
        <f t="shared" si="861"/>
        <v>0.99919372447802-0.0283835417409989i</v>
      </c>
      <c r="H2929" t="str">
        <f t="shared" si="862"/>
        <v>4.52133373320067-294.427003401257i</v>
      </c>
      <c r="I2929" t="str">
        <f t="shared" si="863"/>
        <v>-2.22142242491693-2.04708410167565i</v>
      </c>
      <c r="K2929" t="str">
        <f t="shared" si="864"/>
        <v>0.000625734543209558-0.00186214558459612i</v>
      </c>
      <c r="L2929" t="str">
        <f t="shared" si="865"/>
        <v>0.00005-0.00499337283564637i</v>
      </c>
      <c r="M2929" t="str">
        <f t="shared" si="866"/>
        <v>0.00133333333333333-0.00293727813861551i</v>
      </c>
      <c r="N2929">
        <f t="shared" si="867"/>
        <v>92.492445867916587</v>
      </c>
      <c r="O2929">
        <f t="shared" si="868"/>
        <v>0.23086457167261851</v>
      </c>
      <c r="P2929" s="3">
        <f t="shared" si="869"/>
        <v>-0.23086457167261851</v>
      </c>
      <c r="Q2929" s="3">
        <f t="shared" si="870"/>
        <v>-87.507554132083413</v>
      </c>
      <c r="R2929">
        <f t="shared" si="871"/>
        <v>92.492445867916587</v>
      </c>
      <c r="S2929">
        <f t="shared" si="872"/>
        <v>56.512827040809881</v>
      </c>
      <c r="T2929">
        <f t="shared" si="855"/>
        <v>-0.23086457167261851</v>
      </c>
    </row>
    <row r="2930" spans="1:20" x14ac:dyDescent="0.25">
      <c r="A2930">
        <f t="shared" si="856"/>
        <v>356429.87067521189</v>
      </c>
      <c r="B2930">
        <f t="shared" si="873"/>
        <v>56727.575783564964</v>
      </c>
      <c r="C2930" t="str">
        <f t="shared" si="857"/>
        <v>0.040217642998455-0.971028794304366i</v>
      </c>
      <c r="D2930" t="str">
        <f t="shared" si="858"/>
        <v>3.94368657335876-0.631972023383616i</v>
      </c>
      <c r="E2930" t="str">
        <f t="shared" si="859"/>
        <v>246.611574007823-30.8619121525077i</v>
      </c>
      <c r="F2930" t="str">
        <f t="shared" si="860"/>
        <v>2.4229548919797-2.70197289702261i</v>
      </c>
      <c r="G2930" t="str">
        <f t="shared" si="861"/>
        <v>0.999187590129092-0.0284912242823991i</v>
      </c>
      <c r="H2930" t="str">
        <f t="shared" si="862"/>
        <v>4.47788962864027-293.216539054374i</v>
      </c>
      <c r="I2930" t="str">
        <f t="shared" si="863"/>
        <v>-2.20439980797356-2.03834248304534i</v>
      </c>
      <c r="K2930" t="str">
        <f t="shared" si="864"/>
        <v>0.000624850942173338-0.0018557411076001i</v>
      </c>
      <c r="L2930" t="str">
        <f t="shared" si="865"/>
        <v>0.00005-0.00497446985021557i</v>
      </c>
      <c r="M2930" t="str">
        <f t="shared" si="866"/>
        <v>0.00133333333333333-0.00292615873542092i</v>
      </c>
      <c r="N2930">
        <f t="shared" si="867"/>
        <v>92.371695837858383</v>
      </c>
      <c r="O2930">
        <f t="shared" si="868"/>
        <v>0.24791426503181702</v>
      </c>
      <c r="P2930" s="3">
        <f t="shared" si="869"/>
        <v>-0.24791426503181702</v>
      </c>
      <c r="Q2930" s="3">
        <f t="shared" si="870"/>
        <v>-87.628304162141617</v>
      </c>
      <c r="R2930">
        <f t="shared" si="871"/>
        <v>92.371695837858383</v>
      </c>
      <c r="S2930">
        <f t="shared" si="872"/>
        <v>56.727575783564966</v>
      </c>
      <c r="T2930">
        <f t="shared" si="855"/>
        <v>-0.24791426503181702</v>
      </c>
    </row>
    <row r="2931" spans="1:20" x14ac:dyDescent="0.25">
      <c r="A2931">
        <f t="shared" si="856"/>
        <v>357784.30418377771</v>
      </c>
      <c r="B2931">
        <f t="shared" si="873"/>
        <v>56943.140571542513</v>
      </c>
      <c r="C2931" t="str">
        <f t="shared" si="857"/>
        <v>0.0380771473757957-0.969201895540883i</v>
      </c>
      <c r="D2931" t="str">
        <f t="shared" si="858"/>
        <v>3.9434500316263-0.63222413853731i</v>
      </c>
      <c r="E2931" t="str">
        <f t="shared" si="859"/>
        <v>246.852630918145-31.5621262068941i</v>
      </c>
      <c r="F2931" t="str">
        <f t="shared" si="860"/>
        <v>2.42293990356148-2.69226792292916i</v>
      </c>
      <c r="G2931" t="str">
        <f t="shared" si="861"/>
        <v>0.999181409146715-0.0285993140179939i</v>
      </c>
      <c r="H2931" t="str">
        <f t="shared" si="862"/>
        <v>4.43491314453632-292.011793502031i</v>
      </c>
      <c r="I2931" t="str">
        <f t="shared" si="863"/>
        <v>-2.18751598597074-2.02964638813922i</v>
      </c>
      <c r="K2931" t="str">
        <f t="shared" si="864"/>
        <v>0.000623972456401145-0.00184936238143655i</v>
      </c>
      <c r="L2931" t="str">
        <f t="shared" si="865"/>
        <v>0.00005-0.00495563842420357i</v>
      </c>
      <c r="M2931" t="str">
        <f t="shared" si="866"/>
        <v>0.00133333333333333-0.00291508142600211i</v>
      </c>
      <c r="N2931">
        <f t="shared" si="867"/>
        <v>92.249828896624877</v>
      </c>
      <c r="O2931">
        <f t="shared" si="868"/>
        <v>0.26501683329077175</v>
      </c>
      <c r="P2931" s="3">
        <f t="shared" si="869"/>
        <v>-0.26501683329077175</v>
      </c>
      <c r="Q2931" s="3">
        <f t="shared" si="870"/>
        <v>-87.750171103375123</v>
      </c>
      <c r="R2931">
        <f t="shared" si="871"/>
        <v>92.249828896624877</v>
      </c>
      <c r="S2931">
        <f t="shared" si="872"/>
        <v>56.943140571542514</v>
      </c>
      <c r="T2931">
        <f t="shared" si="855"/>
        <v>-0.26501683329077175</v>
      </c>
    </row>
    <row r="2932" spans="1:20" x14ac:dyDescent="0.25">
      <c r="A2932">
        <f t="shared" si="856"/>
        <v>359143.88453967607</v>
      </c>
      <c r="B2932">
        <f t="shared" si="873"/>
        <v>57159.524505714377</v>
      </c>
      <c r="C2932" t="str">
        <f t="shared" si="857"/>
        <v>0.0359256444368351-0.967368687953177i</v>
      </c>
      <c r="D2932" t="str">
        <f t="shared" si="858"/>
        <v>3.94321171745968-0.632485028813382i</v>
      </c>
      <c r="E2932" t="str">
        <f t="shared" si="859"/>
        <v>247.089180384541-32.2684228615771i</v>
      </c>
      <c r="F2932" t="str">
        <f t="shared" si="860"/>
        <v>2.4229248012024-2.68260167148565i</v>
      </c>
      <c r="G2932" t="str">
        <f t="shared" si="861"/>
        <v>0.999175181176965-0.0287078124722824i</v>
      </c>
      <c r="H2932" t="str">
        <f t="shared" si="862"/>
        <v>4.39239842787904-290.812731192472i</v>
      </c>
      <c r="I2932" t="str">
        <f t="shared" si="863"/>
        <v>-2.17076974935546-2.02099547511099i</v>
      </c>
      <c r="K2932" t="str">
        <f t="shared" si="864"/>
        <v>0.000623099037243159-0.00184300931916119i</v>
      </c>
      <c r="L2932" t="str">
        <f t="shared" si="865"/>
        <v>0.00005-0.00493687828671407i</v>
      </c>
      <c r="M2932" t="str">
        <f t="shared" si="866"/>
        <v>0.00133333333333333-0.00290404605100828i</v>
      </c>
      <c r="N2932">
        <f t="shared" si="867"/>
        <v>92.126843989975015</v>
      </c>
      <c r="O2932">
        <f t="shared" si="868"/>
        <v>0.28217384868515388</v>
      </c>
      <c r="P2932" s="3">
        <f t="shared" si="869"/>
        <v>-0.28217384868515388</v>
      </c>
      <c r="Q2932" s="3">
        <f t="shared" si="870"/>
        <v>-87.873156010024985</v>
      </c>
      <c r="R2932">
        <f t="shared" si="871"/>
        <v>92.126843989975015</v>
      </c>
      <c r="S2932">
        <f t="shared" si="872"/>
        <v>57.15952450571438</v>
      </c>
      <c r="T2932">
        <f t="shared" si="855"/>
        <v>-0.28217384868515388</v>
      </c>
    </row>
    <row r="2933" spans="1:20" x14ac:dyDescent="0.25">
      <c r="A2933">
        <f t="shared" si="856"/>
        <v>360508.63130092685</v>
      </c>
      <c r="B2933">
        <f t="shared" si="873"/>
        <v>57376.730698836094</v>
      </c>
      <c r="C2933" t="str">
        <f t="shared" si="857"/>
        <v>0.033763246081734-0.965528924367315i</v>
      </c>
      <c r="D2933" t="str">
        <f t="shared" si="858"/>
        <v>3.94297161779625-0.632754694365745i</v>
      </c>
      <c r="E2933" t="str">
        <f t="shared" si="859"/>
        <v>247.321119879419-32.980788060566i</v>
      </c>
      <c r="F2933" t="str">
        <f t="shared" si="860"/>
        <v>2.42290958403774-2.67297400356523i</v>
      </c>
      <c r="G2933" t="str">
        <f t="shared" si="861"/>
        <v>0.999168905863241-0.0288167211752961i</v>
      </c>
      <c r="H2933" t="str">
        <f t="shared" si="862"/>
        <v>4.35033971036469-289.619316886296i</v>
      </c>
      <c r="I2933" t="str">
        <f t="shared" si="863"/>
        <v>-2.15415990031014-2.01238940590606i</v>
      </c>
      <c r="K2933" t="str">
        <f t="shared" si="864"/>
        <v>0.000622230636342349-0.00183668183408395i</v>
      </c>
      <c r="L2933" t="str">
        <f t="shared" si="865"/>
        <v>0.00005-0.00491818916787613i</v>
      </c>
      <c r="M2933" t="str">
        <f t="shared" si="866"/>
        <v>0.00133333333333333-0.00289305245169184i</v>
      </c>
      <c r="N2933">
        <f t="shared" si="867"/>
        <v>92.002740186534965</v>
      </c>
      <c r="O2933">
        <f t="shared" si="868"/>
        <v>0.29938689266355312</v>
      </c>
      <c r="P2933" s="3">
        <f t="shared" si="869"/>
        <v>-0.29938689266355312</v>
      </c>
      <c r="Q2933" s="3">
        <f t="shared" si="870"/>
        <v>-87.997259813465035</v>
      </c>
      <c r="R2933">
        <f t="shared" si="871"/>
        <v>92.002740186534965</v>
      </c>
      <c r="S2933">
        <f t="shared" si="872"/>
        <v>57.376730698836091</v>
      </c>
      <c r="T2933">
        <f t="shared" si="855"/>
        <v>-0.29938689266355312</v>
      </c>
    </row>
    <row r="2934" spans="1:20" x14ac:dyDescent="0.25">
      <c r="A2934">
        <f t="shared" si="856"/>
        <v>361878.56409987039</v>
      </c>
      <c r="B2934">
        <f t="shared" si="873"/>
        <v>57594.762275491674</v>
      </c>
      <c r="C2934" t="str">
        <f t="shared" si="857"/>
        <v>0.0315900684471759-0.963682357662276i</v>
      </c>
      <c r="D2934" t="str">
        <f t="shared" si="858"/>
        <v>3.94272971948033-0.633033135434464i</v>
      </c>
      <c r="E2934" t="str">
        <f t="shared" si="859"/>
        <v>247.548346242299-33.6992059839659i</v>
      </c>
      <c r="F2934" t="str">
        <f t="shared" si="860"/>
        <v>2.42289425119622-2.66338478059522i</v>
      </c>
      <c r="G2934" t="str">
        <f t="shared" si="861"/>
        <v>0.999162582846243-0.0289260416626173i</v>
      </c>
      <c r="H2934" t="str">
        <f t="shared" si="862"/>
        <v>4.30873130701069-288.431515652861i</v>
      </c>
      <c r="I2934" t="str">
        <f t="shared" si="863"/>
        <v>-2.1376852526207-2.00382784620649i</v>
      </c>
      <c r="K2934" t="str">
        <f t="shared" si="864"/>
        <v>0.000621367205632105-0.00183037983976844i</v>
      </c>
      <c r="L2934" t="str">
        <f t="shared" si="865"/>
        <v>0.00005-0.00489957079884054i</v>
      </c>
      <c r="M2934" t="str">
        <f t="shared" si="866"/>
        <v>0.00133333333333333-0.0028821004699062i</v>
      </c>
      <c r="N2934">
        <f t="shared" si="867"/>
        <v>91.877516679688327</v>
      </c>
      <c r="O2934">
        <f t="shared" si="868"/>
        <v>0.31665755565539416</v>
      </c>
      <c r="P2934" s="3">
        <f t="shared" si="869"/>
        <v>-0.31665755565539416</v>
      </c>
      <c r="Q2934" s="3">
        <f t="shared" si="870"/>
        <v>-88.122483320311673</v>
      </c>
      <c r="R2934">
        <f t="shared" si="871"/>
        <v>91.877516679688327</v>
      </c>
      <c r="S2934">
        <f t="shared" si="872"/>
        <v>57.594762275491675</v>
      </c>
      <c r="T2934">
        <f t="shared" si="855"/>
        <v>-0.31665755565539416</v>
      </c>
    </row>
    <row r="2935" spans="1:20" x14ac:dyDescent="0.25">
      <c r="A2935">
        <f t="shared" si="856"/>
        <v>363253.70264344994</v>
      </c>
      <c r="B2935">
        <f t="shared" si="873"/>
        <v>57813.622372138547</v>
      </c>
      <c r="C2935" t="str">
        <f t="shared" si="857"/>
        <v>0.029406231951827-0.961828740853045i</v>
      </c>
      <c r="D2935" t="str">
        <f t="shared" si="858"/>
        <v>3.94248600926278-0.63332035234533i</v>
      </c>
      <c r="E2935" t="str">
        <f t="shared" si="859"/>
        <v>247.770755708498-34.4236590170615i</v>
      </c>
      <c r="F2935" t="str">
        <f t="shared" si="860"/>
        <v>2.42287880179998-2.65383386455515i</v>
      </c>
      <c r="G2935" t="str">
        <f t="shared" si="861"/>
        <v>0.999156211763955-0.0290357754753968i</v>
      </c>
      <c r="H2935" t="str">
        <f t="shared" si="862"/>
        <v>4.26756761479522-287.249292866722i</v>
      </c>
      <c r="I2935" t="str">
        <f t="shared" si="863"/>
        <v>-2.12134463154644-1.99531046537691i</v>
      </c>
      <c r="K2935" t="str">
        <f t="shared" si="864"/>
        <v>0.000620508697333854-0.00182410325003133i</v>
      </c>
      <c r="L2935" t="str">
        <f t="shared" si="865"/>
        <v>0.00005-0.00488102291177579i</v>
      </c>
      <c r="M2935" t="str">
        <f t="shared" si="866"/>
        <v>0.00133333333333333-0.00287118994810341i</v>
      </c>
      <c r="N2935">
        <f t="shared" si="867"/>
        <v>91.751172789457087</v>
      </c>
      <c r="O2935">
        <f t="shared" si="868"/>
        <v>0.33398743683052179</v>
      </c>
      <c r="P2935" s="3">
        <f t="shared" si="869"/>
        <v>-0.33398743683052179</v>
      </c>
      <c r="Q2935" s="3">
        <f t="shared" si="870"/>
        <v>-88.248827210542913</v>
      </c>
      <c r="R2935">
        <f t="shared" si="871"/>
        <v>91.751172789457087</v>
      </c>
      <c r="S2935">
        <f t="shared" si="872"/>
        <v>57.813622372138546</v>
      </c>
      <c r="T2935">
        <f t="shared" si="855"/>
        <v>-0.33398743683052179</v>
      </c>
    </row>
    <row r="2936" spans="1:20" x14ac:dyDescent="0.25">
      <c r="A2936">
        <f t="shared" si="856"/>
        <v>364634.06671349506</v>
      </c>
      <c r="B2936">
        <f t="shared" si="873"/>
        <v>58033.314137152673</v>
      </c>
      <c r="C2936" t="str">
        <f t="shared" si="857"/>
        <v>0.0272118613403737-0.959967827175733i</v>
      </c>
      <c r="D2936" t="str">
        <f t="shared" si="858"/>
        <v>3.94224047380019-0.633616345509422i</v>
      </c>
      <c r="E2936" t="str">
        <f t="shared" si="859"/>
        <v>247.988243938902-35.1541277197027i</v>
      </c>
      <c r="F2936" t="str">
        <f t="shared" si="860"/>
        <v>2.42286323496452-2.64432111797473i</v>
      </c>
      <c r="G2936" t="str">
        <f t="shared" si="861"/>
        <v>0.999149792251622-0.0291459241603722i</v>
      </c>
      <c r="H2936" t="str">
        <f t="shared" si="862"/>
        <v>4.22684311132213-286.072614204131i</v>
      </c>
      <c r="I2936" t="str">
        <f t="shared" si="863"/>
        <v>-2.10513687369159-1.98683693641128i</v>
      </c>
      <c r="K2936" t="str">
        <f t="shared" si="864"/>
        <v>0.000619655063954752-0.00181785197894179i</v>
      </c>
      <c r="L2936" t="str">
        <f t="shared" si="865"/>
        <v>0.00005-0.00486254523986432i</v>
      </c>
      <c r="M2936" t="str">
        <f t="shared" si="866"/>
        <v>0.00133333333333333-0.00286032072933195i</v>
      </c>
      <c r="N2936">
        <f t="shared" si="867"/>
        <v>91.623707964371221</v>
      </c>
      <c r="O2936">
        <f t="shared" si="868"/>
        <v>0.35137814385155031</v>
      </c>
      <c r="P2936" s="3">
        <f t="shared" si="869"/>
        <v>-0.35137814385155031</v>
      </c>
      <c r="Q2936" s="3">
        <f t="shared" si="870"/>
        <v>-88.376292035628779</v>
      </c>
      <c r="R2936">
        <f t="shared" si="871"/>
        <v>91.623707964371221</v>
      </c>
      <c r="S2936">
        <f t="shared" si="872"/>
        <v>58.033314137152672</v>
      </c>
      <c r="T2936">
        <f t="shared" si="855"/>
        <v>-0.35137814385155031</v>
      </c>
    </row>
    <row r="2937" spans="1:20" x14ac:dyDescent="0.25">
      <c r="A2937">
        <f t="shared" si="856"/>
        <v>366019.67616700631</v>
      </c>
      <c r="B2937">
        <f t="shared" si="873"/>
        <v>58253.840730873853</v>
      </c>
      <c r="C2937" t="str">
        <f t="shared" si="857"/>
        <v>0.0250070857259854-0.958099370174896i</v>
      </c>
      <c r="D2937" t="str">
        <f t="shared" si="858"/>
        <v>3.94199309965441-0.63392111542266i</v>
      </c>
      <c r="E2937" t="str">
        <f t="shared" si="859"/>
        <v>248.20070605085-35.8905907960433i</v>
      </c>
      <c r="F2937" t="str">
        <f t="shared" si="860"/>
        <v>2.42284754979865-2.63484640393185i</v>
      </c>
      <c r="G2937" t="str">
        <f t="shared" si="861"/>
        <v>0.999143323941732-0.0292564892698863i</v>
      </c>
      <c r="H2937" t="str">
        <f t="shared" si="862"/>
        <v>4.18655235350922-284.901445639573i</v>
      </c>
      <c r="I2937" t="str">
        <f t="shared" si="863"/>
        <v>-2.08906082687852-1.97840693588064i</v>
      </c>
      <c r="K2937" t="str">
        <f t="shared" si="864"/>
        <v>0.000618806258285302-0.00181162594082087i</v>
      </c>
      <c r="L2937" t="str">
        <f t="shared" si="865"/>
        <v>0.00005-0.00484413751729857i</v>
      </c>
      <c r="M2937" t="str">
        <f t="shared" si="866"/>
        <v>0.00133333333333333-0.00284949265723445i</v>
      </c>
      <c r="N2937">
        <f t="shared" si="867"/>
        <v>91.495121783320798</v>
      </c>
      <c r="O2937">
        <f t="shared" si="868"/>
        <v>0.36883129261730441</v>
      </c>
      <c r="P2937" s="3">
        <f t="shared" si="869"/>
        <v>-0.36883129261730441</v>
      </c>
      <c r="Q2937" s="3">
        <f t="shared" si="870"/>
        <v>-88.504878216679202</v>
      </c>
      <c r="R2937">
        <f t="shared" si="871"/>
        <v>91.495121783320798</v>
      </c>
      <c r="S2937">
        <f t="shared" si="872"/>
        <v>58.253840730873854</v>
      </c>
      <c r="T2937">
        <f t="shared" si="855"/>
        <v>-0.36883129261730441</v>
      </c>
    </row>
    <row r="2938" spans="1:20" x14ac:dyDescent="0.25">
      <c r="A2938">
        <f t="shared" si="856"/>
        <v>367410.550936441</v>
      </c>
      <c r="B2938">
        <f t="shared" si="873"/>
        <v>58475.205325651179</v>
      </c>
      <c r="C2938" t="str">
        <f t="shared" si="857"/>
        <v>0.0227920386312408-0.95622312379285i</v>
      </c>
      <c r="D2938" t="str">
        <f t="shared" si="858"/>
        <v>3.94174387329177-0.634234662665359i</v>
      </c>
      <c r="E2938" t="str">
        <f t="shared" si="859"/>
        <v>248.408036650113-36.6330250646425i</v>
      </c>
      <c r="F2938" t="str">
        <f t="shared" si="860"/>
        <v>2.42283174540443-2.62540958605065i</v>
      </c>
      <c r="G2938" t="str">
        <f t="shared" si="861"/>
        <v>0.999136806463992-0.0293674723619049i</v>
      </c>
      <c r="H2938" t="str">
        <f t="shared" si="862"/>
        <v>4.14668997630089-283.73575344236i</v>
      </c>
      <c r="I2938" t="str">
        <f t="shared" si="863"/>
        <v>-2.07311535002277-1.97002014388172i</v>
      </c>
      <c r="K2938" t="str">
        <f t="shared" si="864"/>
        <v>0.000617962233397074-0.00180542505024094i</v>
      </c>
      <c r="L2938" t="str">
        <f t="shared" si="865"/>
        <v>0.00005-0.00482579947927732i</v>
      </c>
      <c r="M2938" t="str">
        <f t="shared" si="866"/>
        <v>0.00133333333333333-0.00283870557604548i</v>
      </c>
      <c r="N2938">
        <f t="shared" si="867"/>
        <v>91.365413957396939</v>
      </c>
      <c r="O2938">
        <f t="shared" si="868"/>
        <v>0.38634850699897005</v>
      </c>
      <c r="P2938" s="3">
        <f t="shared" si="869"/>
        <v>-0.38634850699897005</v>
      </c>
      <c r="Q2938" s="3">
        <f t="shared" si="870"/>
        <v>-88.634586042603061</v>
      </c>
      <c r="R2938">
        <f t="shared" si="871"/>
        <v>91.365413957396939</v>
      </c>
      <c r="S2938">
        <f t="shared" si="872"/>
        <v>58.475205325651181</v>
      </c>
      <c r="T2938">
        <f t="shared" si="855"/>
        <v>-0.38634850699897005</v>
      </c>
    </row>
    <row r="2939" spans="1:20" x14ac:dyDescent="0.25">
      <c r="A2939">
        <f t="shared" si="856"/>
        <v>368806.71102999948</v>
      </c>
      <c r="B2939">
        <f t="shared" si="873"/>
        <v>58697.411105888656</v>
      </c>
      <c r="C2939" t="str">
        <f t="shared" si="857"/>
        <v>0.0205668580273081-0.954338842461194i</v>
      </c>
      <c r="D2939" t="str">
        <f t="shared" si="858"/>
        <v>3.94149278108272-0.634556987901798i</v>
      </c>
      <c r="E2939" t="str">
        <f t="shared" si="859"/>
        <v>248.610129864009-37.3814054290042i</v>
      </c>
      <c r="F2939" t="str">
        <f t="shared" si="860"/>
        <v>2.42281582087714-2.61601052849949i</v>
      </c>
      <c r="G2939" t="str">
        <f t="shared" si="861"/>
        <v>0.99913023944531-0.0294788750000353i</v>
      </c>
      <c r="H2939" t="str">
        <f t="shared" si="862"/>
        <v>4.10725069140346-282.575504173264i</v>
      </c>
      <c r="I2939" t="str">
        <f t="shared" si="863"/>
        <v>-2.0572993130095-1.96167624398641i</v>
      </c>
      <c r="K2939" t="str">
        <f t="shared" si="864"/>
        <v>0.000617122942640384-0.00179924922202498i</v>
      </c>
      <c r="L2939" t="str">
        <f t="shared" si="865"/>
        <v>0.00005-0.00480753086200171i</v>
      </c>
      <c r="M2939" t="str">
        <f t="shared" si="866"/>
        <v>0.00133333333333333-0.00282795933058924i</v>
      </c>
      <c r="N2939">
        <f t="shared" si="867"/>
        <v>91.234584331711801</v>
      </c>
      <c r="O2939">
        <f t="shared" si="868"/>
        <v>0.40393141856690912</v>
      </c>
      <c r="P2939" s="3">
        <f t="shared" si="869"/>
        <v>-0.40393141856690912</v>
      </c>
      <c r="Q2939" s="3">
        <f t="shared" si="870"/>
        <v>-88.765415668288199</v>
      </c>
      <c r="R2939">
        <f t="shared" si="871"/>
        <v>91.234584331711801</v>
      </c>
      <c r="S2939">
        <f t="shared" si="872"/>
        <v>58.697411105888655</v>
      </c>
      <c r="T2939">
        <f t="shared" si="855"/>
        <v>-0.40393141856690912</v>
      </c>
    </row>
    <row r="2940" spans="1:20" x14ac:dyDescent="0.25">
      <c r="A2940">
        <f t="shared" si="856"/>
        <v>370208.17653191352</v>
      </c>
      <c r="B2940">
        <f t="shared" si="873"/>
        <v>58920.461268091036</v>
      </c>
      <c r="C2940" t="str">
        <f t="shared" si="857"/>
        <v>0.0183316863713868-0.952446281194205i</v>
      </c>
      <c r="D2940" t="str">
        <f t="shared" si="858"/>
        <v>3.94123980930083-0.634888091879737i</v>
      </c>
      <c r="E2940" t="str">
        <f t="shared" si="859"/>
        <v>248.806879375609-38.1357048485495i</v>
      </c>
      <c r="F2940" t="str">
        <f t="shared" si="860"/>
        <v>2.42279977530522-2.60664909598903i</v>
      </c>
      <c r="G2940" t="str">
        <f t="shared" si="861"/>
        <v>0.999123622509772-0.0295906987535442i</v>
      </c>
      <c r="H2940" t="str">
        <f t="shared" si="862"/>
        <v>4.06822928604349-281.420664681193i</v>
      </c>
      <c r="I2940" t="str">
        <f t="shared" si="863"/>
        <v>-2.04161159657169-1.9533749231921i</v>
      </c>
      <c r="K2940" t="str">
        <f t="shared" si="864"/>
        <v>0.000616288339642021-0.00179309837124604i</v>
      </c>
      <c r="L2940" t="str">
        <f t="shared" si="865"/>
        <v>0.00005-0.00478933140267157i</v>
      </c>
      <c r="M2940" t="str">
        <f t="shared" si="866"/>
        <v>0.00133333333333333-0.00281725376627739i</v>
      </c>
      <c r="N2940">
        <f t="shared" si="867"/>
        <v>91.102632887201977</v>
      </c>
      <c r="O2940">
        <f t="shared" si="868"/>
        <v>0.42158166631093014</v>
      </c>
      <c r="P2940" s="3">
        <f t="shared" si="869"/>
        <v>-0.42158166631093014</v>
      </c>
      <c r="Q2940" s="3">
        <f t="shared" si="870"/>
        <v>-88.897367112798023</v>
      </c>
      <c r="R2940">
        <f t="shared" si="871"/>
        <v>91.102632887201977</v>
      </c>
      <c r="S2940">
        <f t="shared" si="872"/>
        <v>58.920461268091039</v>
      </c>
      <c r="T2940">
        <f t="shared" si="855"/>
        <v>-0.42158166631093014</v>
      </c>
    </row>
    <row r="2941" spans="1:20" x14ac:dyDescent="0.25">
      <c r="A2941">
        <f t="shared" si="856"/>
        <v>371614.96760273475</v>
      </c>
      <c r="B2941">
        <f t="shared" si="873"/>
        <v>59144.359020909782</v>
      </c>
      <c r="C2941" t="str">
        <f t="shared" si="857"/>
        <v>0.0160866706423232-0.950545195684498i</v>
      </c>
      <c r="D2941" t="str">
        <f t="shared" si="858"/>
        <v>3.94098494412256-0.63522797543i</v>
      </c>
      <c r="E2941" t="str">
        <f t="shared" si="859"/>
        <v>248.998178459087-38.8958943100872i</v>
      </c>
      <c r="F2941" t="str">
        <f t="shared" si="860"/>
        <v>2.42278360777023-2.59732515377027i</v>
      </c>
      <c r="G2941" t="str">
        <f t="shared" si="861"/>
        <v>0.999116955278622-0.0297029451973767i</v>
      </c>
      <c r="H2941" t="str">
        <f t="shared" si="862"/>
        <v>4.02962062174846-280.27120209993i</v>
      </c>
      <c r="I2941" t="str">
        <f t="shared" si="863"/>
        <v>-2.02605109217001-1.94511587187291i</v>
      </c>
      <c r="K2941" t="str">
        <f t="shared" si="864"/>
        <v>0.000615458378302984-0.00178697241322656i</v>
      </c>
      <c r="L2941" t="str">
        <f t="shared" si="865"/>
        <v>0.00005-0.00477120083948154i</v>
      </c>
      <c r="M2941" t="str">
        <f t="shared" si="866"/>
        <v>0.00133333333333333-0.00280658872910678i</v>
      </c>
      <c r="N2941">
        <f t="shared" si="867"/>
        <v>90.969559742413168</v>
      </c>
      <c r="O2941">
        <f t="shared" si="868"/>
        <v>0.43930089635024472</v>
      </c>
      <c r="P2941" s="3">
        <f t="shared" si="869"/>
        <v>-0.43930089635024472</v>
      </c>
      <c r="Q2941" s="3">
        <f t="shared" si="870"/>
        <v>-89.030440257586832</v>
      </c>
      <c r="R2941">
        <f t="shared" si="871"/>
        <v>90.969559742413168</v>
      </c>
      <c r="S2941">
        <f t="shared" si="872"/>
        <v>59.144359020909782</v>
      </c>
      <c r="T2941">
        <f t="shared" si="855"/>
        <v>-0.43930089635024472</v>
      </c>
    </row>
    <row r="2942" spans="1:20" x14ac:dyDescent="0.25">
      <c r="A2942">
        <f t="shared" si="856"/>
        <v>373027.10447962512</v>
      </c>
      <c r="B2942">
        <f t="shared" si="873"/>
        <v>59369.107585189238</v>
      </c>
      <c r="C2942" t="str">
        <f t="shared" si="857"/>
        <v>0.0138319623742243-0.948635342400478i</v>
      </c>
      <c r="D2942" t="str">
        <f t="shared" si="858"/>
        <v>3.94072817162628-0.635576639465981i</v>
      </c>
      <c r="E2942" t="str">
        <f t="shared" si="859"/>
        <v>249.183920016175-39.6619427998188i</v>
      </c>
      <c r="F2942" t="str">
        <f t="shared" si="860"/>
        <v>2.42276731734675-2.58803856763257i</v>
      </c>
      <c r="G2942" t="str">
        <f t="shared" si="861"/>
        <v>0.99911023737024-0.0298156159121737i</v>
      </c>
      <c r="H2942" t="str">
        <f t="shared" si="862"/>
        <v>3.99141963314889-279.127083844888i</v>
      </c>
      <c r="I2942" t="str">
        <f t="shared" si="863"/>
        <v>-2.010616701874-1.93689878373161i</v>
      </c>
      <c r="K2942" t="str">
        <f t="shared" si="864"/>
        <v>0.000614633012796208-0.00178087126353775i</v>
      </c>
      <c r="L2942" t="str">
        <f t="shared" si="865"/>
        <v>0.00005-0.00475313891161738i</v>
      </c>
      <c r="M2942" t="str">
        <f t="shared" si="866"/>
        <v>0.00133333333333333-0.00279596406565728i</v>
      </c>
      <c r="N2942">
        <f t="shared" si="867"/>
        <v>90.835365155259382</v>
      </c>
      <c r="O2942">
        <f t="shared" si="868"/>
        <v>0.45709076163714951</v>
      </c>
      <c r="P2942" s="3">
        <f t="shared" si="869"/>
        <v>-0.45709076163714951</v>
      </c>
      <c r="Q2942" s="3">
        <f t="shared" si="870"/>
        <v>-89.164634844740618</v>
      </c>
      <c r="R2942">
        <f t="shared" si="871"/>
        <v>90.835365155259382</v>
      </c>
      <c r="S2942">
        <f t="shared" si="872"/>
        <v>59.369107585189241</v>
      </c>
      <c r="T2942">
        <f t="shared" si="855"/>
        <v>-0.45709076163714951</v>
      </c>
    </row>
    <row r="2943" spans="1:20" x14ac:dyDescent="0.25">
      <c r="A2943">
        <f t="shared" si="856"/>
        <v>374444.60747664771</v>
      </c>
      <c r="B2943">
        <f t="shared" si="873"/>
        <v>59594.710194012958</v>
      </c>
      <c r="C2943" t="str">
        <f t="shared" si="857"/>
        <v>0.0115677176881157-0.946716478685937i</v>
      </c>
      <c r="D2943" t="str">
        <f t="shared" si="858"/>
        <v>3.94046947779186-0.635934084983196i</v>
      </c>
      <c r="E2943" t="str">
        <f t="shared" si="859"/>
        <v>249.36399661375-40.4338172759089i</v>
      </c>
      <c r="F2943" t="str">
        <f t="shared" si="860"/>
        <v>2.4227509031024-2.57878920390171i</v>
      </c>
      <c r="G2943" t="str">
        <f t="shared" si="861"/>
        <v>0.999103468400123-0.0299287124842913i</v>
      </c>
      <c r="H2943" t="str">
        <f t="shared" si="862"/>
        <v>3.95362132680225-277.988277609935i</v>
      </c>
      <c r="I2943" t="str">
        <f t="shared" si="863"/>
        <v>-1.99530733824505-1.92872335575253i</v>
      </c>
      <c r="K2943" t="str">
        <f t="shared" si="864"/>
        <v>0.000613812197564345-0.00177479483799892i</v>
      </c>
      <c r="L2943" t="str">
        <f t="shared" si="865"/>
        <v>0.00005-0.00473514535925224i</v>
      </c>
      <c r="M2943" t="str">
        <f t="shared" si="866"/>
        <v>0.00133333333333333-0.00278537962308954i</v>
      </c>
      <c r="N2943">
        <f t="shared" si="867"/>
        <v>90.700049524762704</v>
      </c>
      <c r="O2943">
        <f t="shared" si="868"/>
        <v>0.47495292165095182</v>
      </c>
      <c r="P2943" s="3">
        <f t="shared" si="869"/>
        <v>-0.47495292165095182</v>
      </c>
      <c r="Q2943" s="3">
        <f t="shared" si="870"/>
        <v>-89.299950475237296</v>
      </c>
      <c r="R2943">
        <f t="shared" si="871"/>
        <v>90.700049524762704</v>
      </c>
      <c r="S2943">
        <f t="shared" si="872"/>
        <v>59.594710194012961</v>
      </c>
      <c r="T2943">
        <f t="shared" si="855"/>
        <v>-0.47495292165095182</v>
      </c>
    </row>
    <row r="2944" spans="1:20" x14ac:dyDescent="0.25">
      <c r="A2944">
        <f t="shared" si="856"/>
        <v>375867.496985059</v>
      </c>
      <c r="B2944">
        <f t="shared" si="873"/>
        <v>59821.17009275021</v>
      </c>
      <c r="C2944" t="str">
        <f t="shared" si="857"/>
        <v>0.00929409732147785-0.944788362861516i</v>
      </c>
      <c r="D2944" t="str">
        <f t="shared" si="858"/>
        <v>3.94020884849995-0.636300313058826i</v>
      </c>
      <c r="E2944" t="str">
        <f t="shared" si="859"/>
        <v>249.538300522535-41.211482641663i</v>
      </c>
      <c r="F2944" t="str">
        <f t="shared" si="860"/>
        <v>2.42273436409773-2.56957692943802i</v>
      </c>
      <c r="G2944" t="str">
        <f t="shared" si="861"/>
        <v>0.999096647980858-0.0300422365058182i</v>
      </c>
      <c r="H2944" t="str">
        <f t="shared" si="862"/>
        <v>3.91622078003793-276.854751364248i</v>
      </c>
      <c r="I2944" t="str">
        <f t="shared" si="863"/>
        <v>-1.98012192422081-1.92058928815515i</v>
      </c>
      <c r="K2944" t="str">
        <f t="shared" si="864"/>
        <v>0.000612995887317552-0.00176874305267683i</v>
      </c>
      <c r="L2944" t="str">
        <f t="shared" si="865"/>
        <v>0.00005-0.00471721992354277i</v>
      </c>
      <c r="M2944" t="str">
        <f t="shared" si="866"/>
        <v>0.00133333333333333-0.0027748352491428i</v>
      </c>
      <c r="N2944">
        <f t="shared" si="867"/>
        <v>90.563613392767081</v>
      </c>
      <c r="O2944">
        <f t="shared" si="868"/>
        <v>0.49288904208439571</v>
      </c>
      <c r="P2944" s="3">
        <f t="shared" si="869"/>
        <v>-0.49288904208439571</v>
      </c>
      <c r="Q2944" s="3">
        <f t="shared" si="870"/>
        <v>-89.436386607232919</v>
      </c>
      <c r="R2944">
        <f t="shared" si="871"/>
        <v>90.563613392767081</v>
      </c>
      <c r="S2944">
        <f t="shared" si="872"/>
        <v>59.821170092750208</v>
      </c>
      <c r="T2944">
        <f t="shared" si="855"/>
        <v>-0.49288904208439571</v>
      </c>
    </row>
    <row r="2945" spans="1:20" x14ac:dyDescent="0.25">
      <c r="A2945">
        <f t="shared" si="856"/>
        <v>377295.79347360221</v>
      </c>
      <c r="B2945">
        <f t="shared" si="873"/>
        <v>60048.490539102662</v>
      </c>
      <c r="C2945" t="str">
        <f t="shared" si="857"/>
        <v>0.00701126665558022-0.942850754328126i</v>
      </c>
      <c r="D2945" t="str">
        <f t="shared" si="858"/>
        <v>3.9399462695313-0.636675324851227i</v>
      </c>
      <c r="E2945" t="str">
        <f t="shared" si="859"/>
        <v>249.706723756927-41.9949017193599i</v>
      </c>
      <c r="F2945" t="str">
        <f t="shared" si="860"/>
        <v>2.4227176993862-2.56040161163437i</v>
      </c>
      <c r="G2945" t="str">
        <f t="shared" si="861"/>
        <v>0.999089775722105-0.0301561895745948i</v>
      </c>
      <c r="H2945" t="str">
        <f t="shared" si="862"/>
        <v>3.87921313982236-275.72647334921i</v>
      </c>
      <c r="I2945" t="str">
        <f t="shared" si="863"/>
        <v>-1.96505939300103-1.91249628434843i</v>
      </c>
      <c r="K2945" t="str">
        <f t="shared" si="864"/>
        <v>0.000612184037031263-0.00176271582388503i</v>
      </c>
      <c r="L2945" t="str">
        <f t="shared" si="865"/>
        <v>0.00005-0.00469936234662558i</v>
      </c>
      <c r="M2945" t="str">
        <f t="shared" si="866"/>
        <v>0.00133333333333333-0.0027643307921327i</v>
      </c>
      <c r="N2945">
        <f t="shared" si="867"/>
        <v>90.426057445624892</v>
      </c>
      <c r="O2945">
        <f t="shared" si="868"/>
        <v>0.51090079452141224</v>
      </c>
      <c r="P2945" s="3">
        <f t="shared" si="869"/>
        <v>-0.51090079452141224</v>
      </c>
      <c r="Q2945" s="3">
        <f t="shared" si="870"/>
        <v>-89.573942554375108</v>
      </c>
      <c r="R2945">
        <f t="shared" si="871"/>
        <v>90.426057445624892</v>
      </c>
      <c r="S2945">
        <f t="shared" si="872"/>
        <v>60.048490539102666</v>
      </c>
      <c r="T2945">
        <f t="shared" si="855"/>
        <v>-0.51090079452141224</v>
      </c>
    </row>
    <row r="2946" spans="1:20" x14ac:dyDescent="0.25">
      <c r="A2946">
        <f t="shared" si="856"/>
        <v>378729.51748880197</v>
      </c>
      <c r="B2946">
        <f t="shared" si="873"/>
        <v>60276.674803151254</v>
      </c>
      <c r="C2946" t="str">
        <f t="shared" si="857"/>
        <v>0.00471939574054198-0.94090341367223i</v>
      </c>
      <c r="D2946" t="str">
        <f t="shared" si="858"/>
        <v>3.9396817265662-0.637059121599466i</v>
      </c>
      <c r="E2946" t="str">
        <f t="shared" si="859"/>
        <v>249.869158115928-42.7840352247803i</v>
      </c>
      <c r="F2946" t="str">
        <f t="shared" si="860"/>
        <v>2.42270090801408-2.5512631184143i</v>
      </c>
      <c r="G2946" t="str">
        <f t="shared" si="861"/>
        <v>0.999082851230573-0.0302705732942314i</v>
      </c>
      <c r="H2946" t="str">
        <f t="shared" si="862"/>
        <v>3.84259362164471-274.603412075357i</v>
      </c>
      <c r="I2946" t="str">
        <f t="shared" si="863"/>
        <v>-1.95011868793497-1.90444405088605i</v>
      </c>
      <c r="K2946" t="str">
        <f t="shared" si="864"/>
        <v>0.00061137660194402-0.00175671306818316i</v>
      </c>
      <c r="L2946" t="str">
        <f t="shared" si="865"/>
        <v>0.00005-0.00468157237161346i</v>
      </c>
      <c r="M2946" t="str">
        <f t="shared" si="866"/>
        <v>0.00133333333333333-0.0027538661009491i</v>
      </c>
      <c r="N2946">
        <f t="shared" si="867"/>
        <v>90.287382515855626</v>
      </c>
      <c r="O2946">
        <f t="shared" si="868"/>
        <v>0.5289898561067421</v>
      </c>
      <c r="P2946" s="3">
        <f t="shared" si="869"/>
        <v>-0.5289898561067421</v>
      </c>
      <c r="Q2946" s="3">
        <f t="shared" si="870"/>
        <v>-89.712617484144374</v>
      </c>
      <c r="R2946">
        <f t="shared" si="871"/>
        <v>90.287382515855626</v>
      </c>
      <c r="S2946">
        <f t="shared" si="872"/>
        <v>60.276674803151252</v>
      </c>
      <c r="T2946">
        <f t="shared" si="855"/>
        <v>-0.5289898561067421</v>
      </c>
    </row>
    <row r="2947" spans="1:20" x14ac:dyDescent="0.25">
      <c r="A2947">
        <f t="shared" si="856"/>
        <v>380168.68965525937</v>
      </c>
      <c r="B2947">
        <f t="shared" si="873"/>
        <v>60505.726167403227</v>
      </c>
      <c r="C2947" t="str">
        <f t="shared" si="857"/>
        <v>0.00241865931804658-0.938946102772986i</v>
      </c>
      <c r="D2947" t="str">
        <f t="shared" si="858"/>
        <v>3.93941520518377-0.637451704622846i</v>
      </c>
      <c r="E2947" t="str">
        <f t="shared" si="859"/>
        <v>250.025495225198-43.5788417424605i</v>
      </c>
      <c r="F2947" t="str">
        <f t="shared" si="860"/>
        <v>2.42268398902049-2.54216131823012i</v>
      </c>
      <c r="G2947" t="str">
        <f t="shared" si="861"/>
        <v>0.999075874109999-0.0303853892741266i</v>
      </c>
      <c r="H2947" t="str">
        <f t="shared" si="862"/>
        <v>3.80635750842215-273.48553631935i</v>
      </c>
      <c r="I2947" t="str">
        <f t="shared" si="863"/>
        <v>-1.93529876241019-1.89643229742225i</v>
      </c>
      <c r="K2947" t="str">
        <f t="shared" si="864"/>
        <v>0.000610573537555291-0.0017507347023763i</v>
      </c>
      <c r="L2947" t="str">
        <f t="shared" si="865"/>
        <v>0.00005-0.00466384974259162i</v>
      </c>
      <c r="M2947" t="str">
        <f t="shared" si="866"/>
        <v>0.00133333333333333-0.00274344102505389i</v>
      </c>
      <c r="N2947">
        <f t="shared" si="867"/>
        <v>90.147589583775201</v>
      </c>
      <c r="O2947">
        <f t="shared" si="868"/>
        <v>0.54715790920706131</v>
      </c>
      <c r="P2947" s="3">
        <f t="shared" si="869"/>
        <v>-0.54715790920706131</v>
      </c>
      <c r="Q2947" s="3">
        <f t="shared" si="870"/>
        <v>-89.852410416224799</v>
      </c>
      <c r="R2947">
        <f t="shared" si="871"/>
        <v>90.147589583775201</v>
      </c>
      <c r="S2947">
        <f t="shared" si="872"/>
        <v>60.505726167403225</v>
      </c>
      <c r="T2947">
        <f t="shared" si="855"/>
        <v>-0.54715790920706131</v>
      </c>
    </row>
    <row r="2948" spans="1:20" x14ac:dyDescent="0.25">
      <c r="A2948">
        <f t="shared" si="856"/>
        <v>381613.33067594934</v>
      </c>
      <c r="B2948">
        <f t="shared" si="873"/>
        <v>60735.64792683936</v>
      </c>
      <c r="C2948" t="str">
        <f t="shared" si="857"/>
        <v>0.000109236841615235-0.936978584911136i</v>
      </c>
      <c r="D2948" t="str">
        <f t="shared" si="858"/>
        <v>3.93914669086128-0.637853075320414i</v>
      </c>
      <c r="E2948" t="str">
        <f t="shared" si="859"/>
        <v>250.175626580195-44.3792777017239i</v>
      </c>
      <c r="F2948" t="str">
        <f t="shared" si="860"/>
        <v>2.42266694143726-2.53309608006093i</v>
      </c>
      <c r="G2948" t="str">
        <f t="shared" si="861"/>
        <v>0.999068843961124-0.0305006391294859i</v>
      </c>
      <c r="H2948" t="str">
        <f t="shared" si="862"/>
        <v>3.77050014942475-272.372815121009i</v>
      </c>
      <c r="I2948" t="str">
        <f t="shared" si="863"/>
        <v>-1.92059857974286-1.88846073666854i</v>
      </c>
      <c r="K2948" t="str">
        <f t="shared" si="864"/>
        <v>0.00060977479962332-0.00174478064351427i</v>
      </c>
      <c r="L2948" t="str">
        <f t="shared" si="865"/>
        <v>0.00005-0.00464619420461409i</v>
      </c>
      <c r="M2948" t="str">
        <f t="shared" si="866"/>
        <v>0.00133333333333333-0.00273305541447887i</v>
      </c>
      <c r="N2948">
        <f t="shared" si="867"/>
        <v>90.006679779094554</v>
      </c>
      <c r="O2948">
        <f t="shared" si="868"/>
        <v>0.56540664106430005</v>
      </c>
      <c r="P2948" s="3">
        <f t="shared" si="869"/>
        <v>-0.56540664106430005</v>
      </c>
      <c r="Q2948" s="3">
        <f t="shared" si="870"/>
        <v>-89.993320220905446</v>
      </c>
      <c r="R2948">
        <f t="shared" si="871"/>
        <v>90.006679779094554</v>
      </c>
      <c r="S2948">
        <f t="shared" si="872"/>
        <v>60.735647926839363</v>
      </c>
      <c r="T2948">
        <f t="shared" si="855"/>
        <v>-0.56540664106430005</v>
      </c>
    </row>
    <row r="2949" spans="1:20" x14ac:dyDescent="0.25">
      <c r="A2949">
        <f t="shared" si="856"/>
        <v>383063.46133251797</v>
      </c>
      <c r="B2949">
        <f t="shared" si="873"/>
        <v>60966.44338896135</v>
      </c>
      <c r="C2949" t="str">
        <f t="shared" si="857"/>
        <v>-0.00220868750566194-0.935000624879724i</v>
      </c>
      <c r="D2949" t="str">
        <f t="shared" si="858"/>
        <v>3.93887616897357-0.638263235170477i</v>
      </c>
      <c r="E2949" t="str">
        <f t="shared" si="859"/>
        <v>250.319443590433-45.1852973535386i</v>
      </c>
      <c r="F2949" t="str">
        <f t="shared" si="860"/>
        <v>2.42264976428889-2.52406727341084i</v>
      </c>
      <c r="G2949" t="str">
        <f t="shared" si="861"/>
        <v>0.999061760381672-0.0306163244813409i</v>
      </c>
      <c r="H2949" t="str">
        <f t="shared" si="862"/>
        <v>3.73501695921903-271.265217780368i</v>
      </c>
      <c r="I2949" t="str">
        <f t="shared" si="863"/>
        <v>-1.90601711306938-1.88052908435095i</v>
      </c>
      <c r="K2949" t="str">
        <f t="shared" si="864"/>
        <v>0.000608980344162974-0.00173885080889089i</v>
      </c>
      <c r="L2949" t="str">
        <f t="shared" si="865"/>
        <v>0.00005-0.00462860550370002i</v>
      </c>
      <c r="M2949" t="str">
        <f t="shared" si="866"/>
        <v>0.00133333333333333-0.00272270911982354i</v>
      </c>
      <c r="N2949">
        <f t="shared" si="867"/>
        <v>89.86465438248355</v>
      </c>
      <c r="O2949">
        <f t="shared" si="868"/>
        <v>0.58373774343991058</v>
      </c>
      <c r="P2949" s="3">
        <f t="shared" si="869"/>
        <v>-0.58373774343991058</v>
      </c>
      <c r="Q2949" s="3">
        <f t="shared" si="870"/>
        <v>-90.13534561751645</v>
      </c>
      <c r="R2949">
        <f t="shared" si="871"/>
        <v>89.86465438248355</v>
      </c>
      <c r="S2949">
        <f t="shared" si="872"/>
        <v>60.966443388961352</v>
      </c>
      <c r="T2949">
        <f t="shared" si="855"/>
        <v>-0.58373774343991058</v>
      </c>
    </row>
    <row r="2950" spans="1:20" x14ac:dyDescent="0.25">
      <c r="A2950">
        <f t="shared" si="856"/>
        <v>384519.10248558159</v>
      </c>
      <c r="B2950">
        <f t="shared" si="873"/>
        <v>61198.115873839408</v>
      </c>
      <c r="C2950" t="str">
        <f t="shared" si="857"/>
        <v>-0.00453492479602197-0.933011989096437i</v>
      </c>
      <c r="D2950" t="str">
        <f t="shared" si="858"/>
        <v>3.93860362479239-0.638682185730121i</v>
      </c>
      <c r="E2950" t="str">
        <f t="shared" si="859"/>
        <v>250.456837624793-45.9968527482331i</v>
      </c>
      <c r="F2950" t="str">
        <f t="shared" si="860"/>
        <v>2.42263245659252-2.51507476830698i</v>
      </c>
      <c r="G2950" t="str">
        <f t="shared" si="861"/>
        <v>0.999054622966326-0.0307324469565666i</v>
      </c>
      <c r="H2950" t="str">
        <f t="shared" si="862"/>
        <v>3.6999034166307-270.162713854782i</v>
      </c>
      <c r="I2950" t="str">
        <f t="shared" si="863"/>
        <v>-1.89155334523946-1.87263705916824i</v>
      </c>
      <c r="K2950" t="str">
        <f t="shared" si="864"/>
        <v>0.000608190127443638-0.00173294511604334i</v>
      </c>
      <c r="L2950" t="str">
        <f t="shared" si="865"/>
        <v>0.00005-0.00461108338683006i</v>
      </c>
      <c r="M2950" t="str">
        <f t="shared" si="866"/>
        <v>0.00133333333333333-0.00271240199225297i</v>
      </c>
      <c r="N2950">
        <f t="shared" si="867"/>
        <v>89.721514827099725</v>
      </c>
      <c r="O2950">
        <f t="shared" si="868"/>
        <v>0.60215291225162582</v>
      </c>
      <c r="P2950" s="3">
        <f t="shared" si="869"/>
        <v>-0.60215291225162582</v>
      </c>
      <c r="Q2950" s="3">
        <f t="shared" si="870"/>
        <v>-90.278485172900275</v>
      </c>
      <c r="R2950">
        <f t="shared" si="871"/>
        <v>89.721514827099725</v>
      </c>
      <c r="S2950">
        <f t="shared" si="872"/>
        <v>61.198115873839406</v>
      </c>
      <c r="T2950">
        <f t="shared" si="855"/>
        <v>-0.60215291225162582</v>
      </c>
    </row>
    <row r="2951" spans="1:20" x14ac:dyDescent="0.25">
      <c r="A2951">
        <f t="shared" si="856"/>
        <v>385980.27507502679</v>
      </c>
      <c r="B2951">
        <f t="shared" si="873"/>
        <v>61430.668714159998</v>
      </c>
      <c r="C2951" t="str">
        <f t="shared" si="857"/>
        <v>-0.00686928134459847-0.93101244571759i</v>
      </c>
      <c r="D2951" t="str">
        <f t="shared" si="858"/>
        <v>3.9383290434856-0.639109928634701i</v>
      </c>
      <c r="E2951" t="str">
        <f t="shared" si="859"/>
        <v>250.587700057933-46.8138937141139i</v>
      </c>
      <c r="F2951" t="str">
        <f t="shared" si="860"/>
        <v>2.42261501735785-2.50611843529768i</v>
      </c>
      <c r="G2951" t="str">
        <f t="shared" si="861"/>
        <v>0.999047431306707-0.0308490081879009i</v>
      </c>
      <c r="H2951" t="str">
        <f t="shared" si="862"/>
        <v>3.66515506372504-269.06527315606i</v>
      </c>
      <c r="I2951" t="str">
        <f t="shared" si="863"/>
        <v>-1.87720626871051-1.86478438275053i</v>
      </c>
      <c r="K2951" t="str">
        <f t="shared" si="864"/>
        <v>0.000607404105987077-0.00172706348275141i</v>
      </c>
      <c r="L2951" t="str">
        <f t="shared" si="865"/>
        <v>0.00005-0.00459362760194268i</v>
      </c>
      <c r="M2951" t="str">
        <f t="shared" si="866"/>
        <v>0.00133333333333333-0.00270213388349569i</v>
      </c>
      <c r="N2951">
        <f t="shared" si="867"/>
        <v>89.577262700081477</v>
      </c>
      <c r="O2951">
        <f t="shared" si="868"/>
        <v>0.62065384720194605</v>
      </c>
      <c r="P2951" s="3">
        <f t="shared" si="869"/>
        <v>-0.62065384720194605</v>
      </c>
      <c r="Q2951" s="3">
        <f t="shared" si="870"/>
        <v>-90.422737299918523</v>
      </c>
      <c r="R2951">
        <f t="shared" si="871"/>
        <v>89.577262700081477</v>
      </c>
      <c r="S2951">
        <f t="shared" si="872"/>
        <v>61.430668714159999</v>
      </c>
      <c r="T2951">
        <f t="shared" si="855"/>
        <v>-0.62065384720194605</v>
      </c>
    </row>
    <row r="2952" spans="1:20" x14ac:dyDescent="0.25">
      <c r="A2952">
        <f t="shared" si="856"/>
        <v>387447.00012031186</v>
      </c>
      <c r="B2952">
        <f t="shared" si="873"/>
        <v>61664.105255273804</v>
      </c>
      <c r="C2952" t="str">
        <f t="shared" si="857"/>
        <v>-0.00921155869977303-0.929001764753748i</v>
      </c>
      <c r="D2952" t="str">
        <f t="shared" si="858"/>
        <v>3.9380524101167-0.639546465597352i</v>
      </c>
      <c r="E2952" t="str">
        <f t="shared" si="859"/>
        <v>250.711922317747-47.6363678370382i</v>
      </c>
      <c r="F2952" t="str">
        <f t="shared" si="860"/>
        <v>2.42259744558713-2.49719814545055i</v>
      </c>
      <c r="G2952" t="str">
        <f t="shared" si="861"/>
        <v>0.999040184991351-0.0309660098139633i</v>
      </c>
      <c r="H2952" t="str">
        <f t="shared" si="862"/>
        <v>3.6307675048058-267.97286574765i</v>
      </c>
      <c r="I2952" t="str">
        <f t="shared" si="863"/>
        <v>-1.86297488544342-1.85697077961886i</v>
      </c>
      <c r="K2952" t="str">
        <f t="shared" si="864"/>
        <v>0.000606622236565367-0.00172120582703676i</v>
      </c>
      <c r="L2952" t="str">
        <f t="shared" si="865"/>
        <v>0.00005-0.00457623789793054i</v>
      </c>
      <c r="M2952" t="str">
        <f t="shared" si="866"/>
        <v>0.00133333333333333-0.0026919046458415i</v>
      </c>
      <c r="N2952">
        <f t="shared" si="867"/>
        <v>89.431899744002962</v>
      </c>
      <c r="O2952">
        <f t="shared" si="868"/>
        <v>0.63924225139801893</v>
      </c>
      <c r="P2952" s="3">
        <f t="shared" si="869"/>
        <v>-0.63924225139801893</v>
      </c>
      <c r="Q2952" s="3">
        <f t="shared" si="870"/>
        <v>-90.568100255997038</v>
      </c>
      <c r="R2952">
        <f t="shared" si="871"/>
        <v>89.431899744002962</v>
      </c>
      <c r="S2952">
        <f t="shared" si="872"/>
        <v>61.664105255273803</v>
      </c>
      <c r="T2952">
        <f t="shared" si="855"/>
        <v>-0.63924225139801893</v>
      </c>
    </row>
    <row r="2953" spans="1:20" x14ac:dyDescent="0.25">
      <c r="A2953">
        <f t="shared" si="856"/>
        <v>388919.29872076906</v>
      </c>
      <c r="B2953">
        <f t="shared" si="873"/>
        <v>61898.428855243845</v>
      </c>
      <c r="C2953" t="str">
        <f t="shared" si="857"/>
        <v>-0.011561553636404-0.926979718186814i</v>
      </c>
      <c r="D2953" t="str">
        <f t="shared" si="858"/>
        <v>3.93777370964399-0.639991798408478i</v>
      </c>
      <c r="E2953" t="str">
        <f t="shared" si="859"/>
        <v>250.829395933871-48.4642204409728i</v>
      </c>
      <c r="F2953" t="str">
        <f t="shared" si="860"/>
        <v>2.42257974027504-2.48831377035066i</v>
      </c>
      <c r="G2953" t="str">
        <f t="shared" si="861"/>
        <v>0.999032883605682-0.0310834534792727i</v>
      </c>
      <c r="H2953" t="str">
        <f t="shared" si="862"/>
        <v>3.59673640543135-266.88546194185i</v>
      </c>
      <c r="I2953" t="str">
        <f t="shared" si="863"/>
        <v>-1.84885820679969-1.84919597714518i</v>
      </c>
      <c r="K2953" t="str">
        <f t="shared" si="864"/>
        <v>0.000605844476198804-0.00171537206716224i</v>
      </c>
      <c r="L2953" t="str">
        <f t="shared" si="865"/>
        <v>0.00005-0.00455891402463692i</v>
      </c>
      <c r="M2953" t="str">
        <f t="shared" si="866"/>
        <v>0.00133333333333333-0.00268171413213937i</v>
      </c>
      <c r="N2953">
        <f t="shared" si="867"/>
        <v>89.285427858287662</v>
      </c>
      <c r="O2953">
        <f t="shared" si="868"/>
        <v>0.65791983096388795</v>
      </c>
      <c r="P2953" s="3">
        <f t="shared" si="869"/>
        <v>-0.65791983096388795</v>
      </c>
      <c r="Q2953" s="3">
        <f t="shared" si="870"/>
        <v>-90.714572141712338</v>
      </c>
      <c r="R2953">
        <f t="shared" si="871"/>
        <v>89.285427858287662</v>
      </c>
      <c r="S2953">
        <f t="shared" si="872"/>
        <v>61.898428855243843</v>
      </c>
      <c r="T2953">
        <f t="shared" si="855"/>
        <v>-0.65791983096388795</v>
      </c>
    </row>
    <row r="2954" spans="1:20" x14ac:dyDescent="0.25">
      <c r="A2954">
        <f t="shared" si="856"/>
        <v>390397.19205590797</v>
      </c>
      <c r="B2954">
        <f t="shared" si="873"/>
        <v>62133.642884893772</v>
      </c>
      <c r="C2954" t="str">
        <f t="shared" si="857"/>
        <v>-0.0139190581520141-0.924946080088564i</v>
      </c>
      <c r="D2954" t="str">
        <f t="shared" si="858"/>
        <v>3.93749292692001-0.64044592893525i</v>
      </c>
      <c r="E2954" t="str">
        <f t="shared" si="859"/>
        <v>250.940012587209-49.2973945695989i</v>
      </c>
      <c r="F2954" t="str">
        <f t="shared" si="860"/>
        <v>2.42256190040867-2.47946518209865i</v>
      </c>
      <c r="G2954" t="str">
        <f t="shared" si="861"/>
        <v>0.999025526731994-0.0312013408342675i</v>
      </c>
      <c r="H2954" t="str">
        <f t="shared" si="862"/>
        <v>3.56305749144829-265.803032297068i</v>
      </c>
      <c r="I2954" t="str">
        <f t="shared" si="863"/>
        <v>-1.8348552534398-1.84145970551327i</v>
      </c>
      <c r="K2954" t="str">
        <f t="shared" si="864"/>
        <v>0.000605070782153835-0.00170956212163112i</v>
      </c>
      <c r="L2954" t="str">
        <f t="shared" si="865"/>
        <v>0.00005-0.00454165573285209i</v>
      </c>
      <c r="M2954" t="str">
        <f t="shared" si="866"/>
        <v>0.00133333333333333-0.00267156219579534i</v>
      </c>
      <c r="N2954">
        <f t="shared" si="867"/>
        <v>89.137849100579444</v>
      </c>
      <c r="O2954">
        <f t="shared" si="868"/>
        <v>0.67668829464479008</v>
      </c>
      <c r="P2954" s="3">
        <f t="shared" si="869"/>
        <v>-0.67668829464479008</v>
      </c>
      <c r="Q2954" s="3">
        <f t="shared" si="870"/>
        <v>-90.862150899420556</v>
      </c>
      <c r="R2954">
        <f t="shared" si="871"/>
        <v>89.137849100579444</v>
      </c>
      <c r="S2954">
        <f t="shared" si="872"/>
        <v>62.133642884893774</v>
      </c>
      <c r="T2954">
        <f t="shared" si="855"/>
        <v>-0.67668829464479008</v>
      </c>
    </row>
    <row r="2955" spans="1:20" x14ac:dyDescent="0.25">
      <c r="A2955">
        <f t="shared" si="856"/>
        <v>391880.70138572046</v>
      </c>
      <c r="B2955">
        <f t="shared" si="873"/>
        <v>62369.750727856372</v>
      </c>
      <c r="C2955" t="str">
        <f t="shared" si="857"/>
        <v>-0.0162838594659706-0.922900626740607i</v>
      </c>
      <c r="D2955" t="str">
        <f t="shared" si="858"/>
        <v>3.93721004669083-0.640908859121094i</v>
      </c>
      <c r="E2955" t="str">
        <f t="shared" si="859"/>
        <v>251.043664160487-50.1358309689918i</v>
      </c>
      <c r="F2955" t="str">
        <f t="shared" si="860"/>
        <v>2.42254392496745-2.47065225330889i</v>
      </c>
      <c r="G2955" t="str">
        <f t="shared" si="861"/>
        <v>0.999018113949425-0.0313196735353232i</v>
      </c>
      <c r="H2955" t="str">
        <f t="shared" si="862"/>
        <v>3.5297265480418-264.725547615101i</v>
      </c>
      <c r="I2955" t="str">
        <f t="shared" si="863"/>
        <v>-1.82096505522288-1.83376169768001i</v>
      </c>
      <c r="K2955" t="str">
        <f t="shared" si="864"/>
        <v>0.000604301111941022-0.00170377590918633i</v>
      </c>
      <c r="L2955" t="str">
        <f t="shared" si="865"/>
        <v>0.00005-0.00452446277430971i</v>
      </c>
      <c r="M2955" t="str">
        <f t="shared" si="866"/>
        <v>0.00133333333333333-0.00266144869077041i</v>
      </c>
      <c r="N2955">
        <f t="shared" si="867"/>
        <v>88.989165688071381</v>
      </c>
      <c r="O2955">
        <f t="shared" si="868"/>
        <v>0.6955493534031143</v>
      </c>
      <c r="P2955" s="3">
        <f t="shared" si="869"/>
        <v>-0.6955493534031143</v>
      </c>
      <c r="Q2955" s="3">
        <f t="shared" si="870"/>
        <v>-91.010834311928619</v>
      </c>
      <c r="R2955">
        <f t="shared" si="871"/>
        <v>88.989165688071381</v>
      </c>
      <c r="S2955">
        <f t="shared" si="872"/>
        <v>62.369750727856371</v>
      </c>
      <c r="T2955">
        <f t="shared" si="855"/>
        <v>-0.6955493534031143</v>
      </c>
    </row>
    <row r="2956" spans="1:20" x14ac:dyDescent="0.25">
      <c r="A2956">
        <f t="shared" si="856"/>
        <v>393369.84805098618</v>
      </c>
      <c r="B2956">
        <f t="shared" si="873"/>
        <v>62606.755780622225</v>
      </c>
      <c r="C2956" t="str">
        <f t="shared" si="857"/>
        <v>-0.0186557400218069-0.920843136755621i</v>
      </c>
      <c r="D2956" t="str">
        <f t="shared" si="858"/>
        <v>3.93692505359532-0.641380590985167i</v>
      </c>
      <c r="E2956" t="str">
        <f t="shared" si="859"/>
        <v>251.140242789782-50.9794680714269i</v>
      </c>
      <c r="F2956" t="str">
        <f t="shared" si="860"/>
        <v>2.42252581292313-2.46187485710762i</v>
      </c>
      <c r="G2956" t="str">
        <f t="shared" si="861"/>
        <v>0.999010644833932-0.0314384532447713i</v>
      </c>
      <c r="H2956" t="str">
        <f t="shared" si="862"/>
        <v>3.49673941880271-263.652978938465i</v>
      </c>
      <c r="I2956" t="str">
        <f t="shared" si="863"/>
        <v>-1.8071866511077-1.82610168933751i</v>
      </c>
      <c r="K2956" t="str">
        <f t="shared" si="864"/>
        <v>0.000603535423313005-0.00169801334880977i</v>
      </c>
      <c r="L2956" t="str">
        <f t="shared" si="865"/>
        <v>0.00005-0.00450733490168332i</v>
      </c>
      <c r="M2956" t="str">
        <f t="shared" si="866"/>
        <v>0.00133333333333333-0.00265137347157842i</v>
      </c>
      <c r="N2956">
        <f t="shared" si="867"/>
        <v>88.839379998787166</v>
      </c>
      <c r="O2956">
        <f t="shared" si="868"/>
        <v>0.71450472000678222</v>
      </c>
      <c r="P2956" s="3">
        <f t="shared" si="869"/>
        <v>-0.71450472000678222</v>
      </c>
      <c r="Q2956" s="3">
        <f t="shared" si="870"/>
        <v>-91.160620001212834</v>
      </c>
      <c r="R2956">
        <f t="shared" si="871"/>
        <v>88.839379998787166</v>
      </c>
      <c r="S2956">
        <f t="shared" si="872"/>
        <v>62.606755780622223</v>
      </c>
      <c r="T2956">
        <f t="shared" si="855"/>
        <v>-0.71450472000678222</v>
      </c>
    </row>
    <row r="2957" spans="1:20" x14ac:dyDescent="0.25">
      <c r="A2957">
        <f t="shared" si="856"/>
        <v>394864.65347357991</v>
      </c>
      <c r="B2957">
        <f t="shared" si="873"/>
        <v>62844.661452588589</v>
      </c>
      <c r="C2957" t="str">
        <f t="shared" si="857"/>
        <v>-0.0210344774927018-0.918773391199796i</v>
      </c>
      <c r="D2957" t="str">
        <f t="shared" si="858"/>
        <v>3.93663793216458-0.641861126621843i</v>
      </c>
      <c r="E2957" t="str">
        <f t="shared" si="859"/>
        <v>251.229640917019-51.8282419803541i</v>
      </c>
      <c r="F2957" t="str">
        <f t="shared" si="860"/>
        <v>2.42250756323966-2.45313286713113i</v>
      </c>
      <c r="G2957" t="str">
        <f t="shared" si="861"/>
        <v>0.99900311895827-0.0315576816309186i</v>
      </c>
      <c r="H2957" t="str">
        <f t="shared" si="862"/>
        <v>3.46409200481076-262.585297547756i</v>
      </c>
      <c r="I2957" t="str">
        <f t="shared" si="863"/>
        <v>-1.79351908905488-1.81847941887574i</v>
      </c>
      <c r="K2957" t="str">
        <f t="shared" si="864"/>
        <v>0.000602773674262476-0.00169227435972148i</v>
      </c>
      <c r="L2957" t="str">
        <f t="shared" si="865"/>
        <v>0.00005-0.0044902718685827i</v>
      </c>
      <c r="M2957" t="str">
        <f t="shared" si="866"/>
        <v>0.00133333333333333-0.00264133639328394i</v>
      </c>
      <c r="N2957">
        <f t="shared" si="867"/>
        <v>88.688494572816339</v>
      </c>
      <c r="O2957">
        <f t="shared" si="868"/>
        <v>0.73355610861010789</v>
      </c>
      <c r="P2957" s="3">
        <f t="shared" si="869"/>
        <v>-0.73355610861010789</v>
      </c>
      <c r="Q2957" s="3">
        <f t="shared" si="870"/>
        <v>-91.311505427183661</v>
      </c>
      <c r="R2957">
        <f t="shared" si="871"/>
        <v>88.688494572816339</v>
      </c>
      <c r="S2957">
        <f t="shared" si="872"/>
        <v>62.844661452588589</v>
      </c>
      <c r="T2957">
        <f t="shared" si="855"/>
        <v>-0.73355610861010789</v>
      </c>
    </row>
    <row r="2958" spans="1:20" x14ac:dyDescent="0.25">
      <c r="A2958">
        <f t="shared" si="856"/>
        <v>396365.13915677957</v>
      </c>
      <c r="B2958">
        <f t="shared" si="873"/>
        <v>63083.471166108429</v>
      </c>
      <c r="C2958" t="str">
        <f t="shared" si="857"/>
        <v>-0.0234198447902315-0.916691173716481i</v>
      </c>
      <c r="D2958" t="str">
        <f t="shared" si="858"/>
        <v>3.9363486668211-0.64235046820018i</v>
      </c>
      <c r="E2958" t="str">
        <f t="shared" si="859"/>
        <v>251.311751343426-52.6820864565839i</v>
      </c>
      <c r="F2958" t="str">
        <f t="shared" si="860"/>
        <v>2.42248917487316-2.44442615752394i</v>
      </c>
      <c r="G2958" t="str">
        <f t="shared" si="861"/>
        <v>0.998995535891967-0.0316773603680657i</v>
      </c>
      <c r="H2958" t="str">
        <f t="shared" si="862"/>
        <v>3.43178026373404-261.522474959045i</v>
      </c>
      <c r="I2958" t="str">
        <f t="shared" si="863"/>
        <v>-1.77996142593036-1.81089462734583i</v>
      </c>
      <c r="K2958" t="str">
        <f t="shared" si="864"/>
        <v>0.000602015823020186-0.00168655886137895i</v>
      </c>
      <c r="L2958" t="str">
        <f t="shared" si="865"/>
        <v>0.00005-0.0044732734295504i</v>
      </c>
      <c r="M2958" t="str">
        <f t="shared" si="866"/>
        <v>0.00133333333333333-0.00263133731150024i</v>
      </c>
      <c r="N2958">
        <f t="shared" si="867"/>
        <v>88.536512113499327</v>
      </c>
      <c r="O2958">
        <f t="shared" si="868"/>
        <v>0.75270523432644909</v>
      </c>
      <c r="P2958" s="3">
        <f t="shared" si="869"/>
        <v>-0.75270523432644909</v>
      </c>
      <c r="Q2958" s="3">
        <f t="shared" si="870"/>
        <v>-91.463487886500673</v>
      </c>
      <c r="R2958">
        <f t="shared" si="871"/>
        <v>88.536512113499327</v>
      </c>
      <c r="S2958">
        <f t="shared" si="872"/>
        <v>63.083471166108431</v>
      </c>
      <c r="T2958">
        <f t="shared" si="855"/>
        <v>-0.75270523432644909</v>
      </c>
    </row>
    <row r="2959" spans="1:20" x14ac:dyDescent="0.25">
      <c r="A2959">
        <f t="shared" si="856"/>
        <v>397871.3266855753</v>
      </c>
      <c r="B2959">
        <f t="shared" si="873"/>
        <v>63323.188356539642</v>
      </c>
      <c r="C2959" t="str">
        <f t="shared" si="857"/>
        <v>-0.0258116100764618-0.914596270650832i</v>
      </c>
      <c r="D2959" t="str">
        <f t="shared" si="858"/>
        <v>3.93605724187823-0.642848617963397i</v>
      </c>
      <c r="E2959" t="str">
        <f t="shared" si="859"/>
        <v>251.386467283891-53.5409329057371i</v>
      </c>
      <c r="F2959" t="str">
        <f t="shared" si="860"/>
        <v>2.42247064677191-2.43575460293694i</v>
      </c>
      <c r="G2959" t="str">
        <f t="shared" si="861"/>
        <v>0.998987895201299-0.0317974911365257i</v>
      </c>
      <c r="H2959" t="str">
        <f t="shared" si="862"/>
        <v>3.39980020894377-260.464482921301i</v>
      </c>
      <c r="I2959" t="str">
        <f t="shared" si="863"/>
        <v>-1.76651272740997-1.80334705842392i</v>
      </c>
      <c r="K2959" t="str">
        <f t="shared" si="864"/>
        <v>0.000601261828052961-0.00168086677347628i</v>
      </c>
      <c r="L2959" t="str">
        <f t="shared" si="865"/>
        <v>0.00005-0.00445633934005819i</v>
      </c>
      <c r="M2959" t="str">
        <f t="shared" si="866"/>
        <v>0.00133333333333333-0.00262137608238716i</v>
      </c>
      <c r="N2959">
        <f t="shared" si="867"/>
        <v>88.38343548856129</v>
      </c>
      <c r="O2959">
        <f t="shared" si="868"/>
        <v>0.77195381279391406</v>
      </c>
      <c r="P2959" s="3">
        <f t="shared" si="869"/>
        <v>-0.77195381279391406</v>
      </c>
      <c r="Q2959" s="3">
        <f t="shared" si="870"/>
        <v>-91.61656451143871</v>
      </c>
      <c r="R2959">
        <f t="shared" si="871"/>
        <v>88.38343548856129</v>
      </c>
      <c r="S2959">
        <f t="shared" si="872"/>
        <v>63.323188356539639</v>
      </c>
      <c r="T2959">
        <f t="shared" si="855"/>
        <v>-0.77195381279391406</v>
      </c>
    </row>
    <row r="2960" spans="1:20" x14ac:dyDescent="0.25">
      <c r="A2960">
        <f t="shared" si="856"/>
        <v>399383.23772698053</v>
      </c>
      <c r="B2960">
        <f t="shared" si="873"/>
        <v>63563.816472294493</v>
      </c>
      <c r="C2960" t="str">
        <f t="shared" si="857"/>
        <v>-0.0282095367794415-0.912488471175451i</v>
      </c>
      <c r="D2960" t="str">
        <f t="shared" si="858"/>
        <v>3.93576364153935-0.643355578228325i</v>
      </c>
      <c r="E2960" t="str">
        <f t="shared" si="859"/>
        <v>251.453682422223-54.4047103669845i</v>
      </c>
      <c r="F2960" t="str">
        <f t="shared" si="860"/>
        <v>2.42245197787623-2.42711807852559i</v>
      </c>
      <c r="G2960" t="str">
        <f t="shared" si="861"/>
        <v>0.998980196449265-0.0319180756226434i</v>
      </c>
      <c r="H2960" t="str">
        <f t="shared" si="862"/>
        <v>3.36814790864464-259.411293413863i</v>
      </c>
      <c r="I2960" t="str">
        <f t="shared" si="863"/>
        <v>-1.75317206788538-1.79583645837565i</v>
      </c>
      <c r="K2960" t="str">
        <f t="shared" si="864"/>
        <v>0.000600511648061705-0.00167519801594342i</v>
      </c>
      <c r="L2960" t="str">
        <f t="shared" si="865"/>
        <v>0.00005-0.00443946935650347i</v>
      </c>
      <c r="M2960" t="str">
        <f t="shared" si="866"/>
        <v>0.00133333333333333-0.0026114525626491i</v>
      </c>
      <c r="N2960">
        <f t="shared" si="867"/>
        <v>88.229267731192849</v>
      </c>
      <c r="O2960">
        <f t="shared" si="868"/>
        <v>0.79130355973347632</v>
      </c>
      <c r="P2960" s="3">
        <f t="shared" si="869"/>
        <v>-0.79130355973347632</v>
      </c>
      <c r="Q2960" s="3">
        <f t="shared" si="870"/>
        <v>-91.770732268807151</v>
      </c>
      <c r="R2960">
        <f t="shared" si="871"/>
        <v>88.229267731192849</v>
      </c>
      <c r="S2960">
        <f t="shared" si="872"/>
        <v>63.563816472294491</v>
      </c>
      <c r="T2960">
        <f t="shared" si="855"/>
        <v>-0.79130355973347632</v>
      </c>
    </row>
    <row r="2961" spans="1:20" x14ac:dyDescent="0.25">
      <c r="A2961">
        <f t="shared" si="856"/>
        <v>400900.89403034304</v>
      </c>
      <c r="B2961">
        <f t="shared" si="873"/>
        <v>63805.358974889212</v>
      </c>
      <c r="C2961" t="str">
        <f t="shared" si="857"/>
        <v>-0.0306133836121818-0.910367567416985i</v>
      </c>
      <c r="D2961" t="str">
        <f t="shared" si="858"/>
        <v>3.93546784989731-0.643871351384889i</v>
      </c>
      <c r="E2961" t="str">
        <f t="shared" si="859"/>
        <v>251.513290967275-55.2733455031389i</v>
      </c>
      <c r="F2961" t="str">
        <f t="shared" si="860"/>
        <v>2.42243316711836-2.41851645994814i</v>
      </c>
      <c r="G2961" t="str">
        <f t="shared" si="861"/>
        <v>0.998972439195565-0.0320391155188139i</v>
      </c>
      <c r="H2961" t="str">
        <f t="shared" si="862"/>
        <v>3.33681948502036-258.362878643928i</v>
      </c>
      <c r="I2961" t="str">
        <f t="shared" si="863"/>
        <v>-1.73993853037106-1.7883625760211i</v>
      </c>
      <c r="K2961" t="str">
        <f t="shared" si="864"/>
        <v>0.000599765241979479-0.00166955250894543i</v>
      </c>
      <c r="L2961" t="str">
        <f t="shared" si="865"/>
        <v>0.00005-0.0044226632362059i</v>
      </c>
      <c r="M2961" t="str">
        <f t="shared" si="866"/>
        <v>0.00133333333333333-0.00260156660953287i</v>
      </c>
      <c r="N2961">
        <f t="shared" si="867"/>
        <v>88.074012041076159</v>
      </c>
      <c r="O2961">
        <f t="shared" si="868"/>
        <v>0.81075619049903525</v>
      </c>
      <c r="P2961" s="3">
        <f t="shared" si="869"/>
        <v>-0.81075619049903525</v>
      </c>
      <c r="Q2961" s="3">
        <f t="shared" si="870"/>
        <v>-91.925987958923841</v>
      </c>
      <c r="R2961">
        <f t="shared" si="871"/>
        <v>88.074012041076159</v>
      </c>
      <c r="S2961">
        <f t="shared" si="872"/>
        <v>63.805358974889209</v>
      </c>
      <c r="T2961">
        <f t="shared" si="855"/>
        <v>-0.81075619049903525</v>
      </c>
    </row>
    <row r="2962" spans="1:20" x14ac:dyDescent="0.25">
      <c r="A2962">
        <f t="shared" si="856"/>
        <v>402424.31742765836</v>
      </c>
      <c r="B2962">
        <f t="shared" si="873"/>
        <v>64047.819338993795</v>
      </c>
      <c r="C2962" t="str">
        <f t="shared" si="857"/>
        <v>-0.0330229045951558-0.908233354583306i</v>
      </c>
      <c r="D2962" t="str">
        <f t="shared" si="858"/>
        <v>3.93516985093359-0.644395939895535i</v>
      </c>
      <c r="E2962" t="str">
        <f t="shared" si="859"/>
        <v>251.56518770988-56.1467625921186i</v>
      </c>
      <c r="F2962" t="str">
        <f t="shared" si="860"/>
        <v>2.42241421342261-2.40994962336378i</v>
      </c>
      <c r="G2962" t="str">
        <f t="shared" si="861"/>
        <v>0.998964622996574-0.032160612523502i</v>
      </c>
      <c r="H2962" t="str">
        <f t="shared" si="862"/>
        <v>3.30581111339358-257.319211044084i</v>
      </c>
      <c r="I2962" t="str">
        <f t="shared" si="863"/>
        <v>-1.72681120641253-1.78092516270055i</v>
      </c>
      <c r="K2962" t="str">
        <f t="shared" si="864"/>
        <v>0.000599022568969526-0.00166393017288162i</v>
      </c>
      <c r="L2962" t="str">
        <f t="shared" si="865"/>
        <v>0.00005-0.00440592073740376i</v>
      </c>
      <c r="M2962" t="str">
        <f t="shared" si="866"/>
        <v>0.00133333333333333-0.00259171808082574i</v>
      </c>
      <c r="N2962">
        <f t="shared" si="867"/>
        <v>87.917671785354997</v>
      </c>
      <c r="O2962">
        <f t="shared" si="868"/>
        <v>0.83031341962228</v>
      </c>
      <c r="P2962" s="3">
        <f t="shared" si="869"/>
        <v>-0.83031341962228</v>
      </c>
      <c r="Q2962" s="3">
        <f t="shared" si="870"/>
        <v>-92.082328214645003</v>
      </c>
      <c r="R2962">
        <f t="shared" si="871"/>
        <v>87.917671785354997</v>
      </c>
      <c r="S2962">
        <f t="shared" si="872"/>
        <v>64.04781933899379</v>
      </c>
      <c r="T2962">
        <f t="shared" si="855"/>
        <v>-0.83031341962228</v>
      </c>
    </row>
    <row r="2963" spans="1:20" x14ac:dyDescent="0.25">
      <c r="A2963">
        <f t="shared" si="856"/>
        <v>403953.52983388345</v>
      </c>
      <c r="B2963">
        <f t="shared" si="873"/>
        <v>64291.201052481971</v>
      </c>
      <c r="C2963" t="str">
        <f t="shared" si="857"/>
        <v>-0.0354378490824575-0.906085631091591i</v>
      </c>
      <c r="D2963" t="str">
        <f t="shared" si="858"/>
        <v>3.93486962851769-0.6449293462947i</v>
      </c>
      <c r="E2963" t="str">
        <f t="shared" si="859"/>
        <v>251.609268080609-57.0248835198566i</v>
      </c>
      <c r="F2963" t="str">
        <f t="shared" si="860"/>
        <v>2.42239511570509-2.40141744543089i</v>
      </c>
      <c r="G2963" t="str">
        <f t="shared" si="861"/>
        <v>0.998956747405315-0.0322825683412602i</v>
      </c>
      <c r="H2963" t="str">
        <f t="shared" si="862"/>
        <v>3.27511902140077-256.280263269867i</v>
      </c>
      <c r="I2963" t="str">
        <f t="shared" si="863"/>
        <v>-1.71378919599564-1.77352397224048i</v>
      </c>
      <c r="K2963" t="str">
        <f t="shared" si="864"/>
        <v>0.000598283588423368-0.0016583309283848i</v>
      </c>
      <c r="L2963" t="str">
        <f t="shared" si="865"/>
        <v>0.00005-0.00438924161925061i</v>
      </c>
      <c r="M2963" t="str">
        <f t="shared" si="866"/>
        <v>0.00133333333333333-0.0025819068348533i</v>
      </c>
      <c r="N2963">
        <f t="shared" si="867"/>
        <v>87.760250499544227</v>
      </c>
      <c r="O2963">
        <f t="shared" si="868"/>
        <v>0.84997696034847547</v>
      </c>
      <c r="P2963" s="3">
        <f t="shared" si="869"/>
        <v>-0.84997696034847547</v>
      </c>
      <c r="Q2963" s="3">
        <f t="shared" si="870"/>
        <v>-92.239749500455773</v>
      </c>
      <c r="R2963">
        <f t="shared" si="871"/>
        <v>87.760250499544227</v>
      </c>
      <c r="S2963">
        <f t="shared" si="872"/>
        <v>64.291201052481966</v>
      </c>
      <c r="T2963">
        <f t="shared" si="855"/>
        <v>-0.84997696034847547</v>
      </c>
    </row>
    <row r="2964" spans="1:20" x14ac:dyDescent="0.25">
      <c r="A2964">
        <f t="shared" si="856"/>
        <v>405488.55324725225</v>
      </c>
      <c r="B2964">
        <f t="shared" si="873"/>
        <v>64535.507616481402</v>
      </c>
      <c r="C2964" t="str">
        <f t="shared" si="857"/>
        <v>-0.0378579617915715-0.903924198696874i</v>
      </c>
      <c r="D2964" t="str">
        <f t="shared" si="858"/>
        <v>3.93456716640642-0.645471573188251i</v>
      </c>
      <c r="E2964" t="str">
        <f t="shared" si="859"/>
        <v>251.645428208283-57.9076277746579i</v>
      </c>
      <c r="F2964" t="str">
        <f t="shared" si="860"/>
        <v>2.42237587287369-2.39291980330521i</v>
      </c>
      <c r="G2964" t="str">
        <f t="shared" si="861"/>
        <v>0.998948811971439-0.0324049846827488i</v>
      </c>
      <c r="H2964" t="str">
        <f t="shared" si="862"/>
        <v>3.24473948818103-255.24600819736i</v>
      </c>
      <c r="I2964" t="str">
        <f t="shared" si="863"/>
        <v>-1.70087160745711-1.76615876092032i</v>
      </c>
      <c r="K2964" t="str">
        <f t="shared" si="864"/>
        <v>0.000597548259958881-0.00165275469632045i</v>
      </c>
      <c r="L2964" t="str">
        <f t="shared" si="865"/>
        <v>0.00005-0.00437262564181172i</v>
      </c>
      <c r="M2964" t="str">
        <f t="shared" si="866"/>
        <v>0.00133333333333333-0.00257213273047748i</v>
      </c>
      <c r="N2964">
        <f t="shared" si="867"/>
        <v>87.601751888382566</v>
      </c>
      <c r="O2964">
        <f t="shared" si="868"/>
        <v>0.86974852416646142</v>
      </c>
      <c r="P2964" s="3">
        <f t="shared" si="869"/>
        <v>-0.86974852416646142</v>
      </c>
      <c r="Q2964" s="3">
        <f t="shared" si="870"/>
        <v>-92.398248111617434</v>
      </c>
      <c r="R2964">
        <f t="shared" si="871"/>
        <v>87.601751888382566</v>
      </c>
      <c r="S2964">
        <f t="shared" si="872"/>
        <v>64.535507616481397</v>
      </c>
      <c r="T2964">
        <f t="shared" si="855"/>
        <v>-0.86974852416646142</v>
      </c>
    </row>
    <row r="2965" spans="1:20" x14ac:dyDescent="0.25">
      <c r="A2965">
        <f t="shared" si="856"/>
        <v>407029.40974959178</v>
      </c>
      <c r="B2965">
        <f t="shared" si="873"/>
        <v>64780.742545424029</v>
      </c>
      <c r="C2965" t="str">
        <f t="shared" si="857"/>
        <v>-0.0402829828369574-0.901748862621044i</v>
      </c>
      <c r="D2965" t="str">
        <f t="shared" si="858"/>
        <v>3.93426244824312-0.646022623252918i</v>
      </c>
      <c r="E2965" t="str">
        <f t="shared" si="859"/>
        <v>251.6735649792-58.7949124430858i</v>
      </c>
      <c r="F2965" t="str">
        <f t="shared" si="860"/>
        <v>2.42235648382812-2.38445657463809i</v>
      </c>
      <c r="G2965" t="str">
        <f t="shared" si="861"/>
        <v>0.998940816241195-0.0325278632647543i</v>
      </c>
      <c r="H2965" t="str">
        <f t="shared" si="862"/>
        <v>3.21466884357898-254.216418920809i</v>
      </c>
      <c r="I2965" t="str">
        <f t="shared" si="863"/>
        <v>-1.68805755739602-1.7588292874397i</v>
      </c>
      <c r="K2965" t="str">
        <f t="shared" si="864"/>
        <v>0.000596816543418398-0.00164720139778593i</v>
      </c>
      <c r="L2965" t="str">
        <f t="shared" si="865"/>
        <v>0.00005-0.00435607256606068i</v>
      </c>
      <c r="M2965" t="str">
        <f t="shared" si="866"/>
        <v>0.00133333333333333-0.00256239562709452i</v>
      </c>
      <c r="N2965">
        <f t="shared" si="867"/>
        <v>87.44217982661813</v>
      </c>
      <c r="O2965">
        <f t="shared" si="868"/>
        <v>0.88962982033221816</v>
      </c>
      <c r="P2965" s="3">
        <f t="shared" si="869"/>
        <v>-0.88962982033221816</v>
      </c>
      <c r="Q2965" s="3">
        <f t="shared" si="870"/>
        <v>-92.55782017338187</v>
      </c>
      <c r="R2965">
        <f t="shared" si="871"/>
        <v>87.44217982661813</v>
      </c>
      <c r="S2965">
        <f t="shared" si="872"/>
        <v>64.780742545424033</v>
      </c>
      <c r="T2965">
        <f t="shared" si="855"/>
        <v>-0.88962982033221816</v>
      </c>
    </row>
    <row r="2966" spans="1:20" x14ac:dyDescent="0.25">
      <c r="A2966">
        <f t="shared" si="856"/>
        <v>408576.12150664022</v>
      </c>
      <c r="B2966">
        <f t="shared" si="873"/>
        <v>65026.909367096639</v>
      </c>
      <c r="C2966" t="str">
        <f t="shared" si="857"/>
        <v>-0.0427126477673415-0.899559431682243i</v>
      </c>
      <c r="D2966" t="str">
        <f t="shared" si="858"/>
        <v>3.93395545755705-0.646582499235739i</v>
      </c>
      <c r="E2966" t="str">
        <f t="shared" si="859"/>
        <v>251.693576097059-59.6866522073792i</v>
      </c>
      <c r="F2966" t="str">
        <f t="shared" si="860"/>
        <v>2.42233694745977-2.37602763757472i</v>
      </c>
      <c r="G2966" t="str">
        <f t="shared" si="861"/>
        <v>0.998932759757404-0.0326512058102083i</v>
      </c>
      <c r="H2966" t="str">
        <f t="shared" si="862"/>
        <v>3.18490346736141-253.191468750284i</v>
      </c>
      <c r="I2966" t="str">
        <f t="shared" si="863"/>
        <v>-1.67534617058658-1.75153531288623i</v>
      </c>
      <c r="K2966" t="str">
        <f t="shared" si="864"/>
        <v>0.000596088398866834-0.00164167095410962i</v>
      </c>
      <c r="L2966" t="str">
        <f t="shared" si="865"/>
        <v>0.00005-0.00433958215387596i</v>
      </c>
      <c r="M2966" t="str">
        <f t="shared" si="866"/>
        <v>0.00133333333333333-0.00255269538463291i</v>
      </c>
      <c r="N2966">
        <f t="shared" si="867"/>
        <v>87.281538359735578</v>
      </c>
      <c r="O2966">
        <f t="shared" si="868"/>
        <v>0.90962255538560921</v>
      </c>
      <c r="P2966" s="3">
        <f t="shared" si="869"/>
        <v>-0.90962255538560921</v>
      </c>
      <c r="Q2966" s="3">
        <f t="shared" si="870"/>
        <v>-92.718461640264422</v>
      </c>
      <c r="R2966">
        <f t="shared" si="871"/>
        <v>87.281538359735578</v>
      </c>
      <c r="S2966">
        <f t="shared" si="872"/>
        <v>65.026909367096636</v>
      </c>
      <c r="T2966">
        <f t="shared" si="855"/>
        <v>-0.90962255538560921</v>
      </c>
    </row>
    <row r="2967" spans="1:20" x14ac:dyDescent="0.25">
      <c r="A2967">
        <f t="shared" si="856"/>
        <v>410128.71076836548</v>
      </c>
      <c r="B2967">
        <f t="shared" si="873"/>
        <v>65274.011622691607</v>
      </c>
      <c r="C2967" t="str">
        <f t="shared" si="857"/>
        <v>-0.0451466876069339-0.897355718424514i</v>
      </c>
      <c r="D2967" t="str">
        <f t="shared" si="858"/>
        <v>3.93364617776259-0.647151203953481i</v>
      </c>
      <c r="E2967" t="str">
        <f t="shared" si="859"/>
        <v>251.705360143531-60.5827593444731i</v>
      </c>
      <c r="F2967" t="str">
        <f t="shared" si="860"/>
        <v>2.42231726265166-2.36763287075232i</v>
      </c>
      <c r="G2967" t="str">
        <f t="shared" si="861"/>
        <v>0.998924642059439-0.0327750140482071i</v>
      </c>
      <c r="H2967" t="str">
        <f t="shared" si="862"/>
        <v>3.15543978844712-252.17113120936i</v>
      </c>
      <c r="I2967" t="str">
        <f t="shared" si="863"/>
        <v>-1.66273657989177-1.7442766007037i</v>
      </c>
      <c r="K2967" t="str">
        <f t="shared" si="864"/>
        <v>0.000595363786589807-0.00163616328685015i</v>
      </c>
      <c r="L2967" t="str">
        <f t="shared" si="865"/>
        <v>0.00005-0.00432315416803742i</v>
      </c>
      <c r="M2967" t="str">
        <f t="shared" si="866"/>
        <v>0.00133333333333333-0.00254303186355142i</v>
      </c>
      <c r="N2967">
        <f t="shared" si="867"/>
        <v>87.119831704612679</v>
      </c>
      <c r="O2967">
        <f t="shared" si="868"/>
        <v>0.92972843266077076</v>
      </c>
      <c r="P2967" s="3">
        <f t="shared" si="869"/>
        <v>-0.92972843266077076</v>
      </c>
      <c r="Q2967" s="3">
        <f t="shared" si="870"/>
        <v>-92.880168295387321</v>
      </c>
      <c r="R2967">
        <f t="shared" si="871"/>
        <v>87.119831704612679</v>
      </c>
      <c r="S2967">
        <f t="shared" si="872"/>
        <v>65.274011622691603</v>
      </c>
      <c r="T2967">
        <f t="shared" si="855"/>
        <v>-0.92972843266077076</v>
      </c>
    </row>
    <row r="2968" spans="1:20" x14ac:dyDescent="0.25">
      <c r="A2968">
        <f t="shared" si="856"/>
        <v>411687.19986928522</v>
      </c>
      <c r="B2968">
        <f t="shared" si="873"/>
        <v>65522.052866857834</v>
      </c>
      <c r="C2968" t="str">
        <f t="shared" si="857"/>
        <v>-0.047584828900458-0.895137539247549i</v>
      </c>
      <c r="D2968" t="str">
        <f t="shared" si="858"/>
        <v>3.93333459215857-0.647728740292066i</v>
      </c>
      <c r="E2968" t="str">
        <f t="shared" si="859"/>
        <v>251.708816639432-61.4831437266294i</v>
      </c>
      <c r="F2968" t="str">
        <f t="shared" si="860"/>
        <v>2.42229742827834-2.35927215329843i</v>
      </c>
      <c r="G2968" t="str">
        <f t="shared" si="861"/>
        <v>0.998916462683195-0.0328992897140301i</v>
      </c>
      <c r="H2968" t="str">
        <f t="shared" si="862"/>
        <v>3.1262742841503-251.155380032834i</v>
      </c>
      <c r="I2968" t="str">
        <f t="shared" si="863"/>
        <v>-1.65022792617827-1.73705291666087i</v>
      </c>
      <c r="K2968" t="str">
        <f t="shared" si="864"/>
        <v>0.000594642667091792-0.00163067831779551i</v>
      </c>
      <c r="L2968" t="str">
        <f t="shared" si="865"/>
        <v>0.00005-0.00430678837222297i</v>
      </c>
      <c r="M2968" t="str">
        <f t="shared" si="866"/>
        <v>0.00133333333333333-0.00253340492483704i</v>
      </c>
      <c r="N2968">
        <f t="shared" si="867"/>
        <v>86.957064250114371</v>
      </c>
      <c r="O2968">
        <f t="shared" si="868"/>
        <v>0.94994915179074235</v>
      </c>
      <c r="P2968" s="3">
        <f t="shared" si="869"/>
        <v>-0.94994915179074235</v>
      </c>
      <c r="Q2968" s="3">
        <f t="shared" si="870"/>
        <v>-93.042935749885629</v>
      </c>
      <c r="R2968">
        <f t="shared" si="871"/>
        <v>86.957064250114371</v>
      </c>
      <c r="S2968">
        <f t="shared" si="872"/>
        <v>65.522052866857834</v>
      </c>
      <c r="T2968">
        <f t="shared" si="855"/>
        <v>-0.94994915179074235</v>
      </c>
    </row>
    <row r="2969" spans="1:20" x14ac:dyDescent="0.25">
      <c r="A2969">
        <f t="shared" si="856"/>
        <v>413251.6112287885</v>
      </c>
      <c r="B2969">
        <f t="shared" si="873"/>
        <v>65771.03666775189</v>
      </c>
      <c r="C2969" t="str">
        <f t="shared" si="857"/>
        <v>-0.0500267937621972-0.892904714536432i</v>
      </c>
      <c r="D2969" t="str">
        <f t="shared" si="858"/>
        <v>3.93302068392752-0.648315111205989i</v>
      </c>
      <c r="E2969" t="str">
        <f t="shared" si="859"/>
        <v>251.703846106442-62.3877128237422i</v>
      </c>
      <c r="F2969" t="str">
        <f t="shared" si="860"/>
        <v>2.42227744320587-2.35094536482914i</v>
      </c>
      <c r="G2969" t="str">
        <f t="shared" si="861"/>
        <v>0.998908221161063-0.0330240345491594i</v>
      </c>
      <c r="H2969" t="str">
        <f t="shared" si="862"/>
        <v>3.09740347943654-250.14418916447i</v>
      </c>
      <c r="I2969" t="str">
        <f t="shared" si="863"/>
        <v>-1.63781935823228-1.7298640288208i</v>
      </c>
      <c r="K2969" t="str">
        <f t="shared" si="864"/>
        <v>0.000593925001094286-0.00162521596896228i</v>
      </c>
      <c r="L2969" t="str">
        <f t="shared" si="865"/>
        <v>0.00005-0.00429048453100514i</v>
      </c>
      <c r="M2969" t="str">
        <f t="shared" si="866"/>
        <v>0.00133333333333333-0.00252381443000303i</v>
      </c>
      <c r="N2969">
        <f t="shared" si="867"/>
        <v>86.793240557613416</v>
      </c>
      <c r="O2969">
        <f t="shared" si="868"/>
        <v>0.97028640820630252</v>
      </c>
      <c r="P2969" s="3">
        <f t="shared" si="869"/>
        <v>-0.97028640820630252</v>
      </c>
      <c r="Q2969" s="3">
        <f t="shared" si="870"/>
        <v>-93.206759442386584</v>
      </c>
      <c r="R2969">
        <f t="shared" si="871"/>
        <v>86.793240557613416</v>
      </c>
      <c r="S2969">
        <f t="shared" si="872"/>
        <v>65.771036667751886</v>
      </c>
      <c r="T2969">
        <f t="shared" si="855"/>
        <v>-0.97028640820630252</v>
      </c>
    </row>
    <row r="2970" spans="1:20" x14ac:dyDescent="0.25">
      <c r="A2970">
        <f t="shared" si="856"/>
        <v>414821.96735145786</v>
      </c>
      <c r="B2970">
        <f t="shared" si="873"/>
        <v>66020.966607089344</v>
      </c>
      <c r="C2970" t="str">
        <f t="shared" si="857"/>
        <v>-0.0524722999289887-0.8906570687913i</v>
      </c>
      <c r="D2970" t="str">
        <f t="shared" si="858"/>
        <v>3.932704436135-0.648910319717744i</v>
      </c>
      <c r="E2970" t="str">
        <f t="shared" si="859"/>
        <v>251.690350129355-63.2963717073398i</v>
      </c>
      <c r="F2970" t="str">
        <f t="shared" si="860"/>
        <v>2.42225730629184-2.34265238544733i</v>
      </c>
      <c r="G2970" t="str">
        <f t="shared" si="861"/>
        <v>0.998899917021903-0.0331492503012987i</v>
      </c>
      <c r="H2970" t="str">
        <f t="shared" si="862"/>
        <v>3.06882394619176-249.137532754768i</v>
      </c>
      <c r="I2970" t="str">
        <f t="shared" si="863"/>
        <v>-1.62551003267638-1.72270970751059i</v>
      </c>
      <c r="K2970" t="str">
        <f t="shared" si="864"/>
        <v>0.000593210749533979-0.00161977616259472i</v>
      </c>
      <c r="L2970" t="str">
        <f t="shared" si="865"/>
        <v>0.00005-0.00427424240984773i</v>
      </c>
      <c r="M2970" t="str">
        <f t="shared" si="866"/>
        <v>0.00133333333333333-0.0025142602410869i</v>
      </c>
      <c r="N2970">
        <f t="shared" si="867"/>
        <v>86.628365361442349</v>
      </c>
      <c r="O2970">
        <f t="shared" si="868"/>
        <v>0.99074189262885026</v>
      </c>
      <c r="P2970" s="3">
        <f t="shared" si="869"/>
        <v>-0.99074189262885026</v>
      </c>
      <c r="Q2970" s="3">
        <f t="shared" si="870"/>
        <v>-93.371634638557651</v>
      </c>
      <c r="R2970">
        <f t="shared" si="871"/>
        <v>86.628365361442349</v>
      </c>
      <c r="S2970">
        <f t="shared" si="872"/>
        <v>66.020966607089349</v>
      </c>
      <c r="T2970">
        <f t="shared" si="855"/>
        <v>-0.99074189262885026</v>
      </c>
    </row>
    <row r="2971" spans="1:20" x14ac:dyDescent="0.25">
      <c r="A2971">
        <f t="shared" si="856"/>
        <v>416398.29082739342</v>
      </c>
      <c r="B2971">
        <f t="shared" si="873"/>
        <v>66271.846280196289</v>
      </c>
      <c r="C2971" t="str">
        <f t="shared" si="857"/>
        <v>-0.0549210608172311-0.888394430756684i</v>
      </c>
      <c r="D2971" t="str">
        <f t="shared" si="858"/>
        <v>3.93238583172876-0.6495143689172i</v>
      </c>
      <c r="E2971" t="str">
        <f t="shared" si="859"/>
        <v>251.668231418775-64.2090230563115i</v>
      </c>
      <c r="F2971" t="str">
        <f t="shared" si="860"/>
        <v>2.42223701638515-2.33439309574095i</v>
      </c>
      <c r="G2971" t="str">
        <f t="shared" si="861"/>
        <v>0.998891549791022-0.0332749387243927i</v>
      </c>
      <c r="H2971" t="str">
        <f t="shared" si="862"/>
        <v>3.0405323025035-248.135385158773i</v>
      </c>
      <c r="I2971" t="str">
        <f t="shared" si="863"/>
        <v>-1.61329911388752-1.71558972529161i</v>
      </c>
      <c r="K2971" t="str">
        <f t="shared" si="864"/>
        <v>0.000592499873560954-0.00161435882116396i</v>
      </c>
      <c r="L2971" t="str">
        <f t="shared" si="865"/>
        <v>0.00005-0.00425806177510234i</v>
      </c>
      <c r="M2971" t="str">
        <f t="shared" si="866"/>
        <v>0.00133333333333333-0.00250474222064843i</v>
      </c>
      <c r="N2971">
        <f t="shared" si="867"/>
        <v>86.462443569273631</v>
      </c>
      <c r="O2971">
        <f t="shared" si="868"/>
        <v>1.011317290558615</v>
      </c>
      <c r="P2971" s="3">
        <f t="shared" si="869"/>
        <v>-1.011317290558615</v>
      </c>
      <c r="Q2971" s="3">
        <f t="shared" si="870"/>
        <v>-93.537556430726369</v>
      </c>
      <c r="R2971">
        <f t="shared" si="871"/>
        <v>86.462443569273631</v>
      </c>
      <c r="S2971">
        <f t="shared" si="872"/>
        <v>66.271846280196286</v>
      </c>
      <c r="T2971">
        <f t="shared" si="855"/>
        <v>-1.011317290558615</v>
      </c>
    </row>
    <row r="2972" spans="1:20" x14ac:dyDescent="0.25">
      <c r="A2972">
        <f t="shared" si="856"/>
        <v>417980.60433253751</v>
      </c>
      <c r="B2972">
        <f t="shared" si="873"/>
        <v>66523.679296061033</v>
      </c>
      <c r="C2972" t="str">
        <f t="shared" si="857"/>
        <v>-0.0573727855840017-0.886116633550578i</v>
      </c>
      <c r="D2972" t="str">
        <f t="shared" si="858"/>
        <v>3.93206485353811-0.650127261961036i</v>
      </c>
      <c r="E2972" t="str">
        <f t="shared" si="859"/>
        <v>251.637393874246-65.1255671644141i</v>
      </c>
      <c r="F2972" t="str">
        <f t="shared" si="860"/>
        <v>2.42221657232594-2.32616737678125i</v>
      </c>
      <c r="G2972" t="str">
        <f t="shared" si="861"/>
        <v>0.998883118990143-0.0334011015786456i</v>
      </c>
      <c r="H2972" t="str">
        <f t="shared" si="862"/>
        <v>3.01252521195429-247.137720933899i</v>
      </c>
      <c r="I2972" t="str">
        <f t="shared" si="863"/>
        <v>-1.60118577391587-1.70850385693012i</v>
      </c>
      <c r="K2972" t="str">
        <f t="shared" si="864"/>
        <v>0.000591792334536864-0.00160896386736713i</v>
      </c>
      <c r="L2972" t="str">
        <f t="shared" si="865"/>
        <v>0.00005-0.00424194239400512i</v>
      </c>
      <c r="M2972" t="str">
        <f t="shared" si="866"/>
        <v>0.00133333333333333-0.00249526023176772i</v>
      </c>
      <c r="N2972">
        <f t="shared" si="867"/>
        <v>86.295480262422686</v>
      </c>
      <c r="O2972">
        <f t="shared" si="868"/>
        <v>1.0320142817566864</v>
      </c>
      <c r="P2972" s="3">
        <f t="shared" si="869"/>
        <v>-1.0320142817566864</v>
      </c>
      <c r="Q2972" s="3">
        <f t="shared" si="870"/>
        <v>-93.704519737577314</v>
      </c>
      <c r="R2972">
        <f t="shared" si="871"/>
        <v>86.295480262422686</v>
      </c>
      <c r="S2972">
        <f t="shared" si="872"/>
        <v>66.523679296061033</v>
      </c>
      <c r="T2972">
        <f t="shared" si="855"/>
        <v>-1.0320142817566864</v>
      </c>
    </row>
    <row r="2973" spans="1:20" x14ac:dyDescent="0.25">
      <c r="A2973">
        <f t="shared" si="856"/>
        <v>419568.93062900123</v>
      </c>
      <c r="B2973">
        <f t="shared" si="873"/>
        <v>66776.469277386073</v>
      </c>
      <c r="C2973" t="str">
        <f t="shared" si="857"/>
        <v>-0.0598271791921561-0.883823514792869i</v>
      </c>
      <c r="D2973" t="str">
        <f t="shared" si="858"/>
        <v>3.93174148427319-0.650749002072124i</v>
      </c>
      <c r="E2973" t="str">
        <f t="shared" si="859"/>
        <v>251.597742647709-66.0459019495505i</v>
      </c>
      <c r="F2973" t="str">
        <f t="shared" si="860"/>
        <v>2.42219597294574-2.31797511012115i</v>
      </c>
      <c r="G2973" t="str">
        <f t="shared" si="861"/>
        <v>0.998874624137379-0.0335277406305413i</v>
      </c>
      <c r="H2973" t="str">
        <f t="shared" si="862"/>
        <v>2.98479938292749-246.144514837793i</v>
      </c>
      <c r="I2973" t="str">
        <f t="shared" si="863"/>
        <v>-1.58916919240487-1.70145187936866i</v>
      </c>
      <c r="K2973" t="str">
        <f t="shared" si="864"/>
        <v>0.000591088094033202-0.00160359122412651i</v>
      </c>
      <c r="L2973" t="str">
        <f t="shared" si="865"/>
        <v>0.00005-0.00422588403467335i</v>
      </c>
      <c r="M2973" t="str">
        <f t="shared" si="866"/>
        <v>0.00133333333333333-0.00248581413804316i</v>
      </c>
      <c r="N2973">
        <f t="shared" si="867"/>
        <v>86.127480696081889</v>
      </c>
      <c r="O2973">
        <f t="shared" si="868"/>
        <v>1.0528345397234593</v>
      </c>
      <c r="P2973" s="3">
        <f t="shared" si="869"/>
        <v>-1.0528345397234593</v>
      </c>
      <c r="Q2973" s="3">
        <f t="shared" si="870"/>
        <v>-93.872519303918111</v>
      </c>
      <c r="R2973">
        <f t="shared" si="871"/>
        <v>86.127480696081889</v>
      </c>
      <c r="S2973">
        <f t="shared" si="872"/>
        <v>66.77646927738607</v>
      </c>
      <c r="T2973">
        <f t="shared" si="855"/>
        <v>-1.0528345397234593</v>
      </c>
    </row>
    <row r="2974" spans="1:20" x14ac:dyDescent="0.25">
      <c r="A2974">
        <f t="shared" si="856"/>
        <v>421163.2925653914</v>
      </c>
      <c r="B2974">
        <f t="shared" si="873"/>
        <v>67030.219860640136</v>
      </c>
      <c r="C2974" t="str">
        <f t="shared" si="857"/>
        <v>-0.0622839424796969-0.881514916733193i</v>
      </c>
      <c r="D2974" t="str">
        <f t="shared" si="858"/>
        <v>3.93141570652412-0.651379592538911i</v>
      </c>
      <c r="E2974" t="str">
        <f t="shared" si="859"/>
        <v>251.5491842073-66.9699229649162i</v>
      </c>
      <c r="F2974" t="str">
        <f t="shared" si="860"/>
        <v>2.42217521706718-2.30981617779338i</v>
      </c>
      <c r="G2974" t="str">
        <f t="shared" si="861"/>
        <v>0.998866064747208-0.0336548576528616i</v>
      </c>
      <c r="H2974" t="str">
        <f t="shared" si="862"/>
        <v>2.95735156792428-245.155741826212i</v>
      </c>
      <c r="I2974" t="str">
        <f t="shared" si="863"/>
        <v>-1.57724855651192-1.69443357169748i</v>
      </c>
      <c r="K2974" t="str">
        <f t="shared" si="864"/>
        <v>0.000590387113829492-0.00159824081458864i</v>
      </c>
      <c r="L2974" t="str">
        <f t="shared" si="865"/>
        <v>0.00005-0.00420988646610217i</v>
      </c>
      <c r="M2974" t="str">
        <f t="shared" si="866"/>
        <v>0.00133333333333333-0.00247640380358951i</v>
      </c>
      <c r="N2974">
        <f t="shared" si="867"/>
        <v>85.95845029946716</v>
      </c>
      <c r="O2974">
        <f t="shared" si="868"/>
        <v>1.0737797311716899</v>
      </c>
      <c r="P2974" s="3">
        <f t="shared" si="869"/>
        <v>-1.0737797311716899</v>
      </c>
      <c r="Q2974" s="3">
        <f t="shared" si="870"/>
        <v>-94.04154970053284</v>
      </c>
      <c r="R2974">
        <f t="shared" si="871"/>
        <v>85.95845029946716</v>
      </c>
      <c r="S2974">
        <f t="shared" si="872"/>
        <v>67.03021986064013</v>
      </c>
      <c r="T2974">
        <f t="shared" si="855"/>
        <v>-1.0737797311716899</v>
      </c>
    </row>
    <row r="2975" spans="1:20" x14ac:dyDescent="0.25">
      <c r="A2975">
        <f t="shared" si="856"/>
        <v>422763.71307713992</v>
      </c>
      <c r="B2975">
        <f t="shared" si="873"/>
        <v>67284.934696110577</v>
      </c>
      <c r="C2975" t="str">
        <f t="shared" si="857"/>
        <v>-0.0647427722331272-0.879190686378015i</v>
      </c>
      <c r="D2975" t="str">
        <f t="shared" si="858"/>
        <v>3.93108750276037-0.652019036714818i</v>
      </c>
      <c r="E2975" t="str">
        <f t="shared" si="859"/>
        <v>251.491626401388-67.8975234119618i</v>
      </c>
      <c r="F2975" t="str">
        <f t="shared" si="860"/>
        <v>2.42215430350401-2.30169046230887i</v>
      </c>
      <c r="G2975" t="str">
        <f t="shared" si="861"/>
        <v>0.998857440330444-0.0337824544247061i</v>
      </c>
      <c r="H2975" t="str">
        <f t="shared" si="862"/>
        <v>2.93017856289271-244.171377050947i</v>
      </c>
      <c r="I2975" t="str">
        <f t="shared" si="863"/>
        <v>-1.5654230608304-1.68744871512667i</v>
      </c>
      <c r="K2975" t="str">
        <f t="shared" si="864"/>
        <v>0.000589689355911557-0.00159291256212346i</v>
      </c>
      <c r="L2975" t="str">
        <f t="shared" si="865"/>
        <v>0.00005-0.00419394945816116i</v>
      </c>
      <c r="M2975" t="str">
        <f t="shared" si="866"/>
        <v>0.00133333333333333-0.00246702909303597i</v>
      </c>
      <c r="N2975">
        <f t="shared" si="867"/>
        <v>85.788394675896129</v>
      </c>
      <c r="O2975">
        <f t="shared" si="868"/>
        <v>1.0948515154951854</v>
      </c>
      <c r="P2975" s="3">
        <f t="shared" si="869"/>
        <v>-1.0948515154951854</v>
      </c>
      <c r="Q2975" s="3">
        <f t="shared" si="870"/>
        <v>-94.211605324103871</v>
      </c>
      <c r="R2975">
        <f t="shared" si="871"/>
        <v>85.788394675896129</v>
      </c>
      <c r="S2975">
        <f t="shared" si="872"/>
        <v>67.284934696110582</v>
      </c>
      <c r="T2975">
        <f t="shared" si="855"/>
        <v>-1.0948515154951854</v>
      </c>
    </row>
    <row r="2976" spans="1:20" x14ac:dyDescent="0.25">
      <c r="A2976">
        <f t="shared" si="856"/>
        <v>424370.21518683305</v>
      </c>
      <c r="B2976">
        <f t="shared" si="873"/>
        <v>67540.617447955796</v>
      </c>
      <c r="C2976" t="str">
        <f t="shared" si="857"/>
        <v>-0.0672033612650401-0.876850675616713i</v>
      </c>
      <c r="D2976" t="str">
        <f t="shared" si="858"/>
        <v>3.93075685533001-0.652667338017617i</v>
      </c>
      <c r="E2976" t="str">
        <f t="shared" si="859"/>
        <v>251.42497852279-68.828594155259i</v>
      </c>
      <c r="F2976" t="str">
        <f t="shared" si="860"/>
        <v>2.42213323106103-2.29359784665504i</v>
      </c>
      <c r="G2976" t="str">
        <f t="shared" si="861"/>
        <v>0.99884875039421-0.0339105327315112i</v>
      </c>
      <c r="H2976" t="str">
        <f t="shared" si="862"/>
        <v>2.90327720656781-243.191395857749i</v>
      </c>
      <c r="I2976" t="str">
        <f t="shared" si="863"/>
        <v>-1.5536919073124-1.68049709295869i</v>
      </c>
      <c r="K2976" t="str">
        <f t="shared" si="864"/>
        <v>0.000588994782469785-0.00158760639032344i</v>
      </c>
      <c r="L2976" t="str">
        <f t="shared" si="865"/>
        <v>0.00005-0.00417807278159111i</v>
      </c>
      <c r="M2976" t="str">
        <f t="shared" si="866"/>
        <v>0.00133333333333333-0.00245768987152418i</v>
      </c>
      <c r="N2976">
        <f t="shared" si="867"/>
        <v>85.617319602779915</v>
      </c>
      <c r="O2976">
        <f t="shared" si="868"/>
        <v>1.1160515442341217</v>
      </c>
      <c r="P2976" s="3">
        <f t="shared" si="869"/>
        <v>-1.1160515442341217</v>
      </c>
      <c r="Q2976" s="3">
        <f t="shared" si="870"/>
        <v>-94.382680397220085</v>
      </c>
      <c r="R2976">
        <f t="shared" si="871"/>
        <v>85.617319602779915</v>
      </c>
      <c r="S2976">
        <f t="shared" si="872"/>
        <v>67.540617447955796</v>
      </c>
      <c r="T2976">
        <f t="shared" si="855"/>
        <v>-1.1160515442341217</v>
      </c>
    </row>
    <row r="2977" spans="1:20" x14ac:dyDescent="0.25">
      <c r="A2977">
        <f t="shared" si="856"/>
        <v>425982.82200454309</v>
      </c>
      <c r="B2977">
        <f t="shared" si="873"/>
        <v>67797.271794258035</v>
      </c>
      <c r="C2977" t="str">
        <f t="shared" si="857"/>
        <v>-0.0696653984958599-0.874494741346658i</v>
      </c>
      <c r="D2977" t="str">
        <f t="shared" si="858"/>
        <v>3.9304237464589-0.653324499928798i</v>
      </c>
      <c r="E2977" t="str">
        <f t="shared" si="859"/>
        <v>251.349151373149-69.7630237392764i</v>
      </c>
      <c r="F2977" t="str">
        <f t="shared" si="860"/>
        <v>2.42211199853405-2.28553821429405i</v>
      </c>
      <c r="G2977" t="str">
        <f t="shared" si="861"/>
        <v>0.998839994441911-0.0340390943650693i</v>
      </c>
      <c r="H2977" t="str">
        <f t="shared" si="862"/>
        <v>2.87664437982304-242.215773784306i</v>
      </c>
      <c r="I2977" t="str">
        <f t="shared" si="863"/>
        <v>-1.54205430519247-1.67357849056131i</v>
      </c>
      <c r="K2977" t="str">
        <f t="shared" si="864"/>
        <v>0.000588303355897404-0.0015823222230027i</v>
      </c>
      <c r="L2977" t="str">
        <f t="shared" si="865"/>
        <v>0.00005-0.00416225620800072i</v>
      </c>
      <c r="M2977" t="str">
        <f t="shared" si="866"/>
        <v>0.00133333333333333-0.0024483860047063i</v>
      </c>
      <c r="N2977">
        <f t="shared" si="867"/>
        <v>85.445231031534604</v>
      </c>
      <c r="O2977">
        <f t="shared" si="868"/>
        <v>1.1373814605359491</v>
      </c>
      <c r="P2977" s="3">
        <f t="shared" si="869"/>
        <v>-1.1373814605359491</v>
      </c>
      <c r="Q2977" s="3">
        <f t="shared" si="870"/>
        <v>-94.554768968465396</v>
      </c>
      <c r="R2977">
        <f t="shared" si="871"/>
        <v>85.445231031534604</v>
      </c>
      <c r="S2977">
        <f t="shared" si="872"/>
        <v>67.797271794258037</v>
      </c>
      <c r="T2977">
        <f t="shared" si="855"/>
        <v>-1.1373814605359491</v>
      </c>
    </row>
    <row r="2978" spans="1:20" x14ac:dyDescent="0.25">
      <c r="A2978">
        <f t="shared" si="856"/>
        <v>427601.5567281603</v>
      </c>
      <c r="B2978">
        <f t="shared" si="873"/>
        <v>68054.901427076213</v>
      </c>
      <c r="C2978" t="str">
        <f t="shared" si="857"/>
        <v>-0.0721285690396985-0.872122745596974i</v>
      </c>
      <c r="D2978" t="str">
        <f t="shared" si="858"/>
        <v>3.93008815824999-0.653990525992937i</v>
      </c>
      <c r="E2978" t="str">
        <f t="shared" si="859"/>
        <v>251.264057327362-70.7006984070699i</v>
      </c>
      <c r="F2978" t="str">
        <f t="shared" si="860"/>
        <v>2.4220906047098-2.27751144916114i</v>
      </c>
      <c r="G2978" t="str">
        <f t="shared" si="861"/>
        <v>0.998831171973205-0.0341681411235484i</v>
      </c>
      <c r="H2978" t="str">
        <f t="shared" si="862"/>
        <v>2.85027700503239-241.244486558227i</v>
      </c>
      <c r="I2978" t="str">
        <f t="shared" si="863"/>
        <v>-1.53050947091229-1.66669269534095i</v>
      </c>
      <c r="K2978" t="str">
        <f t="shared" si="864"/>
        <v>0.000587615038788767-0.00157705998419605i</v>
      </c>
      <c r="L2978" t="str">
        <f t="shared" si="865"/>
        <v>0.00005-0.00414649950986324i</v>
      </c>
      <c r="M2978" t="str">
        <f t="shared" si="866"/>
        <v>0.00133333333333333-0.00243911735874308i</v>
      </c>
      <c r="N2978">
        <f t="shared" si="867"/>
        <v>85.27213508741238</v>
      </c>
      <c r="O2978">
        <f t="shared" si="868"/>
        <v>1.1588428986139463</v>
      </c>
      <c r="P2978" s="3">
        <f t="shared" si="869"/>
        <v>-1.1588428986139463</v>
      </c>
      <c r="Q2978" s="3">
        <f t="shared" si="870"/>
        <v>-94.72786491258762</v>
      </c>
      <c r="R2978">
        <f t="shared" si="871"/>
        <v>85.27213508741238</v>
      </c>
      <c r="S2978">
        <f t="shared" si="872"/>
        <v>68.054901427076217</v>
      </c>
      <c r="T2978">
        <f t="shared" si="855"/>
        <v>-1.1588428986139463</v>
      </c>
    </row>
    <row r="2979" spans="1:20" x14ac:dyDescent="0.25">
      <c r="A2979">
        <f t="shared" si="856"/>
        <v>429226.44264372729</v>
      </c>
      <c r="B2979">
        <f t="shared" si="873"/>
        <v>68313.510052499099</v>
      </c>
      <c r="C2979" t="str">
        <f t="shared" si="857"/>
        <v>-0.0745925542944714-0.869734555651088i</v>
      </c>
      <c r="D2979" t="str">
        <f t="shared" si="858"/>
        <v>3.92975007268252-0.654665419817061i</v>
      </c>
      <c r="E2979" t="str">
        <f t="shared" si="859"/>
        <v>251.169610398042-71.6415021209511i</v>
      </c>
      <c r="F2979" t="str">
        <f t="shared" si="860"/>
        <v>2.4220690483658-2.26951743566295i</v>
      </c>
      <c r="G2979" t="str">
        <f t="shared" si="861"/>
        <v>0.998822282483976-0.0342976748115108i</v>
      </c>
      <c r="H2979" t="str">
        <f t="shared" si="862"/>
        <v>2.82417204544356-240.27751009506i</v>
      </c>
      <c r="I2979" t="str">
        <f t="shared" si="863"/>
        <v>-1.5190566280462-1.65983949671643i</v>
      </c>
      <c r="K2979" t="str">
        <f t="shared" si="864"/>
        <v>0.000586929793937682-0.00157181959815818i</v>
      </c>
      <c r="L2979" t="str">
        <f t="shared" si="865"/>
        <v>0.00005-0.00413080246051328i</v>
      </c>
      <c r="M2979" t="str">
        <f t="shared" si="866"/>
        <v>0.00133333333333333-0.00242988380030193i</v>
      </c>
      <c r="N2979">
        <f t="shared" si="867"/>
        <v>85.09803806924343</v>
      </c>
      <c r="O2979">
        <f t="shared" si="868"/>
        <v>1.1804374832011015</v>
      </c>
      <c r="P2979" s="3">
        <f t="shared" si="869"/>
        <v>-1.1804374832011015</v>
      </c>
      <c r="Q2979" s="3">
        <f t="shared" si="870"/>
        <v>-94.90196193075657</v>
      </c>
      <c r="R2979">
        <f t="shared" si="871"/>
        <v>85.09803806924343</v>
      </c>
      <c r="S2979">
        <f t="shared" si="872"/>
        <v>68.313510052499097</v>
      </c>
      <c r="T2979">
        <f t="shared" si="855"/>
        <v>-1.1804374832011015</v>
      </c>
    </row>
    <row r="2980" spans="1:20" x14ac:dyDescent="0.25">
      <c r="A2980">
        <f t="shared" si="856"/>
        <v>430857.50312577351</v>
      </c>
      <c r="B2980">
        <f t="shared" si="873"/>
        <v>68573.101390698605</v>
      </c>
      <c r="C2980" t="str">
        <f t="shared" si="857"/>
        <v>-0.0770570320361005-0.867330044167605i</v>
      </c>
      <c r="D2980" t="str">
        <f t="shared" si="858"/>
        <v>3.92940947161129-0.655349185069997i</v>
      </c>
      <c r="E2980" t="str">
        <f t="shared" si="859"/>
        <v>251.065726299903-72.5853165850983i</v>
      </c>
      <c r="F2980" t="str">
        <f t="shared" si="860"/>
        <v>2.42204732827039-2.2615560586758i</v>
      </c>
      <c r="G2980" t="str">
        <f t="shared" si="861"/>
        <v>0.998813325466307-0.0344276972399331i</v>
      </c>
      <c r="H2980" t="str">
        <f t="shared" si="862"/>
        <v>2.79832650456133-239.314820496336i</v>
      </c>
      <c r="I2980" t="str">
        <f t="shared" si="863"/>
        <v>-1.50769500722771-1.65301868609322i</v>
      </c>
      <c r="K2980" t="str">
        <f t="shared" si="864"/>
        <v>0.000586247584335708-0.00156660098936275i</v>
      </c>
      <c r="L2980" t="str">
        <f t="shared" si="865"/>
        <v>0.00005-0.00411516483414354i</v>
      </c>
      <c r="M2980" t="str">
        <f t="shared" si="866"/>
        <v>0.00133333333333333-0.00242068519655502i</v>
      </c>
      <c r="N2980">
        <f t="shared" si="867"/>
        <v>84.922946449096401</v>
      </c>
      <c r="O2980">
        <f t="shared" si="868"/>
        <v>1.2021668290028802</v>
      </c>
      <c r="P2980" s="3">
        <f t="shared" si="869"/>
        <v>-1.2021668290028802</v>
      </c>
      <c r="Q2980" s="3">
        <f t="shared" si="870"/>
        <v>-95.077053550903599</v>
      </c>
      <c r="R2980">
        <f t="shared" si="871"/>
        <v>84.922946449096401</v>
      </c>
      <c r="S2980">
        <f t="shared" si="872"/>
        <v>68.573101390698611</v>
      </c>
      <c r="T2980">
        <f t="shared" si="855"/>
        <v>-1.2021668290028802</v>
      </c>
    </row>
    <row r="2981" spans="1:20" x14ac:dyDescent="0.25">
      <c r="A2981">
        <f t="shared" si="856"/>
        <v>432494.76163765142</v>
      </c>
      <c r="B2981">
        <f t="shared" si="873"/>
        <v>68833.679175983256</v>
      </c>
      <c r="C2981" t="str">
        <f t="shared" si="857"/>
        <v>-0.0795216765168914-0.864909089299637i</v>
      </c>
      <c r="D2981" t="str">
        <f t="shared" si="858"/>
        <v>3.929066336766-0.656041825481737i</v>
      </c>
      <c r="E2981" t="str">
        <f t="shared" si="859"/>
        <v>250.952322514056-73.5320212701767i</v>
      </c>
      <c r="F2981" t="str">
        <f t="shared" si="860"/>
        <v>2.42202544318265-2.25362720354411i</v>
      </c>
      <c r="G2981" t="str">
        <f t="shared" si="861"/>
        <v>0.998804300408447-0.034558210226225i</v>
      </c>
      <c r="H2981" t="str">
        <f t="shared" si="862"/>
        <v>2.7727374255415-238.35639404763i</v>
      </c>
      <c r="I2981" t="str">
        <f t="shared" si="863"/>
        <v>-1.49642384607682-1.64623005683796i</v>
      </c>
      <c r="K2981" t="str">
        <f t="shared" si="864"/>
        <v>0.000585568373170508-0.00156140408250142i</v>
      </c>
      <c r="L2981" t="str">
        <f t="shared" si="865"/>
        <v>0.00005-0.0040995864058015i</v>
      </c>
      <c r="M2981" t="str">
        <f t="shared" si="866"/>
        <v>0.00133333333333333-0.00241152141517735i</v>
      </c>
      <c r="N2981">
        <f t="shared" si="867"/>
        <v>84.746866871851282</v>
      </c>
      <c r="O2981">
        <f t="shared" si="868"/>
        <v>1.2240325401464061</v>
      </c>
      <c r="P2981" s="3">
        <f t="shared" si="869"/>
        <v>-1.2240325401464061</v>
      </c>
      <c r="Q2981" s="3">
        <f t="shared" si="870"/>
        <v>-95.253133128148718</v>
      </c>
      <c r="R2981">
        <f t="shared" si="871"/>
        <v>84.746866871851282</v>
      </c>
      <c r="S2981">
        <f t="shared" si="872"/>
        <v>68.833679175983249</v>
      </c>
      <c r="T2981">
        <f t="shared" si="855"/>
        <v>-1.2240325401464061</v>
      </c>
    </row>
    <row r="2982" spans="1:20" x14ac:dyDescent="0.25">
      <c r="A2982">
        <f t="shared" si="856"/>
        <v>434138.24173187453</v>
      </c>
      <c r="B2982">
        <f t="shared" si="873"/>
        <v>69095.247156851998</v>
      </c>
      <c r="C2982" t="str">
        <f t="shared" si="857"/>
        <v>-0.0819861585680506-0.862471574812189i</v>
      </c>
      <c r="D2982" t="str">
        <f t="shared" si="858"/>
        <v>3.92872064975021-0.656743344842749i</v>
      </c>
      <c r="E2982" t="str">
        <f t="shared" si="859"/>
        <v>250.829318352104-74.4814934399507i</v>
      </c>
      <c r="F2982" t="str">
        <f t="shared" si="860"/>
        <v>2.42200339185221-2.24573075607861i</v>
      </c>
      <c r="G2982" t="str">
        <f t="shared" si="861"/>
        <v>0.998795206794789-0.0346892155942491i</v>
      </c>
      <c r="H2982" t="str">
        <f t="shared" si="862"/>
        <v>2.74740189059488-237.402207216659i</v>
      </c>
      <c r="I2982" t="str">
        <f t="shared" si="863"/>
        <v>-1.48524238912824-1.63947340425345i</v>
      </c>
      <c r="K2982" t="str">
        <f t="shared" si="864"/>
        <v>0.000584892123824191-0.00155622880248295i</v>
      </c>
      <c r="L2982" t="str">
        <f t="shared" si="865"/>
        <v>0.00005-0.00408406695138622i</v>
      </c>
      <c r="M2982" t="str">
        <f t="shared" si="866"/>
        <v>0.00133333333333333-0.00240239232434484i</v>
      </c>
      <c r="N2982">
        <f t="shared" si="867"/>
        <v>84.569806154683477</v>
      </c>
      <c r="O2982">
        <f t="shared" si="868"/>
        <v>1.2460362096288278</v>
      </c>
      <c r="P2982" s="3">
        <f t="shared" si="869"/>
        <v>-1.2460362096288278</v>
      </c>
      <c r="Q2982" s="3">
        <f t="shared" si="870"/>
        <v>-95.430193845316523</v>
      </c>
      <c r="R2982">
        <f t="shared" si="871"/>
        <v>84.569806154683477</v>
      </c>
      <c r="S2982">
        <f t="shared" si="872"/>
        <v>69.095247156851997</v>
      </c>
      <c r="T2982">
        <f t="shared" si="855"/>
        <v>-1.2460362096288278</v>
      </c>
    </row>
    <row r="2983" spans="1:20" x14ac:dyDescent="0.25">
      <c r="A2983">
        <f t="shared" si="856"/>
        <v>435787.96705045569</v>
      </c>
      <c r="B2983">
        <f t="shared" si="873"/>
        <v>69357.809096048033</v>
      </c>
      <c r="C2983" t="str">
        <f t="shared" si="857"/>
        <v>-0.0844501457063201-0.860017390197768i</v>
      </c>
      <c r="D2983" t="str">
        <f t="shared" si="858"/>
        <v>3.92837239204092-0.657453747003349i</v>
      </c>
      <c r="E2983" t="str">
        <f t="shared" si="859"/>
        <v>250.696635019994-75.433608179908i</v>
      </c>
      <c r="F2983" t="str">
        <f t="shared" si="860"/>
        <v>2.4219811730194-2.23786660255477i</v>
      </c>
      <c r="G2983" t="str">
        <f t="shared" si="861"/>
        <v>0.998786044105834-0.0348207151743399i</v>
      </c>
      <c r="H2983" t="str">
        <f t="shared" si="862"/>
        <v>2.72231702040119-236.452236651393i</v>
      </c>
      <c r="I2983" t="str">
        <f t="shared" si="863"/>
        <v>-1.4741498877605-1.63274852555408i</v>
      </c>
      <c r="K2983" t="str">
        <f t="shared" si="864"/>
        <v>0.000584218799871682-0.00155107507443238i</v>
      </c>
      <c r="L2983" t="str">
        <f t="shared" si="865"/>
        <v>0.00005-0.00406860624764517i</v>
      </c>
      <c r="M2983" t="str">
        <f t="shared" si="866"/>
        <v>0.00133333333333333-0.00239329779273245i</v>
      </c>
      <c r="N2983">
        <f t="shared" si="867"/>
        <v>84.3917712864599</v>
      </c>
      <c r="O2983">
        <f t="shared" si="868"/>
        <v>1.2681794187620934</v>
      </c>
      <c r="P2983" s="3">
        <f t="shared" si="869"/>
        <v>-1.2681794187620934</v>
      </c>
      <c r="Q2983" s="3">
        <f t="shared" si="870"/>
        <v>-95.6082287135401</v>
      </c>
      <c r="R2983">
        <f t="shared" si="871"/>
        <v>84.3917712864599</v>
      </c>
      <c r="S2983">
        <f t="shared" si="872"/>
        <v>69.35780909604803</v>
      </c>
      <c r="T2983">
        <f t="shared" si="855"/>
        <v>-1.2681794187620934</v>
      </c>
    </row>
    <row r="2984" spans="1:20" x14ac:dyDescent="0.25">
      <c r="A2984">
        <f t="shared" si="856"/>
        <v>437443.96132524736</v>
      </c>
      <c r="B2984">
        <f t="shared" si="873"/>
        <v>69621.368770613015</v>
      </c>
      <c r="C2984" t="str">
        <f t="shared" si="857"/>
        <v>-0.0869133022447004-0.857546430789654i</v>
      </c>
      <c r="D2984" t="str">
        <f t="shared" si="858"/>
        <v>3.92802154498757-0.65817303587301i</v>
      </c>
      <c r="E2984" t="str">
        <f t="shared" si="859"/>
        <v>250.554195681551-76.3882384279264i</v>
      </c>
      <c r="F2984" t="str">
        <f t="shared" si="860"/>
        <v>2.42195878541494-2.23003462971114i</v>
      </c>
      <c r="G2984" t="str">
        <f t="shared" si="861"/>
        <v>0.998776811818171-0.0349527108033234i</v>
      </c>
      <c r="H2984" t="str">
        <f t="shared" si="862"/>
        <v>2.69747997353291-235.506459178189i</v>
      </c>
      <c r="I2984" t="str">
        <f t="shared" si="863"/>
        <v>-1.46314560012582-1.62605521984141i</v>
      </c>
      <c r="K2984" t="str">
        <f t="shared" si="864"/>
        <v>0.000583548365079101-0.00154594282368996i</v>
      </c>
      <c r="L2984" t="str">
        <f t="shared" si="865"/>
        <v>0.00005-0.00405320407217093i</v>
      </c>
      <c r="M2984" t="str">
        <f t="shared" si="866"/>
        <v>0.00133333333333333-0.00238423768951231i</v>
      </c>
      <c r="N2984">
        <f t="shared" si="867"/>
        <v>84.212769427043497</v>
      </c>
      <c r="O2984">
        <f t="shared" si="868"/>
        <v>1.2904637366185341</v>
      </c>
      <c r="P2984" s="3">
        <f t="shared" si="869"/>
        <v>-1.2904637366185341</v>
      </c>
      <c r="Q2984" s="3">
        <f t="shared" si="870"/>
        <v>-95.787230572956503</v>
      </c>
      <c r="R2984">
        <f t="shared" si="871"/>
        <v>84.212769427043497</v>
      </c>
      <c r="S2984">
        <f t="shared" si="872"/>
        <v>69.621368770613017</v>
      </c>
      <c r="T2984">
        <f t="shared" si="855"/>
        <v>-1.2904637366185341</v>
      </c>
    </row>
    <row r="2985" spans="1:20" x14ac:dyDescent="0.25">
      <c r="A2985">
        <f t="shared" si="856"/>
        <v>439106.24837828329</v>
      </c>
      <c r="B2985">
        <f t="shared" si="873"/>
        <v>69885.929971941339</v>
      </c>
      <c r="C2985" t="str">
        <f t="shared" si="857"/>
        <v>-0.0893752894072078-0.855058597873031i</v>
      </c>
      <c r="D2985" t="str">
        <f t="shared" si="858"/>
        <v>3.92766808981129-0.658901215419682i</v>
      </c>
      <c r="E2985" t="str">
        <f t="shared" si="859"/>
        <v>250.40192552162-77.3452550069477i</v>
      </c>
      <c r="F2985" t="str">
        <f t="shared" si="860"/>
        <v>2.42193622776002-2.22223472474763i</v>
      </c>
      <c r="G2985" t="str">
        <f t="shared" si="861"/>
        <v>0.998767509404437-0.0350852043245364i</v>
      </c>
      <c r="H2985" t="str">
        <f t="shared" si="862"/>
        <v>2.67288794588846-234.564851799962i</v>
      </c>
      <c r="I2985" t="str">
        <f t="shared" si="863"/>
        <v>-1.45222879108091-1.61939328808045i</v>
      </c>
      <c r="K2985" t="str">
        <f t="shared" si="864"/>
        <v>0.00058288078340215-0.00154083197581033i</v>
      </c>
      <c r="L2985" t="str">
        <f t="shared" si="865"/>
        <v>0.00005-0.004037860203398i</v>
      </c>
      <c r="M2985" t="str">
        <f t="shared" si="866"/>
        <v>0.00133333333333333-0.00237521188435177i</v>
      </c>
      <c r="N2985">
        <f t="shared" si="867"/>
        <v>84.032807906509092</v>
      </c>
      <c r="O2985">
        <f t="shared" si="868"/>
        <v>1.3128907194741499</v>
      </c>
      <c r="P2985" s="3">
        <f t="shared" si="869"/>
        <v>-1.3128907194741499</v>
      </c>
      <c r="Q2985" s="3">
        <f t="shared" si="870"/>
        <v>-95.967192093490908</v>
      </c>
      <c r="R2985">
        <f t="shared" si="871"/>
        <v>84.032807906509092</v>
      </c>
      <c r="S2985">
        <f t="shared" si="872"/>
        <v>69.885929971941337</v>
      </c>
      <c r="T2985">
        <f t="shared" si="855"/>
        <v>-1.3128907194741499</v>
      </c>
    </row>
    <row r="2986" spans="1:20" x14ac:dyDescent="0.25">
      <c r="A2986">
        <f t="shared" si="856"/>
        <v>440774.85212212079</v>
      </c>
      <c r="B2986">
        <f t="shared" si="873"/>
        <v>70151.496505834715</v>
      </c>
      <c r="C2986" t="str">
        <f t="shared" si="857"/>
        <v>-0.0918357654476437-0.852553798793666i</v>
      </c>
      <c r="D2986" t="str">
        <f t="shared" si="858"/>
        <v>3.92731200760424-0.659638289669122i</v>
      </c>
      <c r="E2986" t="str">
        <f t="shared" si="859"/>
        <v>250.239751808755-78.3045266597044i</v>
      </c>
      <c r="F2986" t="str">
        <f t="shared" si="860"/>
        <v>2.42191349876617-2.21446677532398i</v>
      </c>
      <c r="G2986" t="str">
        <f t="shared" si="861"/>
        <v>0.998758136333297-0.0352181975878459i</v>
      </c>
      <c r="H2986" t="str">
        <f t="shared" si="862"/>
        <v>2.64853817013517-233.627391694364i</v>
      </c>
      <c r="I2986" t="str">
        <f t="shared" si="863"/>
        <v>-1.44139873211856-1.61276253307602i</v>
      </c>
      <c r="K2986" t="str">
        <f t="shared" si="864"/>
        <v>0.000582216018984539-0.00153574245656152i</v>
      </c>
      <c r="L2986" t="str">
        <f t="shared" si="865"/>
        <v>0.00005-0.00402257442059973i</v>
      </c>
      <c r="M2986" t="str">
        <f t="shared" si="866"/>
        <v>0.00133333333333333-0.00236622024741161i</v>
      </c>
      <c r="N2986">
        <f t="shared" si="867"/>
        <v>83.851894224266999</v>
      </c>
      <c r="O2986">
        <f t="shared" si="868"/>
        <v>1.3354619102515699</v>
      </c>
      <c r="P2986" s="3">
        <f t="shared" si="869"/>
        <v>-1.3354619102515699</v>
      </c>
      <c r="Q2986" s="3">
        <f t="shared" si="870"/>
        <v>-96.148105775733001</v>
      </c>
      <c r="R2986">
        <f t="shared" si="871"/>
        <v>83.851894224266999</v>
      </c>
      <c r="S2986">
        <f t="shared" si="872"/>
        <v>70.151496505834714</v>
      </c>
      <c r="T2986">
        <f t="shared" si="855"/>
        <v>-1.3354619102515699</v>
      </c>
    </row>
    <row r="2987" spans="1:20" x14ac:dyDescent="0.25">
      <c r="A2987">
        <f t="shared" si="856"/>
        <v>442449.79656018486</v>
      </c>
      <c r="B2987">
        <f t="shared" si="873"/>
        <v>70418.072192556894</v>
      </c>
      <c r="C2987" t="str">
        <f t="shared" si="857"/>
        <v>-0.0942943857723785-0.850031947063963i</v>
      </c>
      <c r="D2987" t="str">
        <f t="shared" si="858"/>
        <v>3.92695327932875-0.6603842627042i</v>
      </c>
      <c r="E2987" t="str">
        <f t="shared" si="859"/>
        <v>250.067603957365-79.2659200854829i</v>
      </c>
      <c r="F2987" t="str">
        <f t="shared" si="860"/>
        <v>2.42189059713527-2.20673066955805i</v>
      </c>
      <c r="G2987" t="str">
        <f t="shared" si="861"/>
        <v>0.998748692069407-0.0353516924496688i</v>
      </c>
      <c r="H2987" t="str">
        <f t="shared" si="862"/>
        <v>2.62442791516104-232.694056211991i</v>
      </c>
      <c r="I2987" t="str">
        <f t="shared" si="863"/>
        <v>-1.43065470129999-1.6061627594497i</v>
      </c>
      <c r="K2987" t="str">
        <f t="shared" si="864"/>
        <v>0.000581554036156377-0.00153067419192407i</v>
      </c>
      <c r="L2987" t="str">
        <f t="shared" si="865"/>
        <v>0.00005-0.00400734650388497i</v>
      </c>
      <c r="M2987" t="str">
        <f t="shared" si="866"/>
        <v>0.00133333333333333-0.0023572626493441i</v>
      </c>
      <c r="N2987">
        <f t="shared" si="867"/>
        <v>83.670036048090751</v>
      </c>
      <c r="O2987">
        <f t="shared" si="868"/>
        <v>1.3581788379631845</v>
      </c>
      <c r="P2987" s="3">
        <f t="shared" si="869"/>
        <v>-1.3581788379631845</v>
      </c>
      <c r="Q2987" s="3">
        <f t="shared" si="870"/>
        <v>-96.329963951909249</v>
      </c>
      <c r="R2987">
        <f t="shared" si="871"/>
        <v>83.670036048090751</v>
      </c>
      <c r="S2987">
        <f t="shared" si="872"/>
        <v>70.418072192556892</v>
      </c>
      <c r="T2987">
        <f t="shared" si="855"/>
        <v>-1.3581788379631845</v>
      </c>
    </row>
    <row r="2988" spans="1:20" x14ac:dyDescent="0.25">
      <c r="A2988">
        <f t="shared" si="856"/>
        <v>444131.1057871136</v>
      </c>
      <c r="B2988">
        <f t="shared" si="873"/>
        <v>70685.660866888618</v>
      </c>
      <c r="C2988" t="str">
        <f t="shared" si="857"/>
        <v>-0.09675080306695-0.847492962466317i</v>
      </c>
      <c r="D2988" t="str">
        <f t="shared" si="858"/>
        <v>3.92659188581647-0.661139138664193i</v>
      </c>
      <c r="E2988" t="str">
        <f t="shared" si="859"/>
        <v>249.885413589283-80.229299978918i</v>
      </c>
      <c r="F2988" t="str">
        <f t="shared" si="860"/>
        <v>2.42186752155934-2.19902629602421i</v>
      </c>
      <c r="G2988" t="str">
        <f t="shared" si="861"/>
        <v>0.99873917607339-0.0354856907729908i</v>
      </c>
      <c r="H2988" t="str">
        <f t="shared" si="862"/>
        <v>2.60055448553601-231.764822874616i</v>
      </c>
      <c r="I2988" t="str">
        <f t="shared" si="863"/>
        <v>-1.41999598318811-1.5995937736169i</v>
      </c>
      <c r="K2988" t="str">
        <f t="shared" si="864"/>
        <v>0.000580894799432637-0.00152562710809001i</v>
      </c>
      <c r="L2988" t="str">
        <f t="shared" si="865"/>
        <v>0.00005-0.00399217623419503i</v>
      </c>
      <c r="M2988" t="str">
        <f t="shared" si="866"/>
        <v>0.00133333333333333-0.00234833896129119i</v>
      </c>
      <c r="N2988">
        <f t="shared" si="867"/>
        <v>83.487241213058198</v>
      </c>
      <c r="O2988">
        <f t="shared" si="868"/>
        <v>1.3810430171542385</v>
      </c>
      <c r="P2988" s="3">
        <f t="shared" si="869"/>
        <v>-1.3810430171542385</v>
      </c>
      <c r="Q2988" s="3">
        <f t="shared" si="870"/>
        <v>-96.512758786941802</v>
      </c>
      <c r="R2988">
        <f t="shared" si="871"/>
        <v>83.487241213058198</v>
      </c>
      <c r="S2988">
        <f t="shared" si="872"/>
        <v>70.685660866888625</v>
      </c>
      <c r="T2988">
        <f t="shared" ref="T2988:T3051" si="874">P2988</f>
        <v>-1.3810430171542385</v>
      </c>
    </row>
    <row r="2989" spans="1:20" x14ac:dyDescent="0.25">
      <c r="A2989">
        <f t="shared" ref="A2989:A3052" si="875">2*PI()*B2989</f>
        <v>445818.80398910469</v>
      </c>
      <c r="B2989">
        <f t="shared" si="873"/>
        <v>70954.266378182801</v>
      </c>
      <c r="C2989" t="str">
        <f t="shared" ref="C2989:C3052" si="876">IMPRODUCT(D2989,E2989,$C$40,,K2989,$C$41)</f>
        <v>-0.0992046674266268-0.84493677115359i</v>
      </c>
      <c r="D2989" t="str">
        <f t="shared" ref="D2989:D3052" si="877">IMDIV(IMPRODUCT($C$37,$C$38,COMPLEX(1,A2989/$C$38)),IMSUM(-1*A2989*A2989/$C$39,COMPLEX(0,1*A2989)))</f>
        <v>3.92622780776779-0.661902921744096i</v>
      </c>
      <c r="E2989" t="str">
        <f t="shared" ref="E2989:E3052" si="878">IMDIV(IMPRODUCT(IMSUM(F2989,G2989),$C$29,H2989),IMSUM(1,I2989))</f>
        <v>249.693114594625-81.194529070832i</v>
      </c>
      <c r="F2989" t="str">
        <f t="shared" ref="F2989:F3052" si="879">IMDIV(IMPRODUCT($C$14,$C$15,COMPLEX(1,A2989/$C$15)),IMSUM(-1*A2989*A2989/$C$16,COMPLEX(0,A2989)))</f>
        <v>2.4218442707206-2.19135354375172i</v>
      </c>
      <c r="G2989" t="str">
        <f t="shared" ref="G2989:G3052" si="880">IMDIV(1,COMPLEX(1,A2989*$C$9*$C$10))</f>
        <v>0.998729587801802-0.0356201944273865i</v>
      </c>
      <c r="H2989" t="str">
        <f t="shared" ref="H2989:H3052" si="881">IMDIV($C$3,IMSUM(K2989,COMPLEX(0,$C$28*A2989)))</f>
        <v>2.57691522098189-230.839669373437i</v>
      </c>
      <c r="I2989" t="str">
        <f t="shared" ref="I2989:I3052" si="882">IMPRODUCT(F2989,$C$29,H2989,$C$31)</f>
        <v>-1.40942186878144-1.59305538376448i</v>
      </c>
      <c r="K2989" t="str">
        <f t="shared" ref="K2989:K3052" si="883">IF($C$26&lt;=0,IMDIV(1,IMSUM(IMDIV(1,L2989),1/$C$18)),IMDIV(1,IMSUM(IMDIV(1,L2989),1/$C$18,IMDIV(1,M2989))))</f>
        <v>0.000580238273511589-0.00152060113146199i</v>
      </c>
      <c r="L2989" t="str">
        <f t="shared" ref="L2989:L3052" si="884">IMSUM($C$21/$C$22,IMDIV(1,COMPLEX(0,$C$20*$C$22*A2989)))</f>
        <v>0.00005-0.00397706339330048i</v>
      </c>
      <c r="M2989" t="str">
        <f t="shared" ref="M2989:M3052" si="885">IMSUM($C$25/$C$26,IMDIV(1,COMPLEX(0,$C$24*$C$26*A2989)))</f>
        <v>0.00133333333333333-0.00233944905488263i</v>
      </c>
      <c r="N2989">
        <f t="shared" ref="N2989:N3052" si="886">ABS(R2989)</f>
        <v>83.303517720391298</v>
      </c>
      <c r="O2989">
        <f t="shared" ref="O2989:O3052" si="887">ABS(P2989)</f>
        <v>1.404055947346283</v>
      </c>
      <c r="P2989" s="3">
        <f t="shared" ref="P2989:P3052" si="888">20*LOG10(IMABS(C2989))</f>
        <v>-1.404055947346283</v>
      </c>
      <c r="Q2989" s="3">
        <f t="shared" ref="Q2989:Q3052" si="889">IMARGUMENT(C2989)*180/PI()</f>
        <v>-96.696482279608702</v>
      </c>
      <c r="R2989">
        <f t="shared" ref="R2989:R3052" si="890">IF(Q2989&lt;0,Q2989+180,Q2989-180)</f>
        <v>83.303517720391298</v>
      </c>
      <c r="S2989">
        <f t="shared" ref="S2989:S3052" si="891">B2989/1000</f>
        <v>70.954266378182808</v>
      </c>
      <c r="T2989">
        <f t="shared" si="874"/>
        <v>-1.404055947346283</v>
      </c>
    </row>
    <row r="2990" spans="1:20" x14ac:dyDescent="0.25">
      <c r="A2990">
        <f t="shared" si="875"/>
        <v>447512.91544426332</v>
      </c>
      <c r="B2990">
        <f t="shared" ref="B2990:B3053" si="892">B2989*(1+B$42)</f>
        <v>71223.892590419899</v>
      </c>
      <c r="C2990" t="str">
        <f t="shared" si="876"/>
        <v>-0.101655626490668-0.842363305746513i</v>
      </c>
      <c r="D2990" t="str">
        <f t="shared" si="877"/>
        <v>3.92586102575081-0.662675616193898i</v>
      </c>
      <c r="E2990" t="str">
        <f t="shared" si="878"/>
        <v>249.490643191936-82.1614681710954i</v>
      </c>
      <c r="F2990" t="str">
        <f t="shared" si="879"/>
        <v>2.42182084329126-2.18371230222314i</v>
      </c>
      <c r="G2990" t="str">
        <f t="shared" si="880"/>
        <v>0.998719926707103-0.0357552052890382i</v>
      </c>
      <c r="H2990" t="str">
        <f t="shared" si="881"/>
        <v>2.55350749585121-229.918573567358i</v>
      </c>
      <c r="I2990" t="str">
        <f t="shared" si="882"/>
        <v>-1.39893165544894-1.58654739982857i</v>
      </c>
      <c r="K2990" t="str">
        <f t="shared" si="883"/>
        <v>0.000579584423273277-0.00151559618865228i</v>
      </c>
      <c r="L2990" t="str">
        <f t="shared" si="884"/>
        <v>0.00005-0.00396200776379806i</v>
      </c>
      <c r="M2990" t="str">
        <f t="shared" si="885"/>
        <v>0.00133333333333333-0.00233059280223414i</v>
      </c>
      <c r="N2990">
        <f t="shared" si="886"/>
        <v>83.11887373620749</v>
      </c>
      <c r="O2990">
        <f t="shared" si="887"/>
        <v>1.4272191124821254</v>
      </c>
      <c r="P2990" s="3">
        <f t="shared" si="888"/>
        <v>-1.4272191124821254</v>
      </c>
      <c r="Q2990" s="3">
        <f t="shared" si="889"/>
        <v>-96.88112626379251</v>
      </c>
      <c r="R2990">
        <f t="shared" si="890"/>
        <v>83.11887373620749</v>
      </c>
      <c r="S2990">
        <f t="shared" si="891"/>
        <v>71.223892590419894</v>
      </c>
      <c r="T2990">
        <f t="shared" si="874"/>
        <v>-1.4272191124821254</v>
      </c>
    </row>
    <row r="2991" spans="1:20" x14ac:dyDescent="0.25">
      <c r="A2991">
        <f t="shared" si="875"/>
        <v>449213.46452295152</v>
      </c>
      <c r="B2991">
        <f t="shared" si="892"/>
        <v>71494.543382263495</v>
      </c>
      <c r="C2991" t="str">
        <f t="shared" si="876"/>
        <v>-0.10410332558034-0.83977250542787i</v>
      </c>
      <c r="D2991" t="str">
        <f t="shared" si="877"/>
        <v>3.92549152020075-0.663457226317871i</v>
      </c>
      <c r="E2991" t="str">
        <f t="shared" si="878"/>
        <v>249.277937987475-83.1299762135063i</v>
      </c>
      <c r="F2991" t="str">
        <f t="shared" si="879"/>
        <v>2.42179723793359-2.17610246137266i</v>
      </c>
      <c r="G2991" t="str">
        <f t="shared" si="880"/>
        <v>0.998710192237629-0.0358907252407558i</v>
      </c>
      <c r="H2991" t="str">
        <f t="shared" si="881"/>
        <v>2.53032871861445-229.001513481273i</v>
      </c>
      <c r="I2991" t="str">
        <f t="shared" si="882"/>
        <v>-1.38852464686549-1.58006963347285i</v>
      </c>
      <c r="K2991" t="str">
        <f t="shared" si="883"/>
        <v>0.000578933213777985-0.0015106122064818i</v>
      </c>
      <c r="L2991" t="str">
        <f t="shared" si="884"/>
        <v>0.00005-0.00394700912910744i</v>
      </c>
      <c r="M2991" t="str">
        <f t="shared" si="885"/>
        <v>0.00133333333333333-0.00232177007594555i</v>
      </c>
      <c r="N2991">
        <f t="shared" si="886"/>
        <v>82.933317590172919</v>
      </c>
      <c r="O2991">
        <f t="shared" si="887"/>
        <v>1.450533980372406</v>
      </c>
      <c r="P2991" s="3">
        <f t="shared" si="888"/>
        <v>-1.450533980372406</v>
      </c>
      <c r="Q2991" s="3">
        <f t="shared" si="889"/>
        <v>-97.066682409827081</v>
      </c>
      <c r="R2991">
        <f t="shared" si="890"/>
        <v>82.933317590172919</v>
      </c>
      <c r="S2991">
        <f t="shared" si="891"/>
        <v>71.494543382263501</v>
      </c>
      <c r="T2991">
        <f t="shared" si="874"/>
        <v>-1.450533980372406</v>
      </c>
    </row>
    <row r="2992" spans="1:20" x14ac:dyDescent="0.25">
      <c r="A2992">
        <f t="shared" si="875"/>
        <v>450920.47568813874</v>
      </c>
      <c r="B2992">
        <f t="shared" si="892"/>
        <v>71766.222647116098</v>
      </c>
      <c r="C2992" t="str">
        <f t="shared" si="876"/>
        <v>-0.106547407840569-0.837164316033427i</v>
      </c>
      <c r="D2992" t="str">
        <f t="shared" si="877"/>
        <v>3.92511927141902-0.664247756473845i</v>
      </c>
      <c r="E2992" t="str">
        <f t="shared" si="878"/>
        <v>249.054940033639-84.0999103026844i</v>
      </c>
      <c r="F2992" t="str">
        <f t="shared" si="879"/>
        <v>2.42177345329978-2.16852391158459i</v>
      </c>
      <c r="G2992" t="str">
        <f t="shared" si="880"/>
        <v>0.998700383837554-0.0360267561719965i</v>
      </c>
      <c r="H2992" t="str">
        <f t="shared" si="881"/>
        <v>2.50737633135598-228.088467304392i</v>
      </c>
      <c r="I2992" t="str">
        <f t="shared" si="882"/>
        <v>-1.37820015294823-1.57362189806707i</v>
      </c>
      <c r="K2992" t="str">
        <f t="shared" si="883"/>
        <v>0.000578284610264741-0.00150564911197919i</v>
      </c>
      <c r="L2992" t="str">
        <f t="shared" si="884"/>
        <v>0.00005-0.00393206727346826i</v>
      </c>
      <c r="M2992" t="str">
        <f t="shared" si="885"/>
        <v>0.00133333333333333-0.00231298074909898i</v>
      </c>
      <c r="N2992">
        <f t="shared" si="886"/>
        <v>82.74685777406134</v>
      </c>
      <c r="O2992">
        <f t="shared" si="887"/>
        <v>1.4740020021431905</v>
      </c>
      <c r="P2992" s="3">
        <f t="shared" si="888"/>
        <v>-1.4740020021431905</v>
      </c>
      <c r="Q2992" s="3">
        <f t="shared" si="889"/>
        <v>-97.25314222593866</v>
      </c>
      <c r="R2992">
        <f t="shared" si="890"/>
        <v>82.74685777406134</v>
      </c>
      <c r="S2992">
        <f t="shared" si="891"/>
        <v>71.766222647116095</v>
      </c>
      <c r="T2992">
        <f t="shared" si="874"/>
        <v>-1.4740020021431905</v>
      </c>
    </row>
    <row r="2993" spans="1:20" x14ac:dyDescent="0.25">
      <c r="A2993">
        <f t="shared" si="875"/>
        <v>452633.97349575371</v>
      </c>
      <c r="B2993">
        <f t="shared" si="892"/>
        <v>72038.934293175145</v>
      </c>
      <c r="C2993" t="str">
        <f t="shared" si="876"/>
        <v>-0.108987514385141-0.834538690139292i</v>
      </c>
      <c r="D2993" t="str">
        <f t="shared" si="877"/>
        <v>3.92474425957251-0.665047211072479i</v>
      </c>
      <c r="E2993" t="str">
        <f t="shared" si="878"/>
        <v>248.82159288639-85.0711257629521i</v>
      </c>
      <c r="F2993" t="str">
        <f t="shared" si="879"/>
        <v>2.42174948803183-2.16097654369167i</v>
      </c>
      <c r="G2993" t="str">
        <f t="shared" si="880"/>
        <v>0.998690500946867-0.0361632999788836i</v>
      </c>
      <c r="H2993" t="str">
        <f t="shared" si="881"/>
        <v>2.48464780927805-227.179413388573i</v>
      </c>
      <c r="I2993" t="str">
        <f t="shared" si="882"/>
        <v>-1.36795748979356-1.56720400866588i</v>
      </c>
      <c r="K2993" t="str">
        <f t="shared" si="883"/>
        <v>0.000577638578149813-0.00150070683237982i</v>
      </c>
      <c r="L2993" t="str">
        <f t="shared" si="884"/>
        <v>0.00005-0.0039171819819369i</v>
      </c>
      <c r="M2993" t="str">
        <f t="shared" si="885"/>
        <v>0.00133333333333333-0.002304224695257i</v>
      </c>
      <c r="N2993">
        <f t="shared" si="886"/>
        <v>82.559502940217058</v>
      </c>
      <c r="O2993">
        <f t="shared" si="887"/>
        <v>1.4976246116866478</v>
      </c>
      <c r="P2993" s="3">
        <f t="shared" si="888"/>
        <v>-1.4976246116866478</v>
      </c>
      <c r="Q2993" s="3">
        <f t="shared" si="889"/>
        <v>-97.440497059782942</v>
      </c>
      <c r="R2993">
        <f t="shared" si="890"/>
        <v>82.559502940217058</v>
      </c>
      <c r="S2993">
        <f t="shared" si="891"/>
        <v>72.038934293175146</v>
      </c>
      <c r="T2993">
        <f t="shared" si="874"/>
        <v>-1.4976246116866478</v>
      </c>
    </row>
    <row r="2994" spans="1:20" x14ac:dyDescent="0.25">
      <c r="A2994">
        <f t="shared" si="875"/>
        <v>454353.98259503755</v>
      </c>
      <c r="B2994">
        <f t="shared" si="892"/>
        <v>72312.682243489209</v>
      </c>
      <c r="C2994" t="str">
        <f t="shared" si="876"/>
        <v>-0.111423284445363-0.83189558714569i</v>
      </c>
      <c r="D2994" t="str">
        <f t="shared" si="877"/>
        <v>3.92436646469274-0.665855594576514i</v>
      </c>
      <c r="E2994" t="str">
        <f t="shared" si="878"/>
        <v>248.577842661651-86.0434761891959i</v>
      </c>
      <c r="F2994" t="str">
        <f t="shared" si="879"/>
        <v>2.42172534076149-2.15346024897355i</v>
      </c>
      <c r="G2994" t="str">
        <f t="shared" si="880"/>
        <v>0.998680543001337-0.0363003585642266i</v>
      </c>
      <c r="H2994" t="str">
        <f t="shared" si="881"/>
        <v>2.46214066021311-226.274330246682i</v>
      </c>
      <c r="I2994" t="str">
        <f t="shared" si="882"/>
        <v>-1.35779597961494-1.56081578198804i</v>
      </c>
      <c r="K2994" t="str">
        <f t="shared" si="883"/>
        <v>0.00057699508302524-0.00149578529512483i</v>
      </c>
      <c r="L2994" t="str">
        <f t="shared" si="884"/>
        <v>0.00005-0.00390235304038345i</v>
      </c>
      <c r="M2994" t="str">
        <f t="shared" si="885"/>
        <v>0.00133333333333333-0.00229550178846085i</v>
      </c>
      <c r="N2994">
        <f t="shared" si="886"/>
        <v>82.3712618999227</v>
      </c>
      <c r="O2994">
        <f t="shared" si="887"/>
        <v>1.5214032251139695</v>
      </c>
      <c r="P2994" s="3">
        <f t="shared" si="888"/>
        <v>-1.5214032251139695</v>
      </c>
      <c r="Q2994" s="3">
        <f t="shared" si="889"/>
        <v>-97.6287381000773</v>
      </c>
      <c r="R2994">
        <f t="shared" si="890"/>
        <v>82.3712618999227</v>
      </c>
      <c r="S2994">
        <f t="shared" si="891"/>
        <v>72.312682243489206</v>
      </c>
      <c r="T2994">
        <f t="shared" si="874"/>
        <v>-1.5214032251139695</v>
      </c>
    </row>
    <row r="2995" spans="1:20" x14ac:dyDescent="0.25">
      <c r="A2995">
        <f t="shared" si="875"/>
        <v>456080.52772889868</v>
      </c>
      <c r="B2995">
        <f t="shared" si="892"/>
        <v>72587.470436014468</v>
      </c>
      <c r="C2995" t="str">
        <f t="shared" si="876"/>
        <v>-0.113854355522052-0.829234973356899i</v>
      </c>
      <c r="D2995" t="str">
        <f t="shared" si="877"/>
        <v>3.92398586667513-0.66667291150004i</v>
      </c>
      <c r="E2995" t="str">
        <f t="shared" si="878"/>
        <v>248.323638090567-87.0168134996658i</v>
      </c>
      <c r="F2995" t="str">
        <f t="shared" si="879"/>
        <v>2.4217010101103-2.14597491915519i</v>
      </c>
      <c r="G2995" t="str">
        <f t="shared" si="880"/>
        <v>0.998670509432482-0.0364379338375404i</v>
      </c>
      <c r="H2995" t="str">
        <f t="shared" si="881"/>
        <v>2.43985242414402-225.373196550967i</v>
      </c>
      <c r="I2995" t="str">
        <f t="shared" si="882"/>
        <v>-1.34771495068141-1.55445703639597i</v>
      </c>
      <c r="K2995" t="str">
        <f t="shared" si="883"/>
        <v>0.000576354090657361-0.00149088442786012i</v>
      </c>
      <c r="L2995" t="str">
        <f t="shared" si="884"/>
        <v>0.00005-0.00388758023548859i</v>
      </c>
      <c r="M2995" t="str">
        <f t="shared" si="885"/>
        <v>0.00133333333333333-0.00228681190322858i</v>
      </c>
      <c r="N2995">
        <f t="shared" si="886"/>
        <v>82.182143621672722</v>
      </c>
      <c r="O2995">
        <f t="shared" si="887"/>
        <v>1.5453392402121024</v>
      </c>
      <c r="P2995" s="3">
        <f t="shared" si="888"/>
        <v>-1.5453392402121024</v>
      </c>
      <c r="Q2995" s="3">
        <f t="shared" si="889"/>
        <v>-97.817856378327278</v>
      </c>
      <c r="R2995">
        <f t="shared" si="890"/>
        <v>82.182143621672722</v>
      </c>
      <c r="S2995">
        <f t="shared" si="891"/>
        <v>72.58747043601447</v>
      </c>
      <c r="T2995">
        <f t="shared" si="874"/>
        <v>-1.5453392402121024</v>
      </c>
    </row>
    <row r="2996" spans="1:20" x14ac:dyDescent="0.25">
      <c r="A2996">
        <f t="shared" si="875"/>
        <v>457813.63373426854</v>
      </c>
      <c r="B2996">
        <f t="shared" si="892"/>
        <v>72863.302823671329</v>
      </c>
      <c r="C2996" t="str">
        <f t="shared" si="876"/>
        <v>-0.116280363540874-0.826556822057335i</v>
      </c>
      <c r="D2996" t="str">
        <f t="shared" si="877"/>
        <v>3.92360244527806-0.66749916640772i</v>
      </c>
      <c r="E2996" t="str">
        <f t="shared" si="878"/>
        <v>248.058930573589-87.9909879907383i</v>
      </c>
      <c r="F2996" t="str">
        <f t="shared" si="879"/>
        <v>2.42167649468929-2.13852044640522i</v>
      </c>
      <c r="G2996" t="str">
        <f t="shared" si="880"/>
        <v>0.998660399667536-0.0365760277150649i</v>
      </c>
      <c r="H2996" t="str">
        <f t="shared" si="881"/>
        <v>2.41778067273208-224.47599113146i</v>
      </c>
      <c r="I2996" t="str">
        <f t="shared" si="882"/>
        <v>-1.33771373725673-1.54812759187544i</v>
      </c>
      <c r="K2996" t="str">
        <f t="shared" si="883"/>
        <v>0.000575715566985365-0.0014860041584354i</v>
      </c>
      <c r="L2996" t="str">
        <f t="shared" si="884"/>
        <v>0.00005-0.00387286335474058i</v>
      </c>
      <c r="M2996" t="str">
        <f t="shared" si="885"/>
        <v>0.00133333333333333-0.00227815491455328i</v>
      </c>
      <c r="N2996">
        <f t="shared" si="886"/>
        <v>81.992157229345892</v>
      </c>
      <c r="O2996">
        <f t="shared" si="887"/>
        <v>1.569434035903269</v>
      </c>
      <c r="P2996" s="3">
        <f t="shared" si="888"/>
        <v>-1.569434035903269</v>
      </c>
      <c r="Q2996" s="3">
        <f t="shared" si="889"/>
        <v>-98.007842770654108</v>
      </c>
      <c r="R2996">
        <f t="shared" si="890"/>
        <v>81.992157229345892</v>
      </c>
      <c r="S2996">
        <f t="shared" si="891"/>
        <v>72.863302823671333</v>
      </c>
      <c r="T2996">
        <f t="shared" si="874"/>
        <v>-1.569434035903269</v>
      </c>
    </row>
    <row r="2997" spans="1:20" x14ac:dyDescent="0.25">
      <c r="A2997">
        <f t="shared" si="875"/>
        <v>459553.3255424588</v>
      </c>
      <c r="B2997">
        <f t="shared" si="892"/>
        <v>73140.183374401284</v>
      </c>
      <c r="C2997" t="str">
        <f t="shared" si="876"/>
        <v>-0.11870094301072-0.823861113583534i</v>
      </c>
      <c r="D2997" t="str">
        <f t="shared" si="877"/>
        <v>3.92321618012226-0.668334363914063i</v>
      </c>
      <c r="E2997" t="str">
        <f t="shared" si="878"/>
        <v>247.783674233268-88.9658483935375i</v>
      </c>
      <c r="F2997" t="str">
        <f t="shared" si="879"/>
        <v>2.42165179309913-2.1310967233345i</v>
      </c>
      <c r="G2997" t="str">
        <f t="shared" si="880"/>
        <v>0.99865021312942-0.0367146421197848i</v>
      </c>
      <c r="H2997" t="str">
        <f t="shared" si="881"/>
        <v>2.39592300885288-223.582692974393i</v>
      </c>
      <c r="I2997" t="str">
        <f t="shared" si="882"/>
        <v>-1.32779167953943-1.54182727001583i</v>
      </c>
      <c r="K2997" t="str">
        <f t="shared" si="883"/>
        <v>0.000575079478119848-0.0014811444149032i</v>
      </c>
      <c r="L2997" t="str">
        <f t="shared" si="884"/>
        <v>0.00005-0.00385820218643213i</v>
      </c>
      <c r="M2997" t="str">
        <f t="shared" si="885"/>
        <v>0.00133333333333333-0.00226953069790125i</v>
      </c>
      <c r="N2997">
        <f t="shared" si="886"/>
        <v>81.801312000289059</v>
      </c>
      <c r="O2997">
        <f t="shared" si="887"/>
        <v>1.5936889717091716</v>
      </c>
      <c r="P2997" s="3">
        <f t="shared" si="888"/>
        <v>-1.5936889717091716</v>
      </c>
      <c r="Q2997" s="3">
        <f t="shared" si="889"/>
        <v>-98.198687999710941</v>
      </c>
      <c r="R2997">
        <f t="shared" si="890"/>
        <v>81.801312000289059</v>
      </c>
      <c r="S2997">
        <f t="shared" si="891"/>
        <v>73.140183374401289</v>
      </c>
      <c r="T2997">
        <f t="shared" si="874"/>
        <v>-1.5936889717091716</v>
      </c>
    </row>
    <row r="2998" spans="1:20" x14ac:dyDescent="0.25">
      <c r="A2998">
        <f t="shared" si="875"/>
        <v>461299.62817952014</v>
      </c>
      <c r="B2998">
        <f t="shared" si="892"/>
        <v>73418.116071224009</v>
      </c>
      <c r="C2998" t="str">
        <f t="shared" si="876"/>
        <v>-0.121115727185194-0.821147835391965i</v>
      </c>
      <c r="D2998" t="str">
        <f t="shared" si="877"/>
        <v>3.92282705068975-0.669178508682615i</v>
      </c>
      <c r="E2998" t="str">
        <f t="shared" si="878"/>
        <v>247.497825965734-89.94124193247i</v>
      </c>
      <c r="F2998" t="str">
        <f t="shared" si="879"/>
        <v>2.42162690392985-2.12370364299442i</v>
      </c>
      <c r="G2998" t="str">
        <f t="shared" si="880"/>
        <v>0.998639949236708-0.0368537789814486i</v>
      </c>
      <c r="H2998" t="str">
        <f t="shared" si="881"/>
        <v>2.37427706613974-222.693281220634i</v>
      </c>
      <c r="I2998" t="str">
        <f t="shared" si="882"/>
        <v>-1.31794812360335-1.53555589399036i</v>
      </c>
      <c r="K2998" t="str">
        <f t="shared" si="883"/>
        <v>0.000574445790341411-0.00147630512551788i</v>
      </c>
      <c r="L2998" t="str">
        <f t="shared" si="884"/>
        <v>0.00005-0.00384359651965744i</v>
      </c>
      <c r="M2998" t="str">
        <f t="shared" si="885"/>
        <v>0.00133333333333333-0.00226093912921025i</v>
      </c>
      <c r="N2998">
        <f t="shared" si="886"/>
        <v>81.609617363300146</v>
      </c>
      <c r="O2998">
        <f t="shared" si="887"/>
        <v>1.6181053872193054</v>
      </c>
      <c r="P2998" s="3">
        <f t="shared" si="888"/>
        <v>-1.6181053872193054</v>
      </c>
      <c r="Q2998" s="3">
        <f t="shared" si="889"/>
        <v>-98.390382636699854</v>
      </c>
      <c r="R2998">
        <f t="shared" si="890"/>
        <v>81.609617363300146</v>
      </c>
      <c r="S2998">
        <f t="shared" si="891"/>
        <v>73.418116071224006</v>
      </c>
      <c r="T2998">
        <f t="shared" si="874"/>
        <v>-1.6181053872193054</v>
      </c>
    </row>
    <row r="2999" spans="1:20" x14ac:dyDescent="0.25">
      <c r="A2999">
        <f t="shared" si="875"/>
        <v>463052.56676660228</v>
      </c>
      <c r="B2999">
        <f t="shared" si="892"/>
        <v>73697.104912294657</v>
      </c>
      <c r="C2999" t="str">
        <f t="shared" si="876"/>
        <v>-0.123524348226976-0.818416982122477i</v>
      </c>
      <c r="D2999" t="str">
        <f t="shared" si="877"/>
        <v>3.92243503632328-0.670031605425218i</v>
      </c>
      <c r="E2999" t="str">
        <f t="shared" si="878"/>
        <v>247.201345490731-90.9170143855759i</v>
      </c>
      <c r="F2999" t="str">
        <f t="shared" si="879"/>
        <v>2.42160182576098-2.11634109887543i</v>
      </c>
      <c r="G2999" t="str">
        <f t="shared" si="880"/>
        <v>0.998629607403594-0.0369934402365887i</v>
      </c>
      <c r="H2999" t="str">
        <f t="shared" si="881"/>
        <v>2.35284050853426-221.807735164142i</v>
      </c>
      <c r="I2999" t="str">
        <f t="shared" si="882"/>
        <v>-1.30818242133895-1.52931328853695i</v>
      </c>
      <c r="K2999" t="str">
        <f t="shared" si="883"/>
        <v>0.000573814470099212-0.00147148621873457i</v>
      </c>
      <c r="L2999" t="str">
        <f t="shared" si="884"/>
        <v>0.00005-0.00382904614430905i</v>
      </c>
      <c r="M2999" t="str">
        <f t="shared" si="885"/>
        <v>0.00133333333333333-0.00225238008488768i</v>
      </c>
      <c r="N2999">
        <f t="shared" si="886"/>
        <v>81.417082896518082</v>
      </c>
      <c r="O2999">
        <f t="shared" si="887"/>
        <v>1.6426846015647572</v>
      </c>
      <c r="P2999" s="3">
        <f t="shared" si="888"/>
        <v>-1.6426846015647572</v>
      </c>
      <c r="Q2999" s="3">
        <f t="shared" si="889"/>
        <v>-98.582917103481918</v>
      </c>
      <c r="R2999">
        <f t="shared" si="890"/>
        <v>81.417082896518082</v>
      </c>
      <c r="S2999">
        <f t="shared" si="891"/>
        <v>73.697104912294662</v>
      </c>
      <c r="T2999">
        <f t="shared" si="874"/>
        <v>-1.6426846015647572</v>
      </c>
    </row>
    <row r="3000" spans="1:20" x14ac:dyDescent="0.25">
      <c r="A3000">
        <f t="shared" si="875"/>
        <v>464812.1665203154</v>
      </c>
      <c r="B3000">
        <f t="shared" si="892"/>
        <v>73977.15391096138</v>
      </c>
      <c r="C3000" t="str">
        <f t="shared" si="876"/>
        <v>-0.125926437374962-0.815668555657376i</v>
      </c>
      <c r="D3000" t="str">
        <f t="shared" si="877"/>
        <v>3.92204011622535-0.670893658901203i</v>
      </c>
      <c r="E3000" t="str">
        <f t="shared" si="878"/>
        <v>246.894195400186-91.8930101466863i</v>
      </c>
      <c r="F3000" t="str">
        <f t="shared" si="879"/>
        <v>2.42157655716123-2.10900898490544i</v>
      </c>
      <c r="G3000" t="str">
        <f t="shared" si="880"/>
        <v>0.998619187039861-0.0371336278285403i</v>
      </c>
      <c r="H3000" t="str">
        <f t="shared" si="881"/>
        <v>2.33161102984479-220.926034250446i</v>
      </c>
      <c r="I3000" t="str">
        <f t="shared" si="882"/>
        <v>-1.29849393039538-1.52309927993908i</v>
      </c>
      <c r="K3000" t="str">
        <f t="shared" si="883"/>
        <v>0.000573185484009624-0.00146668762320828i</v>
      </c>
      <c r="L3000" t="str">
        <f t="shared" si="884"/>
        <v>0.00005-0.00381455085107497i</v>
      </c>
      <c r="M3000" t="str">
        <f t="shared" si="885"/>
        <v>0.00133333333333333-0.00224385344180881i</v>
      </c>
      <c r="N3000">
        <f t="shared" si="886"/>
        <v>81.223718325218925</v>
      </c>
      <c r="O3000">
        <f t="shared" si="887"/>
        <v>1.667427912896533</v>
      </c>
      <c r="P3000" s="3">
        <f t="shared" si="888"/>
        <v>-1.667427912896533</v>
      </c>
      <c r="Q3000" s="3">
        <f t="shared" si="889"/>
        <v>-98.776281674781075</v>
      </c>
      <c r="R3000">
        <f t="shared" si="890"/>
        <v>81.223718325218925</v>
      </c>
      <c r="S3000">
        <f t="shared" si="891"/>
        <v>73.977153910961377</v>
      </c>
      <c r="T3000">
        <f t="shared" si="874"/>
        <v>-1.667427912896533</v>
      </c>
    </row>
    <row r="3001" spans="1:20" x14ac:dyDescent="0.25">
      <c r="A3001">
        <f t="shared" si="875"/>
        <v>466578.45275309257</v>
      </c>
      <c r="B3001">
        <f t="shared" si="892"/>
        <v>74258.26709582303</v>
      </c>
      <c r="C3001" t="str">
        <f t="shared" si="876"/>
        <v>-0.128321625114073-0.81290256517584i</v>
      </c>
      <c r="D3001" t="str">
        <f t="shared" si="877"/>
        <v>3.92164226945745-0.671764673916608i</v>
      </c>
      <c r="E3001" t="str">
        <f t="shared" si="878"/>
        <v>246.576341205215-92.8690722893523i</v>
      </c>
      <c r="F3001" t="str">
        <f t="shared" si="879"/>
        <v>2.42155109668861-2.1017071954483i</v>
      </c>
      <c r="G3001" t="str">
        <f t="shared" si="880"/>
        <v>0.998608687550847-0.0372743437074616i</v>
      </c>
      <c r="H3001" t="str">
        <f t="shared" si="881"/>
        <v>2.31058635331138-220.048158075134i</v>
      </c>
      <c r="I3001" t="str">
        <f t="shared" si="882"/>
        <v>-1.28888201412306-1.51691369600713i</v>
      </c>
      <c r="K3001" t="str">
        <f t="shared" si="883"/>
        <v>0.000572558798854804-0.0014619092677928i</v>
      </c>
      <c r="L3001" t="str">
        <f t="shared" si="884"/>
        <v>0.00005-0.00380011043143552i</v>
      </c>
      <c r="M3001" t="str">
        <f t="shared" si="885"/>
        <v>0.00133333333333333-0.00223535907731501i</v>
      </c>
      <c r="N3001">
        <f t="shared" si="886"/>
        <v>81.029533519515141</v>
      </c>
      <c r="O3001">
        <f t="shared" si="887"/>
        <v>1.6923365978706073</v>
      </c>
      <c r="P3001" s="3">
        <f t="shared" si="888"/>
        <v>-1.6923365978706073</v>
      </c>
      <c r="Q3001" s="3">
        <f t="shared" si="889"/>
        <v>-98.970466480484859</v>
      </c>
      <c r="R3001">
        <f t="shared" si="890"/>
        <v>81.029533519515141</v>
      </c>
      <c r="S3001">
        <f t="shared" si="891"/>
        <v>74.25826709582303</v>
      </c>
      <c r="T3001">
        <f t="shared" si="874"/>
        <v>-1.6923365978706073</v>
      </c>
    </row>
    <row r="3002" spans="1:20" x14ac:dyDescent="0.25">
      <c r="A3002">
        <f t="shared" si="875"/>
        <v>468351.45087355433</v>
      </c>
      <c r="B3002">
        <f t="shared" si="892"/>
        <v>74540.448510787159</v>
      </c>
      <c r="C3002" t="str">
        <f t="shared" si="876"/>
        <v>-0.130709541347553-0.810119027203675i</v>
      </c>
      <c r="D3002" t="str">
        <f t="shared" si="877"/>
        <v>3.92124147493925-0.672644655323385i</v>
      </c>
      <c r="E3002" t="str">
        <f t="shared" si="878"/>
        <v>246.247751381487-93.8450426324884i</v>
      </c>
      <c r="F3002" t="str">
        <f t="shared" si="879"/>
        <v>2.42152544289028-2.09443562530227i</v>
      </c>
      <c r="G3002" t="str">
        <f t="shared" si="880"/>
        <v>0.998598108337413-0.0374155898303531i</v>
      </c>
      <c r="H3002" t="str">
        <f t="shared" si="881"/>
        <v>2.28976423117833-219.174086382366i</v>
      </c>
      <c r="I3002" t="str">
        <f t="shared" si="882"/>
        <v>-1.27934604151706-1.51075636605991i</v>
      </c>
      <c r="K3002" t="str">
        <f t="shared" si="883"/>
        <v>0.000571934381581352-0.00145715108153974i</v>
      </c>
      <c r="L3002" t="str">
        <f t="shared" si="884"/>
        <v>0.00005-0.0037857246776604i</v>
      </c>
      <c r="M3002" t="str">
        <f t="shared" si="885"/>
        <v>0.00133333333333333-0.002226896869212i</v>
      </c>
      <c r="N3002">
        <f t="shared" si="886"/>
        <v>80.834538491962988</v>
      </c>
      <c r="O3002">
        <f t="shared" si="887"/>
        <v>1.7174119111389645</v>
      </c>
      <c r="P3002" s="3">
        <f t="shared" si="888"/>
        <v>-1.7174119111389645</v>
      </c>
      <c r="Q3002" s="3">
        <f t="shared" si="889"/>
        <v>-99.165461508037012</v>
      </c>
      <c r="R3002">
        <f t="shared" si="890"/>
        <v>80.834538491962988</v>
      </c>
      <c r="S3002">
        <f t="shared" si="891"/>
        <v>74.540448510787158</v>
      </c>
      <c r="T3002">
        <f t="shared" si="874"/>
        <v>-1.7174119111389645</v>
      </c>
    </row>
    <row r="3003" spans="1:20" x14ac:dyDescent="0.25">
      <c r="A3003">
        <f t="shared" si="875"/>
        <v>470131.18638687389</v>
      </c>
      <c r="B3003">
        <f t="shared" si="892"/>
        <v>74823.702215128156</v>
      </c>
      <c r="C3003" t="str">
        <f t="shared" si="876"/>
        <v>-0.13308981557162-0.807317965658292i</v>
      </c>
      <c r="D3003" t="str">
        <f t="shared" si="877"/>
        <v>3.92083771144771-0.673533608018571i</v>
      </c>
      <c r="E3003" t="str">
        <f t="shared" si="878"/>
        <v>245.908397412921-94.8207618076963i</v>
      </c>
      <c r="F3003" t="str">
        <f t="shared" si="879"/>
        <v>2.42149959430238-2.08719416969844i</v>
      </c>
      <c r="G3003" t="str">
        <f t="shared" si="880"/>
        <v>0.998587448795909-0.037557368161077i</v>
      </c>
      <c r="H3003" t="str">
        <f t="shared" si="881"/>
        <v>2.26914244427333-218.303799063405i</v>
      </c>
      <c r="I3003" t="str">
        <f t="shared" si="882"/>
        <v>-1.26988538716105-1.50462712090642i</v>
      </c>
      <c r="K3003" t="str">
        <f t="shared" si="883"/>
        <v>0.000571312199298954-0.00145241299369749i</v>
      </c>
      <c r="L3003" t="str">
        <f t="shared" si="884"/>
        <v>0.00005-0.00377139338280574i</v>
      </c>
      <c r="M3003" t="str">
        <f t="shared" si="885"/>
        <v>0.00133333333333333-0.00221846669576808i</v>
      </c>
      <c r="N3003">
        <f t="shared" si="886"/>
        <v>80.638743395077469</v>
      </c>
      <c r="O3003">
        <f t="shared" si="887"/>
        <v>1.7426550848470894</v>
      </c>
      <c r="P3003" s="3">
        <f t="shared" si="888"/>
        <v>-1.7426550848470894</v>
      </c>
      <c r="Q3003" s="3">
        <f t="shared" si="889"/>
        <v>-99.361256604922531</v>
      </c>
      <c r="R3003">
        <f t="shared" si="890"/>
        <v>80.638743395077469</v>
      </c>
      <c r="S3003">
        <f t="shared" si="891"/>
        <v>74.823702215128151</v>
      </c>
      <c r="T3003">
        <f t="shared" si="874"/>
        <v>-1.7426550848470894</v>
      </c>
    </row>
    <row r="3004" spans="1:20" x14ac:dyDescent="0.25">
      <c r="A3004">
        <f t="shared" si="875"/>
        <v>471917.68489514402</v>
      </c>
      <c r="B3004">
        <f t="shared" si="892"/>
        <v>75108.032283545646</v>
      </c>
      <c r="C3004" t="str">
        <f t="shared" si="876"/>
        <v>-0.135462077052342-0.804499411888732i</v>
      </c>
      <c r="D3004" t="str">
        <f t="shared" si="877"/>
        <v>3.92043095761635-0.674431536943492i</v>
      </c>
      <c r="E3004" t="str">
        <f t="shared" si="878"/>
        <v>245.558253833585-95.7960693282092i</v>
      </c>
      <c r="F3004" t="str">
        <f t="shared" si="879"/>
        <v>2.42147354945014-2.07998272429925i</v>
      </c>
      <c r="G3004" t="str">
        <f t="shared" si="880"/>
        <v>0.99857670831814-0.0376996806703768i</v>
      </c>
      <c r="H3004" t="str">
        <f t="shared" si="881"/>
        <v>2.24871880159358-217.437276155164i</v>
      </c>
      <c r="I3004" t="str">
        <f t="shared" si="882"/>
        <v>-1.26049943117193-1.49852579282802i</v>
      </c>
      <c r="K3004" t="str">
        <f t="shared" si="883"/>
        <v>0.000570692219279043-0.00144769493371024i</v>
      </c>
      <c r="L3004" t="str">
        <f t="shared" si="884"/>
        <v>0.00005-0.00375711634071105i</v>
      </c>
      <c r="M3004" t="str">
        <f t="shared" si="885"/>
        <v>0.00133333333333333-0.00221006843571238i</v>
      </c>
      <c r="N3004">
        <f t="shared" si="886"/>
        <v>80.442158518753828</v>
      </c>
      <c r="O3004">
        <f t="shared" si="887"/>
        <v>1.7680673281389865</v>
      </c>
      <c r="P3004" s="3">
        <f t="shared" si="888"/>
        <v>-1.7680673281389865</v>
      </c>
      <c r="Q3004" s="3">
        <f t="shared" si="889"/>
        <v>-99.557841481246172</v>
      </c>
      <c r="R3004">
        <f t="shared" si="890"/>
        <v>80.442158518753828</v>
      </c>
      <c r="S3004">
        <f t="shared" si="891"/>
        <v>75.10803228354564</v>
      </c>
      <c r="T3004">
        <f t="shared" si="874"/>
        <v>-1.7680673281389865</v>
      </c>
    </row>
    <row r="3005" spans="1:20" x14ac:dyDescent="0.25">
      <c r="A3005">
        <f t="shared" si="875"/>
        <v>473710.97209774557</v>
      </c>
      <c r="B3005">
        <f t="shared" si="892"/>
        <v>75393.442806223116</v>
      </c>
      <c r="C3005" t="str">
        <f t="shared" si="876"/>
        <v>-0.137825955004561-0.801663404710649i</v>
      </c>
      <c r="D3005" t="str">
        <f t="shared" si="877"/>
        <v>3.92002119193433-0.675338447082932i</v>
      </c>
      <c r="E3005" t="str">
        <f t="shared" si="878"/>
        <v>245.197298267784-96.7708036594273i</v>
      </c>
      <c r="F3005" t="str">
        <f t="shared" si="879"/>
        <v>2.42144730684759-2.07280118519693i</v>
      </c>
      <c r="G3005" t="str">
        <f t="shared" si="880"/>
        <v>0.998565886291332-0.0378425293358972i</v>
      </c>
      <c r="H3005" t="str">
        <f t="shared" si="881"/>
        <v>2.22849113989843-216.574497838772i</v>
      </c>
      <c r="I3005" t="str">
        <f t="shared" si="882"/>
        <v>-1.25118755914507-1.49245221556072i</v>
      </c>
      <c r="K3005" t="str">
        <f t="shared" si="883"/>
        <v>0.000570074408953465-0.00144299683121689i</v>
      </c>
      <c r="L3005" t="str">
        <f t="shared" si="884"/>
        <v>0.00005-0.00374289334599625i</v>
      </c>
      <c r="M3005" t="str">
        <f t="shared" si="885"/>
        <v>0.00133333333333333-0.0022017019682331i</v>
      </c>
      <c r="N3005">
        <f t="shared" si="886"/>
        <v>80.244794287597841</v>
      </c>
      <c r="O3005">
        <f t="shared" si="887"/>
        <v>1.7936498266700909</v>
      </c>
      <c r="P3005" s="3">
        <f t="shared" si="888"/>
        <v>-1.7936498266700909</v>
      </c>
      <c r="Q3005" s="3">
        <f t="shared" si="889"/>
        <v>-99.755205712402159</v>
      </c>
      <c r="R3005">
        <f t="shared" si="890"/>
        <v>80.244794287597841</v>
      </c>
      <c r="S3005">
        <f t="shared" si="891"/>
        <v>75.393442806223121</v>
      </c>
      <c r="T3005">
        <f t="shared" si="874"/>
        <v>-1.7936498266700909</v>
      </c>
    </row>
    <row r="3006" spans="1:20" x14ac:dyDescent="0.25">
      <c r="A3006">
        <f t="shared" si="875"/>
        <v>475511.073791717</v>
      </c>
      <c r="B3006">
        <f t="shared" si="892"/>
        <v>75679.937888886765</v>
      </c>
      <c r="C3006" t="str">
        <f t="shared" si="876"/>
        <v>-0.140181078772679-0.798809990436269i</v>
      </c>
      <c r="D3006" t="str">
        <f t="shared" si="877"/>
        <v>3.91960839274575-0.676254343464307i</v>
      </c>
      <c r="E3006" t="str">
        <f t="shared" si="878"/>
        <v>244.825511468252-97.744802290951i</v>
      </c>
      <c r="F3006" t="str">
        <f t="shared" si="879"/>
        <v>2.42142086499764-2.06564944891201i</v>
      </c>
      <c r="G3006" t="str">
        <f t="shared" si="880"/>
        <v>0.998554982098101-0.037985916142203i</v>
      </c>
      <c r="H3006" t="str">
        <f t="shared" si="881"/>
        <v>2.2084573233088-215.715444438154i</v>
      </c>
      <c r="I3006" t="str">
        <f t="shared" si="882"/>
        <v>-1.24194916210022-1.48640622427778i</v>
      </c>
      <c r="K3006" t="str">
        <f t="shared" si="883"/>
        <v>0.000569458735913187-0.0014383186160501i</v>
      </c>
      <c r="L3006" t="str">
        <f t="shared" si="884"/>
        <v>0.00005-0.00372872419405884i</v>
      </c>
      <c r="M3006" t="str">
        <f t="shared" si="885"/>
        <v>0.00133333333333333-0.00219336717297579i</v>
      </c>
      <c r="N3006">
        <f t="shared" si="886"/>
        <v>80.046661258168925</v>
      </c>
      <c r="O3006">
        <f t="shared" si="887"/>
        <v>1.8194037421273102</v>
      </c>
      <c r="P3006" s="3">
        <f t="shared" si="888"/>
        <v>-1.8194037421273102</v>
      </c>
      <c r="Q3006" s="3">
        <f t="shared" si="889"/>
        <v>-99.953338741831075</v>
      </c>
      <c r="R3006">
        <f t="shared" si="890"/>
        <v>80.046661258168925</v>
      </c>
      <c r="S3006">
        <f t="shared" si="891"/>
        <v>75.679937888886769</v>
      </c>
      <c r="T3006">
        <f t="shared" si="874"/>
        <v>-1.8194037421273102</v>
      </c>
    </row>
    <row r="3007" spans="1:20" x14ac:dyDescent="0.25">
      <c r="A3007">
        <f t="shared" si="875"/>
        <v>477318.01587212557</v>
      </c>
      <c r="B3007">
        <f t="shared" si="892"/>
        <v>75967.52165286454</v>
      </c>
      <c r="C3007" t="str">
        <f t="shared" si="876"/>
        <v>-0.142527078013229-0.795939222898992i</v>
      </c>
      <c r="D3007" t="str">
        <f t="shared" si="877"/>
        <v>3.9191925382486-0.677179231156806i</v>
      </c>
      <c r="E3007" t="str">
        <f t="shared" si="878"/>
        <v>244.442877352377-98.7179018101102i</v>
      </c>
      <c r="F3007" t="str">
        <f t="shared" si="879"/>
        <v>2.42139422239189-2.05852741239179i</v>
      </c>
      <c r="G3007" t="str">
        <f t="shared" si="880"/>
        <v>0.998543995116413-0.0381298430807993i</v>
      </c>
      <c r="H3007" t="str">
        <f t="shared" si="881"/>
        <v>2.18861524291275-214.860096418632i</v>
      </c>
      <c r="I3007" t="str">
        <f t="shared" si="882"/>
        <v>-1.23278363642795-1.48038765557258i</v>
      </c>
      <c r="K3007" t="str">
        <f t="shared" si="883"/>
        <v>0.000568845167906974-0.0014336602182352i</v>
      </c>
      <c r="L3007" t="str">
        <f t="shared" si="884"/>
        <v>0.00005-0.00371460868107076i</v>
      </c>
      <c r="M3007" t="str">
        <f t="shared" si="885"/>
        <v>0.00133333333333333-0.00218506393004163i</v>
      </c>
      <c r="N3007">
        <f t="shared" si="886"/>
        <v>79.847770116128274</v>
      </c>
      <c r="O3007">
        <f t="shared" si="887"/>
        <v>1.8453302117590134</v>
      </c>
      <c r="P3007" s="3">
        <f t="shared" si="888"/>
        <v>-1.8453302117590134</v>
      </c>
      <c r="Q3007" s="3">
        <f t="shared" si="889"/>
        <v>-100.15222988387173</v>
      </c>
      <c r="R3007">
        <f t="shared" si="890"/>
        <v>79.847770116128274</v>
      </c>
      <c r="S3007">
        <f t="shared" si="891"/>
        <v>75.967521652864534</v>
      </c>
      <c r="T3007">
        <f t="shared" si="874"/>
        <v>-1.8453302117590134</v>
      </c>
    </row>
    <row r="3008" spans="1:20" x14ac:dyDescent="0.25">
      <c r="A3008">
        <f t="shared" si="875"/>
        <v>479131.82433243957</v>
      </c>
      <c r="B3008">
        <f t="shared" si="892"/>
        <v>76256.198235145421</v>
      </c>
      <c r="C3008" t="str">
        <f t="shared" si="876"/>
        <v>-0.144863582878912-0.793051163472858i</v>
      </c>
      <c r="D3008" t="str">
        <f t="shared" si="877"/>
        <v>3.91877360649416-0.678113115270567i</v>
      </c>
      <c r="E3008" t="str">
        <f t="shared" si="878"/>
        <v>244.049383036417-99.6899379768587i</v>
      </c>
      <c r="F3008" t="str">
        <f t="shared" si="879"/>
        <v>2.42136737751063-2.05143497300888i</v>
      </c>
      <c r="G3008" t="str">
        <f t="shared" si="880"/>
        <v>0.998532924719554-0.038274312150151i</v>
      </c>
      <c r="H3008" t="str">
        <f t="shared" si="881"/>
        <v>2.16896281637771-214.008434385547i</v>
      </c>
      <c r="I3008" t="str">
        <f t="shared" si="882"/>
        <v>-1.22369038383686-1.47439634744179i</v>
      </c>
      <c r="K3008" t="str">
        <f t="shared" si="883"/>
        <v>0.00056823367284012-0.00142902156798922i</v>
      </c>
      <c r="L3008" t="str">
        <f t="shared" si="884"/>
        <v>0.00005-0.00370054660397566i</v>
      </c>
      <c r="M3008" t="str">
        <f t="shared" si="885"/>
        <v>0.00133333333333333-0.00217679211998568i</v>
      </c>
      <c r="N3008">
        <f t="shared" si="886"/>
        <v>79.648131673307233</v>
      </c>
      <c r="O3008">
        <f t="shared" si="887"/>
        <v>1.8714303479124414</v>
      </c>
      <c r="P3008" s="3">
        <f t="shared" si="888"/>
        <v>-1.8714303479124414</v>
      </c>
      <c r="Q3008" s="3">
        <f t="shared" si="889"/>
        <v>-100.35186832669277</v>
      </c>
      <c r="R3008">
        <f t="shared" si="890"/>
        <v>79.648131673307233</v>
      </c>
      <c r="S3008">
        <f t="shared" si="891"/>
        <v>76.256198235145419</v>
      </c>
      <c r="T3008">
        <f t="shared" si="874"/>
        <v>-1.8714303479124414</v>
      </c>
    </row>
    <row r="3009" spans="1:20" x14ac:dyDescent="0.25">
      <c r="A3009">
        <f t="shared" si="875"/>
        <v>480952.52526490286</v>
      </c>
      <c r="B3009">
        <f t="shared" si="892"/>
        <v>76545.971788438968</v>
      </c>
      <c r="C3009" t="str">
        <f t="shared" si="876"/>
        <v>-0.147190224204072-0.790145881086471i</v>
      </c>
      <c r="D3009" t="str">
        <f t="shared" si="877"/>
        <v>3.918351575386-0.679056000955802i</v>
      </c>
      <c r="E3009" t="str">
        <f t="shared" si="878"/>
        <v>243.645018867628-100.660745800048i</v>
      </c>
      <c r="F3009" t="str">
        <f t="shared" si="879"/>
        <v>2.42134032882267-2.04437202855962i</v>
      </c>
      <c r="G3009" t="str">
        <f t="shared" si="880"/>
        <v>0.998521770276096-0.0384193253557015i</v>
      </c>
      <c r="H3009" t="str">
        <f t="shared" si="881"/>
        <v>2.14949798756867-213.160439082882i</v>
      </c>
      <c r="I3009" t="str">
        <f t="shared" si="882"/>
        <v>-1.21466881130118-1.4684321392686i</v>
      </c>
      <c r="K3009" t="str">
        <f t="shared" si="883"/>
        <v>0.000567624218773187-0.00142440259571976i</v>
      </c>
      <c r="L3009" t="str">
        <f t="shared" si="884"/>
        <v>0.00005-0.00368653776048582i</v>
      </c>
      <c r="M3009" t="str">
        <f t="shared" si="885"/>
        <v>0.00133333333333333-0.00216855162381518i</v>
      </c>
      <c r="N3009">
        <f t="shared" si="886"/>
        <v>79.447756864683001</v>
      </c>
      <c r="O3009">
        <f t="shared" si="887"/>
        <v>1.8977052375821173</v>
      </c>
      <c r="P3009" s="3">
        <f t="shared" si="888"/>
        <v>-1.8977052375821173</v>
      </c>
      <c r="Q3009" s="3">
        <f t="shared" si="889"/>
        <v>-100.552243135317</v>
      </c>
      <c r="R3009">
        <f t="shared" si="890"/>
        <v>79.447756864683001</v>
      </c>
      <c r="S3009">
        <f t="shared" si="891"/>
        <v>76.545971788438962</v>
      </c>
      <c r="T3009">
        <f t="shared" si="874"/>
        <v>-1.8977052375821173</v>
      </c>
    </row>
    <row r="3010" spans="1:20" x14ac:dyDescent="0.25">
      <c r="A3010">
        <f t="shared" si="875"/>
        <v>482780.1448609095</v>
      </c>
      <c r="B3010">
        <f t="shared" si="892"/>
        <v>76836.846481235043</v>
      </c>
      <c r="C3010" t="str">
        <f t="shared" si="876"/>
        <v>-0.149506633691369-0.787223452231608i</v>
      </c>
      <c r="D3010" t="str">
        <f t="shared" si="877"/>
        <v>3.91792642267922-0.680007893401939i</v>
      </c>
      <c r="E3010" t="str">
        <f t="shared" si="878"/>
        <v>243.229778454264-101.630159614955i</v>
      </c>
      <c r="F3010" t="str">
        <f t="shared" si="879"/>
        <v>2.42131307478531-2.03733847726267i</v>
      </c>
      <c r="G3010" t="str">
        <f t="shared" si="880"/>
        <v>0.998510531149857-0.0385648847098938i</v>
      </c>
      <c r="H3010" t="str">
        <f t="shared" si="881"/>
        <v>2.13021872617257-212.316091391918i</v>
      </c>
      <c r="I3010" t="str">
        <f t="shared" si="882"/>
        <v>-1.20571833100912-1.46249487180642i</v>
      </c>
      <c r="K3010" t="str">
        <f t="shared" si="883"/>
        <v>0.000567016773920727-0.00141980323202404i</v>
      </c>
      <c r="L3010" t="str">
        <f t="shared" si="884"/>
        <v>0.00005-0.00367258194907931i</v>
      </c>
      <c r="M3010" t="str">
        <f t="shared" si="885"/>
        <v>0.00133333333333333-0.00216034232298783i</v>
      </c>
      <c r="N3010">
        <f t="shared" si="886"/>
        <v>79.246656745270784</v>
      </c>
      <c r="O3010">
        <f t="shared" si="887"/>
        <v>1.9241559419666523</v>
      </c>
      <c r="P3010" s="3">
        <f t="shared" si="888"/>
        <v>-1.9241559419666523</v>
      </c>
      <c r="Q3010" s="3">
        <f t="shared" si="889"/>
        <v>-100.75334325472922</v>
      </c>
      <c r="R3010">
        <f t="shared" si="890"/>
        <v>79.246656745270784</v>
      </c>
      <c r="S3010">
        <f t="shared" si="891"/>
        <v>76.836846481235042</v>
      </c>
      <c r="T3010">
        <f t="shared" si="874"/>
        <v>-1.9241559419666523</v>
      </c>
    </row>
    <row r="3011" spans="1:20" x14ac:dyDescent="0.25">
      <c r="A3011">
        <f t="shared" si="875"/>
        <v>484614.70941138105</v>
      </c>
      <c r="B3011">
        <f t="shared" si="892"/>
        <v>77128.826497863745</v>
      </c>
      <c r="C3011" t="str">
        <f t="shared" si="876"/>
        <v>-0.151812444099387-0.784283960966218i</v>
      </c>
      <c r="D3011" t="str">
        <f t="shared" si="877"/>
        <v>3.91749812597952-0.680968797836737i</v>
      </c>
      <c r="E3011" t="str">
        <f t="shared" si="878"/>
        <v>242.803658693393-102.598013162015i</v>
      </c>
      <c r="F3011" t="str">
        <f t="shared" si="879"/>
        <v>2.42128561384427-2.03033421775746i</v>
      </c>
      <c r="G3011" t="str">
        <f t="shared" si="880"/>
        <v>0.99849920669987-0.0387109922321882i</v>
      </c>
      <c r="H3011" t="str">
        <f t="shared" si="881"/>
        <v>2.11112302732878-211.475372329903i</v>
      </c>
      <c r="I3011" t="str">
        <f t="shared" si="882"/>
        <v>-1.1968383603118-1.45658438716271i</v>
      </c>
      <c r="K3011" t="str">
        <f t="shared" si="883"/>
        <v>0.000566411306650062-0.0014152234076878i</v>
      </c>
      <c r="L3011" t="str">
        <f t="shared" si="884"/>
        <v>0.00005-0.00365867896899712i</v>
      </c>
      <c r="M3011" t="str">
        <f t="shared" si="885"/>
        <v>0.00133333333333333-0.00215216409941007i</v>
      </c>
      <c r="N3011">
        <f t="shared" si="886"/>
        <v>79.044842486937171</v>
      </c>
      <c r="O3011">
        <f t="shared" si="887"/>
        <v>1.9507834960368764</v>
      </c>
      <c r="P3011" s="3">
        <f t="shared" si="888"/>
        <v>-1.9507834960368764</v>
      </c>
      <c r="Q3011" s="3">
        <f t="shared" si="889"/>
        <v>-100.95515751306283</v>
      </c>
      <c r="R3011">
        <f t="shared" si="890"/>
        <v>79.044842486937171</v>
      </c>
      <c r="S3011">
        <f t="shared" si="891"/>
        <v>77.128826497863741</v>
      </c>
      <c r="T3011">
        <f t="shared" si="874"/>
        <v>-1.9507834960368764</v>
      </c>
    </row>
    <row r="3012" spans="1:20" x14ac:dyDescent="0.25">
      <c r="A3012">
        <f t="shared" si="875"/>
        <v>486456.2453071443</v>
      </c>
      <c r="B3012">
        <f t="shared" si="892"/>
        <v>77421.916038555632</v>
      </c>
      <c r="C3012" t="str">
        <f t="shared" si="876"/>
        <v>-0.154107289431186-0.781327498911892i</v>
      </c>
      <c r="D3012" t="str">
        <f t="shared" si="877"/>
        <v>3.91706666274253-0.681938719525428i</v>
      </c>
      <c r="E3012" t="str">
        <f t="shared" si="878"/>
        <v>242.366659796454-103.56413966671i</v>
      </c>
      <c r="F3012" t="str">
        <f t="shared" si="879"/>
        <v>2.42125794443357-2.02335914910277i</v>
      </c>
      <c r="G3012" t="str">
        <f t="shared" si="880"/>
        <v>0.998487796280345-0.0388576499490833i</v>
      </c>
      <c r="H3012" t="str">
        <f t="shared" si="881"/>
        <v>2.09220891126532-210.638263048726i</v>
      </c>
      <c r="I3012" t="str">
        <f t="shared" si="882"/>
        <v>-1.18802832167263-1.45070052878302i</v>
      </c>
      <c r="K3012" t="str">
        <f t="shared" si="883"/>
        <v>0.00056580778548004-0.00141066305368427i</v>
      </c>
      <c r="L3012" t="str">
        <f t="shared" si="884"/>
        <v>0.00005-0.00364482862024021i</v>
      </c>
      <c r="M3012" t="str">
        <f t="shared" si="885"/>
        <v>0.00133333333333333-0.00214401683543542i</v>
      </c>
      <c r="N3012">
        <f t="shared" si="886"/>
        <v>78.842325375123906</v>
      </c>
      <c r="O3012">
        <f t="shared" si="887"/>
        <v>1.9775889081139275</v>
      </c>
      <c r="P3012" s="3">
        <f t="shared" si="888"/>
        <v>-1.9775889081139275</v>
      </c>
      <c r="Q3012" s="3">
        <f t="shared" si="889"/>
        <v>-101.15767462487609</v>
      </c>
      <c r="R3012">
        <f t="shared" si="890"/>
        <v>78.842325375123906</v>
      </c>
      <c r="S3012">
        <f t="shared" si="891"/>
        <v>77.421916038555636</v>
      </c>
      <c r="T3012">
        <f t="shared" si="874"/>
        <v>-1.9775889081139275</v>
      </c>
    </row>
    <row r="3013" spans="1:20" x14ac:dyDescent="0.25">
      <c r="A3013">
        <f t="shared" si="875"/>
        <v>488304.77903931146</v>
      </c>
      <c r="B3013">
        <f t="shared" si="892"/>
        <v>77716.119319502148</v>
      </c>
      <c r="C3013" t="str">
        <f t="shared" si="876"/>
        <v>-0.156390805123375-0.778354165245681i</v>
      </c>
      <c r="D3013" t="str">
        <f t="shared" si="877"/>
        <v>3.91663201027272-0.682917663769789i</v>
      </c>
      <c r="E3013" t="str">
        <f t="shared" si="878"/>
        <v>241.918785312556-104.528371920505i</v>
      </c>
      <c r="F3013" t="str">
        <f t="shared" si="879"/>
        <v>2.42123006497542-2.01641317077519i</v>
      </c>
      <c r="G3013" t="str">
        <f t="shared" si="880"/>
        <v>0.998476299240635-0.039004859894135i</v>
      </c>
      <c r="H3013" t="str">
        <f t="shared" si="881"/>
        <v>2.07347442294095-209.804744833619i</v>
      </c>
      <c r="I3013" t="str">
        <f t="shared" si="882"/>
        <v>-1.17928764261743-1.44484314143525i</v>
      </c>
      <c r="K3013" t="str">
        <f t="shared" si="883"/>
        <v>0.000565206179079823-0.00140612210117311i</v>
      </c>
      <c r="L3013" t="str">
        <f t="shared" si="884"/>
        <v>0.00005-0.00363103070356665i</v>
      </c>
      <c r="M3013" t="str">
        <f t="shared" si="885"/>
        <v>0.00133333333333333-0.00213590041386274i</v>
      </c>
      <c r="N3013">
        <f t="shared" si="886"/>
        <v>78.639116805499526</v>
      </c>
      <c r="O3013">
        <f t="shared" si="887"/>
        <v>2.0045731594587886</v>
      </c>
      <c r="P3013" s="3">
        <f t="shared" si="888"/>
        <v>-2.0045731594587886</v>
      </c>
      <c r="Q3013" s="3">
        <f t="shared" si="889"/>
        <v>-101.36088319450047</v>
      </c>
      <c r="R3013">
        <f t="shared" si="890"/>
        <v>78.639116805499526</v>
      </c>
      <c r="S3013">
        <f t="shared" si="891"/>
        <v>77.716119319502141</v>
      </c>
      <c r="T3013">
        <f t="shared" si="874"/>
        <v>-2.0045731594587886</v>
      </c>
    </row>
    <row r="3014" spans="1:20" x14ac:dyDescent="0.25">
      <c r="A3014">
        <f t="shared" si="875"/>
        <v>490160.33719966083</v>
      </c>
      <c r="B3014">
        <f t="shared" si="892"/>
        <v>78011.440572916254</v>
      </c>
      <c r="C3014" t="str">
        <f t="shared" si="876"/>
        <v>-0.158662628235693-0.775364066686207i</v>
      </c>
      <c r="D3014" t="str">
        <f t="shared" si="877"/>
        <v>3.91619414572273-0.683905635907265i</v>
      </c>
      <c r="E3014" t="str">
        <f t="shared" si="878"/>
        <v>241.460042149393-105.490542362775i</v>
      </c>
      <c r="F3014" t="str">
        <f t="shared" si="879"/>
        <v>2.42120197388019-2.00949618266769i</v>
      </c>
      <c r="G3014" t="str">
        <f t="shared" si="880"/>
        <v>0.998464714925199-0.0391526241079759i</v>
      </c>
      <c r="H3014" t="str">
        <f t="shared" si="881"/>
        <v>2.05491763169307-208.97479910187i</v>
      </c>
      <c r="I3014" t="str">
        <f t="shared" si="882"/>
        <v>-1.17061575568497-1.43901207119429i</v>
      </c>
      <c r="K3014" t="str">
        <f t="shared" si="883"/>
        <v>0.000564606456267702-0.00140160048149938i</v>
      </c>
      <c r="L3014" t="str">
        <f t="shared" si="884"/>
        <v>0.00005-0.00361728502048879i</v>
      </c>
      <c r="M3014" t="str">
        <f t="shared" si="885"/>
        <v>0.00133333333333333-0.00212781471793459i</v>
      </c>
      <c r="N3014">
        <f t="shared" si="886"/>
        <v>78.435228280527966</v>
      </c>
      <c r="O3014">
        <f t="shared" si="887"/>
        <v>2.0317372038735266</v>
      </c>
      <c r="P3014" s="3">
        <f t="shared" si="888"/>
        <v>-2.0317372038735266</v>
      </c>
      <c r="Q3014" s="3">
        <f t="shared" si="889"/>
        <v>-101.56477171947203</v>
      </c>
      <c r="R3014">
        <f t="shared" si="890"/>
        <v>78.435228280527966</v>
      </c>
      <c r="S3014">
        <f t="shared" si="891"/>
        <v>78.011440572916257</v>
      </c>
      <c r="T3014">
        <f t="shared" si="874"/>
        <v>-2.0317372038735266</v>
      </c>
    </row>
    <row r="3015" spans="1:20" x14ac:dyDescent="0.25">
      <c r="A3015">
        <f t="shared" si="875"/>
        <v>492022.94648101955</v>
      </c>
      <c r="B3015">
        <f t="shared" si="892"/>
        <v>78307.884047093336</v>
      </c>
      <c r="C3015" t="str">
        <f t="shared" si="876"/>
        <v>-0.160922397640798-0.772357317474128i</v>
      </c>
      <c r="D3015" t="str">
        <f t="shared" si="877"/>
        <v>3.9157530460925-0.684902641310063i</v>
      </c>
      <c r="E3015" t="str">
        <f t="shared" si="878"/>
        <v>240.990440591831-106.450483163652i</v>
      </c>
      <c r="F3015" t="str">
        <f t="shared" si="879"/>
        <v>2.42117366954626-2.00260808508816i</v>
      </c>
      <c r="G3015" t="str">
        <f t="shared" si="880"/>
        <v>0.998453042673565-0.039300944638335i</v>
      </c>
      <c r="H3015" t="str">
        <f t="shared" si="881"/>
        <v>2.03653663089097-208.14840740155i</v>
      </c>
      <c r="I3015" t="str">
        <f t="shared" si="882"/>
        <v>-1.16201209837814-1.43320716542663i</v>
      </c>
      <c r="K3015" t="str">
        <f t="shared" si="883"/>
        <v>0.000564008586009896-0.00139709812619241i</v>
      </c>
      <c r="L3015" t="str">
        <f t="shared" si="884"/>
        <v>0.00005-0.00360359137327037i</v>
      </c>
      <c r="M3015" t="str">
        <f t="shared" si="885"/>
        <v>0.00133333333333333-0.00211975963133551i</v>
      </c>
      <c r="N3015">
        <f t="shared" si="886"/>
        <v>78.230671405964387</v>
      </c>
      <c r="O3015">
        <f t="shared" si="887"/>
        <v>2.0590819673137233</v>
      </c>
      <c r="P3015" s="3">
        <f t="shared" si="888"/>
        <v>-2.0590819673137233</v>
      </c>
      <c r="Q3015" s="3">
        <f t="shared" si="889"/>
        <v>-101.76932859403561</v>
      </c>
      <c r="R3015">
        <f t="shared" si="890"/>
        <v>78.230671405964387</v>
      </c>
      <c r="S3015">
        <f t="shared" si="891"/>
        <v>78.307884047093339</v>
      </c>
      <c r="T3015">
        <f t="shared" si="874"/>
        <v>-2.0590819673137233</v>
      </c>
    </row>
    <row r="3016" spans="1:20" x14ac:dyDescent="0.25">
      <c r="A3016">
        <f t="shared" si="875"/>
        <v>493892.63367764745</v>
      </c>
      <c r="B3016">
        <f t="shared" si="892"/>
        <v>78605.454006472297</v>
      </c>
      <c r="C3016" t="str">
        <f t="shared" si="876"/>
        <v>-0.163169754214119-0.76933403934678i</v>
      </c>
      <c r="D3016" t="str">
        <f t="shared" si="877"/>
        <v>3.91530868822831-0.685908685384209i</v>
      </c>
      <c r="E3016" t="str">
        <f t="shared" si="878"/>
        <v>240.509994318032-107.408026307688i</v>
      </c>
      <c r="F3016" t="str">
        <f t="shared" si="879"/>
        <v>2.42114515036003-1.99574877875793i</v>
      </c>
      <c r="G3016" t="str">
        <f t="shared" si="880"/>
        <v>0.998441281820295-0.0394498235400569i</v>
      </c>
      <c r="H3016" t="str">
        <f t="shared" si="881"/>
        <v>2.01832953759474-207.32555141026i</v>
      </c>
      <c r="I3016" t="str">
        <f t="shared" si="882"/>
        <v>-1.15347611311569-1.42742827277548i</v>
      </c>
      <c r="K3016" t="str">
        <f t="shared" si="883"/>
        <v>0.000563412537419372-0.00139261496696483i</v>
      </c>
      <c r="L3016" t="str">
        <f t="shared" si="884"/>
        <v>0.00005-0.00358994956492366i</v>
      </c>
      <c r="M3016" t="str">
        <f t="shared" si="885"/>
        <v>0.00133333333333333-0.00211173503819039i</v>
      </c>
      <c r="N3016">
        <f t="shared" si="886"/>
        <v>78.025457887274854</v>
      </c>
      <c r="O3016">
        <f t="shared" si="887"/>
        <v>2.0866083475139332</v>
      </c>
      <c r="P3016" s="3">
        <f t="shared" si="888"/>
        <v>-2.0866083475139332</v>
      </c>
      <c r="Q3016" s="3">
        <f t="shared" si="889"/>
        <v>-101.97454211272515</v>
      </c>
      <c r="R3016">
        <f t="shared" si="890"/>
        <v>78.025457887274854</v>
      </c>
      <c r="S3016">
        <f t="shared" si="891"/>
        <v>78.6054540064723</v>
      </c>
      <c r="T3016">
        <f t="shared" si="874"/>
        <v>-2.0866083475139332</v>
      </c>
    </row>
    <row r="3017" spans="1:20" x14ac:dyDescent="0.25">
      <c r="A3017">
        <f t="shared" si="875"/>
        <v>495769.42568562255</v>
      </c>
      <c r="B3017">
        <f t="shared" si="892"/>
        <v>78904.154731696894</v>
      </c>
      <c r="C3017" t="str">
        <f t="shared" si="876"/>
        <v>-0.165404341023535-0.766294361507091i</v>
      </c>
      <c r="D3017" t="str">
        <f t="shared" si="877"/>
        <v>3.91486104882202-0.686923773568632i</v>
      </c>
      <c r="E3017" t="str">
        <f t="shared" si="878"/>
        <v>240.018720413135-108.363003678281i</v>
      </c>
      <c r="F3017" t="str">
        <f t="shared" si="879"/>
        <v>2.42111641469571-1.98891816481032i</v>
      </c>
      <c r="G3017" t="str">
        <f t="shared" si="880"/>
        <v>0.998429431694946-0.0395992628751221i</v>
      </c>
      <c r="H3017" t="str">
        <f t="shared" si="881"/>
        <v>2.00029449221964-206.506212933883i</v>
      </c>
      <c r="I3017" t="str">
        <f t="shared" si="882"/>
        <v>-1.14500724718442-1.42167524314582i</v>
      </c>
      <c r="K3017" t="str">
        <f t="shared" si="883"/>
        <v>0.000562818279754712-0.00138815093571144i</v>
      </c>
      <c r="L3017" t="str">
        <f t="shared" si="884"/>
        <v>0.00005-0.00357635939920668i</v>
      </c>
      <c r="M3017" t="str">
        <f t="shared" si="885"/>
        <v>0.00133333333333333-0.00210374082306275i</v>
      </c>
      <c r="N3017">
        <f t="shared" si="886"/>
        <v>77.819599525986121</v>
      </c>
      <c r="O3017">
        <f t="shared" si="887"/>
        <v>2.1143172136254016</v>
      </c>
      <c r="P3017" s="3">
        <f t="shared" si="888"/>
        <v>-2.1143172136254016</v>
      </c>
      <c r="Q3017" s="3">
        <f t="shared" si="889"/>
        <v>-102.18040047401388</v>
      </c>
      <c r="R3017">
        <f t="shared" si="890"/>
        <v>77.819599525986121</v>
      </c>
      <c r="S3017">
        <f t="shared" si="891"/>
        <v>78.904154731696892</v>
      </c>
      <c r="T3017">
        <f t="shared" si="874"/>
        <v>-2.1143172136254016</v>
      </c>
    </row>
    <row r="3018" spans="1:20" x14ac:dyDescent="0.25">
      <c r="A3018">
        <f t="shared" si="875"/>
        <v>497653.34950322798</v>
      </c>
      <c r="B3018">
        <f t="shared" si="892"/>
        <v>79203.990519677347</v>
      </c>
      <c r="C3018" t="str">
        <f t="shared" si="876"/>
        <v>-0.167625803518715-0.763238420586722i</v>
      </c>
      <c r="D3018" t="str">
        <f t="shared" si="877"/>
        <v>3.91441010441019-0.687947911334238i</v>
      </c>
      <c r="E3018" t="str">
        <f t="shared" si="878"/>
        <v>239.516639380451-109.315247142765i</v>
      </c>
      <c r="F3018" t="str">
        <f t="shared" si="879"/>
        <v>2.4210874609153-1.98211614478921i</v>
      </c>
      <c r="G3018" t="str">
        <f t="shared" si="880"/>
        <v>0.998417491622036-0.0397492647126653i</v>
      </c>
      <c r="H3018" t="str">
        <f t="shared" si="881"/>
        <v>1.98242965820556-205.690373905364i</v>
      </c>
      <c r="I3018" t="str">
        <f t="shared" si="882"/>
        <v>-1.13660495269201-1.41594792768985i</v>
      </c>
      <c r="K3018" t="str">
        <f t="shared" si="883"/>
        <v>0.000562225782418939-0.00138370596450814i</v>
      </c>
      <c r="L3018" t="str">
        <f t="shared" si="884"/>
        <v>0.00005-0.00356282068062031i</v>
      </c>
      <c r="M3018" t="str">
        <f t="shared" si="885"/>
        <v>0.00133333333333333-0.00209577687095313i</v>
      </c>
      <c r="N3018">
        <f t="shared" si="886"/>
        <v>77.613108215964317</v>
      </c>
      <c r="O3018">
        <f t="shared" si="887"/>
        <v>2.1422094058666103</v>
      </c>
      <c r="P3018" s="3">
        <f t="shared" si="888"/>
        <v>-2.1422094058666103</v>
      </c>
      <c r="Q3018" s="3">
        <f t="shared" si="889"/>
        <v>-102.38689178403568</v>
      </c>
      <c r="R3018">
        <f t="shared" si="890"/>
        <v>77.613108215964317</v>
      </c>
      <c r="S3018">
        <f t="shared" si="891"/>
        <v>79.203990519677347</v>
      </c>
      <c r="T3018">
        <f t="shared" si="874"/>
        <v>-2.1422094058666103</v>
      </c>
    </row>
    <row r="3019" spans="1:20" x14ac:dyDescent="0.25">
      <c r="A3019">
        <f t="shared" si="875"/>
        <v>499544.43223134021</v>
      </c>
      <c r="B3019">
        <f t="shared" si="892"/>
        <v>79504.965683652117</v>
      </c>
      <c r="C3019" t="str">
        <f t="shared" si="876"/>
        <v>-0.169833789719865-0.760166360603367i</v>
      </c>
      <c r="D3019" t="str">
        <f t="shared" si="877"/>
        <v>3.9139558313732-0.688981104182942i</v>
      </c>
      <c r="E3019" t="str">
        <f t="shared" si="878"/>
        <v>239.003775150103-110.264588638067i</v>
      </c>
      <c r="F3019" t="str">
        <f t="shared" si="879"/>
        <v>2.4210582873685-1.97534262064759i</v>
      </c>
      <c r="G3019" t="str">
        <f t="shared" si="880"/>
        <v>0.998405460921003-0.0398998311289961i</v>
      </c>
      <c r="H3019" t="str">
        <f t="shared" si="881"/>
        <v>1.96473322169195-204.878016383494i</v>
      </c>
      <c r="I3019" t="str">
        <f t="shared" si="882"/>
        <v>-1.12826868652027-1.41024617879264i</v>
      </c>
      <c r="K3019" t="str">
        <f t="shared" si="883"/>
        <v>0.000561635014958416-0.00137927998561091i</v>
      </c>
      <c r="L3019" t="str">
        <f t="shared" si="884"/>
        <v>0.00005-0.00354933321440557i</v>
      </c>
      <c r="M3019" t="str">
        <f t="shared" si="885"/>
        <v>0.00133333333333333-0.0020878430672974i</v>
      </c>
      <c r="N3019">
        <f t="shared" si="886"/>
        <v>77.40599593962844</v>
      </c>
      <c r="O3019">
        <f t="shared" si="887"/>
        <v>2.1702857351878029</v>
      </c>
      <c r="P3019" s="3">
        <f t="shared" si="888"/>
        <v>-2.1702857351878029</v>
      </c>
      <c r="Q3019" s="3">
        <f t="shared" si="889"/>
        <v>-102.59400406037156</v>
      </c>
      <c r="R3019">
        <f t="shared" si="890"/>
        <v>77.40599593962844</v>
      </c>
      <c r="S3019">
        <f t="shared" si="891"/>
        <v>79.504965683652117</v>
      </c>
      <c r="T3019">
        <f t="shared" si="874"/>
        <v>-2.1702857351878029</v>
      </c>
    </row>
    <row r="3020" spans="1:20" x14ac:dyDescent="0.25">
      <c r="A3020">
        <f t="shared" si="875"/>
        <v>501442.70107381931</v>
      </c>
      <c r="B3020">
        <f t="shared" si="892"/>
        <v>79807.084553249995</v>
      </c>
      <c r="C3020" t="str">
        <f t="shared" si="876"/>
        <v>-0.172027950405734-0.757078332912333i</v>
      </c>
      <c r="D3020" t="str">
        <f t="shared" si="877"/>
        <v>3.91349820593441-0.690023357646721i</v>
      </c>
      <c r="E3020" t="str">
        <f t="shared" si="878"/>
        <v>238.480155085151-111.21086025688i</v>
      </c>
      <c r="F3020" t="str">
        <f t="shared" si="879"/>
        <v>2.42102889239257-1.96859749474611i</v>
      </c>
      <c r="G3020" t="str">
        <f t="shared" si="880"/>
        <v>0.99839333890617-0.0400509642076175i</v>
      </c>
      <c r="H3020" t="str">
        <f t="shared" si="881"/>
        <v>1.94720339119765-204.069122551711i</v>
      </c>
      <c r="I3020" t="str">
        <f t="shared" si="882"/>
        <v>-1.11999791027901-1.40456985005782i</v>
      </c>
      <c r="K3020" t="str">
        <f t="shared" si="883"/>
        <v>0.000561045947061703-0.00137487293145467i</v>
      </c>
      <c r="L3020" t="str">
        <f t="shared" si="884"/>
        <v>0.00005-0.00353589680654072i</v>
      </c>
      <c r="M3020" t="str">
        <f t="shared" si="885"/>
        <v>0.00133333333333333-0.00207993929796513i</v>
      </c>
      <c r="N3020">
        <f t="shared" si="886"/>
        <v>77.198274764097775</v>
      </c>
      <c r="O3020">
        <f t="shared" si="887"/>
        <v>2.1985469829484168</v>
      </c>
      <c r="P3020" s="3">
        <f t="shared" si="888"/>
        <v>-2.1985469829484168</v>
      </c>
      <c r="Q3020" s="3">
        <f t="shared" si="889"/>
        <v>-102.80172523590223</v>
      </c>
      <c r="R3020">
        <f t="shared" si="890"/>
        <v>77.198274764097775</v>
      </c>
      <c r="S3020">
        <f t="shared" si="891"/>
        <v>79.807084553249993</v>
      </c>
      <c r="T3020">
        <f t="shared" si="874"/>
        <v>-2.1985469829484168</v>
      </c>
    </row>
    <row r="3021" spans="1:20" x14ac:dyDescent="0.25">
      <c r="A3021">
        <f t="shared" si="875"/>
        <v>503348.1833378998</v>
      </c>
      <c r="B3021">
        <f t="shared" si="892"/>
        <v>80110.351474552343</v>
      </c>
      <c r="C3021" t="str">
        <f t="shared" si="876"/>
        <v>-0.174207939300614-0.753974496152252i</v>
      </c>
      <c r="D3021" t="str">
        <f t="shared" si="877"/>
        <v>3.91303720415924-0.691074677286644i</v>
      </c>
      <c r="E3021" t="str">
        <f t="shared" si="878"/>
        <v>237.945809985096-112.153894334217i</v>
      </c>
      <c r="F3021" t="str">
        <f t="shared" si="879"/>
        <v>2.42099927431235-1.96188066985166i</v>
      </c>
      <c r="G3021" t="str">
        <f t="shared" si="880"/>
        <v>0.998381124886704-0.0402026660392457i</v>
      </c>
      <c r="H3021" t="str">
        <f t="shared" si="881"/>
        <v>1.92983839730591-203.263674716921i</v>
      </c>
      <c r="I3021" t="str">
        <f t="shared" si="882"/>
        <v>-1.11179209026037-1.39891879629374i</v>
      </c>
      <c r="K3021" t="str">
        <f t="shared" si="883"/>
        <v>0.000560458548558465-0.00137048473465224i</v>
      </c>
      <c r="L3021" t="str">
        <f t="shared" si="884"/>
        <v>0.00005-0.00352251126373852i</v>
      </c>
      <c r="M3021" t="str">
        <f t="shared" si="885"/>
        <v>0.00133333333333333-0.00207206544925795i</v>
      </c>
      <c r="N3021">
        <f t="shared" si="886"/>
        <v>76.989956837278385</v>
      </c>
      <c r="O3021">
        <f t="shared" si="887"/>
        <v>2.2269939006095942</v>
      </c>
      <c r="P3021" s="3">
        <f t="shared" si="888"/>
        <v>-2.2269939006095942</v>
      </c>
      <c r="Q3021" s="3">
        <f t="shared" si="889"/>
        <v>-103.01004316272162</v>
      </c>
      <c r="R3021">
        <f t="shared" si="890"/>
        <v>76.989956837278385</v>
      </c>
      <c r="S3021">
        <f t="shared" si="891"/>
        <v>80.110351474552346</v>
      </c>
      <c r="T3021">
        <f t="shared" si="874"/>
        <v>-2.2269939006095942</v>
      </c>
    </row>
    <row r="3022" spans="1:20" x14ac:dyDescent="0.25">
      <c r="A3022">
        <f t="shared" si="875"/>
        <v>505260.90643458383</v>
      </c>
      <c r="B3022">
        <f t="shared" si="892"/>
        <v>80414.770810155649</v>
      </c>
      <c r="C3022" t="str">
        <f t="shared" si="876"/>
        <v>-0.176373413260206-0.750855016185122i</v>
      </c>
      <c r="D3022" t="str">
        <f t="shared" si="877"/>
        <v>3.9125728019544-0.692135068691904i</v>
      </c>
      <c r="E3022" t="str">
        <f t="shared" si="878"/>
        <v>237.400774086812-113.093523534307i</v>
      </c>
      <c r="F3022" t="str">
        <f t="shared" si="879"/>
        <v>2.42096943143999-1.95519204913598i</v>
      </c>
      <c r="G3022" t="str">
        <f t="shared" si="880"/>
        <v>0.998368818166584-0.0403549387218298i</v>
      </c>
      <c r="H3022" t="str">
        <f t="shared" si="881"/>
        <v>1.91263649235433-202.461655308321i</v>
      </c>
      <c r="I3022" t="str">
        <f t="shared" si="882"/>
        <v>-1.10365069739364-1.39329287349954i</v>
      </c>
      <c r="K3022" t="str">
        <f t="shared" si="883"/>
        <v>0.000559872789418384-0.00136611532799323i</v>
      </c>
      <c r="L3022" t="str">
        <f t="shared" si="884"/>
        <v>0.00005-0.00350917639344343i</v>
      </c>
      <c r="M3022" t="str">
        <f t="shared" si="885"/>
        <v>0.00133333333333333-0.0020642214079079i</v>
      </c>
      <c r="N3022">
        <f t="shared" si="886"/>
        <v>76.78105438388836</v>
      </c>
      <c r="O3022">
        <f t="shared" si="887"/>
        <v>2.2556272094399601</v>
      </c>
      <c r="P3022" s="3">
        <f t="shared" si="888"/>
        <v>-2.2556272094399601</v>
      </c>
      <c r="Q3022" s="3">
        <f t="shared" si="889"/>
        <v>-103.21894561611164</v>
      </c>
      <c r="R3022">
        <f t="shared" si="890"/>
        <v>76.78105438388836</v>
      </c>
      <c r="S3022">
        <f t="shared" si="891"/>
        <v>80.414770810155645</v>
      </c>
      <c r="T3022">
        <f t="shared" si="874"/>
        <v>-2.2556272094399601</v>
      </c>
    </row>
    <row r="3023" spans="1:20" x14ac:dyDescent="0.25">
      <c r="A3023">
        <f t="shared" si="875"/>
        <v>507180.89787903527</v>
      </c>
      <c r="B3023">
        <f t="shared" si="892"/>
        <v>80720.346939234238</v>
      </c>
      <c r="C3023" t="str">
        <f t="shared" si="876"/>
        <v>-0.17852403245604-0.747720066030584i</v>
      </c>
      <c r="D3023" t="str">
        <f t="shared" si="877"/>
        <v>3.91210497506692-0.693204537478819i</v>
      </c>
      <c r="E3023" t="str">
        <f t="shared" si="878"/>
        <v>236.845085062853-114.029580937691i</v>
      </c>
      <c r="F3023" t="str">
        <f t="shared" si="879"/>
        <v>2.42093936207501-1.94853153617418i</v>
      </c>
      <c r="G3023" t="str">
        <f t="shared" si="880"/>
        <v>0.998356418044553-0.0405077843605707i</v>
      </c>
      <c r="H3023" t="str">
        <f t="shared" si="881"/>
        <v>1.89559595012963-201.663046876251i</v>
      </c>
      <c r="I3023" t="str">
        <f t="shared" si="882"/>
        <v>-1.09557320720065-1.38769193885164i</v>
      </c>
      <c r="K3023" t="str">
        <f t="shared" si="883"/>
        <v>0.00055928863975009-0.001361764644443i</v>
      </c>
      <c r="L3023" t="str">
        <f t="shared" si="884"/>
        <v>0.00005-0.00349589200382888i</v>
      </c>
      <c r="M3023" t="str">
        <f t="shared" si="885"/>
        <v>0.00133333333333333-0.00205640706107581i</v>
      </c>
      <c r="N3023">
        <f t="shared" si="886"/>
        <v>76.57157970142984</v>
      </c>
      <c r="O3023">
        <f t="shared" si="887"/>
        <v>2.2844476002365219</v>
      </c>
      <c r="P3023" s="3">
        <f t="shared" si="888"/>
        <v>-2.2844476002365219</v>
      </c>
      <c r="Q3023" s="3">
        <f t="shared" si="889"/>
        <v>-103.42842029857016</v>
      </c>
      <c r="R3023">
        <f t="shared" si="890"/>
        <v>76.57157970142984</v>
      </c>
      <c r="S3023">
        <f t="shared" si="891"/>
        <v>80.720346939234233</v>
      </c>
      <c r="T3023">
        <f t="shared" si="874"/>
        <v>-2.2844476002365219</v>
      </c>
    </row>
    <row r="3024" spans="1:20" x14ac:dyDescent="0.25">
      <c r="A3024">
        <f t="shared" si="875"/>
        <v>509108.18529097561</v>
      </c>
      <c r="B3024">
        <f t="shared" si="892"/>
        <v>81027.084257603332</v>
      </c>
      <c r="C3024" t="str">
        <f t="shared" si="876"/>
        <v>-0.180659460558349-0.744569825794439i</v>
      </c>
      <c r="D3024" t="str">
        <f t="shared" si="877"/>
        <v>3.91163369908335-0.694283089289845i</v>
      </c>
      <c r="E3024" t="str">
        <f t="shared" si="878"/>
        <v>236.278784017112-114.961900128469i</v>
      </c>
      <c r="F3024" t="str">
        <f t="shared" si="879"/>
        <v>2.42090906450414-1.94189903494335i</v>
      </c>
      <c r="G3024" t="str">
        <f t="shared" si="880"/>
        <v>0.998343923814089-0.0406612050679411i</v>
      </c>
      <c r="H3024" t="str">
        <f t="shared" si="881"/>
        <v>1.87871506556711-200.867832091042i</v>
      </c>
      <c r="I3024" t="str">
        <f t="shared" si="882"/>
        <v>-1.08755909975155-1.38211585069029i</v>
      </c>
      <c r="K3024" t="str">
        <f t="shared" si="883"/>
        <v>0.000558706069800072-0.0013574326171415i</v>
      </c>
      <c r="L3024" t="str">
        <f t="shared" si="884"/>
        <v>0.00005-0.00348265790379446i</v>
      </c>
      <c r="M3024" t="str">
        <f t="shared" si="885"/>
        <v>0.00133333333333333-0.00204862229634968i</v>
      </c>
      <c r="N3024">
        <f t="shared" si="886"/>
        <v>76.361545156103176</v>
      </c>
      <c r="O3024">
        <f t="shared" si="887"/>
        <v>2.3134557330611196</v>
      </c>
      <c r="P3024" s="3">
        <f t="shared" si="888"/>
        <v>-2.3134557330611196</v>
      </c>
      <c r="Q3024" s="3">
        <f t="shared" si="889"/>
        <v>-103.63845484389682</v>
      </c>
      <c r="R3024">
        <f t="shared" si="890"/>
        <v>76.361545156103176</v>
      </c>
      <c r="S3024">
        <f t="shared" si="891"/>
        <v>81.027084257603335</v>
      </c>
      <c r="T3024">
        <f t="shared" si="874"/>
        <v>-2.3134557330611196</v>
      </c>
    </row>
    <row r="3025" spans="1:20" x14ac:dyDescent="0.25">
      <c r="A3025">
        <f t="shared" si="875"/>
        <v>511042.79639508133</v>
      </c>
      <c r="B3025">
        <f t="shared" si="892"/>
        <v>81334.987177782226</v>
      </c>
      <c r="C3025" t="str">
        <f t="shared" si="876"/>
        <v>-0.182779364917135-0.741404482591623i</v>
      </c>
      <c r="D3025" t="str">
        <f t="shared" si="877"/>
        <v>3.91115894942889-0.695370729792572i</v>
      </c>
      <c r="E3025" t="str">
        <f t="shared" si="878"/>
        <v>235.701915477852-115.89031528158i</v>
      </c>
      <c r="F3025" t="str">
        <f t="shared" si="879"/>
        <v>2.42087853700125-1.93529444982119i</v>
      </c>
      <c r="G3025" t="str">
        <f t="shared" si="880"/>
        <v>0.99833133476336-0.0408152029637041i</v>
      </c>
      <c r="H3025" t="str">
        <f t="shared" si="881"/>
        <v>1.86199215445514-200.075993741895i</v>
      </c>
      <c r="I3025" t="str">
        <f t="shared" si="882"/>
        <v>-1.07960785962121-1.37656446850639i</v>
      </c>
      <c r="K3025" t="str">
        <f t="shared" si="883"/>
        <v>0.000558125049951671-0.00135311917940227i</v>
      </c>
      <c r="L3025" t="str">
        <f t="shared" si="884"/>
        <v>0.00005-0.0034694739029632i</v>
      </c>
      <c r="M3025" t="str">
        <f t="shared" si="885"/>
        <v>0.00133333333333333-0.00204086700174306i</v>
      </c>
      <c r="N3025">
        <f t="shared" si="886"/>
        <v>76.150963178672484</v>
      </c>
      <c r="O3025">
        <f t="shared" si="887"/>
        <v>2.3426522369908236</v>
      </c>
      <c r="P3025" s="3">
        <f t="shared" si="888"/>
        <v>-2.3426522369908236</v>
      </c>
      <c r="Q3025" s="3">
        <f t="shared" si="889"/>
        <v>-103.84903682132752</v>
      </c>
      <c r="R3025">
        <f t="shared" si="890"/>
        <v>76.150963178672484</v>
      </c>
      <c r="S3025">
        <f t="shared" si="891"/>
        <v>81.334987177782224</v>
      </c>
      <c r="T3025">
        <f t="shared" si="874"/>
        <v>-2.3426522369908236</v>
      </c>
    </row>
    <row r="3026" spans="1:20" x14ac:dyDescent="0.25">
      <c r="A3026">
        <f t="shared" si="875"/>
        <v>512984.75902138266</v>
      </c>
      <c r="B3026">
        <f t="shared" si="892"/>
        <v>81644.060129057805</v>
      </c>
      <c r="C3026" t="str">
        <f t="shared" si="876"/>
        <v>-0.184883416741202-0.738224230463431i</v>
      </c>
      <c r="D3026" t="str">
        <f t="shared" si="877"/>
        <v>3.91068070136639-0.696467464678687i</v>
      </c>
      <c r="E3026" t="str">
        <f t="shared" si="878"/>
        <v>235.114527388077-116.814661250032i</v>
      </c>
      <c r="F3026" t="str">
        <f t="shared" si="879"/>
        <v>2.4208477778272-1.92871768558453i</v>
      </c>
      <c r="G3026" t="str">
        <f t="shared" si="880"/>
        <v>0.998318650175184-0.0409697801749335i</v>
      </c>
      <c r="H3026" t="str">
        <f t="shared" si="881"/>
        <v>1.84542555314383-199.287514735759i</v>
      </c>
      <c r="I3026" t="str">
        <f t="shared" si="882"/>
        <v>-1.07171897584595-1.37103765292842i</v>
      </c>
      <c r="K3026" t="str">
        <f t="shared" si="883"/>
        <v>0.000557545550724011-0.00134882426471124i</v>
      </c>
      <c r="L3026" t="str">
        <f t="shared" si="884"/>
        <v>0.00005-0.00345633981167882i</v>
      </c>
      <c r="M3026" t="str">
        <f t="shared" si="885"/>
        <v>0.00133333333333333-0.00203314106569342i</v>
      </c>
      <c r="N3026">
        <f t="shared" si="886"/>
        <v>75.939846260283218</v>
      </c>
      <c r="O3026">
        <f t="shared" si="887"/>
        <v>2.37203770988559</v>
      </c>
      <c r="P3026" s="3">
        <f t="shared" si="888"/>
        <v>-2.37203770988559</v>
      </c>
      <c r="Q3026" s="3">
        <f t="shared" si="889"/>
        <v>-104.06015373971678</v>
      </c>
      <c r="R3026">
        <f t="shared" si="890"/>
        <v>75.939846260283218</v>
      </c>
      <c r="S3026">
        <f t="shared" si="891"/>
        <v>81.644060129057806</v>
      </c>
      <c r="T3026">
        <f t="shared" si="874"/>
        <v>-2.37203770988559</v>
      </c>
    </row>
    <row r="3027" spans="1:20" x14ac:dyDescent="0.25">
      <c r="A3027">
        <f t="shared" si="875"/>
        <v>514934.10110566393</v>
      </c>
      <c r="B3027">
        <f t="shared" si="892"/>
        <v>81954.307557548222</v>
      </c>
      <c r="C3027" t="str">
        <f t="shared" si="876"/>
        <v>-0.186971291275046-0.735029270289382i</v>
      </c>
      <c r="D3027" t="str">
        <f t="shared" si="877"/>
        <v>3.91019892999569-0.697573299662984i</v>
      </c>
      <c r="E3027" t="str">
        <f t="shared" si="878"/>
        <v>234.516671093258-117.734773651985i</v>
      </c>
      <c r="F3027" t="str">
        <f t="shared" si="879"/>
        <v>2.42081678522988-1.92216864740804i</v>
      </c>
      <c r="G3027" t="str">
        <f t="shared" si="880"/>
        <v>0.998305869326995-0.0411249388360324i</v>
      </c>
      <c r="H3027" t="str">
        <f t="shared" si="881"/>
        <v>1.82901361825858-198.502378096233i</v>
      </c>
      <c r="I3027" t="str">
        <f t="shared" si="882"/>
        <v>-1.0638919418809-1.36553526570965i</v>
      </c>
      <c r="K3027" t="str">
        <f t="shared" si="883"/>
        <v>0.000556967542770999-0.00134454780672573i</v>
      </c>
      <c r="L3027" t="str">
        <f t="shared" si="884"/>
        <v>0.00005-0.00344325544100301i</v>
      </c>
      <c r="M3027" t="str">
        <f t="shared" si="885"/>
        <v>0.00133333333333333-0.00202544437706059i</v>
      </c>
      <c r="N3027">
        <f t="shared" si="886"/>
        <v>75.728206948233577</v>
      </c>
      <c r="O3027">
        <f t="shared" si="887"/>
        <v>2.4016127181694378</v>
      </c>
      <c r="P3027" s="3">
        <f t="shared" si="888"/>
        <v>-2.4016127181694378</v>
      </c>
      <c r="Q3027" s="3">
        <f t="shared" si="889"/>
        <v>-104.27179305176642</v>
      </c>
      <c r="R3027">
        <f t="shared" si="890"/>
        <v>75.728206948233577</v>
      </c>
      <c r="S3027">
        <f t="shared" si="891"/>
        <v>81.954307557548219</v>
      </c>
      <c r="T3027">
        <f t="shared" si="874"/>
        <v>-2.4016127181694378</v>
      </c>
    </row>
    <row r="3028" spans="1:20" x14ac:dyDescent="0.25">
      <c r="A3028">
        <f t="shared" si="875"/>
        <v>516890.85068986547</v>
      </c>
      <c r="B3028">
        <f t="shared" si="892"/>
        <v>82265.733926266912</v>
      </c>
      <c r="C3028" t="str">
        <f t="shared" si="876"/>
        <v>-0.189042667973307-0.731819809693407i</v>
      </c>
      <c r="D3028" t="str">
        <f t="shared" si="877"/>
        <v>3.90971361025253-0.69868824048229i</v>
      </c>
      <c r="E3028" t="str">
        <f t="shared" si="878"/>
        <v>233.908401326384-118.650488957599i</v>
      </c>
      <c r="F3028" t="str">
        <f t="shared" si="879"/>
        <v>2.4207855574439-1.91564724086271i</v>
      </c>
      <c r="G3028" t="str">
        <f t="shared" si="880"/>
        <v>0.998292991490798-0.0412806810887527i</v>
      </c>
      <c r="H3028" t="str">
        <f t="shared" si="881"/>
        <v>1.81275472641791-197.720566962472i</v>
      </c>
      <c r="I3028" t="str">
        <f t="shared" si="882"/>
        <v>-1.05612625555769-1.3600571697154i</v>
      </c>
      <c r="K3028" t="str">
        <f t="shared" si="883"/>
        <v>0.000556390996880313-0.0013402897392733i</v>
      </c>
      <c r="L3028" t="str">
        <f t="shared" si="884"/>
        <v>0.00005-0.0034302206027127i</v>
      </c>
      <c r="M3028" t="str">
        <f t="shared" si="885"/>
        <v>0.00133333333333333-0.00201777682512512i</v>
      </c>
      <c r="N3028">
        <f t="shared" si="886"/>
        <v>75.516057841702946</v>
      </c>
      <c r="O3028">
        <f t="shared" si="887"/>
        <v>2.4313777966299051</v>
      </c>
      <c r="P3028" s="3">
        <f t="shared" si="888"/>
        <v>-2.4313777966299051</v>
      </c>
      <c r="Q3028" s="3">
        <f t="shared" si="889"/>
        <v>-104.48394215829705</v>
      </c>
      <c r="R3028">
        <f t="shared" si="890"/>
        <v>75.516057841702946</v>
      </c>
      <c r="S3028">
        <f t="shared" si="891"/>
        <v>82.265733926266918</v>
      </c>
      <c r="T3028">
        <f t="shared" si="874"/>
        <v>-2.4313777966299051</v>
      </c>
    </row>
    <row r="3029" spans="1:20" x14ac:dyDescent="0.25">
      <c r="A3029">
        <f t="shared" si="875"/>
        <v>518855.03592248698</v>
      </c>
      <c r="B3029">
        <f t="shared" si="892"/>
        <v>82578.343715186726</v>
      </c>
      <c r="C3029" t="str">
        <f t="shared" si="876"/>
        <v>-0.191097230672619-0.728596062944791i</v>
      </c>
      <c r="D3029" t="str">
        <f t="shared" si="877"/>
        <v>3.90922471690782-0.699812292894442i</v>
      </c>
      <c r="E3029" t="str">
        <f t="shared" si="878"/>
        <v>233.289776190389-119.561644575543i</v>
      </c>
      <c r="F3029" t="str">
        <f t="shared" si="879"/>
        <v>2.4207540926907-1.90915337191456i</v>
      </c>
      <c r="G3029" t="str">
        <f t="shared" si="880"/>
        <v>0.99828001593313-0.0414370090822148i</v>
      </c>
      <c r="H3029" t="str">
        <f t="shared" si="881"/>
        <v>1.79664727395578-196.942064588109i</v>
      </c>
      <c r="I3029" t="str">
        <f t="shared" si="882"/>
        <v>-1.04842141904267-1.3546032289106i</v>
      </c>
      <c r="K3029" t="str">
        <f t="shared" si="883"/>
        <v>0.00055581588397241-0.00133604999635064i</v>
      </c>
      <c r="L3029" t="str">
        <f t="shared" si="884"/>
        <v>0.00005-0.00341723510929737i</v>
      </c>
      <c r="M3029" t="str">
        <f t="shared" si="885"/>
        <v>0.00133333333333333-0.00201013829958669i</v>
      </c>
      <c r="N3029">
        <f t="shared" si="886"/>
        <v>75.303411587444614</v>
      </c>
      <c r="O3029">
        <f t="shared" si="887"/>
        <v>2.4613334482320295</v>
      </c>
      <c r="P3029" s="3">
        <f t="shared" si="888"/>
        <v>-2.4613334482320295</v>
      </c>
      <c r="Q3029" s="3">
        <f t="shared" si="889"/>
        <v>-104.69658841255539</v>
      </c>
      <c r="R3029">
        <f t="shared" si="890"/>
        <v>75.303411587444614</v>
      </c>
      <c r="S3029">
        <f t="shared" si="891"/>
        <v>82.578343715186719</v>
      </c>
      <c r="T3029">
        <f t="shared" si="874"/>
        <v>-2.4613334482320295</v>
      </c>
    </row>
    <row r="3030" spans="1:20" x14ac:dyDescent="0.25">
      <c r="A3030">
        <f t="shared" si="875"/>
        <v>520826.68505899241</v>
      </c>
      <c r="B3030">
        <f t="shared" si="892"/>
        <v>82892.141421304434</v>
      </c>
      <c r="C3030" t="str">
        <f t="shared" si="876"/>
        <v>-0.193134667760676-0.72535825085372i</v>
      </c>
      <c r="D3030" t="str">
        <f t="shared" si="877"/>
        <v>3.90873222456667-0.700945462677218i</v>
      </c>
      <c r="E3030" t="str">
        <f t="shared" si="878"/>
        <v>232.660857137922-120.468078939075i</v>
      </c>
      <c r="F3030" t="str">
        <f t="shared" si="879"/>
        <v>2.42072238917832-1.90268694692325i</v>
      </c>
      <c r="G3030" t="str">
        <f t="shared" si="880"/>
        <v>0.998266941915021-0.0415939249729263i</v>
      </c>
      <c r="H3030" t="str">
        <f t="shared" si="881"/>
        <v>1.78068967664811-196.166854340194i</v>
      </c>
      <c r="I3030" t="str">
        <f t="shared" si="882"/>
        <v>-1.04077693879565-1.34917330834745i</v>
      </c>
      <c r="K3030" t="str">
        <f t="shared" si="883"/>
        <v>0.000555242175099553-0.00133182851212248i</v>
      </c>
      <c r="L3030" t="str">
        <f t="shared" si="884"/>
        <v>0.00005-0.00340429877395633i</v>
      </c>
      <c r="M3030" t="str">
        <f t="shared" si="885"/>
        <v>0.00133333333333333-0.00200252869056255i</v>
      </c>
      <c r="N3030">
        <f t="shared" si="886"/>
        <v>75.090280875440527</v>
      </c>
      <c r="O3030">
        <f t="shared" si="887"/>
        <v>2.4914801439495684</v>
      </c>
      <c r="P3030" s="3">
        <f t="shared" si="888"/>
        <v>-2.4914801439495684</v>
      </c>
      <c r="Q3030" s="3">
        <f t="shared" si="889"/>
        <v>-104.90971912455947</v>
      </c>
      <c r="R3030">
        <f t="shared" si="890"/>
        <v>75.090280875440527</v>
      </c>
      <c r="S3030">
        <f t="shared" si="891"/>
        <v>82.89214142130443</v>
      </c>
      <c r="T3030">
        <f t="shared" si="874"/>
        <v>-2.4914801439495684</v>
      </c>
    </row>
    <row r="3031" spans="1:20" x14ac:dyDescent="0.25">
      <c r="A3031">
        <f t="shared" si="875"/>
        <v>522805.82646221662</v>
      </c>
      <c r="B3031">
        <f t="shared" si="892"/>
        <v>83207.131558705398</v>
      </c>
      <c r="C3031" t="str">
        <f t="shared" si="876"/>
        <v>-0.195154672342328-0.722106600661626i</v>
      </c>
      <c r="D3031" t="str">
        <f t="shared" si="877"/>
        <v>3.90823610766757-0.702087755627273i</v>
      </c>
      <c r="E3031" t="str">
        <f t="shared" si="878"/>
        <v>232.021708948484-121.369631591603i</v>
      </c>
      <c r="F3031" t="str">
        <f t="shared" si="879"/>
        <v>2.42069044510137-1.89624787264064i</v>
      </c>
      <c r="G3031" t="str">
        <f t="shared" si="880"/>
        <v>0.99825376869195-0.0417514309248014i</v>
      </c>
      <c r="H3031" t="str">
        <f t="shared" si="881"/>
        <v>1.76488036944366-195.394919698136i</v>
      </c>
      <c r="I3031" t="str">
        <f t="shared" si="882"/>
        <v>-1.03319232552891-1.34376727415329i</v>
      </c>
      <c r="K3031" t="str">
        <f t="shared" si="883"/>
        <v>0.000554669841444834-0.00132762522092051i</v>
      </c>
      <c r="L3031" t="str">
        <f t="shared" si="884"/>
        <v>0.00005-0.00339141141059607i</v>
      </c>
      <c r="M3031" t="str">
        <f t="shared" si="885"/>
        <v>0.00133333333333333-0.00199494788858593i</v>
      </c>
      <c r="N3031">
        <f t="shared" si="886"/>
        <v>74.876678434523214</v>
      </c>
      <c r="O3031">
        <f t="shared" si="887"/>
        <v>2.5218183226125426</v>
      </c>
      <c r="P3031" s="3">
        <f t="shared" si="888"/>
        <v>-2.5218183226125426</v>
      </c>
      <c r="Q3031" s="3">
        <f t="shared" si="889"/>
        <v>-105.12332156547679</v>
      </c>
      <c r="R3031">
        <f t="shared" si="890"/>
        <v>74.876678434523214</v>
      </c>
      <c r="S3031">
        <f t="shared" si="891"/>
        <v>83.207131558705399</v>
      </c>
      <c r="T3031">
        <f t="shared" si="874"/>
        <v>-2.5218183226125426</v>
      </c>
    </row>
    <row r="3032" spans="1:20" x14ac:dyDescent="0.25">
      <c r="A3032">
        <f t="shared" si="875"/>
        <v>524792.48860277305</v>
      </c>
      <c r="B3032">
        <f t="shared" si="892"/>
        <v>83523.318658628486</v>
      </c>
      <c r="C3032" t="str">
        <f t="shared" si="876"/>
        <v>-0.197156942402495-0.718841345926431i</v>
      </c>
      <c r="D3032" t="str">
        <f t="shared" si="877"/>
        <v>3.90773634048145-0.703239177559061i</v>
      </c>
      <c r="E3032" t="str">
        <f t="shared" si="878"/>
        <v>231.372399702969-122.266143271639i</v>
      </c>
      <c r="F3032" t="str">
        <f t="shared" si="879"/>
        <v>2.42065825864084-1.8898360562095i</v>
      </c>
      <c r="G3032" t="str">
        <f t="shared" si="880"/>
        <v>0.99824049551381-0.0419095291091806i</v>
      </c>
      <c r="H3032" t="str">
        <f t="shared" si="881"/>
        <v>1.74921780619899-194.626244252667i</v>
      </c>
      <c r="I3032" t="str">
        <f t="shared" si="882"/>
        <v>-1.02566709416689-1.33838499351857i</v>
      </c>
      <c r="K3032" t="str">
        <f t="shared" si="883"/>
        <v>0.000554098854321243-0.00132344005724223i</v>
      </c>
      <c r="L3032" t="str">
        <f t="shared" si="884"/>
        <v>0.00005-0.00337857283382753i</v>
      </c>
      <c r="M3032" t="str">
        <f t="shared" si="885"/>
        <v>0.00133333333333333-0.00198739578460443i</v>
      </c>
      <c r="N3032">
        <f t="shared" si="886"/>
        <v>74.662617027969347</v>
      </c>
      <c r="O3032">
        <f t="shared" si="887"/>
        <v>2.5523483907712627</v>
      </c>
      <c r="P3032" s="3">
        <f t="shared" si="888"/>
        <v>-2.5523483907712627</v>
      </c>
      <c r="Q3032" s="3">
        <f t="shared" si="889"/>
        <v>-105.33738297203065</v>
      </c>
      <c r="R3032">
        <f t="shared" si="890"/>
        <v>74.662617027969347</v>
      </c>
      <c r="S3032">
        <f t="shared" si="891"/>
        <v>83.523318658628483</v>
      </c>
      <c r="T3032">
        <f t="shared" si="874"/>
        <v>-2.5523483907712627</v>
      </c>
    </row>
    <row r="3033" spans="1:20" x14ac:dyDescent="0.25">
      <c r="A3033">
        <f t="shared" si="875"/>
        <v>526786.70005946362</v>
      </c>
      <c r="B3033">
        <f t="shared" si="892"/>
        <v>83840.707269531282</v>
      </c>
      <c r="C3033" t="str">
        <f t="shared" si="876"/>
        <v>-0.199141180965675-0.715562726402689i</v>
      </c>
      <c r="D3033" t="str">
        <f t="shared" si="877"/>
        <v>3.90723289711083-0.704399734303737i</v>
      </c>
      <c r="E3033" t="str">
        <f t="shared" si="878"/>
        <v>230.713000755582-123.157455997015i</v>
      </c>
      <c r="F3033" t="str">
        <f t="shared" si="879"/>
        <v>2.42062582796419-1.88345140516209i</v>
      </c>
      <c r="G3033" t="str">
        <f t="shared" si="880"/>
        <v>0.998227121624859-0.0420682217048493i</v>
      </c>
      <c r="H3033" t="str">
        <f t="shared" si="881"/>
        <v>1.73370045941756-193.860811704812i</v>
      </c>
      <c r="I3033" t="str">
        <f t="shared" si="882"/>
        <v>-1.01820076380611-1.33302633468518i</v>
      </c>
      <c r="K3033" t="str">
        <f t="shared" si="883"/>
        <v>0.000553529185170714-0.00131927295574984i</v>
      </c>
      <c r="L3033" t="str">
        <f t="shared" si="884"/>
        <v>0.00005-0.00336578285896347i</v>
      </c>
      <c r="M3033" t="str">
        <f t="shared" si="885"/>
        <v>0.00133333333333333-0.00197987226997851i</v>
      </c>
      <c r="N3033">
        <f t="shared" si="886"/>
        <v>74.448109449069648</v>
      </c>
      <c r="O3033">
        <f t="shared" si="887"/>
        <v>2.5830707225784275</v>
      </c>
      <c r="P3033" s="3">
        <f t="shared" si="888"/>
        <v>-2.5830707225784275</v>
      </c>
      <c r="Q3033" s="3">
        <f t="shared" si="889"/>
        <v>-105.55189055093035</v>
      </c>
      <c r="R3033">
        <f t="shared" si="890"/>
        <v>74.448109449069648</v>
      </c>
      <c r="S3033">
        <f t="shared" si="891"/>
        <v>83.840707269531279</v>
      </c>
      <c r="T3033">
        <f t="shared" si="874"/>
        <v>-2.5830707225784275</v>
      </c>
    </row>
    <row r="3034" spans="1:20" x14ac:dyDescent="0.25">
      <c r="A3034">
        <f t="shared" si="875"/>
        <v>528788.4895196897</v>
      </c>
      <c r="B3034">
        <f t="shared" si="892"/>
        <v>84159.301957155505</v>
      </c>
      <c r="C3034" t="str">
        <f t="shared" si="876"/>
        <v>-0.201107096252053-0.712270987916967i</v>
      </c>
      <c r="D3034" t="str">
        <f t="shared" si="877"/>
        <v>3.90672575148896-0.70556943170807i</v>
      </c>
      <c r="E3034" t="str">
        <f t="shared" si="878"/>
        <v>230.043586703214-124.043413148351i</v>
      </c>
      <c r="F3034" t="str">
        <f t="shared" si="879"/>
        <v>2.42059315122499-1.87709382741882i</v>
      </c>
      <c r="G3034" t="str">
        <f t="shared" si="880"/>
        <v>0.998213646263683-0.0422275108980572i</v>
      </c>
      <c r="H3034" t="str">
        <f t="shared" si="881"/>
        <v>1.71832681999281-193.09860586487i</v>
      </c>
      <c r="I3034" t="str">
        <f t="shared" si="882"/>
        <v>-1.01079285767562-1.32769116693459i</v>
      </c>
      <c r="K3034" t="str">
        <f t="shared" si="883"/>
        <v>0.000552960805563215-0.00131512385126915i</v>
      </c>
      <c r="L3034" t="str">
        <f t="shared" si="884"/>
        <v>0.00005-0.0033530413020158i</v>
      </c>
      <c r="M3034" t="str">
        <f t="shared" si="885"/>
        <v>0.00133333333333333-0.00197237723647988i</v>
      </c>
      <c r="N3034">
        <f t="shared" si="886"/>
        <v>74.233168516668925</v>
      </c>
      <c r="O3034">
        <f t="shared" si="887"/>
        <v>2.6139856596862447</v>
      </c>
      <c r="P3034" s="3">
        <f t="shared" si="888"/>
        <v>-2.6139856596862447</v>
      </c>
      <c r="Q3034" s="3">
        <f t="shared" si="889"/>
        <v>-105.76683148333107</v>
      </c>
      <c r="R3034">
        <f t="shared" si="890"/>
        <v>74.233168516668925</v>
      </c>
      <c r="S3034">
        <f t="shared" si="891"/>
        <v>84.159301957155506</v>
      </c>
      <c r="T3034">
        <f t="shared" si="874"/>
        <v>-2.6139856596862447</v>
      </c>
    </row>
    <row r="3035" spans="1:20" x14ac:dyDescent="0.25">
      <c r="A3035">
        <f t="shared" si="875"/>
        <v>530797.8857798645</v>
      </c>
      <c r="B3035">
        <f t="shared" si="892"/>
        <v>84479.107304592704</v>
      </c>
      <c r="C3035" t="str">
        <f t="shared" si="876"/>
        <v>-0.203054401829722-0.708966382238319i</v>
      </c>
      <c r="D3035" t="str">
        <f t="shared" si="877"/>
        <v>3.90621487737882-0.706748275633315i</v>
      </c>
      <c r="E3035" t="str">
        <f t="shared" si="878"/>
        <v>229.36423535226-124.92385955157i</v>
      </c>
      <c r="F3035" t="str">
        <f t="shared" si="879"/>
        <v>2.42056022656305-1.87076323128689i</v>
      </c>
      <c r="G3035" t="str">
        <f t="shared" si="880"/>
        <v>0.998200068663155-0.0423873988825375i</v>
      </c>
      <c r="H3035" t="str">
        <f t="shared" si="881"/>
        <v>1.70309539695524-192.339610651413i</v>
      </c>
      <c r="I3035" t="str">
        <f t="shared" si="882"/>
        <v>-1.00344290309793-1.32237936057655i</v>
      </c>
      <c r="K3035" t="str">
        <f t="shared" si="883"/>
        <v>0.00055239368719583-0.00131099267878845i</v>
      </c>
      <c r="L3035" t="str">
        <f t="shared" si="884"/>
        <v>0.00005-0.00334034797969297i</v>
      </c>
      <c r="M3035" t="str">
        <f t="shared" si="885"/>
        <v>0.00133333333333333-0.00196491057628998i</v>
      </c>
      <c r="N3035">
        <f t="shared" si="886"/>
        <v>74.017807070697472</v>
      </c>
      <c r="O3035">
        <f t="shared" si="887"/>
        <v>2.6450935111627101</v>
      </c>
      <c r="P3035" s="3">
        <f t="shared" si="888"/>
        <v>-2.6450935111627101</v>
      </c>
      <c r="Q3035" s="3">
        <f t="shared" si="889"/>
        <v>-105.98219292930253</v>
      </c>
      <c r="R3035">
        <f t="shared" si="890"/>
        <v>74.017807070697472</v>
      </c>
      <c r="S3035">
        <f t="shared" si="891"/>
        <v>84.479107304592702</v>
      </c>
      <c r="T3035">
        <f t="shared" si="874"/>
        <v>-2.6450935111627101</v>
      </c>
    </row>
    <row r="3036" spans="1:20" x14ac:dyDescent="0.25">
      <c r="A3036">
        <f t="shared" si="875"/>
        <v>532814.91774582805</v>
      </c>
      <c r="B3036">
        <f t="shared" si="892"/>
        <v>84800.127912350159</v>
      </c>
      <c r="C3036" t="str">
        <f t="shared" si="876"/>
        <v>-0.204982816763177-0.70564916694418i</v>
      </c>
      <c r="D3036" t="str">
        <f t="shared" si="877"/>
        <v>3.90570024837237-0.707936271954101i</v>
      </c>
      <c r="E3036" t="str">
        <f t="shared" si="878"/>
        <v>228.675027682911-125.79864155948i</v>
      </c>
      <c r="F3036" t="str">
        <f t="shared" si="879"/>
        <v>2.42052705210417-1.86445952545896i</v>
      </c>
      <c r="G3036" t="str">
        <f t="shared" si="880"/>
        <v>0.99818638805039-0.0425478878595258i</v>
      </c>
      <c r="H3036" t="str">
        <f t="shared" si="881"/>
        <v>1.68800471722335-191.583810090288i</v>
      </c>
      <c r="I3036" t="str">
        <f t="shared" si="882"/>
        <v>-0.996150431450223-1.31709078693765i</v>
      </c>
      <c r="K3036" t="str">
        <f t="shared" si="883"/>
        <v>0.000551827801891874-0.0013068793734574i</v>
      </c>
      <c r="L3036" t="str">
        <f t="shared" si="884"/>
        <v>0.00005-0.00332770270939726i</v>
      </c>
      <c r="M3036" t="str">
        <f t="shared" si="885"/>
        <v>0.00133333333333333-0.00195747218199839i</v>
      </c>
      <c r="N3036">
        <f t="shared" si="886"/>
        <v>73.802037967676696</v>
      </c>
      <c r="O3036">
        <f t="shared" si="887"/>
        <v>2.6763945534238838</v>
      </c>
      <c r="P3036" s="3">
        <f t="shared" si="888"/>
        <v>-2.6763945534238838</v>
      </c>
      <c r="Q3036" s="3">
        <f t="shared" si="889"/>
        <v>-106.1979620323233</v>
      </c>
      <c r="R3036">
        <f t="shared" si="890"/>
        <v>73.802037967676696</v>
      </c>
      <c r="S3036">
        <f t="shared" si="891"/>
        <v>84.800127912350163</v>
      </c>
      <c r="T3036">
        <f t="shared" si="874"/>
        <v>-2.6763945534238838</v>
      </c>
    </row>
    <row r="3037" spans="1:20" x14ac:dyDescent="0.25">
      <c r="A3037">
        <f t="shared" si="875"/>
        <v>534839.61443326215</v>
      </c>
      <c r="B3037">
        <f t="shared" si="892"/>
        <v>85122.368398417093</v>
      </c>
      <c r="C3037" t="str">
        <f t="shared" si="876"/>
        <v>-0.206892065757636-0.702319605281738i</v>
      </c>
      <c r="D3037" t="str">
        <f t="shared" si="877"/>
        <v>3.90518183788959-0.709133426557295i</v>
      </c>
      <c r="E3037" t="str">
        <f t="shared" si="878"/>
        <v>227.976047810997-126.667607132251i</v>
      </c>
      <c r="F3037" t="str">
        <f t="shared" si="879"/>
        <v>2.42049362596008-1.85818261901178i</v>
      </c>
      <c r="G3037" t="str">
        <f t="shared" si="880"/>
        <v>0.9981726036467-0.0427089800377798i</v>
      </c>
      <c r="H3037" t="str">
        <f t="shared" si="881"/>
        <v>1.67305332535852-190.83118831364i</v>
      </c>
      <c r="I3037" t="str">
        <f t="shared" si="882"/>
        <v>-0.988914978126151-1.3118253183502i</v>
      </c>
      <c r="K3037" t="str">
        <f t="shared" si="883"/>
        <v>0.000551263121600013-0.00130278387058587i</v>
      </c>
      <c r="L3037" t="str">
        <f t="shared" si="884"/>
        <v>0.00005-0.00331510530922222i</v>
      </c>
      <c r="M3037" t="str">
        <f t="shared" si="885"/>
        <v>0.00133333333333333-0.0019500619466013i</v>
      </c>
      <c r="N3037">
        <f t="shared" si="886"/>
        <v>73.585874076221771</v>
      </c>
      <c r="O3037">
        <f t="shared" si="887"/>
        <v>2.7078890301840137</v>
      </c>
      <c r="P3037" s="3">
        <f t="shared" si="888"/>
        <v>-2.7078890301840137</v>
      </c>
      <c r="Q3037" s="3">
        <f t="shared" si="889"/>
        <v>-106.41412592377823</v>
      </c>
      <c r="R3037">
        <f t="shared" si="890"/>
        <v>73.585874076221771</v>
      </c>
      <c r="S3037">
        <f t="shared" si="891"/>
        <v>85.122368398417095</v>
      </c>
      <c r="T3037">
        <f t="shared" si="874"/>
        <v>-2.7078890301840137</v>
      </c>
    </row>
    <row r="3038" spans="1:20" x14ac:dyDescent="0.25">
      <c r="A3038">
        <f t="shared" si="875"/>
        <v>536872.00496810861</v>
      </c>
      <c r="B3038">
        <f t="shared" si="892"/>
        <v>85445.833398331073</v>
      </c>
      <c r="C3038" t="str">
        <f t="shared" si="876"/>
        <v>-0.208781879299279-0.698977966024933i</v>
      </c>
      <c r="D3038" t="str">
        <f t="shared" si="877"/>
        <v>3.90465961917757-0.710339745340848i</v>
      </c>
      <c r="E3038" t="str">
        <f t="shared" si="878"/>
        <v>227.267382947359-127.530605916759i</v>
      </c>
      <c r="F3038" t="str">
        <f t="shared" si="879"/>
        <v>2.42045994622839-1.85193242140486i</v>
      </c>
      <c r="G3038" t="str">
        <f t="shared" si="880"/>
        <v>0.998158714667561-0.0428706776335971i</v>
      </c>
      <c r="H3038" t="str">
        <f t="shared" si="881"/>
        <v>1.65823978332335-190.081729558937i</v>
      </c>
      <c r="I3038" t="str">
        <f t="shared" si="882"/>
        <v>-0.981736082497888-1.30658282814117i</v>
      </c>
      <c r="K3038" t="str">
        <f t="shared" si="883"/>
        <v>0.000550699618393381-0.00129870610564288i</v>
      </c>
      <c r="L3038" t="str">
        <f t="shared" si="884"/>
        <v>0.00005-0.00330255559795001i</v>
      </c>
      <c r="M3038" t="str">
        <f t="shared" si="885"/>
        <v>0.00133333333333333-0.0019426797635i</v>
      </c>
      <c r="N3038">
        <f t="shared" si="886"/>
        <v>73.369328272526147</v>
      </c>
      <c r="O3038">
        <f t="shared" si="887"/>
        <v>2.7395771524227164</v>
      </c>
      <c r="P3038" s="3">
        <f t="shared" si="888"/>
        <v>-2.7395771524227164</v>
      </c>
      <c r="Q3038" s="3">
        <f t="shared" si="889"/>
        <v>-106.63067172747385</v>
      </c>
      <c r="R3038">
        <f t="shared" si="890"/>
        <v>73.369328272526147</v>
      </c>
      <c r="S3038">
        <f t="shared" si="891"/>
        <v>85.445833398331075</v>
      </c>
      <c r="T3038">
        <f t="shared" si="874"/>
        <v>-2.7395771524227164</v>
      </c>
    </row>
    <row r="3039" spans="1:20" x14ac:dyDescent="0.25">
      <c r="A3039">
        <f t="shared" si="875"/>
        <v>538912.11858698737</v>
      </c>
      <c r="B3039">
        <f t="shared" si="892"/>
        <v>85770.527565244731</v>
      </c>
      <c r="C3039" t="str">
        <f t="shared" si="876"/>
        <v>-0.210651993791031-0.695624523327243i</v>
      </c>
      <c r="D3039" t="str">
        <f t="shared" si="877"/>
        <v>3.9041335653097-0.711555234212659i</v>
      </c>
      <c r="E3039" t="str">
        <f t="shared" si="878"/>
        <v>226.549123354835-128.387489324665i</v>
      </c>
      <c r="F3039" t="str">
        <f t="shared" si="879"/>
        <v>2.42042601099237-1.84570884247914i</v>
      </c>
      <c r="G3039" t="str">
        <f t="shared" si="880"/>
        <v>0.998144720322557-0.0430329828708356i</v>
      </c>
      <c r="H3039" t="str">
        <f t="shared" si="881"/>
        <v>1.64356267024412-189.335418168012i</v>
      </c>
      <c r="I3039" t="str">
        <f t="shared" si="882"/>
        <v>-0.974613287878699-1.30136319062134i</v>
      </c>
      <c r="K3039" t="str">
        <f t="shared" si="883"/>
        <v>0.000550137264468759-0.00129464601425544i</v>
      </c>
      <c r="L3039" t="str">
        <f t="shared" si="884"/>
        <v>0.00005-0.00329005339504882i</v>
      </c>
      <c r="M3039" t="str">
        <f t="shared" si="885"/>
        <v>0.00133333333333333-0.0019353255264993i</v>
      </c>
      <c r="N3039">
        <f t="shared" si="886"/>
        <v>73.152413435848075</v>
      </c>
      <c r="O3039">
        <f t="shared" si="887"/>
        <v>2.7714590983698035</v>
      </c>
      <c r="P3039" s="3">
        <f t="shared" si="888"/>
        <v>-2.7714590983698035</v>
      </c>
      <c r="Q3039" s="3">
        <f t="shared" si="889"/>
        <v>-106.84758656415192</v>
      </c>
      <c r="R3039">
        <f t="shared" si="890"/>
        <v>73.152413435848075</v>
      </c>
      <c r="S3039">
        <f t="shared" si="891"/>
        <v>85.770527565244734</v>
      </c>
      <c r="T3039">
        <f t="shared" si="874"/>
        <v>-2.7714590983698035</v>
      </c>
    </row>
    <row r="3040" spans="1:20" x14ac:dyDescent="0.25">
      <c r="A3040">
        <f t="shared" si="875"/>
        <v>540959.98463761795</v>
      </c>
      <c r="B3040">
        <f t="shared" si="892"/>
        <v>86096.455569992657</v>
      </c>
      <c r="C3040" t="str">
        <f t="shared" si="876"/>
        <v>-0.21250215168387-0.692259556570375i</v>
      </c>
      <c r="D3040" t="str">
        <f t="shared" si="877"/>
        <v>3.90360364918465-0.712779899089373i</v>
      </c>
      <c r="E3040" t="str">
        <f t="shared" si="878"/>
        <v>225.821362302891-129.238110609172i</v>
      </c>
      <c r="F3040" t="str">
        <f t="shared" si="879"/>
        <v>2.42039181832099-1.83951179245567i</v>
      </c>
      <c r="G3040" t="str">
        <f t="shared" si="880"/>
        <v>0.998130619815346-0.0431958979809316i</v>
      </c>
      <c r="H3040" t="str">
        <f t="shared" si="881"/>
        <v>1.62902058217652-188.592238586116i</v>
      </c>
      <c r="I3040" t="str">
        <f t="shared" si="882"/>
        <v>-0.967546141485885-1.29616628107461i</v>
      </c>
      <c r="K3040" t="str">
        <f t="shared" si="883"/>
        <v>0.000549576032145701-0.00129060353220741i</v>
      </c>
      <c r="L3040" t="str">
        <f t="shared" si="884"/>
        <v>0.00005-0.00327759852067028i</v>
      </c>
      <c r="M3040" t="str">
        <f t="shared" si="885"/>
        <v>0.00133333333333333-0.00192799912980604i</v>
      </c>
      <c r="N3040">
        <f t="shared" si="886"/>
        <v>72.935142443992234</v>
      </c>
      <c r="O3040">
        <f t="shared" si="887"/>
        <v>2.8035350135078829</v>
      </c>
      <c r="P3040" s="3">
        <f t="shared" si="888"/>
        <v>-2.8035350135078829</v>
      </c>
      <c r="Q3040" s="3">
        <f t="shared" si="889"/>
        <v>-107.06485755600777</v>
      </c>
      <c r="R3040">
        <f t="shared" si="890"/>
        <v>72.935142443992234</v>
      </c>
      <c r="S3040">
        <f t="shared" si="891"/>
        <v>86.096455569992656</v>
      </c>
      <c r="T3040">
        <f t="shared" si="874"/>
        <v>-2.8035350135078829</v>
      </c>
    </row>
    <row r="3041" spans="1:20" x14ac:dyDescent="0.25">
      <c r="A3041">
        <f t="shared" si="875"/>
        <v>543015.63257924083</v>
      </c>
      <c r="B3041">
        <f t="shared" si="892"/>
        <v>86423.622101158631</v>
      </c>
      <c r="C3041" t="str">
        <f t="shared" si="876"/>
        <v>-0.214332101603524-0.688883350209141i</v>
      </c>
      <c r="D3041" t="str">
        <f t="shared" si="877"/>
        <v>3.9030698435256-0.714013745895234i</v>
      </c>
      <c r="E3041" t="str">
        <f t="shared" si="878"/>
        <v>225.084196019947-130.08232494038i</v>
      </c>
      <c r="F3041" t="str">
        <f t="shared" si="879"/>
        <v>2.42035736626867-1.83334118193426i</v>
      </c>
      <c r="G3041" t="str">
        <f t="shared" si="880"/>
        <v>0.998116412343613-0.0433594252029192i</v>
      </c>
      <c r="H3041" t="str">
        <f t="shared" si="881"/>
        <v>1.61461213187513-187.852175360975i</v>
      </c>
      <c r="I3041" t="str">
        <f t="shared" si="882"/>
        <v>-0.96053419440407-1.29099197574732i</v>
      </c>
      <c r="K3041" t="str">
        <f t="shared" si="883"/>
        <v>0.000549015893865738-0.0012865785954384i</v>
      </c>
      <c r="L3041" t="str">
        <f t="shared" si="884"/>
        <v>0.00005-0.00326519079564682i</v>
      </c>
      <c r="M3041" t="str">
        <f t="shared" si="885"/>
        <v>0.00133333333333333-0.00192070046802754i</v>
      </c>
      <c r="N3041">
        <f t="shared" si="886"/>
        <v>72.717528168792043</v>
      </c>
      <c r="O3041">
        <f t="shared" si="887"/>
        <v>2.8358050105912502</v>
      </c>
      <c r="P3041" s="3">
        <f t="shared" si="888"/>
        <v>-2.8358050105912502</v>
      </c>
      <c r="Q3041" s="3">
        <f t="shared" si="889"/>
        <v>-107.28247183120796</v>
      </c>
      <c r="R3041">
        <f t="shared" si="890"/>
        <v>72.717528168792043</v>
      </c>
      <c r="S3041">
        <f t="shared" si="891"/>
        <v>86.423622101158628</v>
      </c>
      <c r="T3041">
        <f t="shared" si="874"/>
        <v>-2.8358050105912502</v>
      </c>
    </row>
    <row r="3042" spans="1:20" x14ac:dyDescent="0.25">
      <c r="A3042">
        <f t="shared" si="875"/>
        <v>545079.09198304208</v>
      </c>
      <c r="B3042">
        <f t="shared" si="892"/>
        <v>86752.031865143043</v>
      </c>
      <c r="C3042" t="str">
        <f t="shared" si="876"/>
        <v>-0.216141598472317-0.685496193612486i</v>
      </c>
      <c r="D3042" t="str">
        <f t="shared" si="877"/>
        <v>3.9025321208793-0.715256780560874i</v>
      </c>
      <c r="E3042" t="str">
        <f t="shared" si="878"/>
        <v>224.337723643435-130.919989479123i</v>
      </c>
      <c r="F3042" t="str">
        <f t="shared" si="879"/>
        <v>2.42032265287525-1.82719692189219i</v>
      </c>
      <c r="G3042" t="str">
        <f t="shared" si="880"/>
        <v>0.998102097099025-0.0435235667834486i</v>
      </c>
      <c r="H3042" t="str">
        <f t="shared" si="881"/>
        <v>1.6003359485664-187.115213141867i</v>
      </c>
      <c r="I3042" t="str">
        <f t="shared" si="882"/>
        <v>-0.953577001548971-1.28584015183794i</v>
      </c>
      <c r="K3042" t="str">
        <f t="shared" si="883"/>
        <v>0.000548456822191549-0.00128257114004262i</v>
      </c>
      <c r="L3042" t="str">
        <f t="shared" si="884"/>
        <v>0.00005-0.00325283004148915i</v>
      </c>
      <c r="M3042" t="str">
        <f t="shared" si="885"/>
        <v>0.00133333333333333-0.00191342943617009i</v>
      </c>
      <c r="N3042">
        <f t="shared" si="886"/>
        <v>72.499583471599834</v>
      </c>
      <c r="O3042">
        <f t="shared" si="887"/>
        <v>2.8682691696838098</v>
      </c>
      <c r="P3042" s="3">
        <f t="shared" si="888"/>
        <v>-2.8682691696838098</v>
      </c>
      <c r="Q3042" s="3">
        <f t="shared" si="889"/>
        <v>-107.50041652840017</v>
      </c>
      <c r="R3042">
        <f t="shared" si="890"/>
        <v>72.499583471599834</v>
      </c>
      <c r="S3042">
        <f t="shared" si="891"/>
        <v>86.752031865143039</v>
      </c>
      <c r="T3042">
        <f t="shared" si="874"/>
        <v>-2.8682691696838098</v>
      </c>
    </row>
    <row r="3043" spans="1:20" x14ac:dyDescent="0.25">
      <c r="A3043">
        <f t="shared" si="875"/>
        <v>547150.39253257762</v>
      </c>
      <c r="B3043">
        <f t="shared" si="892"/>
        <v>87081.689586230583</v>
      </c>
      <c r="C3043" t="str">
        <f t="shared" si="876"/>
        <v>-0.217930403626163-0.68209838090106i</v>
      </c>
      <c r="D3043" t="str">
        <f t="shared" si="877"/>
        <v>3.9019904536151-0.716509009022108i</v>
      </c>
      <c r="E3043" t="str">
        <f t="shared" si="878"/>
        <v>223.582047167677-131.750963449262i</v>
      </c>
      <c r="F3043" t="str">
        <f t="shared" si="879"/>
        <v>2.42028767616594-1.82107892368287i</v>
      </c>
      <c r="G3043" t="str">
        <f t="shared" si="880"/>
        <v>0.998087673267188-0.0436883249768055i</v>
      </c>
      <c r="H3043" t="str">
        <f t="shared" si="881"/>
        <v>1.58619067772508-186.381336678706i</v>
      </c>
      <c r="I3043" t="str">
        <f t="shared" si="882"/>
        <v>-0.946674121631491-1.28071068748672i</v>
      </c>
      <c r="K3043" t="str">
        <f t="shared" si="883"/>
        <v>0.000547898789806187-0.00127858110226778i</v>
      </c>
      <c r="L3043" t="str">
        <f t="shared" si="884"/>
        <v>0.00005-0.0032405160803837i</v>
      </c>
      <c r="M3043" t="str">
        <f t="shared" si="885"/>
        <v>0.00133333333333333-0.00190618592963747i</v>
      </c>
      <c r="N3043">
        <f t="shared" si="886"/>
        <v>72.281321198783502</v>
      </c>
      <c r="O3043">
        <f t="shared" si="887"/>
        <v>2.9009275382129935</v>
      </c>
      <c r="P3043" s="3">
        <f t="shared" si="888"/>
        <v>-2.9009275382129935</v>
      </c>
      <c r="Q3043" s="3">
        <f t="shared" si="889"/>
        <v>-107.7186788012165</v>
      </c>
      <c r="R3043">
        <f t="shared" si="890"/>
        <v>72.281321198783502</v>
      </c>
      <c r="S3043">
        <f t="shared" si="891"/>
        <v>87.081689586230581</v>
      </c>
      <c r="T3043">
        <f t="shared" si="874"/>
        <v>-2.9009275382129935</v>
      </c>
    </row>
    <row r="3044" spans="1:20" x14ac:dyDescent="0.25">
      <c r="A3044">
        <f t="shared" si="875"/>
        <v>549229.56402420136</v>
      </c>
      <c r="B3044">
        <f t="shared" si="892"/>
        <v>87412.600006658264</v>
      </c>
      <c r="C3044" t="str">
        <f t="shared" si="876"/>
        <v>-0.219698284926506-0.678690210781355i</v>
      </c>
      <c r="D3044" t="str">
        <f t="shared" si="877"/>
        <v>3.90144481392423-0.717770437218738i</v>
      </c>
      <c r="E3044" t="str">
        <f t="shared" si="878"/>
        <v>222.81727138961-132.575108208316i</v>
      </c>
      <c r="F3044" t="str">
        <f t="shared" si="879"/>
        <v>2.42025243415101-1.81498709903458i</v>
      </c>
      <c r="G3044" t="str">
        <f t="shared" si="880"/>
        <v>0.998073140027601-0.04385370204493i</v>
      </c>
      <c r="H3044" t="str">
        <f t="shared" si="881"/>
        <v>1.572174980854-185.650530821131i</v>
      </c>
      <c r="I3044" t="str">
        <f t="shared" si="882"/>
        <v>-0.939825117122226-1.27560346176549i</v>
      </c>
      <c r="K3044" t="str">
        <f t="shared" si="883"/>
        <v>0.000547341769512271-0.0012746084185139i</v>
      </c>
      <c r="L3044" t="str">
        <f t="shared" si="884"/>
        <v>0.00005-0.00322824873518997i</v>
      </c>
      <c r="M3044" t="str">
        <f t="shared" si="885"/>
        <v>0.00133333333333333-0.0018989698442294i</v>
      </c>
      <c r="N3044">
        <f t="shared" si="886"/>
        <v>72.062754177235973</v>
      </c>
      <c r="O3044">
        <f t="shared" si="887"/>
        <v>2.9337801310416807</v>
      </c>
      <c r="P3044" s="3">
        <f t="shared" si="888"/>
        <v>-2.9337801310416807</v>
      </c>
      <c r="Q3044" s="3">
        <f t="shared" si="889"/>
        <v>-107.93724582276403</v>
      </c>
      <c r="R3044">
        <f t="shared" si="890"/>
        <v>72.062754177235973</v>
      </c>
      <c r="S3044">
        <f t="shared" si="891"/>
        <v>87.412600006658266</v>
      </c>
      <c r="T3044">
        <f t="shared" si="874"/>
        <v>-2.9337801310416807</v>
      </c>
    </row>
    <row r="3045" spans="1:20" x14ac:dyDescent="0.25">
      <c r="A3045">
        <f t="shared" si="875"/>
        <v>551316.63636749331</v>
      </c>
      <c r="B3045">
        <f t="shared" si="892"/>
        <v>87744.767886683563</v>
      </c>
      <c r="C3045" t="str">
        <f t="shared" si="876"/>
        <v>-0.221445016867115-0.675271986376627i</v>
      </c>
      <c r="D3045" t="str">
        <f t="shared" si="877"/>
        <v>3.90089517381869-0.719041071093287i</v>
      </c>
      <c r="E3045" t="str">
        <f t="shared" si="878"/>
        <v>222.043503852423-133.392287316375i</v>
      </c>
      <c r="F3045" t="str">
        <f t="shared" si="879"/>
        <v>2.42021692482595-1.80892136004909i</v>
      </c>
      <c r="G3045" t="str">
        <f t="shared" si="880"/>
        <v>0.998058496553613-0.0440197002574349i</v>
      </c>
      <c r="H3045" t="str">
        <f t="shared" si="881"/>
        <v>1.55828753526724-184.922780517614i</v>
      </c>
      <c r="I3045" t="str">
        <f t="shared" si="882"/>
        <v>-0.933029554216311-1.27051835466776i</v>
      </c>
      <c r="K3045" t="str">
        <f t="shared" si="883"/>
        <v>0.000546785734231243-0.00127065302533223i</v>
      </c>
      <c r="L3045" t="str">
        <f t="shared" si="884"/>
        <v>0.00005-0.00321602782943812i</v>
      </c>
      <c r="M3045" t="str">
        <f t="shared" si="885"/>
        <v>0.00133333333333333-0.00189178107614006i</v>
      </c>
      <c r="N3045">
        <f t="shared" si="886"/>
        <v>71.843895209899955</v>
      </c>
      <c r="O3045">
        <f t="shared" si="887"/>
        <v>2.9668269305576263</v>
      </c>
      <c r="P3045" s="3">
        <f t="shared" si="888"/>
        <v>-2.9668269305576263</v>
      </c>
      <c r="Q3045" s="3">
        <f t="shared" si="889"/>
        <v>-108.15610479010004</v>
      </c>
      <c r="R3045">
        <f t="shared" si="890"/>
        <v>71.843895209899955</v>
      </c>
      <c r="S3045">
        <f t="shared" si="891"/>
        <v>87.744767886683562</v>
      </c>
      <c r="T3045">
        <f t="shared" si="874"/>
        <v>-2.9668269305576263</v>
      </c>
    </row>
    <row r="3046" spans="1:20" x14ac:dyDescent="0.25">
      <c r="A3046">
        <f t="shared" si="875"/>
        <v>553411.63958568987</v>
      </c>
      <c r="B3046">
        <f t="shared" si="892"/>
        <v>88078.198004652964</v>
      </c>
      <c r="C3046" t="str">
        <f t="shared" si="876"/>
        <v>-0.223170380675644-0.671844015054857i</v>
      </c>
      <c r="D3046" t="str">
        <f t="shared" si="877"/>
        <v>3.90034150513054-0.720320916589804i</v>
      </c>
      <c r="E3046" t="str">
        <f t="shared" si="878"/>
        <v>221.260854787194-134.20236660322i</v>
      </c>
      <c r="F3046" t="str">
        <f t="shared" si="879"/>
        <v>2.42018114617116-1.80288161920043i</v>
      </c>
      <c r="G3046" t="str">
        <f t="shared" si="880"/>
        <v>0.998043742012376-0.0441863218916245i</v>
      </c>
      <c r="H3046" t="str">
        <f t="shared" si="881"/>
        <v>1.54452703387656-184.198070814572i</v>
      </c>
      <c r="I3046" t="str">
        <f t="shared" si="882"/>
        <v>-0.926287002798697-1.26545524709873i</v>
      </c>
      <c r="K3046" t="str">
        <f t="shared" si="883"/>
        <v>0.000546230657002583-0.00126671485942409i</v>
      </c>
      <c r="L3046" t="str">
        <f t="shared" si="884"/>
        <v>0.00005-0.00320385318732627i</v>
      </c>
      <c r="M3046" t="str">
        <f t="shared" si="885"/>
        <v>0.00133333333333333-0.00188461952195663i</v>
      </c>
      <c r="N3046">
        <f t="shared" si="886"/>
        <v>71.624757071311834</v>
      </c>
      <c r="O3046">
        <f t="shared" si="887"/>
        <v>3.000067886779354</v>
      </c>
      <c r="P3046" s="3">
        <f t="shared" si="888"/>
        <v>-3.000067886779354</v>
      </c>
      <c r="Q3046" s="3">
        <f t="shared" si="889"/>
        <v>-108.37524292868817</v>
      </c>
      <c r="R3046">
        <f t="shared" si="890"/>
        <v>71.624757071311834</v>
      </c>
      <c r="S3046">
        <f t="shared" si="891"/>
        <v>88.078198004652961</v>
      </c>
      <c r="T3046">
        <f t="shared" si="874"/>
        <v>-3.000067886779354</v>
      </c>
    </row>
    <row r="3047" spans="1:20" x14ac:dyDescent="0.25">
      <c r="A3047">
        <f t="shared" si="875"/>
        <v>555514.60381611541</v>
      </c>
      <c r="B3047">
        <f t="shared" si="892"/>
        <v>88412.895157070641</v>
      </c>
      <c r="C3047" t="str">
        <f t="shared" si="876"/>
        <v>-0.224874164409831-0.668406608253839i</v>
      </c>
      <c r="D3047" t="str">
        <f t="shared" si="877"/>
        <v>3.89978377951089-0.72160997965258i</v>
      </c>
      <c r="E3047" t="str">
        <f t="shared" si="878"/>
        <v>220.469437052557-135.005214233591i</v>
      </c>
      <c r="F3047" t="str">
        <f t="shared" si="879"/>
        <v>2.42014509615188-1.79686778933357i</v>
      </c>
      <c r="G3047" t="str">
        <f t="shared" si="880"/>
        <v>0.998028875564798-0.0443535692325137i</v>
      </c>
      <c r="H3047" t="str">
        <f t="shared" si="881"/>
        <v>1.5308921849811-183.476386855491i</v>
      </c>
      <c r="I3047" t="str">
        <f t="shared" si="882"/>
        <v>-0.919597036409752-1.26041402086561i</v>
      </c>
      <c r="K3047" t="str">
        <f t="shared" si="883"/>
        <v>0.000545676510983114-0.00126279385763973i</v>
      </c>
      <c r="L3047" t="str">
        <f t="shared" si="884"/>
        <v>0.00005-0.00319172463371815i</v>
      </c>
      <c r="M3047" t="str">
        <f t="shared" si="885"/>
        <v>0.00133333333333333-0.00187748507865773i</v>
      </c>
      <c r="N3047">
        <f t="shared" si="886"/>
        <v>71.405352503167876</v>
      </c>
      <c r="O3047">
        <f t="shared" si="887"/>
        <v>3.0335029174798041</v>
      </c>
      <c r="P3047" s="3">
        <f t="shared" si="888"/>
        <v>-3.0335029174798041</v>
      </c>
      <c r="Q3047" s="3">
        <f t="shared" si="889"/>
        <v>-108.59464749683212</v>
      </c>
      <c r="R3047">
        <f t="shared" si="890"/>
        <v>71.405352503167876</v>
      </c>
      <c r="S3047">
        <f t="shared" si="891"/>
        <v>88.412895157070636</v>
      </c>
      <c r="T3047">
        <f t="shared" si="874"/>
        <v>-3.0335029174798041</v>
      </c>
    </row>
    <row r="3048" spans="1:20" x14ac:dyDescent="0.25">
      <c r="A3048">
        <f t="shared" si="875"/>
        <v>557625.55931061669</v>
      </c>
      <c r="B3048">
        <f t="shared" si="892"/>
        <v>88748.864158667508</v>
      </c>
      <c r="C3048" t="str">
        <f t="shared" si="876"/>
        <v>-0.226556163048273-0.664960081303686i</v>
      </c>
      <c r="D3048" t="str">
        <f t="shared" si="877"/>
        <v>3.89922196842902-0.722908266224888i</v>
      </c>
      <c r="E3048" t="str">
        <f t="shared" si="878"/>
        <v>219.669366072514-135.80070077052i</v>
      </c>
      <c r="F3048" t="str">
        <f t="shared" si="879"/>
        <v>2.42010877271814-1.79087978366312i</v>
      </c>
      <c r="G3048" t="str">
        <f t="shared" si="880"/>
        <v>0.9980138963655-0.0445214445728463i</v>
      </c>
      <c r="H3048" t="str">
        <f t="shared" si="881"/>
        <v>1.51738171206018-182.757713880061i</v>
      </c>
      <c r="I3048" t="str">
        <f t="shared" si="882"/>
        <v>-0.912959232211239-1.25539455866794i</v>
      </c>
      <c r="K3048" t="str">
        <f t="shared" si="883"/>
        <v>0.000545123269446231-0.0012588899569772i</v>
      </c>
      <c r="L3048" t="str">
        <f t="shared" si="884"/>
        <v>0.00005-0.00317964199414041i</v>
      </c>
      <c r="M3048" t="str">
        <f t="shared" si="885"/>
        <v>0.00133333333333333-0.00187037764361201i</v>
      </c>
      <c r="N3048">
        <f t="shared" si="886"/>
        <v>71.185694209916491</v>
      </c>
      <c r="O3048">
        <f t="shared" si="887"/>
        <v>3.0671319083262949</v>
      </c>
      <c r="P3048" s="3">
        <f t="shared" si="888"/>
        <v>-3.0671319083262949</v>
      </c>
      <c r="Q3048" s="3">
        <f t="shared" si="889"/>
        <v>-108.81430579008351</v>
      </c>
      <c r="R3048">
        <f t="shared" si="890"/>
        <v>71.185694209916491</v>
      </c>
      <c r="S3048">
        <f t="shared" si="891"/>
        <v>88.748864158667502</v>
      </c>
      <c r="T3048">
        <f t="shared" si="874"/>
        <v>-3.0671319083262949</v>
      </c>
    </row>
    <row r="3049" spans="1:20" x14ac:dyDescent="0.25">
      <c r="A3049">
        <f t="shared" si="875"/>
        <v>559744.536435997</v>
      </c>
      <c r="B3049">
        <f t="shared" si="892"/>
        <v>89086.10984247044</v>
      </c>
      <c r="C3049" t="str">
        <f t="shared" si="876"/>
        <v>-0.228216178575654-0.661504753246848i</v>
      </c>
      <c r="D3049" t="str">
        <f t="shared" si="877"/>
        <v>3.89865604317153-0.724215782247718i</v>
      </c>
      <c r="E3049" t="str">
        <f t="shared" si="878"/>
        <v>218.860759772402-136.588699236674i</v>
      </c>
      <c r="F3049" t="str">
        <f t="shared" si="879"/>
        <v>2.42007217380463-1.78491751577209i</v>
      </c>
      <c r="G3049" t="str">
        <f t="shared" si="880"/>
        <v>0.997998803562769-0.0446899502131138i</v>
      </c>
      <c r="H3049" t="str">
        <f t="shared" si="881"/>
        <v>1.50399435356938-182.042037223319i</v>
      </c>
      <c r="I3049" t="str">
        <f t="shared" si="882"/>
        <v>-0.906373170952678-1.25039674408821i</v>
      </c>
      <c r="K3049" t="str">
        <f t="shared" si="883"/>
        <v>0.000544570905781232-0.0012550030945812i</v>
      </c>
      <c r="L3049" t="str">
        <f t="shared" si="884"/>
        <v>0.00005-0.00316760509478025i</v>
      </c>
      <c r="M3049" t="str">
        <f t="shared" si="885"/>
        <v>0.00133333333333333-0.00186329711457661i</v>
      </c>
      <c r="N3049">
        <f t="shared" si="886"/>
        <v>70.965794854380334</v>
      </c>
      <c r="O3049">
        <f t="shared" si="887"/>
        <v>3.1009547130380843</v>
      </c>
      <c r="P3049" s="3">
        <f t="shared" si="888"/>
        <v>-3.1009547130380843</v>
      </c>
      <c r="Q3049" s="3">
        <f t="shared" si="889"/>
        <v>-109.03420514561967</v>
      </c>
      <c r="R3049">
        <f t="shared" si="890"/>
        <v>70.965794854380334</v>
      </c>
      <c r="S3049">
        <f t="shared" si="891"/>
        <v>89.086109842470435</v>
      </c>
      <c r="T3049">
        <f t="shared" si="874"/>
        <v>-3.1009547130380843</v>
      </c>
    </row>
    <row r="3050" spans="1:20" x14ac:dyDescent="0.25">
      <c r="A3050">
        <f t="shared" si="875"/>
        <v>561871.56567445386</v>
      </c>
      <c r="B3050">
        <f t="shared" si="892"/>
        <v>89424.637059871835</v>
      </c>
      <c r="C3050" t="str">
        <f t="shared" si="876"/>
        <v>-0.229854020062468-0.658040946655958i</v>
      </c>
      <c r="D3050" t="str">
        <f t="shared" si="877"/>
        <v>3.8980859748414-0.725532533658472i</v>
      </c>
      <c r="E3050" t="str">
        <f t="shared" si="878"/>
        <v>218.043738513156-137.369085173676i</v>
      </c>
      <c r="F3050" t="str">
        <f t="shared" si="879"/>
        <v>2.42003529733048-1.77898089961056i</v>
      </c>
      <c r="G3050" t="str">
        <f t="shared" si="880"/>
        <v>0.997983596298509-0.0448590884615732i</v>
      </c>
      <c r="H3050" t="str">
        <f t="shared" si="881"/>
        <v>1.4907288627394-181.3293423148i</v>
      </c>
      <c r="I3050" t="str">
        <f t="shared" si="882"/>
        <v>-0.899838436938001-1.24542046158232i</v>
      </c>
      <c r="K3050" t="str">
        <f t="shared" si="883"/>
        <v>0.000544019393492578-0.00125113320774196i</v>
      </c>
      <c r="L3050" t="str">
        <f t="shared" si="884"/>
        <v>0.00005-0.00315561376248281i</v>
      </c>
      <c r="M3050" t="str">
        <f t="shared" si="885"/>
        <v>0.00133333333333333-0.00185624338969577i</v>
      </c>
      <c r="N3050">
        <f t="shared" si="886"/>
        <v>70.745667053405612</v>
      </c>
      <c r="O3050">
        <f t="shared" si="887"/>
        <v>3.1349711535594906</v>
      </c>
      <c r="P3050" s="3">
        <f t="shared" si="888"/>
        <v>-3.1349711535594906</v>
      </c>
      <c r="Q3050" s="3">
        <f t="shared" si="889"/>
        <v>-109.25433294659439</v>
      </c>
      <c r="R3050">
        <f t="shared" si="890"/>
        <v>70.745667053405612</v>
      </c>
      <c r="S3050">
        <f t="shared" si="891"/>
        <v>89.424637059871841</v>
      </c>
      <c r="T3050">
        <f t="shared" si="874"/>
        <v>-3.1349711535594906</v>
      </c>
    </row>
    <row r="3051" spans="1:20" x14ac:dyDescent="0.25">
      <c r="A3051">
        <f t="shared" si="875"/>
        <v>564006.67762401677</v>
      </c>
      <c r="B3051">
        <f t="shared" si="892"/>
        <v>89764.450680699345</v>
      </c>
      <c r="C3051" t="str">
        <f t="shared" si="876"/>
        <v>-0.231469503738935-0.654568987449565i</v>
      </c>
      <c r="D3051" t="str">
        <f t="shared" si="877"/>
        <v>3.89751173435707-0.726858526389668i</v>
      </c>
      <c r="E3051" t="str">
        <f t="shared" si="878"/>
        <v>217.218425023888-138.141736699274i</v>
      </c>
      <c r="F3051" t="str">
        <f t="shared" si="879"/>
        <v>2.4199981411993-1.77306984949441i</v>
      </c>
      <c r="G3051" t="str">
        <f t="shared" si="880"/>
        <v>0.997968273708197-0.0450288616342668i</v>
      </c>
      <c r="H3051" t="str">
        <f t="shared" si="881"/>
        <v>1.47758400737832-180.619614677705i</v>
      </c>
      <c r="I3051" t="str">
        <f t="shared" si="882"/>
        <v>-0.893354617992627-1.24046559647056i</v>
      </c>
      <c r="K3051" t="str">
        <f t="shared" si="883"/>
        <v>0.000543468706199246-0.00124728023389407i</v>
      </c>
      <c r="L3051" t="str">
        <f t="shared" si="884"/>
        <v>0.00005-0.00314366782474877i</v>
      </c>
      <c r="M3051" t="str">
        <f t="shared" si="885"/>
        <v>0.00133333333333333-0.00184921636749927i</v>
      </c>
      <c r="N3051">
        <f t="shared" si="886"/>
        <v>70.525323373556517</v>
      </c>
      <c r="O3051">
        <f t="shared" si="887"/>
        <v>3.1691810202510857</v>
      </c>
      <c r="P3051" s="3">
        <f t="shared" si="888"/>
        <v>-3.1691810202510857</v>
      </c>
      <c r="Q3051" s="3">
        <f t="shared" si="889"/>
        <v>-109.47467662644348</v>
      </c>
      <c r="R3051">
        <f t="shared" si="890"/>
        <v>70.525323373556517</v>
      </c>
      <c r="S3051">
        <f t="shared" si="891"/>
        <v>89.764450680699341</v>
      </c>
      <c r="T3051">
        <f t="shared" si="874"/>
        <v>-3.1691810202510857</v>
      </c>
    </row>
    <row r="3052" spans="1:20" x14ac:dyDescent="0.25">
      <c r="A3052">
        <f t="shared" si="875"/>
        <v>566149.90299898793</v>
      </c>
      <c r="B3052">
        <f t="shared" si="892"/>
        <v>90105.555593286001</v>
      </c>
      <c r="C3052" t="str">
        <f t="shared" si="876"/>
        <v>-0.233062453063362-0.651089204706161i</v>
      </c>
      <c r="D3052" t="str">
        <f t="shared" si="877"/>
        <v>3.89693329245162-0.728193766367626i</v>
      </c>
      <c r="E3052" t="str">
        <f t="shared" si="878"/>
        <v>216.384944332907-138.906534562408i</v>
      </c>
      <c r="F3052" t="str">
        <f t="shared" si="879"/>
        <v>2.41996070329902-1.76718428010412i</v>
      </c>
      <c r="G3052" t="str">
        <f t="shared" si="880"/>
        <v>0.997952834920833-0.0451992720550395i</v>
      </c>
      <c r="H3052" t="str">
        <f t="shared" si="881"/>
        <v>1.46455856967653-179.912839928066i</v>
      </c>
      <c r="I3052" t="str">
        <f t="shared" si="882"/>
        <v>-0.886921305430856-1.23553203492832i</v>
      </c>
      <c r="K3052" t="str">
        <f t="shared" si="883"/>
        <v>0.000542918817634043-0.00124344411061536i</v>
      </c>
      <c r="L3052" t="str">
        <f t="shared" si="884"/>
        <v>0.00005-0.00313176710973179i</v>
      </c>
      <c r="M3052" t="str">
        <f t="shared" si="885"/>
        <v>0.00133333333333333-0.00184221594690105i</v>
      </c>
      <c r="N3052">
        <f t="shared" si="886"/>
        <v>70.304776326839317</v>
      </c>
      <c r="O3052">
        <f t="shared" si="887"/>
        <v>3.2035840720950866</v>
      </c>
      <c r="P3052" s="3">
        <f t="shared" si="888"/>
        <v>-3.2035840720950866</v>
      </c>
      <c r="Q3052" s="3">
        <f t="shared" si="889"/>
        <v>-109.69522367316068</v>
      </c>
      <c r="R3052">
        <f t="shared" si="890"/>
        <v>70.304776326839317</v>
      </c>
      <c r="S3052">
        <f t="shared" si="891"/>
        <v>90.105555593285999</v>
      </c>
      <c r="T3052">
        <f t="shared" ref="T3052:T3115" si="893">P3052</f>
        <v>-3.2035840720950866</v>
      </c>
    </row>
    <row r="3053" spans="1:20" x14ac:dyDescent="0.25">
      <c r="A3053">
        <f t="shared" ref="A3053:A3116" si="894">2*PI()*B3053</f>
        <v>568301.27263038408</v>
      </c>
      <c r="B3053">
        <f t="shared" si="892"/>
        <v>90447.956704540484</v>
      </c>
      <c r="C3053" t="str">
        <f t="shared" ref="C3053:C3116" si="895">IMPRODUCT(D3053,E3053,$C$40,,K3053,$C$41)</f>
        <v>-0.234632698784628-0.647601930476476i</v>
      </c>
      <c r="D3053" t="str">
        <f t="shared" ref="D3053:D3116" si="896">IMDIV(IMPRODUCT($C$37,$C$38,COMPLEX(1,A3053/$C$38)),IMSUM(-1*A3053*A3053/$C$39,COMPLEX(0,1*A3053)))</f>
        <v>3.89635061967182-0.729538259511136i</v>
      </c>
      <c r="E3053" t="str">
        <f t="shared" ref="E3053:E3116" si="897">IMDIV(IMPRODUCT(IMSUM(F3053,G3053),$C$29,H3053),IMSUM(1,I3053))</f>
        <v>215.543423697219-139.663362196031i</v>
      </c>
      <c r="F3053" t="str">
        <f t="shared" ref="F3053:F3116" si="898">IMDIV(IMPRODUCT($C$14,$C$15,COMPLEX(1,A3053/$C$15)),IMSUM(-1*A3053*A3053/$C$16,COMPLEX(0,A3053)))</f>
        <v>2.41992298150167-1.7613241064834i</v>
      </c>
      <c r="G3053" t="str">
        <f t="shared" ref="G3053:G3116" si="899">IMDIV(1,COMPLEX(1,A3053*$C$9*$C$10))</f>
        <v>0.997937279058894-0.0453703220555578i</v>
      </c>
      <c r="H3053" t="str">
        <f t="shared" ref="H3053:H3116" si="900">IMDIV($C$3,IMSUM(K3053,COMPLEX(0,$C$28*A3053)))</f>
        <v>1.45165134601468-179.209003773933i</v>
      </c>
      <c r="I3053" t="str">
        <f t="shared" ref="I3053:I3116" si="901">IMPRODUCT(F3053,$C$29,H3053,$C$31)</f>
        <v>-0.880538094023578-1.23061966397717i</v>
      </c>
      <c r="K3053" t="str">
        <f t="shared" ref="K3053:K3116" si="902">IF($C$26&lt;=0,IMDIV(1,IMSUM(IMDIV(1,L3053),1/$C$18)),IMDIV(1,IMSUM(IMDIV(1,L3053),1/$C$18,IMDIV(1,M3053))))</f>
        <v>0.000542369701642959-0.00123962477562573i</v>
      </c>
      <c r="L3053" t="str">
        <f t="shared" ref="L3053:L3116" si="903">IMSUM($C$21/$C$22,IMDIV(1,COMPLEX(0,$C$20*$C$22*A3053)))</f>
        <v>0.00005-0.00311991144623608i</v>
      </c>
      <c r="M3053" t="str">
        <f t="shared" ref="M3053:M3116" si="904">IMSUM($C$25/$C$26,IMDIV(1,COMPLEX(0,$C$24*$C$26*A3053)))</f>
        <v>0.00133333333333333-0.0018352420271977i</v>
      </c>
      <c r="N3053">
        <f t="shared" ref="N3053:N3116" si="905">ABS(R3053)</f>
        <v>70.084038366474175</v>
      </c>
      <c r="O3053">
        <f t="shared" ref="O3053:O3116" si="906">ABS(P3053)</f>
        <v>3.2381800369185902</v>
      </c>
      <c r="P3053" s="3">
        <f t="shared" ref="P3053:P3116" si="907">20*LOG10(IMABS(C3053))</f>
        <v>-3.2381800369185902</v>
      </c>
      <c r="Q3053" s="3">
        <f t="shared" ref="Q3053:Q3116" si="908">IMARGUMENT(C3053)*180/PI()</f>
        <v>-109.91596163352582</v>
      </c>
      <c r="R3053">
        <f t="shared" ref="R3053:R3116" si="909">IF(Q3053&lt;0,Q3053+180,Q3053-180)</f>
        <v>70.084038366474175</v>
      </c>
      <c r="S3053">
        <f t="shared" ref="S3053:S3116" si="910">B3053/1000</f>
        <v>90.447956704540488</v>
      </c>
      <c r="T3053">
        <f t="shared" si="893"/>
        <v>-3.2381800369185902</v>
      </c>
    </row>
    <row r="3054" spans="1:20" x14ac:dyDescent="0.25">
      <c r="A3054">
        <f t="shared" si="894"/>
        <v>570460.81746637949</v>
      </c>
      <c r="B3054">
        <f t="shared" ref="B3054:B3117" si="911">B3053*(1+B$42)</f>
        <v>90791.658940017733</v>
      </c>
      <c r="C3054" t="str">
        <f t="shared" si="895"/>
        <v>-0.236180078998917-0.644107499594426i</v>
      </c>
      <c r="D3054" t="str">
        <f t="shared" si="896"/>
        <v>3.8957636863772-0.730892011730113i</v>
      </c>
      <c r="E3054" t="str">
        <f t="shared" si="897"/>
        <v>214.693992530618-140.412105767686i</v>
      </c>
      <c r="F3054" t="str">
        <f t="shared" si="898"/>
        <v>2.41988497366341-1.75548924403803i</v>
      </c>
      <c r="G3054" t="str">
        <f t="shared" si="899"/>
        <v>0.997921605238285-0.0455420139753276i</v>
      </c>
      <c r="H3054" t="str">
        <f t="shared" si="900"/>
        <v>1.43886114677462-178.508092014563i</v>
      </c>
      <c r="I3054" t="str">
        <f t="shared" si="901"/>
        <v>-0.87420458196639-1.22572837147601i</v>
      </c>
      <c r="K3054" t="str">
        <f t="shared" si="902"/>
        <v>0.000541821332184525-0.00123582216678607i</v>
      </c>
      <c r="L3054" t="str">
        <f t="shared" si="903"/>
        <v>0.00005-0.00310810066371398i</v>
      </c>
      <c r="M3054" t="str">
        <f t="shared" si="904"/>
        <v>0.00133333333333333-0.00182829450806704i</v>
      </c>
      <c r="N3054">
        <f t="shared" si="905"/>
        <v>69.863121882709834</v>
      </c>
      <c r="O3054">
        <f t="shared" si="906"/>
        <v>3.2729686116316592</v>
      </c>
      <c r="P3054" s="3">
        <f t="shared" si="907"/>
        <v>-3.2729686116316592</v>
      </c>
      <c r="Q3054" s="3">
        <f t="shared" si="908"/>
        <v>-110.13687811729017</v>
      </c>
      <c r="R3054">
        <f t="shared" si="909"/>
        <v>69.863121882709834</v>
      </c>
      <c r="S3054">
        <f t="shared" si="910"/>
        <v>90.791658940017726</v>
      </c>
      <c r="T3054">
        <f t="shared" si="893"/>
        <v>-3.2729686116316592</v>
      </c>
    </row>
    <row r="3055" spans="1:20" x14ac:dyDescent="0.25">
      <c r="A3055">
        <f t="shared" si="894"/>
        <v>572628.56857275171</v>
      </c>
      <c r="B3055">
        <f t="shared" si="911"/>
        <v>91136.667243989796</v>
      </c>
      <c r="C3055" t="str">
        <f t="shared" si="895"/>
        <v>-0.237704439200625-0.640606249486799i</v>
      </c>
      <c r="D3055" t="str">
        <f t="shared" si="896"/>
        <v>3.89517246273923-0.732255028924246i</v>
      </c>
      <c r="E3055" t="str">
        <f t="shared" si="897"/>
        <v>213.836782330431-141.152654227811i</v>
      </c>
      <c r="F3055" t="str">
        <f t="shared" si="898"/>
        <v>2.41984667762432-1.74967960853454i</v>
      </c>
      <c r="G3055" t="str">
        <f t="shared" si="899"/>
        <v>0.997905812568293-0.0457143501617128i</v>
      </c>
      <c r="H3055" t="str">
        <f t="shared" si="900"/>
        <v>1.42618679615291-177.810090539614i</v>
      </c>
      <c r="I3055" t="str">
        <f t="shared" si="901"/>
        <v>-0.867920370847943-1.22085804611221i</v>
      </c>
      <c r="K3055" t="str">
        <f t="shared" si="902"/>
        <v>0.000541273683329174-0.001232036222097i</v>
      </c>
      <c r="L3055" t="str">
        <f t="shared" si="903"/>
        <v>0.00005-0.00309633459226337i</v>
      </c>
      <c r="M3055" t="str">
        <f t="shared" si="904"/>
        <v>0.00133333333333333-0.00182137328956669i</v>
      </c>
      <c r="N3055">
        <f t="shared" si="905"/>
        <v>69.64203919868406</v>
      </c>
      <c r="O3055">
        <f t="shared" si="906"/>
        <v>3.3079494624816483</v>
      </c>
      <c r="P3055" s="3">
        <f t="shared" si="907"/>
        <v>-3.3079494624816483</v>
      </c>
      <c r="Q3055" s="3">
        <f t="shared" si="908"/>
        <v>-110.35796080131594</v>
      </c>
      <c r="R3055">
        <f t="shared" si="909"/>
        <v>69.64203919868406</v>
      </c>
      <c r="S3055">
        <f t="shared" si="910"/>
        <v>91.136667243989791</v>
      </c>
      <c r="T3055">
        <f t="shared" si="893"/>
        <v>-3.3079494624816483</v>
      </c>
    </row>
    <row r="3056" spans="1:20" x14ac:dyDescent="0.25">
      <c r="A3056">
        <f t="shared" si="894"/>
        <v>574804.55713332829</v>
      </c>
      <c r="B3056">
        <f t="shared" si="911"/>
        <v>91482.986579516961</v>
      </c>
      <c r="C3056" t="str">
        <f t="shared" si="895"/>
        <v>-0.239205632327349-0.637098519982056i</v>
      </c>
      <c r="D3056" t="str">
        <f t="shared" si="896"/>
        <v>3.89457691874036-0.733627316981632i</v>
      </c>
      <c r="E3056" t="str">
        <f t="shared" si="897"/>
        <v>212.971926603033-141.884899355663i</v>
      </c>
      <c r="F3056" t="str">
        <f t="shared" si="898"/>
        <v>2.4198080912083-1.74389511609899i</v>
      </c>
      <c r="G3056" t="str">
        <f t="shared" si="899"/>
        <v>0.997889900151534-0.0458873329699539i</v>
      </c>
      <c r="H3056" t="str">
        <f t="shared" si="900"/>
        <v>1.41362713197741-177.114985328364i</v>
      </c>
      <c r="I3056" t="str">
        <f t="shared" si="901"/>
        <v>-0.86168506561875-1.2160085773931i</v>
      </c>
      <c r="K3056" t="str">
        <f t="shared" si="902"/>
        <v>0.000540726729258659-0.00122826687969786i</v>
      </c>
      <c r="L3056" t="str">
        <f t="shared" si="903"/>
        <v>0.00005-0.0030846130626254i</v>
      </c>
      <c r="M3056" t="str">
        <f t="shared" si="904"/>
        <v>0.00133333333333333-0.00181447827213259i</v>
      </c>
      <c r="N3056">
        <f t="shared" si="905"/>
        <v>69.420802566343013</v>
      </c>
      <c r="O3056">
        <f t="shared" si="906"/>
        <v>3.3431222253217769</v>
      </c>
      <c r="P3056" s="3">
        <f t="shared" si="907"/>
        <v>-3.3431222253217769</v>
      </c>
      <c r="Q3056" s="3">
        <f t="shared" si="908"/>
        <v>-110.57919743365699</v>
      </c>
      <c r="R3056">
        <f t="shared" si="909"/>
        <v>69.420802566343013</v>
      </c>
      <c r="S3056">
        <f t="shared" si="910"/>
        <v>91.482986579516961</v>
      </c>
      <c r="T3056">
        <f t="shared" si="893"/>
        <v>-3.3431222253217769</v>
      </c>
    </row>
    <row r="3057" spans="1:20" x14ac:dyDescent="0.25">
      <c r="A3057">
        <f t="shared" si="894"/>
        <v>576988.81445043499</v>
      </c>
      <c r="B3057">
        <f t="shared" si="911"/>
        <v>91830.621928519133</v>
      </c>
      <c r="C3057" t="str">
        <f t="shared" si="895"/>
        <v>-0.240683518799072-0.633584653118194i</v>
      </c>
      <c r="D3057" t="str">
        <f t="shared" si="896"/>
        <v>3.89397702417318-0.735008881777388i</v>
      </c>
      <c r="E3057" t="str">
        <f t="shared" si="897"/>
        <v>212.099560788164-142.608735802913i</v>
      </c>
      <c r="F3057" t="str">
        <f t="shared" si="898"/>
        <v>2.41976921222299-1.73813568321571i</v>
      </c>
      <c r="G3057" t="str">
        <f t="shared" si="899"/>
        <v>0.997873867083908-0.0460609647631852i</v>
      </c>
      <c r="H3057" t="str">
        <f t="shared" si="900"/>
        <v>1.40118100552636-176.422762448917i</v>
      </c>
      <c r="I3057" t="str">
        <f t="shared" si="901"/>
        <v>-0.855498274560185-1.21117985563736i</v>
      </c>
      <c r="K3057" t="str">
        <f t="shared" si="902"/>
        <v>0.00054018044426543-0.00122451407786545i</v>
      </c>
      <c r="L3057" t="str">
        <f t="shared" si="903"/>
        <v>0.00005-0.00307293590618191i</v>
      </c>
      <c r="M3057" t="str">
        <f t="shared" si="904"/>
        <v>0.00133333333333333-0.00180760935657759i</v>
      </c>
      <c r="N3057">
        <f t="shared" si="905"/>
        <v>69.199424162404782</v>
      </c>
      <c r="O3057">
        <f t="shared" si="906"/>
        <v>3.3784865058962832</v>
      </c>
      <c r="P3057" s="3">
        <f t="shared" si="907"/>
        <v>-3.3784865058962832</v>
      </c>
      <c r="Q3057" s="3">
        <f t="shared" si="908"/>
        <v>-110.80057583759522</v>
      </c>
      <c r="R3057">
        <f t="shared" si="909"/>
        <v>69.199424162404782</v>
      </c>
      <c r="S3057">
        <f t="shared" si="910"/>
        <v>91.830621928519136</v>
      </c>
      <c r="T3057">
        <f t="shared" si="893"/>
        <v>-3.3784865058962832</v>
      </c>
    </row>
    <row r="3058" spans="1:20" x14ac:dyDescent="0.25">
      <c r="A3058">
        <f t="shared" si="894"/>
        <v>579181.37194534659</v>
      </c>
      <c r="B3058">
        <f t="shared" si="911"/>
        <v>92179.578291847502</v>
      </c>
      <c r="C3058" t="str">
        <f t="shared" si="895"/>
        <v>-0.24213796655142-0.630064992950143i</v>
      </c>
      <c r="D3058" t="str">
        <f t="shared" si="896"/>
        <v>3.89337274863946-0.736399729172261i</v>
      </c>
      <c r="E3058" t="str">
        <f t="shared" si="897"/>
        <v>211.219822182198-143.324061134812i</v>
      </c>
      <c r="F3058" t="str">
        <f t="shared" si="898"/>
        <v>2.41973003845959-1.73240122672609i</v>
      </c>
      <c r="G3058" t="str">
        <f t="shared" si="899"/>
        <v>0.997857712454546-0.0462352479124535i</v>
      </c>
      <c r="H3058" t="str">
        <f t="shared" si="900"/>
        <v>1.3888472813503-175.733408057435i</v>
      </c>
      <c r="I3058" t="str">
        <f t="shared" si="901"/>
        <v>-0.849359609253918-1.20637177196661i</v>
      </c>
      <c r="K3058" t="str">
        <f t="shared" si="902"/>
        <v>0.000539634802752061-0.00122077775501294i</v>
      </c>
      <c r="L3058" t="str">
        <f t="shared" si="903"/>
        <v>0.00005-0.00306130295495309i</v>
      </c>
      <c r="M3058" t="str">
        <f t="shared" si="904"/>
        <v>0.00133333333333333-0.00180076644409005i</v>
      </c>
      <c r="N3058">
        <f t="shared" si="905"/>
        <v>68.977916084386663</v>
      </c>
      <c r="O3058">
        <f t="shared" si="906"/>
        <v>3.4140418801392007</v>
      </c>
      <c r="P3058" s="3">
        <f t="shared" si="907"/>
        <v>-3.4140418801392007</v>
      </c>
      <c r="Q3058" s="3">
        <f t="shared" si="908"/>
        <v>-111.02208391561334</v>
      </c>
      <c r="R3058">
        <f t="shared" si="909"/>
        <v>68.977916084386663</v>
      </c>
      <c r="S3058">
        <f t="shared" si="910"/>
        <v>92.179578291847506</v>
      </c>
      <c r="T3058">
        <f t="shared" si="893"/>
        <v>-3.4140418801392007</v>
      </c>
    </row>
    <row r="3059" spans="1:20" x14ac:dyDescent="0.25">
      <c r="A3059">
        <f t="shared" si="894"/>
        <v>581382.26115873898</v>
      </c>
      <c r="B3059">
        <f t="shared" si="911"/>
        <v>92529.86068935653</v>
      </c>
      <c r="C3059" t="str">
        <f t="shared" si="895"/>
        <v>-0.24356885106309-0.626539885356791i</v>
      </c>
      <c r="D3059" t="str">
        <f t="shared" si="896"/>
        <v>3.8927640615493-0.737799865011211i</v>
      </c>
      <c r="E3059" t="str">
        <f t="shared" si="897"/>
        <v>210.332849860413-144.030775868942i</v>
      </c>
      <c r="F3059" t="str">
        <f t="shared" si="898"/>
        <v>2.41969056769282-1.72669166382729i</v>
      </c>
      <c r="G3059" t="str">
        <f t="shared" si="899"/>
        <v>0.997841435345766-0.0464101847967362i</v>
      </c>
      <c r="H3059" t="str">
        <f t="shared" si="900"/>
        <v>1.37662483709656-175.046908397371i</v>
      </c>
      <c r="I3059" t="str">
        <f t="shared" si="901"/>
        <v>-0.843268684551582-1.20158421829713i</v>
      </c>
      <c r="K3059" t="str">
        <f t="shared" si="902"/>
        <v>0.000539089779230683-0.00121705784968874i</v>
      </c>
      <c r="L3059" t="str">
        <f t="shared" si="903"/>
        <v>0.00005-0.00304971404159502i</v>
      </c>
      <c r="M3059" t="str">
        <f t="shared" si="904"/>
        <v>0.00133333333333333-0.00179394943623237i</v>
      </c>
      <c r="N3059">
        <f t="shared" si="905"/>
        <v>68.756290346688317</v>
      </c>
      <c r="O3059">
        <f t="shared" si="906"/>
        <v>3.449787894487399</v>
      </c>
      <c r="P3059" s="3">
        <f t="shared" si="907"/>
        <v>-3.449787894487399</v>
      </c>
      <c r="Q3059" s="3">
        <f t="shared" si="908"/>
        <v>-111.24370965331168</v>
      </c>
      <c r="R3059">
        <f t="shared" si="909"/>
        <v>68.756290346688317</v>
      </c>
      <c r="S3059">
        <f t="shared" si="910"/>
        <v>92.529860689356525</v>
      </c>
      <c r="T3059">
        <f t="shared" si="893"/>
        <v>-3.449787894487399</v>
      </c>
    </row>
    <row r="3060" spans="1:20" x14ac:dyDescent="0.25">
      <c r="A3060">
        <f t="shared" si="894"/>
        <v>583591.51375114219</v>
      </c>
      <c r="B3060">
        <f t="shared" si="911"/>
        <v>92881.474159976089</v>
      </c>
      <c r="C3060" t="str">
        <f t="shared" si="895"/>
        <v>-0.244976055377326-0.623009677847762i</v>
      </c>
      <c r="D3060" t="str">
        <f t="shared" si="896"/>
        <v>3.89215093212021-0.739209295121997i</v>
      </c>
      <c r="E3060" t="str">
        <f t="shared" si="897"/>
        <v>209.438784598353-144.728783511487i</v>
      </c>
      <c r="F3060" t="str">
        <f t="shared" si="898"/>
        <v>2.41965079768065-1.72100691207107i</v>
      </c>
      <c r="G3060" t="str">
        <f t="shared" si="899"/>
        <v>0.997825034833016-0.0465857778029589i</v>
      </c>
      <c r="H3060" t="str">
        <f t="shared" si="900"/>
        <v>1.36451256333637-174.363249798712i</v>
      </c>
      <c r="I3060" t="str">
        <f t="shared" si="901"/>
        <v>-0.83722511854483-1.19681708733162i</v>
      </c>
      <c r="K3060" t="str">
        <f t="shared" si="902"/>
        <v>0.000538545348322428-0.00121335430057529i</v>
      </c>
      <c r="L3060" t="str">
        <f t="shared" si="903"/>
        <v>0.00005-0.00303816899939731i</v>
      </c>
      <c r="M3060" t="str">
        <f t="shared" si="904"/>
        <v>0.00133333333333333-0.0017871582349396i</v>
      </c>
      <c r="N3060">
        <f t="shared" si="905"/>
        <v>68.53455887674086</v>
      </c>
      <c r="O3060">
        <f t="shared" si="906"/>
        <v>3.48572406620917</v>
      </c>
      <c r="P3060" s="3">
        <f t="shared" si="907"/>
        <v>-3.48572406620917</v>
      </c>
      <c r="Q3060" s="3">
        <f t="shared" si="908"/>
        <v>-111.46544112325914</v>
      </c>
      <c r="R3060">
        <f t="shared" si="909"/>
        <v>68.53455887674086</v>
      </c>
      <c r="S3060">
        <f t="shared" si="910"/>
        <v>92.881474159976094</v>
      </c>
      <c r="T3060">
        <f t="shared" si="893"/>
        <v>-3.48572406620917</v>
      </c>
    </row>
    <row r="3061" spans="1:20" x14ac:dyDescent="0.25">
      <c r="A3061">
        <f t="shared" si="894"/>
        <v>585809.16150339646</v>
      </c>
      <c r="B3061">
        <f t="shared" si="911"/>
        <v>93234.423761783997</v>
      </c>
      <c r="C3061" t="str">
        <f t="shared" si="895"/>
        <v>-0.246359470117651-0.619474719370309i</v>
      </c>
      <c r="D3061" t="str">
        <f t="shared" si="896"/>
        <v>3.89153332937627-0.740628025313738i</v>
      </c>
      <c r="E3061" t="str">
        <f t="shared" si="897"/>
        <v>208.537768792375-145.417990591044i</v>
      </c>
      <c r="F3061" t="str">
        <f t="shared" si="898"/>
        <v>2.41961072616441-1.71534688936252i</v>
      </c>
      <c r="G3061" t="str">
        <f t="shared" si="899"/>
        <v>0.997808509984827-0.0467620293260132i</v>
      </c>
      <c r="H3061" t="str">
        <f t="shared" si="900"/>
        <v>1.35250936339457-173.682418677226i</v>
      </c>
      <c r="I3061" t="str">
        <f t="shared" si="901"/>
        <v>-0.831228532535615-1.19207027255119i</v>
      </c>
      <c r="K3061" t="str">
        <f t="shared" si="902"/>
        <v>0.000538001484756888-0.00120966704648799i</v>
      </c>
      <c r="L3061" t="str">
        <f t="shared" si="903"/>
        <v>0.00005-0.00302666766228064i</v>
      </c>
      <c r="M3061" t="str">
        <f t="shared" si="904"/>
        <v>0.00133333333333333-0.00178039274251803i</v>
      </c>
      <c r="N3061">
        <f t="shared" si="905"/>
        <v>68.312733511215086</v>
      </c>
      <c r="O3061">
        <f t="shared" si="906"/>
        <v>3.5218498837452685</v>
      </c>
      <c r="P3061" s="3">
        <f t="shared" si="907"/>
        <v>-3.5218498837452685</v>
      </c>
      <c r="Q3061" s="3">
        <f t="shared" si="908"/>
        <v>-111.68726648878491</v>
      </c>
      <c r="R3061">
        <f t="shared" si="909"/>
        <v>68.312733511215086</v>
      </c>
      <c r="S3061">
        <f t="shared" si="910"/>
        <v>93.234423761784001</v>
      </c>
      <c r="T3061">
        <f t="shared" si="893"/>
        <v>-3.5218498837452685</v>
      </c>
    </row>
    <row r="3062" spans="1:20" x14ac:dyDescent="0.25">
      <c r="A3062">
        <f t="shared" si="894"/>
        <v>588035.23631710943</v>
      </c>
      <c r="B3062">
        <f t="shared" si="911"/>
        <v>93588.714572078781</v>
      </c>
      <c r="C3062" t="str">
        <f t="shared" si="895"/>
        <v>-0.247718993497685-0.615935360116448i</v>
      </c>
      <c r="D3062" t="str">
        <f t="shared" si="896"/>
        <v>3.89091122214714-0.742056061375453i</v>
      </c>
      <c r="E3062" t="str">
        <f t="shared" si="897"/>
        <v>207.629946379504-146.098306689938i</v>
      </c>
      <c r="F3062" t="str">
        <f t="shared" si="898"/>
        <v>2.4195703508684-1.70971151395887i</v>
      </c>
      <c r="G3062" t="str">
        <f t="shared" si="899"/>
        <v>0.997791859862762-0.046938941768775i</v>
      </c>
      <c r="H3062" t="str">
        <f t="shared" si="900"/>
        <v>1.34061415318179-173.004401533728i</v>
      </c>
      <c r="I3062" t="str">
        <f t="shared" si="901"/>
        <v>-0.825278551006884-1.18734366820725i</v>
      </c>
      <c r="K3062" t="str">
        <f t="shared" si="902"/>
        <v>0.000537458163371597-0.00120599602637397i</v>
      </c>
      <c r="L3062" t="str">
        <f t="shared" si="903"/>
        <v>0.00005-0.00301520986479443i</v>
      </c>
      <c r="M3062" t="str">
        <f t="shared" si="904"/>
        <v>0.00133333333333333-0.00177365286164378i</v>
      </c>
      <c r="N3062">
        <f t="shared" si="905"/>
        <v>68.09082599230365</v>
      </c>
      <c r="O3062">
        <f t="shared" si="906"/>
        <v>3.5581648070639065</v>
      </c>
      <c r="P3062" s="3">
        <f t="shared" si="907"/>
        <v>-3.5581648070639065</v>
      </c>
      <c r="Q3062" s="3">
        <f t="shared" si="908"/>
        <v>-111.90917400769635</v>
      </c>
      <c r="R3062">
        <f t="shared" si="909"/>
        <v>68.09082599230365</v>
      </c>
      <c r="S3062">
        <f t="shared" si="910"/>
        <v>93.588714572078786</v>
      </c>
      <c r="T3062">
        <f t="shared" si="893"/>
        <v>-3.5581648070639065</v>
      </c>
    </row>
    <row r="3063" spans="1:20" x14ac:dyDescent="0.25">
      <c r="A3063">
        <f t="shared" si="894"/>
        <v>590269.77021511446</v>
      </c>
      <c r="B3063">
        <f t="shared" si="911"/>
        <v>93944.351687452683</v>
      </c>
      <c r="C3063" t="str">
        <f t="shared" si="895"/>
        <v>-0.249054531325232-0.612391951330512i</v>
      </c>
      <c r="D3063" t="str">
        <f t="shared" si="896"/>
        <v>3.89028457906728-0.743493409074613i</v>
      </c>
      <c r="E3063" t="str">
        <f t="shared" si="897"/>
        <v>206.715462756616-146.769644473004i</v>
      </c>
      <c r="F3063" t="str">
        <f t="shared" si="898"/>
        <v>2.41952966950002-1.70410070446824i</v>
      </c>
      <c r="G3063" t="str">
        <f t="shared" si="899"/>
        <v>0.997775083521366-0.0471165175421219i</v>
      </c>
      <c r="H3063" t="str">
        <f t="shared" si="900"/>
        <v>1.32882586102911-172.329184953343i</v>
      </c>
      <c r="I3063" t="str">
        <f t="shared" si="901"/>
        <v>-0.819374801593471-1.18263716931378i</v>
      </c>
      <c r="K3063" t="str">
        <f t="shared" si="902"/>
        <v>0.000536915359111508-0.00120234117931103i</v>
      </c>
      <c r="L3063" t="str">
        <f t="shared" si="903"/>
        <v>0.00005-0.00300379544211439i</v>
      </c>
      <c r="M3063" t="str">
        <f t="shared" si="904"/>
        <v>0.00133333333333333-0.00176693849536141i</v>
      </c>
      <c r="N3063">
        <f t="shared" si="905"/>
        <v>67.868847964067712</v>
      </c>
      <c r="O3063">
        <f t="shared" si="906"/>
        <v>3.5946682680289621</v>
      </c>
      <c r="P3063" s="3">
        <f t="shared" si="907"/>
        <v>-3.5946682680289621</v>
      </c>
      <c r="Q3063" s="3">
        <f t="shared" si="908"/>
        <v>-112.13115203593229</v>
      </c>
      <c r="R3063">
        <f t="shared" si="909"/>
        <v>67.868847964067712</v>
      </c>
      <c r="S3063">
        <f t="shared" si="910"/>
        <v>93.944351687452681</v>
      </c>
      <c r="T3063">
        <f t="shared" si="893"/>
        <v>-3.5946682680289621</v>
      </c>
    </row>
    <row r="3064" spans="1:20" x14ac:dyDescent="0.25">
      <c r="A3064">
        <f t="shared" si="894"/>
        <v>592512.79534193187</v>
      </c>
      <c r="B3064">
        <f t="shared" si="911"/>
        <v>94301.340223865001</v>
      </c>
      <c r="C3064" t="str">
        <f t="shared" si="895"/>
        <v>-0.2503659970006-0.60884484511736i</v>
      </c>
      <c r="D3064" t="str">
        <f t="shared" si="896"/>
        <v>3.88965336857496-0.744940074155646i</v>
      </c>
      <c r="E3064" t="str">
        <f t="shared" si="897"/>
        <v>205.794464699109-147.431919713882i</v>
      </c>
      <c r="F3064" t="str">
        <f t="shared" si="898"/>
        <v>2.4194886797494-1.69851437984847i</v>
      </c>
      <c r="G3064" t="str">
        <f t="shared" si="899"/>
        <v>0.997758180008112-0.0472947590649508i</v>
      </c>
      <c r="H3064" t="str">
        <f t="shared" si="900"/>
        <v>1.31714342752519-171.656755604781i</v>
      </c>
      <c r="I3064" t="str">
        <f t="shared" si="901"/>
        <v>-0.813516915053362-1.17795067163938i</v>
      </c>
      <c r="K3064" t="str">
        <f t="shared" si="902"/>
        <v>0.000536373047028507-0.00119870244450641i</v>
      </c>
      <c r="L3064" t="str">
        <f t="shared" si="903"/>
        <v>0.00005-0.00299242423004024i</v>
      </c>
      <c r="M3064" t="str">
        <f t="shared" si="904"/>
        <v>0.00133333333333333-0.0017602495470825i</v>
      </c>
      <c r="N3064">
        <f t="shared" si="905"/>
        <v>67.64681096885738</v>
      </c>
      <c r="O3064">
        <f t="shared" si="906"/>
        <v>3.6313596707809275</v>
      </c>
      <c r="P3064" s="3">
        <f t="shared" si="907"/>
        <v>-3.6313596707809275</v>
      </c>
      <c r="Q3064" s="3">
        <f t="shared" si="908"/>
        <v>-112.35318903114262</v>
      </c>
      <c r="R3064">
        <f t="shared" si="909"/>
        <v>67.64681096885738</v>
      </c>
      <c r="S3064">
        <f t="shared" si="910"/>
        <v>94.301340223864997</v>
      </c>
      <c r="T3064">
        <f t="shared" si="893"/>
        <v>-3.6313596707809275</v>
      </c>
    </row>
    <row r="3065" spans="1:20" x14ac:dyDescent="0.25">
      <c r="A3065">
        <f t="shared" si="894"/>
        <v>594764.34396423132</v>
      </c>
      <c r="B3065">
        <f t="shared" si="911"/>
        <v>94659.685316715695</v>
      </c>
      <c r="C3065" t="str">
        <f t="shared" si="895"/>
        <v>-0.251653311509202-0.605294394251462i</v>
      </c>
      <c r="D3065" t="str">
        <f t="shared" si="896"/>
        <v>3.88901755891146-0.746396062338458i</v>
      </c>
      <c r="E3065" t="str">
        <f t="shared" si="897"/>
        <v>204.867100279111-148.085051318742i</v>
      </c>
      <c r="F3065" t="str">
        <f t="shared" si="898"/>
        <v>2.41944737928951-1.69295245940586i</v>
      </c>
      <c r="G3065" t="str">
        <f t="shared" si="899"/>
        <v>0.997741148363351-0.0474736687641958i</v>
      </c>
      <c r="H3065" t="str">
        <f t="shared" si="900"/>
        <v>1.30556580535579-170.987100239623i</v>
      </c>
      <c r="I3065" t="str">
        <f t="shared" si="901"/>
        <v>-0.807704525239217-1.17328407169977i</v>
      </c>
      <c r="K3065" t="str">
        <f t="shared" si="902"/>
        <v>0.000535831202280935-0.00119507976129572i</v>
      </c>
      <c r="L3065" t="str">
        <f t="shared" si="903"/>
        <v>0.00005-0.00298109606499327i</v>
      </c>
      <c r="M3065" t="str">
        <f t="shared" si="904"/>
        <v>0.00133333333333333-0.00175358592058427i</v>
      </c>
      <c r="N3065">
        <f t="shared" si="905"/>
        <v>67.424726443809377</v>
      </c>
      <c r="O3065">
        <f t="shared" si="906"/>
        <v>3.6682383921299824</v>
      </c>
      <c r="P3065" s="3">
        <f t="shared" si="907"/>
        <v>-3.6682383921299824</v>
      </c>
      <c r="Q3065" s="3">
        <f t="shared" si="908"/>
        <v>-112.57527355619062</v>
      </c>
      <c r="R3065">
        <f t="shared" si="909"/>
        <v>67.424726443809377</v>
      </c>
      <c r="S3065">
        <f t="shared" si="910"/>
        <v>94.659685316715695</v>
      </c>
      <c r="T3065">
        <f t="shared" si="893"/>
        <v>-3.6682383921299824</v>
      </c>
    </row>
    <row r="3066" spans="1:20" x14ac:dyDescent="0.25">
      <c r="A3066">
        <f t="shared" si="894"/>
        <v>597024.44847129541</v>
      </c>
      <c r="B3066">
        <f t="shared" si="911"/>
        <v>95019.392120919219</v>
      </c>
      <c r="C3066" t="str">
        <f t="shared" si="895"/>
        <v>-0.25291640340858-0.601740951986962i</v>
      </c>
      <c r="D3066" t="str">
        <f t="shared" si="896"/>
        <v>3.88837711812009-0.747861379316903i</v>
      </c>
      <c r="E3066" t="str">
        <f t="shared" si="897"/>
        <v>203.933518783328-148.728961347524i</v>
      </c>
      <c r="F3066" t="str">
        <f t="shared" si="898"/>
        <v>2.41940576577585-1.68741486279402i</v>
      </c>
      <c r="G3066" t="str">
        <f t="shared" si="899"/>
        <v>0.997723987620258-0.0476532490748453i</v>
      </c>
      <c r="H3066" t="str">
        <f t="shared" si="900"/>
        <v>1.29409195914559-170.320205691609i</v>
      </c>
      <c r="I3066" t="str">
        <f t="shared" si="901"/>
        <v>-0.801937269070206-1.16863726675006i</v>
      </c>
      <c r="K3066" t="str">
        <f t="shared" si="902"/>
        <v>0.000535289800133096-0.00119147306914174i</v>
      </c>
      <c r="L3066" t="str">
        <f t="shared" si="903"/>
        <v>0.00005-0.00296981078401401i</v>
      </c>
      <c r="M3066" t="str">
        <f t="shared" si="904"/>
        <v>0.00133333333333333-0.00174694752000824i</v>
      </c>
      <c r="N3066">
        <f t="shared" si="905"/>
        <v>67.202605717414144</v>
      </c>
      <c r="O3066">
        <f t="shared" si="906"/>
        <v>3.7053037819614776</v>
      </c>
      <c r="P3066" s="3">
        <f t="shared" si="907"/>
        <v>-3.7053037819614776</v>
      </c>
      <c r="Q3066" s="3">
        <f t="shared" si="908"/>
        <v>-112.79739428258586</v>
      </c>
      <c r="R3066">
        <f t="shared" si="909"/>
        <v>67.202605717414144</v>
      </c>
      <c r="S3066">
        <f t="shared" si="910"/>
        <v>95.019392120919221</v>
      </c>
      <c r="T3066">
        <f t="shared" si="893"/>
        <v>-3.7053037819614776</v>
      </c>
    </row>
    <row r="3067" spans="1:20" x14ac:dyDescent="0.25">
      <c r="A3067">
        <f t="shared" si="894"/>
        <v>599293.14137548627</v>
      </c>
      <c r="B3067">
        <f t="shared" si="911"/>
        <v>95380.465810978712</v>
      </c>
      <c r="C3067" t="str">
        <f t="shared" si="895"/>
        <v>-0.254155208809778-0.598184871869034i</v>
      </c>
      <c r="D3067" t="str">
        <f t="shared" si="896"/>
        <v>3.88773201404542-0.749336030757291i</v>
      </c>
      <c r="E3067" t="str">
        <f t="shared" si="897"/>
        <v>202.993870630622-149.36357503261i</v>
      </c>
      <c r="F3067" t="str">
        <f t="shared" si="898"/>
        <v>2.41936383684644-1.68190151001263i</v>
      </c>
      <c r="G3067" t="str">
        <f t="shared" si="899"/>
        <v>0.997706696804781-0.0478335024399598i</v>
      </c>
      <c r="H3067" t="str">
        <f t="shared" si="900"/>
        <v>1.28272086530246-169.65605887594i</v>
      </c>
      <c r="I3067" t="str">
        <f t="shared" si="901"/>
        <v>-0.796214786504123-1.16401015477735i</v>
      </c>
      <c r="K3067" t="str">
        <f t="shared" si="902"/>
        <v>0.000534748815954843-0.00118788230763329i</v>
      </c>
      <c r="L3067" t="str">
        <f t="shared" si="903"/>
        <v>0.00005-0.00295856822475993i</v>
      </c>
      <c r="M3067" t="str">
        <f t="shared" si="904"/>
        <v>0.00133333333333333-0.00174033424985878i</v>
      </c>
      <c r="N3067">
        <f t="shared" si="905"/>
        <v>66.980460006169551</v>
      </c>
      <c r="O3067">
        <f t="shared" si="906"/>
        <v>3.7425551636526153</v>
      </c>
      <c r="P3067" s="3">
        <f t="shared" si="907"/>
        <v>-3.7425551636526153</v>
      </c>
      <c r="Q3067" s="3">
        <f t="shared" si="908"/>
        <v>-113.01953999383045</v>
      </c>
      <c r="R3067">
        <f t="shared" si="909"/>
        <v>66.980460006169551</v>
      </c>
      <c r="S3067">
        <f t="shared" si="910"/>
        <v>95.380465810978706</v>
      </c>
      <c r="T3067">
        <f t="shared" si="893"/>
        <v>-3.7425551636526153</v>
      </c>
    </row>
    <row r="3068" spans="1:20" x14ac:dyDescent="0.25">
      <c r="A3068">
        <f t="shared" si="894"/>
        <v>601570.45531271317</v>
      </c>
      <c r="B3068">
        <f t="shared" si="911"/>
        <v>95742.911581060427</v>
      </c>
      <c r="C3068" t="str">
        <f t="shared" si="895"/>
        <v>-0.25536967135328-0.594626507546602i</v>
      </c>
      <c r="D3068" t="str">
        <f t="shared" si="896"/>
        <v>3.88708221433225-0.750820022296819i</v>
      </c>
      <c r="E3068" t="str">
        <f t="shared" si="897"/>
        <v>202.048307289407-149.988820794989i</v>
      </c>
      <c r="F3068" t="str">
        <f t="shared" si="898"/>
        <v>2.41932159012158-1.67641232140627i</v>
      </c>
      <c r="G3068" t="str">
        <f t="shared" si="899"/>
        <v>0.997689274935588-0.048014431310689i</v>
      </c>
      <c r="H3068" t="str">
        <f t="shared" si="900"/>
        <v>1.27145151186384-168.994646788582i</v>
      </c>
      <c r="I3068" t="str">
        <f t="shared" si="901"/>
        <v>-0.790536720509789-1.15940263449331i</v>
      </c>
      <c r="K3068" t="str">
        <f t="shared" si="902"/>
        <v>0.000534208225221106-0.0011843074164841i</v>
      </c>
      <c r="L3068" t="str">
        <f t="shared" si="903"/>
        <v>0.00005-0.00294736822550302i</v>
      </c>
      <c r="M3068" t="str">
        <f t="shared" si="904"/>
        <v>0.00133333333333333-0.00173374601500177i</v>
      </c>
      <c r="N3068">
        <f t="shared" si="905"/>
        <v>66.758300411308142</v>
      </c>
      <c r="O3068">
        <f t="shared" si="906"/>
        <v>3.7799918345005996</v>
      </c>
      <c r="P3068" s="3">
        <f t="shared" si="907"/>
        <v>-3.7799918345005996</v>
      </c>
      <c r="Q3068" s="3">
        <f t="shared" si="908"/>
        <v>-113.24169958869186</v>
      </c>
      <c r="R3068">
        <f t="shared" si="909"/>
        <v>66.758300411308142</v>
      </c>
      <c r="S3068">
        <f t="shared" si="910"/>
        <v>95.742911581060426</v>
      </c>
      <c r="T3068">
        <f t="shared" si="893"/>
        <v>-3.7799918345005996</v>
      </c>
    </row>
    <row r="3069" spans="1:20" x14ac:dyDescent="0.25">
      <c r="A3069">
        <f t="shared" si="894"/>
        <v>603856.42304290144</v>
      </c>
      <c r="B3069">
        <f t="shared" si="911"/>
        <v>96106.734645068456</v>
      </c>
      <c r="C3069" t="str">
        <f t="shared" si="895"/>
        <v>-0.256559742179461-0.591066212586681i</v>
      </c>
      <c r="D3069" t="str">
        <f t="shared" si="896"/>
        <v>3.8864276864249-0.752313359542053i</v>
      </c>
      <c r="E3069" t="str">
        <f t="shared" si="897"/>
        <v>201.096981194945-150.604630257891i</v>
      </c>
      <c r="F3069" t="str">
        <f t="shared" si="898"/>
        <v>2.41927902320387-1.67094721766323i</v>
      </c>
      <c r="G3069" t="str">
        <f t="shared" si="899"/>
        <v>0.997671721024011-0.0481960381462892i</v>
      </c>
      <c r="H3069" t="str">
        <f t="shared" si="900"/>
        <v>1.26028289834555-168.335956505581i</v>
      </c>
      <c r="I3069" t="str">
        <f t="shared" si="901"/>
        <v>-0.784902717039741-1.15481460532692i</v>
      </c>
      <c r="K3069" t="str">
        <f t="shared" si="902"/>
        <v>0.000533668003511488-0.00118074833553163i</v>
      </c>
      <c r="L3069" t="str">
        <f t="shared" si="903"/>
        <v>0.00005-0.00293621062512753i</v>
      </c>
      <c r="M3069" t="str">
        <f t="shared" si="904"/>
        <v>0.00133333333333333-0.00172718272066325i</v>
      </c>
      <c r="N3069">
        <f t="shared" si="905"/>
        <v>66.536137915612315</v>
      </c>
      <c r="O3069">
        <f t="shared" si="906"/>
        <v>3.8176130661616132</v>
      </c>
      <c r="P3069" s="3">
        <f t="shared" si="907"/>
        <v>-3.8176130661616132</v>
      </c>
      <c r="Q3069" s="3">
        <f t="shared" si="908"/>
        <v>-113.46386208438769</v>
      </c>
      <c r="R3069">
        <f t="shared" si="909"/>
        <v>66.536137915612315</v>
      </c>
      <c r="S3069">
        <f t="shared" si="910"/>
        <v>96.106734645068457</v>
      </c>
      <c r="T3069">
        <f t="shared" si="893"/>
        <v>-3.8176130661616132</v>
      </c>
    </row>
    <row r="3070" spans="1:20" x14ac:dyDescent="0.25">
      <c r="A3070">
        <f t="shared" si="894"/>
        <v>606151.07745046448</v>
      </c>
      <c r="B3070">
        <f t="shared" si="911"/>
        <v>96471.940236719718</v>
      </c>
      <c r="C3070" t="str">
        <f t="shared" si="895"/>
        <v>-0.257725379893776-0.587504340290481i</v>
      </c>
      <c r="D3070" t="str">
        <f t="shared" si="896"/>
        <v>3.88576839756614-0.75381604806732i</v>
      </c>
      <c r="E3070" t="str">
        <f t="shared" si="897"/>
        <v>200.14004566664-151.210938257925i</v>
      </c>
      <c r="F3070" t="str">
        <f t="shared" si="898"/>
        <v>2.41923613367794-1.66550611981431i</v>
      </c>
      <c r="G3070" t="str">
        <f t="shared" si="899"/>
        <v>0.997654034073998-0.0483783254141405i</v>
      </c>
      <c r="H3070" t="str">
        <f t="shared" si="900"/>
        <v>1.24921403559265-167.679975182384i</v>
      </c>
      <c r="I3070" t="str">
        <f t="shared" si="901"/>
        <v>-0.779312425003188-1.15024596741724i</v>
      </c>
      <c r="K3070" t="str">
        <f t="shared" si="902"/>
        <v>0.000533128126509842-0.00117720500473599i</v>
      </c>
      <c r="L3070" t="str">
        <f t="shared" si="903"/>
        <v>0.00005-0.00292509526312764i</v>
      </c>
      <c r="M3070" t="str">
        <f t="shared" si="904"/>
        <v>0.00133333333333333-0.00172064427242803i</v>
      </c>
      <c r="N3070">
        <f t="shared" si="905"/>
        <v>66.313983380307008</v>
      </c>
      <c r="O3070">
        <f t="shared" si="906"/>
        <v>3.8554181050999108</v>
      </c>
      <c r="P3070" s="3">
        <f t="shared" si="907"/>
        <v>-3.8554181050999108</v>
      </c>
      <c r="Q3070" s="3">
        <f t="shared" si="908"/>
        <v>-113.68601661969299</v>
      </c>
      <c r="R3070">
        <f t="shared" si="909"/>
        <v>66.313983380307008</v>
      </c>
      <c r="S3070">
        <f t="shared" si="910"/>
        <v>96.471940236719718</v>
      </c>
      <c r="T3070">
        <f t="shared" si="893"/>
        <v>-3.8554181050999108</v>
      </c>
    </row>
    <row r="3071" spans="1:20" x14ac:dyDescent="0.25">
      <c r="A3071">
        <f t="shared" si="894"/>
        <v>608454.45154477633</v>
      </c>
      <c r="B3071">
        <f t="shared" si="911"/>
        <v>96838.533609619262</v>
      </c>
      <c r="C3071" t="str">
        <f t="shared" si="895"/>
        <v>-0.258866550526626-0.583941243511482i</v>
      </c>
      <c r="D3071" t="str">
        <f t="shared" si="896"/>
        <v>3.88510431479649-0.755328093413166i</v>
      </c>
      <c r="E3071" t="str">
        <f t="shared" si="897"/>
        <v>199.177654825414-151.807682853716i</v>
      </c>
      <c r="F3071" t="str">
        <f t="shared" si="898"/>
        <v>2.41919291911038-1.66008894923165i</v>
      </c>
      <c r="G3071" t="str">
        <f t="shared" si="899"/>
        <v>0.99763621308205-0.0485612955897637i</v>
      </c>
      <c r="H3071" t="str">
        <f t="shared" si="900"/>
        <v>1.23824394563257-167.026690053168i</v>
      </c>
      <c r="I3071" t="str">
        <f t="shared" si="901"/>
        <v>-0.773765496239255-1.1456966216063i</v>
      </c>
      <c r="K3071" t="str">
        <f t="shared" si="902"/>
        <v>0.000532588570003896-0.00117367736417871i</v>
      </c>
      <c r="L3071" t="str">
        <f t="shared" si="903"/>
        <v>0.00005-0.00291402197960514i</v>
      </c>
      <c r="M3071" t="str">
        <f t="shared" si="904"/>
        <v>0.00133333333333333-0.00171413057623832i</v>
      </c>
      <c r="N3071">
        <f t="shared" si="905"/>
        <v>66.091847542044846</v>
      </c>
      <c r="O3071">
        <f t="shared" si="906"/>
        <v>3.8934061730469853</v>
      </c>
      <c r="P3071" s="3">
        <f t="shared" si="907"/>
        <v>-3.8934061730469853</v>
      </c>
      <c r="Q3071" s="3">
        <f t="shared" si="908"/>
        <v>-113.90815245795515</v>
      </c>
      <c r="R3071">
        <f t="shared" si="909"/>
        <v>66.091847542044846</v>
      </c>
      <c r="S3071">
        <f t="shared" si="910"/>
        <v>96.838533609619262</v>
      </c>
      <c r="T3071">
        <f t="shared" si="893"/>
        <v>-3.8934061730469853</v>
      </c>
    </row>
    <row r="3072" spans="1:20" x14ac:dyDescent="0.25">
      <c r="A3072">
        <f t="shared" si="894"/>
        <v>610766.57846064644</v>
      </c>
      <c r="B3072">
        <f t="shared" si="911"/>
        <v>97206.520037335824</v>
      </c>
      <c r="C3072" t="str">
        <f t="shared" si="895"/>
        <v>-0.259983227488126-0.580377274475593i</v>
      </c>
      <c r="D3072" t="str">
        <f t="shared" si="896"/>
        <v>3.88443540495322-0.756849501084734i</v>
      </c>
      <c r="E3072" t="str">
        <f t="shared" si="897"/>
        <v>198.209963511237-152.394805332056i</v>
      </c>
      <c r="F3072" t="str">
        <f t="shared" si="898"/>
        <v>2.4191493770496-1.65469562762756i</v>
      </c>
      <c r="G3072" t="str">
        <f t="shared" si="899"/>
        <v>0.997618257037176-0.0487449511568376i</v>
      </c>
      <c r="H3072" t="str">
        <f t="shared" si="900"/>
        <v>1.22737166153038-166.376088430177i</v>
      </c>
      <c r="I3072" t="str">
        <f t="shared" si="901"/>
        <v>-0.768261585490504-1.14116646943213i</v>
      </c>
      <c r="K3072" t="str">
        <f t="shared" si="902"/>
        <v>0.000532049309884851-0.00117016535406169i</v>
      </c>
      <c r="L3072" t="str">
        <f t="shared" si="903"/>
        <v>0.00005-0.00290299061526713i</v>
      </c>
      <c r="M3072" t="str">
        <f t="shared" si="904"/>
        <v>0.00133333333333333-0.00170764153839243i</v>
      </c>
      <c r="N3072">
        <f t="shared" si="905"/>
        <v>65.869741009973254</v>
      </c>
      <c r="O3072">
        <f t="shared" si="906"/>
        <v>3.9315764674703928</v>
      </c>
      <c r="P3072" s="3">
        <f t="shared" si="907"/>
        <v>-3.9315764674703928</v>
      </c>
      <c r="Q3072" s="3">
        <f t="shared" si="908"/>
        <v>-114.13025899002675</v>
      </c>
      <c r="R3072">
        <f t="shared" si="909"/>
        <v>65.869741009973254</v>
      </c>
      <c r="S3072">
        <f t="shared" si="910"/>
        <v>97.206520037335821</v>
      </c>
      <c r="T3072">
        <f t="shared" si="893"/>
        <v>-3.9315764674703928</v>
      </c>
    </row>
    <row r="3073" spans="1:20" x14ac:dyDescent="0.25">
      <c r="A3073">
        <f t="shared" si="894"/>
        <v>613087.4914587969</v>
      </c>
      <c r="B3073">
        <f t="shared" si="911"/>
        <v>97575.904813477697</v>
      </c>
      <c r="C3073" t="str">
        <f t="shared" si="895"/>
        <v>-0.26107539151781-0.576812784603597i</v>
      </c>
      <c r="D3073" t="str">
        <f t="shared" si="896"/>
        <v>3.88376163466951-0.758380276550159i</v>
      </c>
      <c r="E3073" t="str">
        <f t="shared" si="897"/>
        <v>197.237127200912-152.972250211616i</v>
      </c>
      <c r="F3073" t="str">
        <f t="shared" si="898"/>
        <v>2.41910550502576-1.64932607705332i</v>
      </c>
      <c r="G3073" t="str">
        <f t="shared" si="899"/>
        <v>0.997600164920833-0.0489292946072157i</v>
      </c>
      <c r="H3073" t="str">
        <f t="shared" si="900"/>
        <v>1.21659622724608-165.728157703062i</v>
      </c>
      <c r="I3073" t="str">
        <f t="shared" si="901"/>
        <v>-0.762800350376689-1.1366554131218i</v>
      </c>
      <c r="K3073" t="str">
        <f t="shared" si="902"/>
        <v>0.000531510322147026-0.001166668914706i</v>
      </c>
      <c r="L3073" t="str">
        <f t="shared" si="903"/>
        <v>0.00005-0.00289200101142372i</v>
      </c>
      <c r="M3073" t="str">
        <f t="shared" si="904"/>
        <v>0.00133333333333333-0.00170117706554336i</v>
      </c>
      <c r="N3073">
        <f t="shared" si="905"/>
        <v>65.647674262891712</v>
      </c>
      <c r="O3073">
        <f t="shared" si="906"/>
        <v>3.9699281620517128</v>
      </c>
      <c r="P3073" s="3">
        <f t="shared" si="907"/>
        <v>-3.9699281620517128</v>
      </c>
      <c r="Q3073" s="3">
        <f t="shared" si="908"/>
        <v>-114.35232573710829</v>
      </c>
      <c r="R3073">
        <f t="shared" si="909"/>
        <v>65.647674262891712</v>
      </c>
      <c r="S3073">
        <f t="shared" si="910"/>
        <v>97.575904813477692</v>
      </c>
      <c r="T3073">
        <f t="shared" si="893"/>
        <v>-3.9699281620517128</v>
      </c>
    </row>
    <row r="3074" spans="1:20" x14ac:dyDescent="0.25">
      <c r="A3074">
        <f t="shared" si="894"/>
        <v>615417.22392634035</v>
      </c>
      <c r="B3074">
        <f t="shared" si="911"/>
        <v>97946.693251768913</v>
      </c>
      <c r="C3074" t="str">
        <f t="shared" si="895"/>
        <v>-0.262143030629417-0.573248124336083i</v>
      </c>
      <c r="D3074" t="str">
        <f t="shared" si="896"/>
        <v>3.88308297037363-0.759920425238945i</v>
      </c>
      <c r="E3074" t="str">
        <f t="shared" si="897"/>
        <v>196.259301926198-153.539965244224i</v>
      </c>
      <c r="F3074" t="str">
        <f t="shared" si="898"/>
        <v>2.41906130055044-1.64398021989806i</v>
      </c>
      <c r="G3074" t="str">
        <f t="shared" si="899"/>
        <v>0.997581935706869-0.0491143284409429i</v>
      </c>
      <c r="H3074" t="str">
        <f t="shared" si="900"/>
        <v>1.20591669749407-165.082885338235i</v>
      </c>
      <c r="I3074" t="str">
        <f t="shared" si="901"/>
        <v>-0.757381451368838-1.13216335558453i</v>
      </c>
      <c r="K3074" t="str">
        <f t="shared" si="902"/>
        <v>0.000530971582887513-0.00116318798655074i</v>
      </c>
      <c r="L3074" t="str">
        <f t="shared" si="903"/>
        <v>0.00005-0.00288105300998577i</v>
      </c>
      <c r="M3074" t="str">
        <f t="shared" si="904"/>
        <v>0.00133333333333333-0.00169473706469751i</v>
      </c>
      <c r="N3074">
        <f t="shared" si="905"/>
        <v>65.425657646499374</v>
      </c>
      <c r="O3074">
        <f t="shared" si="906"/>
        <v>4.0084604071724712</v>
      </c>
      <c r="P3074" s="3">
        <f t="shared" si="907"/>
        <v>-4.0084604071724712</v>
      </c>
      <c r="Q3074" s="3">
        <f t="shared" si="908"/>
        <v>-114.57434235350063</v>
      </c>
      <c r="R3074">
        <f t="shared" si="909"/>
        <v>65.425657646499374</v>
      </c>
      <c r="S3074">
        <f t="shared" si="910"/>
        <v>97.946693251768906</v>
      </c>
      <c r="T3074">
        <f t="shared" si="893"/>
        <v>-4.0084604071724712</v>
      </c>
    </row>
    <row r="3075" spans="1:20" x14ac:dyDescent="0.25">
      <c r="A3075">
        <f t="shared" si="894"/>
        <v>617755.80937726051</v>
      </c>
      <c r="B3075">
        <f t="shared" si="911"/>
        <v>98318.89068612564</v>
      </c>
      <c r="C3075" t="str">
        <f t="shared" si="895"/>
        <v>-0.263186140050821-0.569683642960885i</v>
      </c>
      <c r="D3075" t="str">
        <f t="shared" si="896"/>
        <v>3.88239937828799-0.761469952540309i</v>
      </c>
      <c r="E3075" t="str">
        <f t="shared" si="897"/>
        <v>195.276644192324-154.097901413711i</v>
      </c>
      <c r="F3075" t="str">
        <f t="shared" si="898"/>
        <v>2.41901676111678-1.63865797888754i</v>
      </c>
      <c r="G3075" t="str">
        <f t="shared" si="899"/>
        <v>0.997563568361473-0.0493000551662728i</v>
      </c>
      <c r="H3075" t="str">
        <f t="shared" si="900"/>
        <v>1.19533213760461-164.440258878225i</v>
      </c>
      <c r="I3075" t="str">
        <f t="shared" si="901"/>
        <v>-0.752004551763536-1.12769020040508i</v>
      </c>
      <c r="K3075" t="str">
        <f t="shared" si="902"/>
        <v>0.000530433068305832-0.00115972251015195i</v>
      </c>
      <c r="L3075" t="str">
        <f t="shared" si="903"/>
        <v>0.00005-0.00287014645346261i</v>
      </c>
      <c r="M3075" t="str">
        <f t="shared" si="904"/>
        <v>0.00133333333333333-0.0016883214432133i</v>
      </c>
      <c r="N3075">
        <f t="shared" si="905"/>
        <v>65.203701370733413</v>
      </c>
      <c r="O3075">
        <f t="shared" si="906"/>
        <v>4.0471723304095155</v>
      </c>
      <c r="P3075" s="3">
        <f t="shared" si="907"/>
        <v>-4.0471723304095155</v>
      </c>
      <c r="Q3075" s="3">
        <f t="shared" si="908"/>
        <v>-114.79629862926659</v>
      </c>
      <c r="R3075">
        <f t="shared" si="909"/>
        <v>65.203701370733413</v>
      </c>
      <c r="S3075">
        <f t="shared" si="910"/>
        <v>98.318890686125641</v>
      </c>
      <c r="T3075">
        <f t="shared" si="893"/>
        <v>-4.0471723304095155</v>
      </c>
    </row>
    <row r="3076" spans="1:20" x14ac:dyDescent="0.25">
      <c r="A3076">
        <f t="shared" si="894"/>
        <v>620103.28145289409</v>
      </c>
      <c r="B3076">
        <f t="shared" si="911"/>
        <v>98692.502470732914</v>
      </c>
      <c r="C3076" t="str">
        <f t="shared" si="895"/>
        <v>-0.264204722159318-0.566119688443347i</v>
      </c>
      <c r="D3076" t="str">
        <f t="shared" si="896"/>
        <v>3.88171082442835-0.763028863801541i</v>
      </c>
      <c r="E3076" t="str">
        <f t="shared" si="897"/>
        <v>194.289310897017-154.646012932423i</v>
      </c>
      <c r="F3076" t="str">
        <f t="shared" si="898"/>
        <v>2.41897188419915-1.63335927708304i</v>
      </c>
      <c r="G3076" t="str">
        <f t="shared" si="899"/>
        <v>0.997545061843114-0.0494864772996836i</v>
      </c>
      <c r="H3076" t="str">
        <f t="shared" si="900"/>
        <v>1.18484162338725-163.800265941039i</v>
      </c>
      <c r="I3076" t="str">
        <f t="shared" si="901"/>
        <v>-0.746669317657501-1.12323585183693i</v>
      </c>
      <c r="K3076" t="str">
        <f t="shared" si="902"/>
        <v>0.000529894754703616-0.00115627242618143i</v>
      </c>
      <c r="L3076" t="str">
        <f t="shared" si="903"/>
        <v>0.00005-0.00285928118495977i</v>
      </c>
      <c r="M3076" t="str">
        <f t="shared" si="904"/>
        <v>0.00133333333333333-0.00168193010879986i</v>
      </c>
      <c r="N3076">
        <f t="shared" si="905"/>
        <v>64.981815507198178</v>
      </c>
      <c r="O3076">
        <f t="shared" si="906"/>
        <v>4.0860630370367792</v>
      </c>
      <c r="P3076" s="3">
        <f t="shared" si="907"/>
        <v>-4.0860630370367792</v>
      </c>
      <c r="Q3076" s="3">
        <f t="shared" si="908"/>
        <v>-115.01818449280182</v>
      </c>
      <c r="R3076">
        <f t="shared" si="909"/>
        <v>64.981815507198178</v>
      </c>
      <c r="S3076">
        <f t="shared" si="910"/>
        <v>98.692502470732919</v>
      </c>
      <c r="T3076">
        <f t="shared" si="893"/>
        <v>-4.0860630370367792</v>
      </c>
    </row>
    <row r="3077" spans="1:20" x14ac:dyDescent="0.25">
      <c r="A3077">
        <f t="shared" si="894"/>
        <v>622459.67392241512</v>
      </c>
      <c r="B3077">
        <f t="shared" si="911"/>
        <v>99067.533980121705</v>
      </c>
      <c r="C3077" t="str">
        <f t="shared" si="895"/>
        <v>-0.265198786412293-0.562556607259405i</v>
      </c>
      <c r="D3077" t="str">
        <f t="shared" si="896"/>
        <v>3.88101727460286-0.764597164326305i</v>
      </c>
      <c r="E3077" t="str">
        <f t="shared" si="897"/>
        <v>193.297459250089-155.184257235362i</v>
      </c>
      <c r="F3077" t="str">
        <f t="shared" si="898"/>
        <v>2.41892666725301-1.62808403788019i</v>
      </c>
      <c r="G3077" t="str">
        <f t="shared" si="899"/>
        <v>0.997526415102486-0.0496735973658951i</v>
      </c>
      <c r="H3077" t="str">
        <f t="shared" si="900"/>
        <v>1.1744442409963-163.162894219538i</v>
      </c>
      <c r="I3077" t="str">
        <f t="shared" si="901"/>
        <v>-0.741375417922428-1.11880021479577i</v>
      </c>
      <c r="K3077" t="str">
        <f t="shared" si="902"/>
        <v>0.000529356618484301-0.00115283767542561i</v>
      </c>
      <c r="L3077" t="str">
        <f t="shared" si="903"/>
        <v>0.00005-0.0028484570481767i</v>
      </c>
      <c r="M3077" t="str">
        <f t="shared" si="904"/>
        <v>0.00133333333333333-0.0016755629695157i</v>
      </c>
      <c r="N3077">
        <f t="shared" si="905"/>
        <v>64.760009986688857</v>
      </c>
      <c r="O3077">
        <f t="shared" si="906"/>
        <v>4.1251316105353943</v>
      </c>
      <c r="P3077" s="3">
        <f t="shared" si="907"/>
        <v>-4.1251316105353943</v>
      </c>
      <c r="Q3077" s="3">
        <f t="shared" si="908"/>
        <v>-115.23999001331114</v>
      </c>
      <c r="R3077">
        <f t="shared" si="909"/>
        <v>64.760009986688857</v>
      </c>
      <c r="S3077">
        <f t="shared" si="910"/>
        <v>99.067533980121709</v>
      </c>
      <c r="T3077">
        <f t="shared" si="893"/>
        <v>-4.1251316105353943</v>
      </c>
    </row>
    <row r="3078" spans="1:20" x14ac:dyDescent="0.25">
      <c r="A3078">
        <f t="shared" si="894"/>
        <v>624825.02068332036</v>
      </c>
      <c r="B3078">
        <f t="shared" si="911"/>
        <v>99443.990609246175</v>
      </c>
      <c r="C3078" t="str">
        <f t="shared" si="895"/>
        <v>-0.266168349273453-0.558994744231719i</v>
      </c>
      <c r="D3078" t="str">
        <f t="shared" si="896"/>
        <v>3.88031869441131-0.766174859372973i</v>
      </c>
      <c r="E3078" t="str">
        <f t="shared" si="897"/>
        <v>192.301246693661-155.712594972016i</v>
      </c>
      <c r="F3078" t="str">
        <f t="shared" si="898"/>
        <v>2.41888110771497-1.6228321850078i</v>
      </c>
      <c r="G3078" t="str">
        <f t="shared" si="899"/>
        <v>0.997507627082452-0.049861417897885i</v>
      </c>
      <c r="H3078" t="str">
        <f t="shared" si="900"/>
        <v>1.16413908679818-162.528131480811i</v>
      </c>
      <c r="I3078" t="str">
        <f t="shared" si="901"/>
        <v>-0.736122524180043-1.11438319485303i</v>
      </c>
      <c r="K3078" t="str">
        <f t="shared" si="902"/>
        <v>0.000528818636152827-0.00114941819878445i</v>
      </c>
      <c r="L3078" t="str">
        <f t="shared" si="903"/>
        <v>0.00005-0.00283767388740456i</v>
      </c>
      <c r="M3078" t="str">
        <f t="shared" si="904"/>
        <v>0.00133333333333333-0.00166921993376739i</v>
      </c>
      <c r="N3078">
        <f t="shared" si="905"/>
        <v>64.538294596809223</v>
      </c>
      <c r="O3078">
        <f t="shared" si="906"/>
        <v>4.1643771131101923</v>
      </c>
      <c r="P3078" s="3">
        <f t="shared" si="907"/>
        <v>-4.1643771131101923</v>
      </c>
      <c r="Q3078" s="3">
        <f t="shared" si="908"/>
        <v>-115.46170540319078</v>
      </c>
      <c r="R3078">
        <f t="shared" si="909"/>
        <v>64.538294596809223</v>
      </c>
      <c r="S3078">
        <f t="shared" si="910"/>
        <v>99.443990609246171</v>
      </c>
      <c r="T3078">
        <f t="shared" si="893"/>
        <v>-4.1643771131101923</v>
      </c>
    </row>
    <row r="3079" spans="1:20" x14ac:dyDescent="0.25">
      <c r="A3079">
        <f t="shared" si="894"/>
        <v>627199.35576191696</v>
      </c>
      <c r="B3079">
        <f t="shared" si="911"/>
        <v>99821.877773561311</v>
      </c>
      <c r="C3079" t="str">
        <f t="shared" si="895"/>
        <v>-0.267113434134779-0.555434442368944i</v>
      </c>
      <c r="D3079" t="str">
        <f t="shared" si="896"/>
        <v>3.8796150492442-0.767761954152902i</v>
      </c>
      <c r="E3079" t="str">
        <f t="shared" si="897"/>
        <v>191.300830823118-156.230989995955i</v>
      </c>
      <c r="F3079" t="str">
        <f t="shared" si="898"/>
        <v>2.41883520300234-1.61760364252673i</v>
      </c>
      <c r="G3079" t="str">
        <f t="shared" si="899"/>
        <v>0.997488696717988-0.0500499414369053i</v>
      </c>
      <c r="H3079" t="str">
        <f t="shared" si="900"/>
        <v>1.15392526724077-161.89596556556i</v>
      </c>
      <c r="I3079" t="str">
        <f t="shared" si="901"/>
        <v>-0.730910310777447-1.10998469822937i</v>
      </c>
      <c r="K3079" t="str">
        <f t="shared" si="902"/>
        <v>0.000528280784315384-0.00114601393727025i</v>
      </c>
      <c r="L3079" t="str">
        <f t="shared" si="903"/>
        <v>0.00005-0.00282693154752397i</v>
      </c>
      <c r="M3079" t="str">
        <f t="shared" si="904"/>
        <v>0.00133333333333333-0.00166290091030822i</v>
      </c>
      <c r="N3079">
        <f t="shared" si="905"/>
        <v>64.316678979681697</v>
      </c>
      <c r="O3079">
        <f t="shared" si="906"/>
        <v>4.2037985862125185</v>
      </c>
      <c r="P3079" s="3">
        <f t="shared" si="907"/>
        <v>-4.2037985862125185</v>
      </c>
      <c r="Q3079" s="3">
        <f t="shared" si="908"/>
        <v>-115.6833210203183</v>
      </c>
      <c r="R3079">
        <f t="shared" si="909"/>
        <v>64.316678979681697</v>
      </c>
      <c r="S3079">
        <f t="shared" si="910"/>
        <v>99.821877773561312</v>
      </c>
      <c r="T3079">
        <f t="shared" si="893"/>
        <v>-4.2037985862125185</v>
      </c>
    </row>
    <row r="3080" spans="1:20" x14ac:dyDescent="0.25">
      <c r="A3080">
        <f t="shared" si="894"/>
        <v>629582.71331381227</v>
      </c>
      <c r="B3080">
        <f t="shared" si="911"/>
        <v>100201.20090910085</v>
      </c>
      <c r="C3080" t="str">
        <f t="shared" si="895"/>
        <v>-0.268034071234255-0.551876042708262i</v>
      </c>
      <c r="D3080" t="str">
        <f t="shared" si="896"/>
        <v>3.8789063042819-0.769358453828719i</v>
      </c>
      <c r="E3080" t="str">
        <f t="shared" si="897"/>
        <v>190.296369308846-156.739409352147i</v>
      </c>
      <c r="F3080" t="str">
        <f t="shared" si="898"/>
        <v>2.41878895051327-1.61239833482876i</v>
      </c>
      <c r="G3080" t="str">
        <f t="shared" si="899"/>
        <v>0.997469622936121-0.0502391705324983i</v>
      </c>
      <c r="H3080" t="str">
        <f t="shared" si="900"/>
        <v>1.1438018987245-161.266384387492i</v>
      </c>
      <c r="I3080" t="str">
        <f t="shared" si="901"/>
        <v>-0.725738454762705-1.10560463178844i</v>
      </c>
      <c r="K3080" t="str">
        <f t="shared" si="902"/>
        <v>0.000527743039679121-0.00114262483200659i</v>
      </c>
      <c r="L3080" t="str">
        <f t="shared" si="903"/>
        <v>0.00005-0.00281622987400276i</v>
      </c>
      <c r="M3080" t="str">
        <f t="shared" si="904"/>
        <v>0.00133333333333333-0.00165660580823692i</v>
      </c>
      <c r="N3080">
        <f t="shared" si="905"/>
        <v>64.09517262975622</v>
      </c>
      <c r="O3080">
        <f t="shared" si="906"/>
        <v>4.2433950510694016</v>
      </c>
      <c r="P3080" s="3">
        <f t="shared" si="907"/>
        <v>-4.2433950510694016</v>
      </c>
      <c r="Q3080" s="3">
        <f t="shared" si="908"/>
        <v>-115.90482737024378</v>
      </c>
      <c r="R3080">
        <f t="shared" si="909"/>
        <v>64.09517262975622</v>
      </c>
      <c r="S3080">
        <f t="shared" si="910"/>
        <v>100.20120090910085</v>
      </c>
      <c r="T3080">
        <f t="shared" si="893"/>
        <v>-4.2433950510694016</v>
      </c>
    </row>
    <row r="3081" spans="1:20" x14ac:dyDescent="0.25">
      <c r="A3081">
        <f t="shared" si="894"/>
        <v>631975.12762440485</v>
      </c>
      <c r="B3081">
        <f t="shared" si="911"/>
        <v>100581.96547255544</v>
      </c>
      <c r="C3081" t="str">
        <f t="shared" si="895"/>
        <v>-0.268930297569616-0.548319884161331i</v>
      </c>
      <c r="D3081" t="str">
        <f t="shared" si="896"/>
        <v>3.87819242449382-0.770964363512578i</v>
      </c>
      <c r="E3081" t="str">
        <f t="shared" si="897"/>
        <v>189.288019818836-157.23782326214i</v>
      </c>
      <c r="F3081" t="str">
        <f t="shared" si="898"/>
        <v>2.41874234762648-1.60721618663545i</v>
      </c>
      <c r="G3081" t="str">
        <f t="shared" si="899"/>
        <v>0.997450404655875-0.0504291077425129i</v>
      </c>
      <c r="H3081" t="str">
        <f t="shared" si="900"/>
        <v>1.13376810747546-160.639375932714i</v>
      </c>
      <c r="I3081" t="str">
        <f t="shared" si="901"/>
        <v>-0.720606635860657-1.10124290303054i</v>
      </c>
      <c r="K3081" t="str">
        <f t="shared" si="902"/>
        <v>0.000527205379051919-0.00113925082422714i</v>
      </c>
      <c r="L3081" t="str">
        <f t="shared" si="903"/>
        <v>0.00005-0.00280556871289376i</v>
      </c>
      <c r="M3081" t="str">
        <f t="shared" si="904"/>
        <v>0.00133333333333333-0.00165033453699633i</v>
      </c>
      <c r="N3081">
        <f t="shared" si="905"/>
        <v>63.873784891712347</v>
      </c>
      <c r="O3081">
        <f t="shared" si="906"/>
        <v>4.283165509217512</v>
      </c>
      <c r="P3081" s="3">
        <f t="shared" si="907"/>
        <v>-4.283165509217512</v>
      </c>
      <c r="Q3081" s="3">
        <f t="shared" si="908"/>
        <v>-116.12621510828765</v>
      </c>
      <c r="R3081">
        <f t="shared" si="909"/>
        <v>63.873784891712347</v>
      </c>
      <c r="S3081">
        <f t="shared" si="910"/>
        <v>100.58196547255544</v>
      </c>
      <c r="T3081">
        <f t="shared" si="893"/>
        <v>-4.283165509217512</v>
      </c>
    </row>
    <row r="3082" spans="1:20" x14ac:dyDescent="0.25">
      <c r="A3082">
        <f t="shared" si="894"/>
        <v>634376.63310937758</v>
      </c>
      <c r="B3082">
        <f t="shared" si="911"/>
        <v>100964.17694135115</v>
      </c>
      <c r="C3082" t="str">
        <f t="shared" si="895"/>
        <v>-0.269802156808175-0.544766303363668i</v>
      </c>
      <c r="D3082" t="str">
        <f t="shared" si="896"/>
        <v>3.87747337463753-0.772579688264408i</v>
      </c>
      <c r="E3082" t="str">
        <f t="shared" si="897"/>
        <v>188.275939942194-157.726205107062i</v>
      </c>
      <c r="F3082" t="str">
        <f t="shared" si="898"/>
        <v>2.41869539170114-1.60205712299696i</v>
      </c>
      <c r="G3082" t="str">
        <f t="shared" si="899"/>
        <v>0.997431040788211-0.0506197556331206i</v>
      </c>
      <c r="H3082" t="str">
        <f t="shared" si="900"/>
        <v>1.12382302942018-160.01492825914i</v>
      </c>
      <c r="I3082" t="str">
        <f t="shared" si="901"/>
        <v>-0.715514536448985-1.09689942008651i</v>
      </c>
      <c r="K3082" t="str">
        <f t="shared" si="902"/>
        <v>0.000526667779342148-0.0011358918552746i</v>
      </c>
      <c r="L3082" t="str">
        <f t="shared" si="903"/>
        <v>0.00005-0.0027949479108326i</v>
      </c>
      <c r="M3082" t="str">
        <f t="shared" si="904"/>
        <v>0.00133333333333333-0.00164408700637212i</v>
      </c>
      <c r="N3082">
        <f t="shared" si="905"/>
        <v>63.652524958457931</v>
      </c>
      <c r="O3082">
        <f t="shared" si="906"/>
        <v>4.3231089430431826</v>
      </c>
      <c r="P3082" s="3">
        <f t="shared" si="907"/>
        <v>-4.3231089430431826</v>
      </c>
      <c r="Q3082" s="3">
        <f t="shared" si="908"/>
        <v>-116.34747504154207</v>
      </c>
      <c r="R3082">
        <f t="shared" si="909"/>
        <v>63.652524958457931</v>
      </c>
      <c r="S3082">
        <f t="shared" si="910"/>
        <v>100.96417694135116</v>
      </c>
      <c r="T3082">
        <f t="shared" si="893"/>
        <v>-4.3231089430431826</v>
      </c>
    </row>
    <row r="3083" spans="1:20" x14ac:dyDescent="0.25">
      <c r="A3083">
        <f t="shared" si="894"/>
        <v>636787.26431519317</v>
      </c>
      <c r="B3083">
        <f t="shared" si="911"/>
        <v>101347.84081372828</v>
      </c>
      <c r="C3083" t="str">
        <f t="shared" si="895"/>
        <v>-0.27064969919291-0.541215634527703i</v>
      </c>
      <c r="D3083" t="str">
        <f t="shared" si="896"/>
        <v>3.87674911925795-0.774204433090152i</v>
      </c>
      <c r="E3083" t="str">
        <f t="shared" si="897"/>
        <v>187.260287113673-158.204531408556i</v>
      </c>
      <c r="F3083" t="str">
        <f t="shared" si="898"/>
        <v>2.41864808007671-1.59692106929101i</v>
      </c>
      <c r="G3083" t="str">
        <f t="shared" si="899"/>
        <v>0.997411530235969-0.0508111167788315i</v>
      </c>
      <c r="H3083" t="str">
        <f t="shared" si="900"/>
        <v>1.11396581006231-159.393029495897i</v>
      </c>
      <c r="I3083" t="str">
        <f t="shared" si="901"/>
        <v>-0.710461841534533-1.09257409171157i</v>
      </c>
      <c r="K3083" t="str">
        <f t="shared" si="902"/>
        <v>0.000526130217558453-0.0011325478665995i</v>
      </c>
      <c r="L3083" t="str">
        <f t="shared" si="903"/>
        <v>0.00005-0.00278436731503546i</v>
      </c>
      <c r="M3083" t="str">
        <f t="shared" si="904"/>
        <v>0.00133333333333333-0.00163786312649145i</v>
      </c>
      <c r="N3083">
        <f t="shared" si="905"/>
        <v>63.431401869227216</v>
      </c>
      <c r="O3083">
        <f t="shared" si="906"/>
        <v>4.3632243163261082</v>
      </c>
      <c r="P3083" s="3">
        <f t="shared" si="907"/>
        <v>-4.3632243163261082</v>
      </c>
      <c r="Q3083" s="3">
        <f t="shared" si="908"/>
        <v>-116.56859813077278</v>
      </c>
      <c r="R3083">
        <f t="shared" si="909"/>
        <v>63.431401869227216</v>
      </c>
      <c r="S3083">
        <f t="shared" si="910"/>
        <v>101.34784081372828</v>
      </c>
      <c r="T3083">
        <f t="shared" si="893"/>
        <v>-4.3632243163261082</v>
      </c>
    </row>
    <row r="3084" spans="1:20" x14ac:dyDescent="0.25">
      <c r="A3084">
        <f t="shared" si="894"/>
        <v>639207.05591959087</v>
      </c>
      <c r="B3084">
        <f t="shared" si="911"/>
        <v>101732.96260882045</v>
      </c>
      <c r="C3084" t="str">
        <f t="shared" si="895"/>
        <v>-0.271472981444996-0.537668209299495i</v>
      </c>
      <c r="D3084" t="str">
        <f t="shared" si="896"/>
        <v>3.87601962268649-0.775838602939947i</v>
      </c>
      <c r="E3084" t="str">
        <f t="shared" si="897"/>
        <v>186.241218539232-158.672781807661i</v>
      </c>
      <c r="F3084" t="str">
        <f t="shared" si="898"/>
        <v>2.41860041007282-1.59180795122165i</v>
      </c>
      <c r="G3084" t="str">
        <f t="shared" si="899"/>
        <v>0.997391871893806-0.0510031937625096i</v>
      </c>
      <c r="H3084" t="str">
        <f t="shared" si="900"/>
        <v>1.10419560436099-158.773667842745i</v>
      </c>
      <c r="I3084" t="str">
        <f t="shared" si="901"/>
        <v>-0.705448238729826-1.08826682727932i</v>
      </c>
      <c r="K3084" t="str">
        <f t="shared" si="902"/>
        <v>0.000525592670809553-0.00112921879975915i</v>
      </c>
      <c r="L3084" t="str">
        <f t="shared" si="903"/>
        <v>0.00005-0.00277382677329693i</v>
      </c>
      <c r="M3084" t="str">
        <f t="shared" si="904"/>
        <v>0.00133333333333333-0.00163166280782172i</v>
      </c>
      <c r="N3084">
        <f t="shared" si="905"/>
        <v>63.210424507771734</v>
      </c>
      <c r="O3084">
        <f t="shared" si="906"/>
        <v>4.4035105747874228</v>
      </c>
      <c r="P3084" s="3">
        <f t="shared" si="907"/>
        <v>-4.4035105747874228</v>
      </c>
      <c r="Q3084" s="3">
        <f t="shared" si="908"/>
        <v>-116.78957549222827</v>
      </c>
      <c r="R3084">
        <f t="shared" si="909"/>
        <v>63.210424507771734</v>
      </c>
      <c r="S3084">
        <f t="shared" si="910"/>
        <v>101.73296260882046</v>
      </c>
      <c r="T3084">
        <f t="shared" si="893"/>
        <v>-4.4035105747874228</v>
      </c>
    </row>
    <row r="3085" spans="1:20" x14ac:dyDescent="0.25">
      <c r="A3085">
        <f t="shared" si="894"/>
        <v>641636.04273208533</v>
      </c>
      <c r="B3085">
        <f t="shared" si="911"/>
        <v>102119.54786673398</v>
      </c>
      <c r="C3085" t="str">
        <f t="shared" si="895"/>
        <v>-0.272272066662867-0.534124356619238i</v>
      </c>
      <c r="D3085" t="str">
        <f t="shared" si="896"/>
        <v>3.87528484904022-0.777482202706356i</v>
      </c>
      <c r="E3085" t="str">
        <f t="shared" si="897"/>
        <v>185.218891122723-159.130939041703i</v>
      </c>
      <c r="F3085" t="str">
        <f t="shared" si="898"/>
        <v>2.41855237898912-1.58671769481824i</v>
      </c>
      <c r="G3085" t="str">
        <f t="shared" si="899"/>
        <v>0.99737206464814-0.0511959891753889i</v>
      </c>
      <c r="H3085" t="str">
        <f t="shared" si="900"/>
        <v>1.09451157661103-158.156831569497i</v>
      </c>
      <c r="I3085" t="str">
        <f t="shared" si="901"/>
        <v>-0.700473418229879-1.08397753677578i</v>
      </c>
      <c r="K3085" t="str">
        <f t="shared" si="902"/>
        <v>0.000525055116304043-0.00112590459641649i</v>
      </c>
      <c r="L3085" t="str">
        <f t="shared" si="903"/>
        <v>0.00005-0.00276332613398778i</v>
      </c>
      <c r="M3085" t="str">
        <f t="shared" si="904"/>
        <v>0.00133333333333333-0.00162548596116928i</v>
      </c>
      <c r="N3085">
        <f t="shared" si="905"/>
        <v>62.989601600651184</v>
      </c>
      <c r="O3085">
        <f t="shared" si="906"/>
        <v>4.4439666466416758</v>
      </c>
      <c r="P3085" s="3">
        <f t="shared" si="907"/>
        <v>-4.4439666466416758</v>
      </c>
      <c r="Q3085" s="3">
        <f t="shared" si="908"/>
        <v>-117.01039839934882</v>
      </c>
      <c r="R3085">
        <f t="shared" si="909"/>
        <v>62.989601600651184</v>
      </c>
      <c r="S3085">
        <f t="shared" si="910"/>
        <v>102.11954786673398</v>
      </c>
      <c r="T3085">
        <f t="shared" si="893"/>
        <v>-4.4439666466416758</v>
      </c>
    </row>
    <row r="3086" spans="1:20" x14ac:dyDescent="0.25">
      <c r="A3086">
        <f t="shared" si="894"/>
        <v>644074.2596944673</v>
      </c>
      <c r="B3086">
        <f t="shared" si="911"/>
        <v>102507.60214862757</v>
      </c>
      <c r="C3086" t="str">
        <f t="shared" si="895"/>
        <v>-0.273047024218-0.530584402585629i</v>
      </c>
      <c r="D3086" t="str">
        <f t="shared" si="896"/>
        <v>3.87454476222101-0.77913523722252i</v>
      </c>
      <c r="E3086" t="str">
        <f t="shared" si="897"/>
        <v>184.19346139374-159.57898891925i</v>
      </c>
      <c r="F3086" t="str">
        <f t="shared" si="898"/>
        <v>2.41850398410511-1.58165022643424i</v>
      </c>
      <c r="G3086" t="str">
        <f t="shared" si="899"/>
        <v>0.997352107377089-0.0513895056170892i</v>
      </c>
      <c r="H3086" t="str">
        <f t="shared" si="900"/>
        <v>1.0849129003247-157.542509015446i</v>
      </c>
      <c r="I3086" t="str">
        <f t="shared" si="901"/>
        <v>-0.695537072789159-1.07970613079349i</v>
      </c>
      <c r="K3086" t="str">
        <f t="shared" si="902"/>
        <v>0.000524517531350232-0.00112260519833896i</v>
      </c>
      <c r="L3086" t="str">
        <f t="shared" si="903"/>
        <v>0.00005-0.00275286524605278i</v>
      </c>
      <c r="M3086" t="str">
        <f t="shared" si="904"/>
        <v>0.00133333333333333-0.00161933249767811i</v>
      </c>
      <c r="N3086">
        <f t="shared" si="905"/>
        <v>62.768941715620244</v>
      </c>
      <c r="O3086">
        <f t="shared" si="906"/>
        <v>4.4845914431521496</v>
      </c>
      <c r="P3086" s="3">
        <f t="shared" si="907"/>
        <v>-4.4845914431521496</v>
      </c>
      <c r="Q3086" s="3">
        <f t="shared" si="908"/>
        <v>-117.23105828437976</v>
      </c>
      <c r="R3086">
        <f t="shared" si="909"/>
        <v>62.768941715620244</v>
      </c>
      <c r="S3086">
        <f t="shared" si="910"/>
        <v>102.50760214862757</v>
      </c>
      <c r="T3086">
        <f t="shared" si="893"/>
        <v>-4.4845914431521496</v>
      </c>
    </row>
    <row r="3087" spans="1:20" x14ac:dyDescent="0.25">
      <c r="A3087">
        <f t="shared" si="894"/>
        <v>646521.74188130628</v>
      </c>
      <c r="B3087">
        <f t="shared" si="911"/>
        <v>102897.13103679236</v>
      </c>
      <c r="C3087" t="str">
        <f t="shared" si="895"/>
        <v>-0.273797929647583-0.527048670324233i</v>
      </c>
      <c r="D3087" t="str">
        <f t="shared" si="896"/>
        <v>3.87379932591476-0.780797711260345i</v>
      </c>
      <c r="E3087" t="str">
        <f t="shared" si="897"/>
        <v>183.165085436706-160.016920293177i</v>
      </c>
      <c r="F3087" t="str">
        <f t="shared" si="898"/>
        <v>2.41845522268005-1.57660547274618i</v>
      </c>
      <c r="G3087" t="str">
        <f t="shared" si="899"/>
        <v>0.997331998950408-0.0515837456956306i</v>
      </c>
      <c r="H3087" t="str">
        <f t="shared" si="900"/>
        <v>1.07539875811534-156.930688588806i</v>
      </c>
      <c r="I3087" t="str">
        <f t="shared" si="901"/>
        <v>-0.690638897698882-1.07545252052577i</v>
      </c>
      <c r="K3087" t="str">
        <f t="shared" si="902"/>
        <v>0.000523979893355977-0.00111932054739742i</v>
      </c>
      <c r="L3087" t="str">
        <f t="shared" si="903"/>
        <v>0.00005-0.00274244395900854i</v>
      </c>
      <c r="M3087" t="str">
        <f t="shared" si="904"/>
        <v>0.00133333333333333-0.00161320232882856i</v>
      </c>
      <c r="N3087">
        <f t="shared" si="905"/>
        <v>62.548453260114201</v>
      </c>
      <c r="O3087">
        <f t="shared" si="906"/>
        <v>4.5253838591883175</v>
      </c>
      <c r="P3087" s="3">
        <f t="shared" si="907"/>
        <v>-4.5253838591883175</v>
      </c>
      <c r="Q3087" s="3">
        <f t="shared" si="908"/>
        <v>-117.4515467398858</v>
      </c>
      <c r="R3087">
        <f t="shared" si="909"/>
        <v>62.548453260114201</v>
      </c>
      <c r="S3087">
        <f t="shared" si="910"/>
        <v>102.89713103679236</v>
      </c>
      <c r="T3087">
        <f t="shared" si="893"/>
        <v>-4.5253838591883175</v>
      </c>
    </row>
    <row r="3088" spans="1:20" x14ac:dyDescent="0.25">
      <c r="A3088">
        <f t="shared" si="894"/>
        <v>648978.52450045524</v>
      </c>
      <c r="B3088">
        <f t="shared" si="911"/>
        <v>103288.14013473217</v>
      </c>
      <c r="C3088" t="str">
        <f t="shared" si="895"/>
        <v>-0.274524864544221-0.523517479859814i</v>
      </c>
      <c r="D3088" t="str">
        <f t="shared" si="896"/>
        <v>3.87304850359053-0.782469629528612i</v>
      </c>
      <c r="E3088" t="str">
        <f t="shared" si="897"/>
        <v>182.133918821224-160.44472503192i</v>
      </c>
      <c r="F3088" t="str">
        <f t="shared" si="898"/>
        <v>2.41840609195275-1.5715833607525i</v>
      </c>
      <c r="G3088" t="str">
        <f t="shared" si="899"/>
        <v>0.997311738229431-0.0517787120274496i</v>
      </c>
      <c r="H3088" t="str">
        <f t="shared" si="900"/>
        <v>1.06596834158247-156.321358766143i</v>
      </c>
      <c r="I3088" t="str">
        <f t="shared" si="901"/>
        <v>-0.685778590764419-1.07121661776088i</v>
      </c>
      <c r="K3088" t="str">
        <f t="shared" si="902"/>
        <v>0.000523442179828546-0.00111605058556502i</v>
      </c>
      <c r="L3088" t="str">
        <f t="shared" si="903"/>
        <v>0.00005-0.00273206212294137i</v>
      </c>
      <c r="M3088" t="str">
        <f t="shared" si="904"/>
        <v>0.00133333333333333-0.0016070953664361i</v>
      </c>
      <c r="N3088">
        <f t="shared" si="905"/>
        <v>62.328144479828083</v>
      </c>
      <c r="O3088">
        <f t="shared" si="906"/>
        <v>4.5663427737863138</v>
      </c>
      <c r="P3088" s="3">
        <f t="shared" si="907"/>
        <v>-4.5663427737863138</v>
      </c>
      <c r="Q3088" s="3">
        <f t="shared" si="908"/>
        <v>-117.67185552017192</v>
      </c>
      <c r="R3088">
        <f t="shared" si="909"/>
        <v>62.328144479828083</v>
      </c>
      <c r="S3088">
        <f t="shared" si="910"/>
        <v>103.28814013473216</v>
      </c>
      <c r="T3088">
        <f t="shared" si="893"/>
        <v>-4.5663427737863138</v>
      </c>
    </row>
    <row r="3089" spans="1:20" x14ac:dyDescent="0.25">
      <c r="A3089">
        <f t="shared" si="894"/>
        <v>651444.64289355697</v>
      </c>
      <c r="B3089">
        <f t="shared" si="911"/>
        <v>103680.63506724415</v>
      </c>
      <c r="C3089" t="str">
        <f t="shared" si="895"/>
        <v>-0.275227916442812-0.519991147992776i</v>
      </c>
      <c r="D3089" t="str">
        <f t="shared" si="896"/>
        <v>3.87229225849974-0.784150996671144i</v>
      </c>
      <c r="E3089" t="str">
        <f t="shared" si="897"/>
        <v>181.100116533764-160.862397988942i</v>
      </c>
      <c r="F3089" t="str">
        <f t="shared" si="898"/>
        <v>2.41835658914148-1.56658381777245i</v>
      </c>
      <c r="G3089" t="str">
        <f t="shared" si="899"/>
        <v>0.997291324067009-0.0519744072374141i</v>
      </c>
      <c r="H3089" t="str">
        <f t="shared" si="900"/>
        <v>1.05662085119866-155.71450809183i</v>
      </c>
      <c r="I3089" t="str">
        <f t="shared" si="901"/>
        <v>-0.680955852283017-1.06699833487647i</v>
      </c>
      <c r="K3089" t="str">
        <f t="shared" si="902"/>
        <v>0.000522904368374476-0.00111279525491611i</v>
      </c>
      <c r="L3089" t="str">
        <f t="shared" si="903"/>
        <v>0.00005-0.00272171958850505i</v>
      </c>
      <c r="M3089" t="str">
        <f t="shared" si="904"/>
        <v>0.00133333333333333-0.00160101152265003i</v>
      </c>
      <c r="N3089">
        <f t="shared" si="905"/>
        <v>62.108023457395674</v>
      </c>
      <c r="O3089">
        <f t="shared" si="906"/>
        <v>4.6074670507111684</v>
      </c>
      <c r="P3089" s="3">
        <f t="shared" si="907"/>
        <v>-4.6074670507111684</v>
      </c>
      <c r="Q3089" s="3">
        <f t="shared" si="908"/>
        <v>-117.89197654260433</v>
      </c>
      <c r="R3089">
        <f t="shared" si="909"/>
        <v>62.108023457395674</v>
      </c>
      <c r="S3089">
        <f t="shared" si="910"/>
        <v>103.68063506724415</v>
      </c>
      <c r="T3089">
        <f t="shared" si="893"/>
        <v>-4.6074670507111684</v>
      </c>
    </row>
    <row r="3090" spans="1:20" x14ac:dyDescent="0.25">
      <c r="A3090">
        <f t="shared" si="894"/>
        <v>653920.13253655261</v>
      </c>
      <c r="B3090">
        <f t="shared" si="911"/>
        <v>104074.62148049969</v>
      </c>
      <c r="C3090" t="str">
        <f t="shared" si="895"/>
        <v>-0.275907178704794-0.516469988179762i</v>
      </c>
      <c r="D3090" t="str">
        <f t="shared" si="896"/>
        <v>3.87153055367534-0.785841817264893i</v>
      </c>
      <c r="E3090" t="str">
        <f t="shared" si="897"/>
        <v>180.063832910728-161.269936970508i</v>
      </c>
      <c r="F3090" t="str">
        <f t="shared" si="898"/>
        <v>2.41830671144375-1.56160677144502i</v>
      </c>
      <c r="G3090" t="str">
        <f t="shared" si="899"/>
        <v>0.997270755307448-0.0521708339588379i</v>
      </c>
      <c r="H3090" t="str">
        <f t="shared" si="900"/>
        <v>1.04735549619792-155.110125177494i</v>
      </c>
      <c r="I3090" t="str">
        <f t="shared" si="901"/>
        <v>-0.676170385021699-1.06279758483389i</v>
      </c>
      <c r="K3090" t="str">
        <f t="shared" si="902"/>
        <v>0.000522366436699476-0.00110955449762513i</v>
      </c>
      <c r="L3090" t="str">
        <f t="shared" si="903"/>
        <v>0.00005-0.00271141620691876i</v>
      </c>
      <c r="M3090" t="str">
        <f t="shared" si="904"/>
        <v>0.00133333333333333-0.00159495070995221i</v>
      </c>
      <c r="N3090">
        <f t="shared" si="905"/>
        <v>61.888098111163828</v>
      </c>
      <c r="O3090">
        <f t="shared" si="906"/>
        <v>4.6487555390201756</v>
      </c>
      <c r="P3090" s="3">
        <f t="shared" si="907"/>
        <v>-4.6487555390201756</v>
      </c>
      <c r="Q3090" s="3">
        <f t="shared" si="908"/>
        <v>-118.11190188883617</v>
      </c>
      <c r="R3090">
        <f t="shared" si="909"/>
        <v>61.888098111163828</v>
      </c>
      <c r="S3090">
        <f t="shared" si="910"/>
        <v>104.07462148049969</v>
      </c>
      <c r="T3090">
        <f t="shared" si="893"/>
        <v>-4.6487555390201756</v>
      </c>
    </row>
    <row r="3091" spans="1:20" x14ac:dyDescent="0.25">
      <c r="A3091">
        <f t="shared" si="894"/>
        <v>656405.02904019156</v>
      </c>
      <c r="B3091">
        <f t="shared" si="911"/>
        <v>104470.10504212559</v>
      </c>
      <c r="C3091" t="str">
        <f t="shared" si="895"/>
        <v>-0.276562750399891-0.512954310418405i</v>
      </c>
      <c r="D3091" t="str">
        <f t="shared" si="896"/>
        <v>3.87076335193105-0.787542095818024i</v>
      </c>
      <c r="E3091" t="str">
        <f t="shared" si="897"/>
        <v>179.025221572922-161.667342701805i</v>
      </c>
      <c r="F3091" t="str">
        <f t="shared" si="898"/>
        <v>2.41825645603619-1.55665214972781i</v>
      </c>
      <c r="G3091" t="str">
        <f t="shared" si="899"/>
        <v>0.997250030786443-0.0523679948334966i</v>
      </c>
      <c r="H3091" t="str">
        <f t="shared" si="900"/>
        <v>1.03817149446571-154.508198701475i</v>
      </c>
      <c r="I3091" t="str">
        <f t="shared" si="901"/>
        <v>-0.671421894195383-1.05861428117269i</v>
      </c>
      <c r="K3091" t="str">
        <f t="shared" si="902"/>
        <v>0.000521828362608311-0.00110632825596548i</v>
      </c>
      <c r="L3091" t="str">
        <f t="shared" si="903"/>
        <v>0.00005-0.00270115182996489i</v>
      </c>
      <c r="M3091" t="str">
        <f t="shared" si="904"/>
        <v>0.00133333333333333-0.00158891284115582i</v>
      </c>
      <c r="N3091">
        <f t="shared" si="905"/>
        <v>61.668376194061693</v>
      </c>
      <c r="O3091">
        <f t="shared" si="906"/>
        <v>4.690207073627958</v>
      </c>
      <c r="P3091" s="3">
        <f t="shared" si="907"/>
        <v>-4.690207073627958</v>
      </c>
      <c r="Q3091" s="3">
        <f t="shared" si="908"/>
        <v>-118.33162380593831</v>
      </c>
      <c r="R3091">
        <f t="shared" si="909"/>
        <v>61.668376194061693</v>
      </c>
      <c r="S3091">
        <f t="shared" si="910"/>
        <v>104.4701050421256</v>
      </c>
      <c r="T3091">
        <f t="shared" si="893"/>
        <v>-4.690207073627958</v>
      </c>
    </row>
    <row r="3092" spans="1:20" x14ac:dyDescent="0.25">
      <c r="A3092">
        <f t="shared" si="894"/>
        <v>658899.36815054435</v>
      </c>
      <c r="B3092">
        <f t="shared" si="911"/>
        <v>104867.09144128568</v>
      </c>
      <c r="C3092" t="str">
        <f t="shared" si="895"/>
        <v>-0.277194736185528-0.50944442113635i</v>
      </c>
      <c r="D3092" t="str">
        <f t="shared" si="896"/>
        <v>3.86999061586048-0.789251836768018i</v>
      </c>
      <c r="E3092" t="str">
        <f t="shared" si="897"/>
        <v>177.984435361497-162.054618791463i</v>
      </c>
      <c r="F3092" t="str">
        <f t="shared" si="898"/>
        <v>2.41820582007448-1.55171988089594i</v>
      </c>
      <c r="G3092" t="str">
        <f t="shared" si="899"/>
        <v>0.997229149331025-0.0525658925116413i</v>
      </c>
      <c r="H3092" t="str">
        <f t="shared" si="900"/>
        <v>1.02906807243048-153.908717408289i</v>
      </c>
      <c r="I3092" t="str">
        <f t="shared" si="901"/>
        <v>-0.666710087445215-1.05444833800521i</v>
      </c>
      <c r="K3092" t="str">
        <f t="shared" si="902"/>
        <v>0.000521290124004734-0.00110311647230849i</v>
      </c>
      <c r="L3092" t="str">
        <f t="shared" si="903"/>
        <v>0.00005-0.00269092630998694i</v>
      </c>
      <c r="M3092" t="str">
        <f t="shared" si="904"/>
        <v>0.00133333333333333-0.00158289782940408i</v>
      </c>
      <c r="N3092">
        <f t="shared" si="905"/>
        <v>61.44886529256712</v>
      </c>
      <c r="O3092">
        <f t="shared" si="906"/>
        <v>4.7318204758717677</v>
      </c>
      <c r="P3092" s="3">
        <f t="shared" si="907"/>
        <v>-4.7318204758717677</v>
      </c>
      <c r="Q3092" s="3">
        <f t="shared" si="908"/>
        <v>-118.55113470743288</v>
      </c>
      <c r="R3092">
        <f t="shared" si="909"/>
        <v>61.44886529256712</v>
      </c>
      <c r="S3092">
        <f t="shared" si="910"/>
        <v>104.86709144128568</v>
      </c>
      <c r="T3092">
        <f t="shared" si="893"/>
        <v>-4.7318204758717677</v>
      </c>
    </row>
    <row r="3093" spans="1:20" x14ac:dyDescent="0.25">
      <c r="A3093">
        <f t="shared" si="894"/>
        <v>661403.18574951647</v>
      </c>
      <c r="B3093">
        <f t="shared" si="911"/>
        <v>105265.58638876257</v>
      </c>
      <c r="C3093" t="str">
        <f t="shared" si="895"/>
        <v>-0.277803246184095-0.505940623084546i</v>
      </c>
      <c r="D3093" t="str">
        <f t="shared" si="896"/>
        <v>3.86921230783638-0.790971044479702i</v>
      </c>
      <c r="E3093" t="str">
        <f t="shared" si="897"/>
        <v>176.941626275393-162.431771694579i</v>
      </c>
      <c r="F3093" t="str">
        <f t="shared" si="898"/>
        <v>2.41815480069305-1.54680989354099i</v>
      </c>
      <c r="G3093" t="str">
        <f t="shared" si="899"/>
        <v>0.997208109759487-0.0527645296520142i</v>
      </c>
      <c r="H3093" t="str">
        <f t="shared" si="900"/>
        <v>1.02004446495679-153.311670108099i</v>
      </c>
      <c r="I3093" t="str">
        <f t="shared" si="901"/>
        <v>-0.662034674817155-1.05029967001111i</v>
      </c>
      <c r="K3093" t="str">
        <f t="shared" si="902"/>
        <v>0.000520751698891402-0.00109991908912225i</v>
      </c>
      <c r="L3093" t="str">
        <f t="shared" si="903"/>
        <v>0.00005-0.00268073949988737i</v>
      </c>
      <c r="M3093" t="str">
        <f t="shared" si="904"/>
        <v>0.00133333333333333-0.00157690558816904i</v>
      </c>
      <c r="N3093">
        <f t="shared" si="905"/>
        <v>61.22957282576634</v>
      </c>
      <c r="O3093">
        <f t="shared" si="906"/>
        <v>4.7735945540769693</v>
      </c>
      <c r="P3093" s="3">
        <f t="shared" si="907"/>
        <v>-4.7735945540769693</v>
      </c>
      <c r="Q3093" s="3">
        <f t="shared" si="908"/>
        <v>-118.77042717423366</v>
      </c>
      <c r="R3093">
        <f t="shared" si="909"/>
        <v>61.22957282576634</v>
      </c>
      <c r="S3093">
        <f t="shared" si="910"/>
        <v>105.26558638876257</v>
      </c>
      <c r="T3093">
        <f t="shared" si="893"/>
        <v>-4.7735945540769693</v>
      </c>
    </row>
    <row r="3094" spans="1:20" x14ac:dyDescent="0.25">
      <c r="A3094">
        <f t="shared" si="894"/>
        <v>663916.5178553646</v>
      </c>
      <c r="B3094">
        <f t="shared" si="911"/>
        <v>105665.59561703987</v>
      </c>
      <c r="C3094" t="str">
        <f t="shared" si="895"/>
        <v>-0.278388395858197-0.502443215234826i</v>
      </c>
      <c r="D3094" t="str">
        <f t="shared" si="896"/>
        <v>3.86842839000985-0.792699723243319i</v>
      </c>
      <c r="E3094" t="str">
        <f t="shared" si="897"/>
        <v>175.896945410301-162.798810674253i</v>
      </c>
      <c r="F3094" t="str">
        <f t="shared" si="898"/>
        <v>2.41810339500502-1.54192211656988i</v>
      </c>
      <c r="G3094" t="str">
        <f t="shared" si="899"/>
        <v>0.997186910881327-0.0529639089218623i</v>
      </c>
      <c r="H3094" t="str">
        <f t="shared" si="900"/>
        <v>1.01109991523986-152.717045676186i</v>
      </c>
      <c r="I3094" t="str">
        <f t="shared" si="901"/>
        <v>-0.657395368740703-1.04616819243209i</v>
      </c>
      <c r="K3094" t="str">
        <f t="shared" si="902"/>
        <v>0.00052021306536983-0.00109673604897059i</v>
      </c>
      <c r="L3094" t="str">
        <f t="shared" si="903"/>
        <v>0.00005-0.00267059125312549i</v>
      </c>
      <c r="M3094" t="str">
        <f t="shared" si="904"/>
        <v>0.00133333333333333-0.00157093603125029i</v>
      </c>
      <c r="N3094">
        <f t="shared" si="905"/>
        <v>61.010506044507309</v>
      </c>
      <c r="O3094">
        <f t="shared" si="906"/>
        <v>4.8155281041226488</v>
      </c>
      <c r="P3094" s="3">
        <f t="shared" si="907"/>
        <v>-4.8155281041226488</v>
      </c>
      <c r="Q3094" s="3">
        <f t="shared" si="908"/>
        <v>-118.98949395549269</v>
      </c>
      <c r="R3094">
        <f t="shared" si="909"/>
        <v>61.010506044507309</v>
      </c>
      <c r="S3094">
        <f t="shared" si="910"/>
        <v>105.66559561703987</v>
      </c>
      <c r="T3094">
        <f t="shared" si="893"/>
        <v>-4.8155281041226488</v>
      </c>
    </row>
    <row r="3095" spans="1:20" x14ac:dyDescent="0.25">
      <c r="A3095">
        <f t="shared" si="894"/>
        <v>666439.40062321501</v>
      </c>
      <c r="B3095">
        <f t="shared" si="911"/>
        <v>106067.12488038462</v>
      </c>
      <c r="C3095" t="str">
        <f t="shared" si="895"/>
        <v>-0.278950305884012-0.498952492681842i</v>
      </c>
      <c r="D3095" t="str">
        <f t="shared" si="896"/>
        <v>3.86763882430953-0.794437877272529i</v>
      </c>
      <c r="E3095" t="str">
        <f t="shared" si="897"/>
        <v>174.850542899217-163.155747761733i</v>
      </c>
      <c r="F3095" t="str">
        <f t="shared" si="898"/>
        <v>2.41805160010203-1.53705647920382i</v>
      </c>
      <c r="G3095" t="str">
        <f t="shared" si="899"/>
        <v>0.997165551497184-0.0531640329969521i</v>
      </c>
      <c r="H3095" t="str">
        <f t="shared" si="900"/>
        <v>1.00223367470164-152.124833052434i</v>
      </c>
      <c r="I3095" t="str">
        <f t="shared" si="901"/>
        <v>-0.652791884007916-1.04205382106663i</v>
      </c>
      <c r="K3095" t="str">
        <f t="shared" si="902"/>
        <v>0.00051967420164035-0.00109356729451194i</v>
      </c>
      <c r="L3095" t="str">
        <f t="shared" si="903"/>
        <v>0.00005-0.00266048142371537i</v>
      </c>
      <c r="M3095" t="str">
        <f t="shared" si="904"/>
        <v>0.00133333333333333-0.00156498907277375i</v>
      </c>
      <c r="N3095">
        <f t="shared" si="905"/>
        <v>60.791672030651171</v>
      </c>
      <c r="O3095">
        <f t="shared" si="906"/>
        <v>4.8576199100066662</v>
      </c>
      <c r="P3095" s="3">
        <f t="shared" si="907"/>
        <v>-4.8576199100066662</v>
      </c>
      <c r="Q3095" s="3">
        <f t="shared" si="908"/>
        <v>-119.20832796934883</v>
      </c>
      <c r="R3095">
        <f t="shared" si="909"/>
        <v>60.791672030651171</v>
      </c>
      <c r="S3095">
        <f t="shared" si="910"/>
        <v>106.06712488038463</v>
      </c>
      <c r="T3095">
        <f t="shared" si="893"/>
        <v>-4.8576199100066662</v>
      </c>
    </row>
    <row r="3096" spans="1:20" x14ac:dyDescent="0.25">
      <c r="A3096">
        <f t="shared" si="894"/>
        <v>668971.8703455833</v>
      </c>
      <c r="B3096">
        <f t="shared" si="911"/>
        <v>106470.17995493009</v>
      </c>
      <c r="C3096" t="str">
        <f t="shared" si="895"/>
        <v>-0.279489102023078-0.495468746549346i</v>
      </c>
      <c r="D3096" t="str">
        <f t="shared" si="896"/>
        <v>3.86684357244084-0.796185510702404i</v>
      </c>
      <c r="E3096" t="str">
        <f t="shared" si="897"/>
        <v>173.802567854574-163.502597715254i</v>
      </c>
      <c r="F3096" t="str">
        <f t="shared" si="898"/>
        <v>2.41799941305406-1.53221291097721i</v>
      </c>
      <c r="G3096" t="str">
        <f t="shared" si="899"/>
        <v>0.99714403039877-0.0533649045615839i</v>
      </c>
      <c r="H3096" t="str">
        <f t="shared" si="900"/>
        <v>0.993445002888377-151.535021240809i</v>
      </c>
      <c r="I3096" t="str">
        <f t="shared" si="901"/>
        <v>-0.648223937752546-1.03795647226473i</v>
      </c>
      <c r="K3096" t="str">
        <f t="shared" si="902"/>
        <v>0.000519135086002083-0.0010904127684983i</v>
      </c>
      <c r="L3096" t="str">
        <f t="shared" si="903"/>
        <v>0.00005-0.00265040986622372i</v>
      </c>
      <c r="M3096" t="str">
        <f t="shared" si="904"/>
        <v>0.00133333333333333-0.00155906462719043i</v>
      </c>
      <c r="N3096">
        <f t="shared" si="905"/>
        <v>60.573077696406216</v>
      </c>
      <c r="O3096">
        <f t="shared" si="906"/>
        <v>4.8998687444089537</v>
      </c>
      <c r="P3096" s="3">
        <f t="shared" si="907"/>
        <v>-4.8998687444089537</v>
      </c>
      <c r="Q3096" s="3">
        <f t="shared" si="908"/>
        <v>-119.42692230359378</v>
      </c>
      <c r="R3096">
        <f t="shared" si="909"/>
        <v>60.573077696406216</v>
      </c>
      <c r="S3096">
        <f t="shared" si="910"/>
        <v>106.47017995493009</v>
      </c>
      <c r="T3096">
        <f t="shared" si="893"/>
        <v>-4.8998687444089537</v>
      </c>
    </row>
    <row r="3097" spans="1:20" x14ac:dyDescent="0.25">
      <c r="A3097">
        <f t="shared" si="894"/>
        <v>671513.96345289645</v>
      </c>
      <c r="B3097">
        <f t="shared" si="911"/>
        <v>106874.76663875883</v>
      </c>
      <c r="C3097" t="str">
        <f t="shared" si="895"/>
        <v>-0.280004914992365-0.491992263900799i</v>
      </c>
      <c r="D3097" t="str">
        <f t="shared" si="896"/>
        <v>3.86604259588519-0.79794262758745i</v>
      </c>
      <c r="E3097" t="str">
        <f t="shared" si="897"/>
        <v>172.75316831201-163.839377977551i</v>
      </c>
      <c r="F3097" t="str">
        <f t="shared" si="898"/>
        <v>2.41794683090935-1.52739134173656i</v>
      </c>
      <c r="G3097" t="str">
        <f t="shared" si="899"/>
        <v>0.997122346368808-0.0535665263086056i</v>
      </c>
      <c r="H3097" t="str">
        <f t="shared" si="900"/>
        <v>0.984733167369569-150.947599308857i</v>
      </c>
      <c r="I3097" t="str">
        <f t="shared" si="901"/>
        <v>-0.643691249429454-1.03387606292291i</v>
      </c>
      <c r="K3097" t="str">
        <f t="shared" si="902"/>
        <v>0.000518595696852937-0.00108727241377411i</v>
      </c>
      <c r="L3097" t="str">
        <f t="shared" si="903"/>
        <v>0.00005-0.0026403764357678i</v>
      </c>
      <c r="M3097" t="str">
        <f t="shared" si="904"/>
        <v>0.00133333333333333-0.00155316260927518i</v>
      </c>
      <c r="N3097">
        <f t="shared" si="905"/>
        <v>60.354729783767283</v>
      </c>
      <c r="O3097">
        <f t="shared" si="906"/>
        <v>4.9422733692552816</v>
      </c>
      <c r="P3097" s="3">
        <f t="shared" si="907"/>
        <v>-4.9422733692552816</v>
      </c>
      <c r="Q3097" s="3">
        <f t="shared" si="908"/>
        <v>-119.64527021623272</v>
      </c>
      <c r="R3097">
        <f t="shared" si="909"/>
        <v>60.354729783767283</v>
      </c>
      <c r="S3097">
        <f t="shared" si="910"/>
        <v>106.87476663875883</v>
      </c>
      <c r="T3097">
        <f t="shared" si="893"/>
        <v>-4.9422733692552816</v>
      </c>
    </row>
    <row r="3098" spans="1:20" x14ac:dyDescent="0.25">
      <c r="A3098">
        <f t="shared" si="894"/>
        <v>674065.71651401743</v>
      </c>
      <c r="B3098">
        <f t="shared" si="911"/>
        <v>107280.89075198611</v>
      </c>
      <c r="C3098" t="str">
        <f t="shared" si="895"/>
        <v>-0.280497880333193-0.488523327654402i</v>
      </c>
      <c r="D3098" t="str">
        <f t="shared" si="896"/>
        <v>3.86523585589919-0.799709231899544i</v>
      </c>
      <c r="E3098" t="str">
        <f t="shared" si="897"/>
        <v>171.702491175786-164.166108632248i</v>
      </c>
      <c r="F3098" t="str">
        <f t="shared" si="898"/>
        <v>2.41789385069408-1.52259170163946i</v>
      </c>
      <c r="G3098" t="str">
        <f t="shared" si="899"/>
        <v>0.997100498180968-0.053768900939427i</v>
      </c>
      <c r="H3098" t="str">
        <f t="shared" si="900"/>
        <v>0.976097443638324-150.362556387192i</v>
      </c>
      <c r="I3098" t="str">
        <f t="shared" si="901"/>
        <v>-0.639193540794184-1.02981251047892i</v>
      </c>
      <c r="K3098" t="str">
        <f t="shared" si="902"/>
        <v>0.000518056012689602-0.00108414617327522i</v>
      </c>
      <c r="L3098" t="str">
        <f t="shared" si="903"/>
        <v>0.00005-0.00263038098801335i</v>
      </c>
      <c r="M3098" t="str">
        <f t="shared" si="904"/>
        <v>0.00133333333333333-0.0015472829341255i</v>
      </c>
      <c r="N3098">
        <f t="shared" si="905"/>
        <v>60.136634864029133</v>
      </c>
      <c r="O3098">
        <f t="shared" si="906"/>
        <v>4.9848325362770067</v>
      </c>
      <c r="P3098" s="3">
        <f t="shared" si="907"/>
        <v>-4.9848325362770067</v>
      </c>
      <c r="Q3098" s="3">
        <f t="shared" si="908"/>
        <v>-119.86336513597087</v>
      </c>
      <c r="R3098">
        <f t="shared" si="909"/>
        <v>60.136634864029133</v>
      </c>
      <c r="S3098">
        <f t="shared" si="910"/>
        <v>107.28089075198611</v>
      </c>
      <c r="T3098">
        <f t="shared" si="893"/>
        <v>-4.9848325362770067</v>
      </c>
    </row>
    <row r="3099" spans="1:20" x14ac:dyDescent="0.25">
      <c r="A3099">
        <f t="shared" si="894"/>
        <v>676627.16623677069</v>
      </c>
      <c r="B3099">
        <f t="shared" si="911"/>
        <v>107688.55813684365</v>
      </c>
      <c r="C3099" t="str">
        <f t="shared" si="895"/>
        <v>-0.280968138278703-0.485062216502463i</v>
      </c>
      <c r="D3099" t="str">
        <f t="shared" si="896"/>
        <v>3.86442331351394-0.801485327525894i</v>
      </c>
      <c r="E3099" t="str">
        <f t="shared" si="897"/>
        <v>170.65068216588-164.48281235902i</v>
      </c>
      <c r="F3099" t="str">
        <f t="shared" si="898"/>
        <v>2.41784046941242-1.51781392115348i</v>
      </c>
      <c r="G3099" t="str">
        <f t="shared" si="899"/>
        <v>0.997078484599795-0.0539720311640331i</v>
      </c>
      <c r="H3099" t="str">
        <f t="shared" si="900"/>
        <v>0.967537115013149-149.779881669004i</v>
      </c>
      <c r="I3099" t="str">
        <f t="shared" si="901"/>
        <v>-0.634730535882756-1.02576573290697i</v>
      </c>
      <c r="K3099" t="str">
        <f t="shared" si="902"/>
        <v>0.000517516012107574-0.00108103399002781i</v>
      </c>
      <c r="L3099" t="str">
        <f t="shared" si="903"/>
        <v>0.00005-0.0026204233791725i</v>
      </c>
      <c r="M3099" t="str">
        <f t="shared" si="904"/>
        <v>0.00133333333333333-0.00154142551716029i</v>
      </c>
      <c r="N3099">
        <f t="shared" si="905"/>
        <v>59.918799337407734</v>
      </c>
      <c r="O3099">
        <f t="shared" si="906"/>
        <v>5.0275449875708702</v>
      </c>
      <c r="P3099" s="3">
        <f t="shared" si="907"/>
        <v>-5.0275449875708702</v>
      </c>
      <c r="Q3099" s="3">
        <f t="shared" si="908"/>
        <v>-120.08120066259227</v>
      </c>
      <c r="R3099">
        <f t="shared" si="909"/>
        <v>59.918799337407734</v>
      </c>
      <c r="S3099">
        <f t="shared" si="910"/>
        <v>107.68855813684365</v>
      </c>
      <c r="T3099">
        <f t="shared" si="893"/>
        <v>-5.0275449875708702</v>
      </c>
    </row>
    <row r="3100" spans="1:20" x14ac:dyDescent="0.25">
      <c r="A3100">
        <f t="shared" si="894"/>
        <v>679198.34946847043</v>
      </c>
      <c r="B3100">
        <f t="shared" si="911"/>
        <v>108097.77465776366</v>
      </c>
      <c r="C3100" t="str">
        <f t="shared" si="895"/>
        <v>-0.281415833620469-0.481609204835142i</v>
      </c>
      <c r="D3100" t="str">
        <f t="shared" si="896"/>
        <v>3.86360492953426-0.803270918266977i</v>
      </c>
      <c r="E3100" t="str">
        <f t="shared" si="897"/>
        <v>169.59788576677-164.789514387774i</v>
      </c>
      <c r="F3100" t="str">
        <f t="shared" si="898"/>
        <v>2.41778668404618-1.51305793105512i</v>
      </c>
      <c r="G3100" t="str">
        <f t="shared" si="899"/>
        <v>0.997056304380652-0.0541759197009977i</v>
      </c>
      <c r="H3100" t="str">
        <f t="shared" si="900"/>
        <v>0.959051472541106-149.199564409561i</v>
      </c>
      <c r="I3100" t="str">
        <f t="shared" si="901"/>
        <v>-0.630301960991642-1.02173564871258i</v>
      </c>
      <c r="K3100" t="str">
        <f t="shared" si="902"/>
        <v>0.000516975673801195-0.0010779358071473i</v>
      </c>
      <c r="L3100" t="str">
        <f t="shared" si="903"/>
        <v>0.00005-0.00261050346600169i</v>
      </c>
      <c r="M3100" t="str">
        <f t="shared" si="904"/>
        <v>0.00133333333333333-0.00153559027411864i</v>
      </c>
      <c r="N3100">
        <f t="shared" si="905"/>
        <v>59.70122943273212</v>
      </c>
      <c r="O3100">
        <f t="shared" si="906"/>
        <v>5.0704094561546622</v>
      </c>
      <c r="P3100" s="3">
        <f t="shared" si="907"/>
        <v>-5.0704094561546622</v>
      </c>
      <c r="Q3100" s="3">
        <f t="shared" si="908"/>
        <v>-120.29877056726788</v>
      </c>
      <c r="R3100">
        <f t="shared" si="909"/>
        <v>59.70122943273212</v>
      </c>
      <c r="S3100">
        <f t="shared" si="910"/>
        <v>108.09777465776365</v>
      </c>
      <c r="T3100">
        <f t="shared" si="893"/>
        <v>-5.0704094561546622</v>
      </c>
    </row>
    <row r="3101" spans="1:20" x14ac:dyDescent="0.25">
      <c r="A3101">
        <f t="shared" si="894"/>
        <v>681779.3031964507</v>
      </c>
      <c r="B3101">
        <f t="shared" si="911"/>
        <v>108508.54620146316</v>
      </c>
      <c r="C3101" t="str">
        <f t="shared" si="895"/>
        <v>-0.28184111557403-0.478164562668547i</v>
      </c>
      <c r="D3101" t="str">
        <f t="shared" si="896"/>
        <v>3.86278066453787-0.805066007834435i</v>
      </c>
      <c r="E3101" t="str">
        <f t="shared" si="897"/>
        <v>168.544245177934-165.086242451746i</v>
      </c>
      <c r="F3101" t="str">
        <f t="shared" si="898"/>
        <v>2.41773249155476-1.50832366242873i</v>
      </c>
      <c r="G3101" t="str">
        <f t="shared" si="899"/>
        <v>0.997033956269645-0.0543805692774976i</v>
      </c>
      <c r="H3101" t="str">
        <f t="shared" si="900"/>
        <v>0.950639814902288-148.621593925723i</v>
      </c>
      <c r="I3101" t="str">
        <f t="shared" si="901"/>
        <v>-0.625907544657945-1.01772217692778i</v>
      </c>
      <c r="K3101" t="str">
        <f t="shared" si="902"/>
        <v>0.000516434976563697-0.00107485156783734i</v>
      </c>
      <c r="L3101" t="str">
        <f t="shared" si="903"/>
        <v>0.00005-0.00260062110579966i</v>
      </c>
      <c r="M3101" t="str">
        <f t="shared" si="904"/>
        <v>0.00133333333333333-0.00152977712105862i</v>
      </c>
      <c r="N3101">
        <f t="shared" si="905"/>
        <v>59.483931207237887</v>
      </c>
      <c r="O3101">
        <f t="shared" si="906"/>
        <v>5.1134246665213912</v>
      </c>
      <c r="P3101" s="3">
        <f t="shared" si="907"/>
        <v>-5.1134246665213912</v>
      </c>
      <c r="Q3101" s="3">
        <f t="shared" si="908"/>
        <v>-120.51606879276211</v>
      </c>
      <c r="R3101">
        <f t="shared" si="909"/>
        <v>59.483931207237887</v>
      </c>
      <c r="S3101">
        <f t="shared" si="910"/>
        <v>108.50854620146316</v>
      </c>
      <c r="T3101">
        <f t="shared" si="893"/>
        <v>-5.1134246665213912</v>
      </c>
    </row>
    <row r="3102" spans="1:20" x14ac:dyDescent="0.25">
      <c r="A3102">
        <f t="shared" si="894"/>
        <v>684370.06454859721</v>
      </c>
      <c r="B3102">
        <f t="shared" si="911"/>
        <v>108920.87867702873</v>
      </c>
      <c r="C3102" t="str">
        <f t="shared" si="895"/>
        <v>-0.282244137643741-0.474728555577157i</v>
      </c>
      <c r="D3102" t="str">
        <f t="shared" si="896"/>
        <v>3.86195047887474-0.80687059984901i</v>
      </c>
      <c r="E3102" t="str">
        <f t="shared" si="897"/>
        <v>167.489902266067-165.373026739696i</v>
      </c>
      <c r="F3102" t="str">
        <f t="shared" si="898"/>
        <v>2.417677888875-1.50361104666551i</v>
      </c>
      <c r="G3102" t="str">
        <f t="shared" si="899"/>
        <v>0.997011439003562-0.0545859826293246i</v>
      </c>
      <c r="H3102" t="str">
        <f t="shared" si="900"/>
        <v>0.942301448315658-148.045959595456i</v>
      </c>
      <c r="I3102" t="str">
        <f t="shared" si="901"/>
        <v>-0.621547017639778-1.0137252371063i</v>
      </c>
      <c r="K3102" t="str">
        <f t="shared" si="902"/>
        <v>0.000515893899287265-0.0010717812153887i</v>
      </c>
      <c r="L3102" t="str">
        <f t="shared" si="903"/>
        <v>0.00005-0.00259077615640531i</v>
      </c>
      <c r="M3102" t="str">
        <f t="shared" si="904"/>
        <v>0.00133333333333333-0.00152398597435607i</v>
      </c>
      <c r="N3102">
        <f t="shared" si="905"/>
        <v>59.266910546438353</v>
      </c>
      <c r="O3102">
        <f t="shared" si="906"/>
        <v>5.1565893351898575</v>
      </c>
      <c r="P3102" s="3">
        <f t="shared" si="907"/>
        <v>-5.1565893351898575</v>
      </c>
      <c r="Q3102" s="3">
        <f t="shared" si="908"/>
        <v>-120.73308945356165</v>
      </c>
      <c r="R3102">
        <f t="shared" si="909"/>
        <v>59.266910546438353</v>
      </c>
      <c r="S3102">
        <f t="shared" si="910"/>
        <v>108.92087867702872</v>
      </c>
      <c r="T3102">
        <f t="shared" si="893"/>
        <v>-5.1565893351898575</v>
      </c>
    </row>
    <row r="3103" spans="1:20" x14ac:dyDescent="0.25">
      <c r="A3103">
        <f t="shared" si="894"/>
        <v>686970.67079388187</v>
      </c>
      <c r="B3103">
        <f t="shared" si="911"/>
        <v>109334.77801600144</v>
      </c>
      <c r="C3103" t="str">
        <f t="shared" si="895"/>
        <v>-0.282625057487027-0.471301444630597i</v>
      </c>
      <c r="D3103" t="str">
        <f t="shared" si="896"/>
        <v>3.86111433266631-0.808684697838353i</v>
      </c>
      <c r="E3103" t="str">
        <f t="shared" si="897"/>
        <v>166.434997519037-165.649899847236i</v>
      </c>
      <c r="F3103" t="str">
        <f t="shared" si="898"/>
        <v>2.41762287292091-1.4989200154624i</v>
      </c>
      <c r="G3103" t="str">
        <f t="shared" si="899"/>
        <v>0.996988751309801-0.0547921625008998i</v>
      </c>
      <c r="H3103" t="str">
        <f t="shared" si="900"/>
        <v>0.934035686446186-147.472650857354i</v>
      </c>
      <c r="I3103" t="str">
        <f t="shared" si="901"/>
        <v>-0.617220112896811-1.00974474931869i</v>
      </c>
      <c r="K3103" t="str">
        <f t="shared" si="902"/>
        <v>0.000515352420963133-0.00106872469317829i</v>
      </c>
      <c r="L3103" t="str">
        <f t="shared" si="903"/>
        <v>0.00005-0.00258096847619577i</v>
      </c>
      <c r="M3103" t="str">
        <f t="shared" si="904"/>
        <v>0.00133333333333333-0.00151821675070339i</v>
      </c>
      <c r="N3103">
        <f t="shared" si="905"/>
        <v>59.050173164080334</v>
      </c>
      <c r="O3103">
        <f t="shared" si="906"/>
        <v>5.1999021712511562</v>
      </c>
      <c r="P3103" s="3">
        <f t="shared" si="907"/>
        <v>-5.1999021712511562</v>
      </c>
      <c r="Q3103" s="3">
        <f t="shared" si="908"/>
        <v>-120.94982683591967</v>
      </c>
      <c r="R3103">
        <f t="shared" si="909"/>
        <v>59.050173164080334</v>
      </c>
      <c r="S3103">
        <f t="shared" si="910"/>
        <v>109.33477801600144</v>
      </c>
      <c r="T3103">
        <f t="shared" si="893"/>
        <v>-5.1999021712511562</v>
      </c>
    </row>
    <row r="3104" spans="1:20" x14ac:dyDescent="0.25">
      <c r="A3104">
        <f t="shared" si="894"/>
        <v>689581.15934289864</v>
      </c>
      <c r="B3104">
        <f t="shared" si="911"/>
        <v>109750.25017246224</v>
      </c>
      <c r="C3104" t="str">
        <f t="shared" si="895"/>
        <v>-0.28298403677806-0.467883486334667i</v>
      </c>
      <c r="D3104" t="str">
        <f t="shared" si="896"/>
        <v>3.86027218580475-0.810508305234947i</v>
      </c>
      <c r="E3104" t="str">
        <f t="shared" si="897"/>
        <v>165.379670001601-165.916896727307i</v>
      </c>
      <c r="F3104" t="str">
        <f t="shared" si="898"/>
        <v>2.4175674405836-1.49425050082107i</v>
      </c>
      <c r="G3104" t="str">
        <f t="shared" si="899"/>
        <v>0.996965891906305-0.0549991116452862i</v>
      </c>
      <c r="H3104" t="str">
        <f t="shared" si="900"/>
        <v>0.925841850313228-146.901657210168i</v>
      </c>
      <c r="I3104" t="str">
        <f t="shared" si="901"/>
        <v>-0.612926565571041-1.00578063414771i</v>
      </c>
      <c r="K3104" t="str">
        <f t="shared" si="902"/>
        <v>0.000514810520681649-0.00106568194466804i</v>
      </c>
      <c r="L3104" t="str">
        <f t="shared" si="903"/>
        <v>0.00005-0.00257119792408425i</v>
      </c>
      <c r="M3104" t="str">
        <f t="shared" si="904"/>
        <v>0.00133333333333333-0.00151246936710838i</v>
      </c>
      <c r="N3104">
        <f t="shared" si="905"/>
        <v>58.833724602189747</v>
      </c>
      <c r="O3104">
        <f t="shared" si="906"/>
        <v>5.2433618769126955</v>
      </c>
      <c r="P3104" s="3">
        <f t="shared" si="907"/>
        <v>-5.2433618769126955</v>
      </c>
      <c r="Q3104" s="3">
        <f t="shared" si="908"/>
        <v>-121.16627539781025</v>
      </c>
      <c r="R3104">
        <f t="shared" si="909"/>
        <v>58.833724602189747</v>
      </c>
      <c r="S3104">
        <f t="shared" si="910"/>
        <v>109.75025017246224</v>
      </c>
      <c r="T3104">
        <f t="shared" si="893"/>
        <v>-5.2433618769126955</v>
      </c>
    </row>
    <row r="3105" spans="1:20" x14ac:dyDescent="0.25">
      <c r="A3105">
        <f t="shared" si="894"/>
        <v>692201.56774840166</v>
      </c>
      <c r="B3105">
        <f t="shared" si="911"/>
        <v>110167.30112311761</v>
      </c>
      <c r="C3105" t="str">
        <f t="shared" si="895"/>
        <v>-0.283321241071209-0.464474932576645i</v>
      </c>
      <c r="D3105" t="str">
        <f t="shared" si="896"/>
        <v>3.8594239979523-0.812341425373915i</v>
      </c>
      <c r="E3105" t="str">
        <f t="shared" si="897"/>
        <v>164.324057312846-166.174054639941i</v>
      </c>
      <c r="F3105" t="str">
        <f t="shared" si="898"/>
        <v>2.41751158873109-1.48960243504686i</v>
      </c>
      <c r="G3105" t="str">
        <f t="shared" si="899"/>
        <v>0.996942859501493-0.0552068328242006i</v>
      </c>
      <c r="H3105" t="str">
        <f t="shared" si="900"/>
        <v>0.917719268200264-146.33296821233i</v>
      </c>
      <c r="I3105" t="str">
        <f t="shared" si="901"/>
        <v>-0.608666112967698-1.00183281268358i</v>
      </c>
      <c r="K3105" t="str">
        <f t="shared" si="902"/>
        <v>0.000514268177632412-0.00106265291340393i</v>
      </c>
      <c r="L3105" t="str">
        <f t="shared" si="903"/>
        <v>0.00005-0.00256146435951808i</v>
      </c>
      <c r="M3105" t="str">
        <f t="shared" si="904"/>
        <v>0.00133333333333333-0.00150674374089299i</v>
      </c>
      <c r="N3105">
        <f t="shared" si="905"/>
        <v>58.617570231191038</v>
      </c>
      <c r="O3105">
        <f t="shared" si="906"/>
        <v>5.2869671480371396</v>
      </c>
      <c r="P3105" s="3">
        <f t="shared" si="907"/>
        <v>-5.2869671480371396</v>
      </c>
      <c r="Q3105" s="3">
        <f t="shared" si="908"/>
        <v>-121.38242976880896</v>
      </c>
      <c r="R3105">
        <f t="shared" si="909"/>
        <v>58.617570231191038</v>
      </c>
      <c r="S3105">
        <f t="shared" si="910"/>
        <v>110.16730112311761</v>
      </c>
      <c r="T3105">
        <f t="shared" si="893"/>
        <v>-5.2869671480371396</v>
      </c>
    </row>
    <row r="3106" spans="1:20" x14ac:dyDescent="0.25">
      <c r="A3106">
        <f t="shared" si="894"/>
        <v>694831.93370584561</v>
      </c>
      <c r="B3106">
        <f t="shared" si="911"/>
        <v>110585.93686738546</v>
      </c>
      <c r="C3106" t="str">
        <f t="shared" si="895"/>
        <v>-0.283636839664221-0.46107603057483i</v>
      </c>
      <c r="D3106" t="str">
        <f t="shared" si="896"/>
        <v>3.85856972854046-0.814184061490834i</v>
      </c>
      <c r="E3106" t="str">
        <f t="shared" si="897"/>
        <v>163.268295545423-166.421413101331i</v>
      </c>
      <c r="F3106" t="str">
        <f t="shared" si="898"/>
        <v>2.41745531420813-1.48497575074773i</v>
      </c>
      <c r="G3106" t="str">
        <f t="shared" si="899"/>
        <v>0.99691965279419-0.0554153288080278i</v>
      </c>
      <c r="H3106" t="str">
        <f t="shared" si="900"/>
        <v>0.909667275565812-145.766573481498i</v>
      </c>
      <c r="I3106" t="str">
        <f t="shared" si="901"/>
        <v>-0.604438494536398-0.99790120651942i</v>
      </c>
      <c r="K3106" t="str">
        <f t="shared" si="902"/>
        <v>0.000513725371104385-0.00105963754301489i</v>
      </c>
      <c r="L3106" t="str">
        <f t="shared" si="903"/>
        <v>0.00005-0.00255176764247667i</v>
      </c>
      <c r="M3106" t="str">
        <f t="shared" si="904"/>
        <v>0.00133333333333333-0.00150103978969216i</v>
      </c>
      <c r="N3106">
        <f t="shared" si="905"/>
        <v>58.401715250113313</v>
      </c>
      <c r="O3106">
        <f t="shared" si="906"/>
        <v>5.3307166746773582</v>
      </c>
      <c r="P3106" s="3">
        <f t="shared" si="907"/>
        <v>-5.3307166746773582</v>
      </c>
      <c r="Q3106" s="3">
        <f t="shared" si="908"/>
        <v>-121.59828474988669</v>
      </c>
      <c r="R3106">
        <f t="shared" si="909"/>
        <v>58.401715250113313</v>
      </c>
      <c r="S3106">
        <f t="shared" si="910"/>
        <v>110.58593686738546</v>
      </c>
      <c r="T3106">
        <f t="shared" si="893"/>
        <v>-5.3307166746773582</v>
      </c>
    </row>
    <row r="3107" spans="1:20" x14ac:dyDescent="0.25">
      <c r="A3107">
        <f t="shared" si="894"/>
        <v>697472.29505392793</v>
      </c>
      <c r="B3107">
        <f t="shared" si="911"/>
        <v>111006.16342748153</v>
      </c>
      <c r="C3107" t="str">
        <f t="shared" si="895"/>
        <v>-0.283931005461393-0.457687022832243i</v>
      </c>
      <c r="D3107" t="str">
        <f t="shared" si="896"/>
        <v>3.85770933676937-0.816036216719551i</v>
      </c>
      <c r="E3107" t="str">
        <f t="shared" si="897"/>
        <v>162.212519246505-166.659013832268i</v>
      </c>
      <c r="F3107" t="str">
        <f t="shared" si="898"/>
        <v>2.41739861383603-1.48037038083327i</v>
      </c>
      <c r="G3107" t="str">
        <f t="shared" si="899"/>
        <v>0.996896270473557-0.0556246023758314i</v>
      </c>
      <c r="H3107" t="str">
        <f t="shared" si="900"/>
        <v>0.901685214955599-145.202462694087i</v>
      </c>
      <c r="I3107" t="str">
        <f t="shared" si="901"/>
        <v>-0.600243451852425-0.993985737746673i</v>
      </c>
      <c r="K3107" t="str">
        <f t="shared" si="902"/>
        <v>0.000513182080486037-0.00105663577721185i</v>
      </c>
      <c r="L3107" t="str">
        <f t="shared" si="903"/>
        <v>0.00005-0.00254210763346949i</v>
      </c>
      <c r="M3107" t="str">
        <f t="shared" si="904"/>
        <v>0.00133333333333333-0.00149535743145264i</v>
      </c>
      <c r="N3107">
        <f t="shared" si="905"/>
        <v>58.186164686870285</v>
      </c>
      <c r="O3107">
        <f t="shared" si="906"/>
        <v>5.3746091416066646</v>
      </c>
      <c r="P3107" s="3">
        <f t="shared" si="907"/>
        <v>-5.3746091416066646</v>
      </c>
      <c r="Q3107" s="3">
        <f t="shared" si="908"/>
        <v>-121.81383531312972</v>
      </c>
      <c r="R3107">
        <f t="shared" si="909"/>
        <v>58.186164686870285</v>
      </c>
      <c r="S3107">
        <f t="shared" si="910"/>
        <v>111.00616342748152</v>
      </c>
      <c r="T3107">
        <f t="shared" si="893"/>
        <v>-5.3746091416066646</v>
      </c>
    </row>
    <row r="3108" spans="1:20" x14ac:dyDescent="0.25">
      <c r="A3108">
        <f t="shared" si="894"/>
        <v>700122.68977513281</v>
      </c>
      <c r="B3108">
        <f t="shared" si="911"/>
        <v>111427.98684850596</v>
      </c>
      <c r="C3108" t="str">
        <f t="shared" si="895"/>
        <v>-0.284203914836771-0.454308147094483i</v>
      </c>
      <c r="D3108" t="str">
        <f t="shared" si="896"/>
        <v>3.85684278160708-0.81789789408996i</v>
      </c>
      <c r="E3108" t="str">
        <f t="shared" si="897"/>
        <v>161.156861380538-166.886900706034i</v>
      </c>
      <c r="F3108" t="str">
        <f t="shared" si="898"/>
        <v>2.4173414844125-1.47578625851362i</v>
      </c>
      <c r="G3108" t="str">
        <f t="shared" si="899"/>
        <v>0.996872711219025-0.0558346563153674i</v>
      </c>
      <c r="H3108" t="str">
        <f t="shared" si="900"/>
        <v>0.893772435915906-144.640625584823i</v>
      </c>
      <c r="I3108" t="str">
        <f t="shared" si="901"/>
        <v>-0.59608072859823-0.990086328950621i</v>
      </c>
      <c r="K3108" t="str">
        <f t="shared" si="902"/>
        <v>0.000512638285265485-0.00105364755978664i</v>
      </c>
      <c r="L3108" t="str">
        <f t="shared" si="903"/>
        <v>0.00005-0.00253248419353405i</v>
      </c>
      <c r="M3108" t="str">
        <f t="shared" si="904"/>
        <v>0.00133333333333333-0.0014896965844318i</v>
      </c>
      <c r="N3108">
        <f t="shared" si="905"/>
        <v>57.970923398621792</v>
      </c>
      <c r="O3108">
        <f t="shared" si="906"/>
        <v>5.4186432288442541</v>
      </c>
      <c r="P3108" s="3">
        <f t="shared" si="907"/>
        <v>-5.4186432288442541</v>
      </c>
      <c r="Q3108" s="3">
        <f t="shared" si="908"/>
        <v>-122.02907660137821</v>
      </c>
      <c r="R3108">
        <f t="shared" si="909"/>
        <v>57.970923398621792</v>
      </c>
      <c r="S3108">
        <f t="shared" si="910"/>
        <v>111.42798684850595</v>
      </c>
      <c r="T3108">
        <f t="shared" si="893"/>
        <v>-5.4186432288442541</v>
      </c>
    </row>
    <row r="3109" spans="1:20" x14ac:dyDescent="0.25">
      <c r="A3109">
        <f t="shared" si="894"/>
        <v>702783.15599627828</v>
      </c>
      <c r="B3109">
        <f t="shared" si="911"/>
        <v>111851.41319853028</v>
      </c>
      <c r="C3109" t="str">
        <f t="shared" si="895"/>
        <v>-0.284455747497586-0.450939636311698i</v>
      </c>
      <c r="D3109" t="str">
        <f t="shared" si="896"/>
        <v>3.85597002178885-0.819769096525746i</v>
      </c>
      <c r="E3109" t="str">
        <f t="shared" si="897"/>
        <v>160.101453293729-167.105119695786i</v>
      </c>
      <c r="F3109" t="str">
        <f t="shared" si="898"/>
        <v>2.4172839227115-1.47122331729846i</v>
      </c>
      <c r="G3109" t="str">
        <f t="shared" si="899"/>
        <v>0.99684897370022-0.0560454934230954i</v>
      </c>
      <c r="H3109" t="str">
        <f t="shared" si="900"/>
        <v>0.88592829490822-144.081051946285i</v>
      </c>
      <c r="I3109" t="str">
        <f t="shared" si="901"/>
        <v>-0.591950070545074-0.986202903205918i</v>
      </c>
      <c r="K3109" t="str">
        <f t="shared" si="902"/>
        <v>0.000512093965030695-0.00105067283461106i</v>
      </c>
      <c r="L3109" t="str">
        <f t="shared" si="903"/>
        <v>0.00005-0.00252289718423397i</v>
      </c>
      <c r="M3109" t="str">
        <f t="shared" si="904"/>
        <v>0.00133333333333333-0.00148405716719645i</v>
      </c>
      <c r="N3109">
        <f t="shared" si="905"/>
        <v>57.75599607220947</v>
      </c>
      <c r="O3109">
        <f t="shared" si="906"/>
        <v>5.462817612174856</v>
      </c>
      <c r="P3109" s="3">
        <f t="shared" si="907"/>
        <v>-5.462817612174856</v>
      </c>
      <c r="Q3109" s="3">
        <f t="shared" si="908"/>
        <v>-122.24400392779053</v>
      </c>
      <c r="R3109">
        <f t="shared" si="909"/>
        <v>57.75599607220947</v>
      </c>
      <c r="S3109">
        <f t="shared" si="910"/>
        <v>111.85141319853028</v>
      </c>
      <c r="T3109">
        <f t="shared" si="893"/>
        <v>-5.462817612174856</v>
      </c>
    </row>
    <row r="3110" spans="1:20" x14ac:dyDescent="0.25">
      <c r="A3110">
        <f t="shared" si="894"/>
        <v>705453.73198906425</v>
      </c>
      <c r="B3110">
        <f t="shared" si="911"/>
        <v>112276.4485686847</v>
      </c>
      <c r="C3110" t="str">
        <f t="shared" si="895"/>
        <v>-0.284686686347994-0.447581718604514i</v>
      </c>
      <c r="D3110" t="str">
        <f t="shared" si="896"/>
        <v>3.85509101581651-0.821649826842167i</v>
      </c>
      <c r="E3110" t="str">
        <f t="shared" si="897"/>
        <v>159.04642468029-167.313718821513i</v>
      </c>
      <c r="F3110" t="str">
        <f t="shared" si="898"/>
        <v>2.41722592548301-1.46668149099597i</v>
      </c>
      <c r="G3110" t="str">
        <f t="shared" si="899"/>
        <v>0.996825056576894-0.0562571165041904i</v>
      </c>
      <c r="H3110" t="str">
        <f t="shared" si="900"/>
        <v>0.878152155224862-143.523731628465i</v>
      </c>
      <c r="I3110" t="str">
        <f t="shared" si="901"/>
        <v>-0.587851225534878-0.9823353840722i</v>
      </c>
      <c r="K3110" t="str">
        <f t="shared" si="902"/>
        <v>0.000511549099469618-0.00104771154563577i</v>
      </c>
      <c r="L3110" t="str">
        <f t="shared" si="903"/>
        <v>0.00005-0.00251334646765687i</v>
      </c>
      <c r="M3110" t="str">
        <f t="shared" si="904"/>
        <v>0.00133333333333333-0.00147843909862169i</v>
      </c>
      <c r="N3110">
        <f t="shared" si="905"/>
        <v>57.541387224664035</v>
      </c>
      <c r="O3110">
        <f t="shared" si="906"/>
        <v>5.5071309636641717</v>
      </c>
      <c r="P3110" s="3">
        <f t="shared" si="907"/>
        <v>-5.5071309636641717</v>
      </c>
      <c r="Q3110" s="3">
        <f t="shared" si="908"/>
        <v>-122.45861277533596</v>
      </c>
      <c r="R3110">
        <f t="shared" si="909"/>
        <v>57.541387224664035</v>
      </c>
      <c r="S3110">
        <f t="shared" si="910"/>
        <v>112.2764485686847</v>
      </c>
      <c r="T3110">
        <f t="shared" si="893"/>
        <v>-5.5071309636641717</v>
      </c>
    </row>
    <row r="3111" spans="1:20" x14ac:dyDescent="0.25">
      <c r="A3111">
        <f t="shared" si="894"/>
        <v>708134.45617062273</v>
      </c>
      <c r="B3111">
        <f t="shared" si="911"/>
        <v>112703.09907324571</v>
      </c>
      <c r="C3111" t="str">
        <f t="shared" si="895"/>
        <v>-0.284896917353278-0.444234617234041i</v>
      </c>
      <c r="D3111" t="str">
        <f t="shared" si="896"/>
        <v>3.85420572195772-0.823540087743723i</v>
      </c>
      <c r="E3111" t="str">
        <f t="shared" si="897"/>
        <v>157.991903550432-167.512748096604i</v>
      </c>
      <c r="F3111" t="str">
        <f t="shared" si="898"/>
        <v>2.41716748945293-1.46216071371184i</v>
      </c>
      <c r="G3111" t="str">
        <f t="shared" si="899"/>
        <v>0.996800958498855-0.0564695283725554i</v>
      </c>
      <c r="H3111" t="str">
        <f t="shared" si="900"/>
        <v>0.870443386905996-142.968654538322i</v>
      </c>
      <c r="I3111" t="str">
        <f t="shared" si="901"/>
        <v>-0.583783943462232-0.978483695589743i</v>
      </c>
      <c r="K3111" t="str">
        <f t="shared" si="902"/>
        <v>0.000511003668370441-0.00104476363688938i</v>
      </c>
      <c r="L3111" t="str">
        <f t="shared" si="903"/>
        <v>0.00005-0.0025038319064125i</v>
      </c>
      <c r="M3111" t="str">
        <f t="shared" si="904"/>
        <v>0.00133333333333333-0.00147284229788971i</v>
      </c>
      <c r="N3111">
        <f t="shared" si="905"/>
        <v>57.327101203789027</v>
      </c>
      <c r="O3111">
        <f t="shared" si="906"/>
        <v>5.5515819521672096</v>
      </c>
      <c r="P3111" s="3">
        <f t="shared" si="907"/>
        <v>-5.5515819521672096</v>
      </c>
      <c r="Q3111" s="3">
        <f t="shared" si="908"/>
        <v>-122.67289879621097</v>
      </c>
      <c r="R3111">
        <f t="shared" si="909"/>
        <v>57.327101203789027</v>
      </c>
      <c r="S3111">
        <f t="shared" si="910"/>
        <v>112.70309907324571</v>
      </c>
      <c r="T3111">
        <f t="shared" si="893"/>
        <v>-5.5515819521672096</v>
      </c>
    </row>
    <row r="3112" spans="1:20" x14ac:dyDescent="0.25">
      <c r="A3112">
        <f t="shared" si="894"/>
        <v>710825.36710407108</v>
      </c>
      <c r="B3112">
        <f t="shared" si="911"/>
        <v>113131.37084972404</v>
      </c>
      <c r="C3112" t="str">
        <f t="shared" si="895"/>
        <v>-0.285086629404611-0.440898550575758i</v>
      </c>
      <c r="D3112" t="str">
        <f t="shared" si="896"/>
        <v>3.85331409824539-0.825439881821914i</v>
      </c>
      <c r="E3112" t="str">
        <f t="shared" si="897"/>
        <v>156.938016200107-167.702259474106i</v>
      </c>
      <c r="F3112" t="str">
        <f t="shared" si="898"/>
        <v>2.41710861132285-1.45766091984822i</v>
      </c>
      <c r="G3112" t="str">
        <f t="shared" si="899"/>
        <v>0.996776678105894-0.0566827318508319i</v>
      </c>
      <c r="H3112" t="str">
        <f t="shared" si="900"/>
        <v>0.862801366657586-142.41581063935i</v>
      </c>
      <c r="I3112" t="str">
        <f t="shared" si="901"/>
        <v>-0.579747976256587-0.974647762275177i</v>
      </c>
      <c r="K3112" t="str">
        <f t="shared" si="902"/>
        <v>0.000510457651621759-0.0010418290524774i</v>
      </c>
      <c r="L3112" t="str">
        <f t="shared" si="903"/>
        <v>0.00005-0.00249435336363071i</v>
      </c>
      <c r="M3112" t="str">
        <f t="shared" si="904"/>
        <v>0.00133333333333333-0.00146726668448865i</v>
      </c>
      <c r="N3112">
        <f t="shared" si="905"/>
        <v>57.113142188813654</v>
      </c>
      <c r="O3112">
        <f t="shared" si="906"/>
        <v>5.5961692438312802</v>
      </c>
      <c r="P3112" s="3">
        <f t="shared" si="907"/>
        <v>-5.5961692438312802</v>
      </c>
      <c r="Q3112" s="3">
        <f t="shared" si="908"/>
        <v>-122.88685781118635</v>
      </c>
      <c r="R3112">
        <f t="shared" si="909"/>
        <v>57.113142188813654</v>
      </c>
      <c r="S3112">
        <f t="shared" si="910"/>
        <v>113.13137084972405</v>
      </c>
      <c r="T3112">
        <f t="shared" si="893"/>
        <v>-5.5961692438312802</v>
      </c>
    </row>
    <row r="3113" spans="1:20" x14ac:dyDescent="0.25">
      <c r="A3113">
        <f t="shared" si="894"/>
        <v>713526.50349906657</v>
      </c>
      <c r="B3113">
        <f t="shared" si="911"/>
        <v>113561.270058953</v>
      </c>
      <c r="C3113" t="str">
        <f t="shared" si="895"/>
        <v>-0.28525601418451-0.437573732097234i</v>
      </c>
      <c r="D3113" t="str">
        <f t="shared" si="896"/>
        <v>3.85241610247699-0.827349211552891i</v>
      </c>
      <c r="E3113" t="str">
        <f t="shared" si="897"/>
        <v>155.884887182453-167.882306792718i</v>
      </c>
      <c r="F3113" t="str">
        <f t="shared" si="898"/>
        <v>2.41704928776989-1.45318204410274i</v>
      </c>
      <c r="G3113" t="str">
        <f t="shared" si="899"/>
        <v>0.996752214027711-0.0568967297704116i</v>
      </c>
      <c r="H3113" t="str">
        <f t="shared" si="900"/>
        <v>0.855225477770592-141.865189951141i</v>
      </c>
      <c r="I3113" t="str">
        <f t="shared" si="901"/>
        <v>-0.575743077864603-0.970827509117219i</v>
      </c>
      <c r="K3113" t="str">
        <f t="shared" si="902"/>
        <v>0.000509911029212823-0.00103890773658128i</v>
      </c>
      <c r="L3113" t="str">
        <f t="shared" si="903"/>
        <v>0.00005-0.00248491070295946i</v>
      </c>
      <c r="M3113" t="str">
        <f t="shared" si="904"/>
        <v>0.00133333333333333-0.00146171217821145i</v>
      </c>
      <c r="N3113">
        <f t="shared" si="905"/>
        <v>56.899514191112345</v>
      </c>
      <c r="O3113">
        <f t="shared" si="906"/>
        <v>5.6408915025930675</v>
      </c>
      <c r="P3113" s="3">
        <f t="shared" si="907"/>
        <v>-5.6408915025930675</v>
      </c>
      <c r="Q3113" s="3">
        <f t="shared" si="908"/>
        <v>-123.10048580888765</v>
      </c>
      <c r="R3113">
        <f t="shared" si="909"/>
        <v>56.899514191112345</v>
      </c>
      <c r="S3113">
        <f t="shared" si="910"/>
        <v>113.561270058953</v>
      </c>
      <c r="T3113">
        <f t="shared" si="893"/>
        <v>-5.6408915025930675</v>
      </c>
    </row>
    <row r="3114" spans="1:20" x14ac:dyDescent="0.25">
      <c r="A3114">
        <f t="shared" si="894"/>
        <v>716237.90421236306</v>
      </c>
      <c r="B3114">
        <f t="shared" si="911"/>
        <v>113992.80288517702</v>
      </c>
      <c r="C3114" t="str">
        <f t="shared" si="895"/>
        <v>-0.285405266033052-0.434260370339672i</v>
      </c>
      <c r="D3114" t="str">
        <f t="shared" si="896"/>
        <v>3.85151169221386-0.829268079295118i</v>
      </c>
      <c r="E3114" t="str">
        <f t="shared" si="897"/>
        <v>154.832639280979-168.052945722574i</v>
      </c>
      <c r="F3114" t="str">
        <f t="shared" si="898"/>
        <v>2.41698951544657-1.44872402146744i</v>
      </c>
      <c r="G3114" t="str">
        <f t="shared" si="899"/>
        <v>0.996727564883846-0.0571115249714479i</v>
      </c>
      <c r="H3114" t="str">
        <f t="shared" si="900"/>
        <v>0.847715110041231-141.316782548961i</v>
      </c>
      <c r="I3114" t="str">
        <f t="shared" si="901"/>
        <v>-0.571769004232671-0.967022861572521i</v>
      </c>
      <c r="K3114" t="str">
        <f t="shared" si="902"/>
        <v>0.000509363781233784-0.0010359996334574i</v>
      </c>
      <c r="L3114" t="str">
        <f t="shared" si="903"/>
        <v>0.00005-0.00247550378856292i</v>
      </c>
      <c r="M3114" t="str">
        <f t="shared" si="904"/>
        <v>0.00133333333333333-0.00145617869915466i</v>
      </c>
      <c r="N3114">
        <f t="shared" si="905"/>
        <v>56.68622105499648</v>
      </c>
      <c r="O3114">
        <f t="shared" si="906"/>
        <v>5.6857473906691318</v>
      </c>
      <c r="P3114" s="3">
        <f t="shared" si="907"/>
        <v>-5.6857473906691318</v>
      </c>
      <c r="Q3114" s="3">
        <f t="shared" si="908"/>
        <v>-123.31377894500352</v>
      </c>
      <c r="R3114">
        <f t="shared" si="909"/>
        <v>56.68622105499648</v>
      </c>
      <c r="S3114">
        <f t="shared" si="910"/>
        <v>113.99280288517703</v>
      </c>
      <c r="T3114">
        <f t="shared" si="893"/>
        <v>-5.6857473906691318</v>
      </c>
    </row>
    <row r="3115" spans="1:20" x14ac:dyDescent="0.25">
      <c r="A3115">
        <f t="shared" si="894"/>
        <v>718959.60824837</v>
      </c>
      <c r="B3115">
        <f t="shared" si="911"/>
        <v>114425.9755361407</v>
      </c>
      <c r="C3115" t="str">
        <f t="shared" si="895"/>
        <v>-0.285534581815037-0.430958668903154i</v>
      </c>
      <c r="D3115" t="str">
        <f t="shared" si="896"/>
        <v>3.85060082478068-0.831196487287027i</v>
      </c>
      <c r="E3115" t="str">
        <f t="shared" si="897"/>
        <v>153.781393484431-168.214233710887i</v>
      </c>
      <c r="F3115" t="str">
        <f t="shared" si="898"/>
        <v>2.41692929098052-1.44428678722784i</v>
      </c>
      <c r="G3115" t="str">
        <f t="shared" si="899"/>
        <v>0.996702729283603-0.0573271203028657i</v>
      </c>
      <c r="H3115" t="str">
        <f t="shared" si="900"/>
        <v>0.840269659692315-140.770578563322i</v>
      </c>
      <c r="I3115" t="str">
        <f t="shared" si="901"/>
        <v>-0.567825513289615-0.963233745561458i</v>
      </c>
      <c r="K3115" t="str">
        <f t="shared" si="902"/>
        <v>0.000508815887875942-0.0010331046874361i</v>
      </c>
      <c r="L3115" t="str">
        <f t="shared" si="903"/>
        <v>0.00005-0.00246613248511946i</v>
      </c>
      <c r="M3115" t="str">
        <f t="shared" si="904"/>
        <v>0.00133333333333333-0.00145066616771733i</v>
      </c>
      <c r="N3115">
        <f t="shared" si="905"/>
        <v>56.473266458565945</v>
      </c>
      <c r="O3115">
        <f t="shared" si="906"/>
        <v>5.7307355690396893</v>
      </c>
      <c r="P3115" s="3">
        <f t="shared" si="907"/>
        <v>-5.7307355690396893</v>
      </c>
      <c r="Q3115" s="3">
        <f t="shared" si="908"/>
        <v>-123.52673354143406</v>
      </c>
      <c r="R3115">
        <f t="shared" si="909"/>
        <v>56.473266458565945</v>
      </c>
      <c r="S3115">
        <f t="shared" si="910"/>
        <v>114.4259755361407</v>
      </c>
      <c r="T3115">
        <f t="shared" si="893"/>
        <v>-5.7307355690396893</v>
      </c>
    </row>
    <row r="3116" spans="1:20" x14ac:dyDescent="0.25">
      <c r="A3116">
        <f t="shared" si="894"/>
        <v>721691.65475971391</v>
      </c>
      <c r="B3116">
        <f t="shared" si="911"/>
        <v>114860.79424317804</v>
      </c>
      <c r="C3116" t="str">
        <f t="shared" si="895"/>
        <v>-0.285644160788127-0.427668826435567i</v>
      </c>
      <c r="D3116" t="str">
        <f t="shared" si="896"/>
        <v>3.84968345726474-0.833134437644657i</v>
      </c>
      <c r="E3116" t="str">
        <f t="shared" si="897"/>
        <v>152.731268963362-168.366229927486i</v>
      </c>
      <c r="F3116" t="str">
        <f t="shared" si="898"/>
        <v>2.41686861097441-1.43987027696185i</v>
      </c>
      <c r="G3116" t="str">
        <f t="shared" si="899"/>
        <v>0.996677705825978-0.0575435186223732i</v>
      </c>
      <c r="H3116" t="str">
        <f t="shared" si="900"/>
        <v>0.832888529295675-140.226568179566i</v>
      </c>
      <c r="I3116" t="str">
        <f t="shared" si="901"/>
        <v>-0.563912364929529-0.959460087464095i</v>
      </c>
      <c r="K3116" t="str">
        <f t="shared" si="902"/>
        <v>0.000508267329432029-0.00103022284292075i</v>
      </c>
      <c r="L3116" t="str">
        <f t="shared" si="903"/>
        <v>0.00005-0.00245679665781975i</v>
      </c>
      <c r="M3116" t="str">
        <f t="shared" si="904"/>
        <v>0.00133333333333333-0.00144517450459985i</v>
      </c>
      <c r="N3116">
        <f t="shared" si="905"/>
        <v>56.260653914628662</v>
      </c>
      <c r="O3116">
        <f t="shared" si="906"/>
        <v>5.7758546979254035</v>
      </c>
      <c r="P3116" s="3">
        <f t="shared" si="907"/>
        <v>-5.7758546979254035</v>
      </c>
      <c r="Q3116" s="3">
        <f t="shared" si="908"/>
        <v>-123.73934608537134</v>
      </c>
      <c r="R3116">
        <f t="shared" si="909"/>
        <v>56.260653914628662</v>
      </c>
      <c r="S3116">
        <f t="shared" si="910"/>
        <v>114.86079424317803</v>
      </c>
      <c r="T3116">
        <f t="shared" ref="T3116:T3179" si="912">P3116</f>
        <v>-5.7758546979254035</v>
      </c>
    </row>
    <row r="3117" spans="1:20" x14ac:dyDescent="0.25">
      <c r="A3117">
        <f t="shared" ref="A3117:A3180" si="913">2*PI()*B3117</f>
        <v>724434.08304780081</v>
      </c>
      <c r="B3117">
        <f t="shared" si="911"/>
        <v>115297.26526130212</v>
      </c>
      <c r="C3117" t="str">
        <f t="shared" ref="C3117:C3180" si="914">IMPRODUCT(D3117,E3117,$C$40,,K3117,$C$41)</f>
        <v>-0.285734204472075-0.424391036625058i</v>
      </c>
      <c r="D3117" t="str">
        <f t="shared" ref="D3117:D3180" si="915">IMDIV(IMPRODUCT($C$37,$C$38,COMPLEX(1,A3117/$C$38)),IMSUM(-1*A3117*A3117/$C$39,COMPLEX(0,1*A3117)))</f>
        <v>3.84875954651539-0.835081932359208i</v>
      </c>
      <c r="E3117" t="str">
        <f t="shared" ref="E3117:E3180" si="916">IMDIV(IMPRODUCT(IMSUM(F3117,G3117),$C$29,H3117),IMSUM(1,I3117))</f>
        <v>151.682383048355-168.508995210314i</v>
      </c>
      <c r="F3117" t="str">
        <f t="shared" ref="F3117:F3180" si="917">IMDIV(IMPRODUCT($C$14,$C$15,COMPLEX(1,A3117/$C$15)),IMSUM(-1*A3117*A3117/$C$16,COMPLEX(0,A3117)))</f>
        <v>2.41680747200574-1.43547442653886i</v>
      </c>
      <c r="G3117" t="str">
        <f t="shared" ref="G3117:G3180" si="918">IMDIV(1,COMPLEX(1,A3117*$C$9*$C$10))</f>
        <v>0.996652493099581-0.057760722796472i</v>
      </c>
      <c r="H3117" t="str">
        <f t="shared" ref="H3117:H3180" si="919">IMDIV($C$3,IMSUM(K3117,COMPLEX(0,$C$28*A3117)))</f>
        <v>0.825571127695638-139.684741637449i</v>
      </c>
      <c r="I3117" t="str">
        <f t="shared" ref="I3117:I3180" si="920">IMPRODUCT(F3117,$C$29,H3117,$C$31)</f>
        <v>-0.560029320994833-0.955701814116121i</v>
      </c>
      <c r="K3117" t="str">
        <f t="shared" ref="K3117:K3180" si="921">IF($C$26&lt;=0,IMDIV(1,IMSUM(IMDIV(1,L3117),1/$C$18)),IMDIV(1,IMSUM(IMDIV(1,L3117),1/$C$18,IMDIV(1,M3117))))</f>
        <v>0.000507718086296485-0.00102735404438674i</v>
      </c>
      <c r="L3117" t="str">
        <f t="shared" ref="L3117:L3180" si="922">IMSUM($C$21/$C$22,IMDIV(1,COMPLEX(0,$C$20*$C$22*A3117)))</f>
        <v>0.00005-0.00244749617236476i</v>
      </c>
      <c r="M3117" t="str">
        <f t="shared" ref="M3117:M3180" si="923">IMSUM($C$25/$C$26,IMDIV(1,COMPLEX(0,$C$24*$C$26*A3117)))</f>
        <v>0.00133333333333333-0.0014397036308028i</v>
      </c>
      <c r="N3117">
        <f t="shared" ref="N3117:N3180" si="924">ABS(R3117)</f>
        <v>56.048386771680796</v>
      </c>
      <c r="O3117">
        <f t="shared" ref="O3117:O3180" si="925">ABS(P3117)</f>
        <v>5.8211034372579373</v>
      </c>
      <c r="P3117" s="3">
        <f t="shared" ref="P3117:P3180" si="926">20*LOG10(IMABS(C3117))</f>
        <v>-5.8211034372579373</v>
      </c>
      <c r="Q3117" s="3">
        <f t="shared" ref="Q3117:Q3180" si="927">IMARGUMENT(C3117)*180/PI()</f>
        <v>-123.9516132283192</v>
      </c>
      <c r="R3117">
        <f t="shared" ref="R3117:R3180" si="928">IF(Q3117&lt;0,Q3117+180,Q3117-180)</f>
        <v>56.048386771680796</v>
      </c>
      <c r="S3117">
        <f t="shared" ref="S3117:S3180" si="929">B3117/1000</f>
        <v>115.29726526130212</v>
      </c>
      <c r="T3117">
        <f t="shared" si="912"/>
        <v>-5.8211034372579373</v>
      </c>
    </row>
    <row r="3118" spans="1:20" x14ac:dyDescent="0.25">
      <c r="A3118">
        <f t="shared" si="913"/>
        <v>727186.93256338243</v>
      </c>
      <c r="B3118">
        <f t="shared" ref="B3118:B3181" si="930">B3117*(1+B$42)</f>
        <v>115735.39486929507</v>
      </c>
      <c r="C3118" t="str">
        <f t="shared" si="914"/>
        <v>-0.28580491651918-0.421125488196i</v>
      </c>
      <c r="D3118" t="str">
        <f t="shared" si="915"/>
        <v>3.84782904914346-0.83703897329469i</v>
      </c>
      <c r="E3118" t="str">
        <f t="shared" si="916"/>
        <v>150.634851209894-168.642592010935i</v>
      </c>
      <c r="F3118" t="str">
        <f t="shared" si="917"/>
        <v>2.41674587062665-1.43109917211866i</v>
      </c>
      <c r="G3118" t="str">
        <f t="shared" si="918"/>
        <v>0.996627089682566-0.0579787357004669i</v>
      </c>
      <c r="H3118" t="str">
        <f t="shared" si="919"/>
        <v>0.818316869933526-139.145089230725i</v>
      </c>
      <c r="I3118" t="str">
        <f t="shared" si="920"/>
        <v>-0.5561761452594-0.951958852804811i</v>
      </c>
      <c r="K3118" t="str">
        <f t="shared" si="921"/>
        <v>0.000507168138965766-0.00102449823638053i</v>
      </c>
      <c r="L3118" t="str">
        <f t="shared" si="922"/>
        <v>0.00005-0.0024382308949639i</v>
      </c>
      <c r="M3118" t="str">
        <f t="shared" si="923"/>
        <v>0.00133333333333333-0.00143425346762583i</v>
      </c>
      <c r="N3118">
        <f t="shared" si="924"/>
        <v>55.836468214944802</v>
      </c>
      <c r="O3118">
        <f t="shared" si="925"/>
        <v>5.8664804471429068</v>
      </c>
      <c r="P3118" s="3">
        <f t="shared" si="926"/>
        <v>-5.8664804471429068</v>
      </c>
      <c r="Q3118" s="3">
        <f t="shared" si="927"/>
        <v>-124.1635317850552</v>
      </c>
      <c r="R3118">
        <f t="shared" si="928"/>
        <v>55.836468214944802</v>
      </c>
      <c r="S3118">
        <f t="shared" si="929"/>
        <v>115.73539486929506</v>
      </c>
      <c r="T3118">
        <f t="shared" si="912"/>
        <v>-5.8664804471429068</v>
      </c>
    </row>
    <row r="3119" spans="1:20" x14ac:dyDescent="0.25">
      <c r="A3119">
        <f t="shared" si="913"/>
        <v>729950.24290712329</v>
      </c>
      <c r="B3119">
        <f t="shared" si="930"/>
        <v>116175.18936979839</v>
      </c>
      <c r="C3119" t="str">
        <f t="shared" si="914"/>
        <v>-0.285856502586014-0.417872364908415i</v>
      </c>
      <c r="D3119" t="str">
        <f t="shared" si="915"/>
        <v>3.84689192152058-0.839005562185432i</v>
      </c>
      <c r="E3119" t="str">
        <f t="shared" si="916"/>
        <v>149.588787039878-168.767084340096i</v>
      </c>
      <c r="F3119" t="str">
        <f t="shared" si="917"/>
        <v>2.4166838033637-1.4267444501505i</v>
      </c>
      <c r="G3119" t="str">
        <f t="shared" si="918"/>
        <v>0.996601494142554-0.0581975602184768i</v>
      </c>
      <c r="H3119" t="str">
        <f t="shared" si="919"/>
        <v>0.811125177173226-138.607601306746i</v>
      </c>
      <c r="I3119" t="str">
        <f t="shared" si="920"/>
        <v>-0.552352603411949-0.948231131265103i</v>
      </c>
      <c r="K3119" t="str">
        <f t="shared" si="921"/>
        <v>0.000506617468038672-0.00102165536351874i</v>
      </c>
      <c r="L3119" t="str">
        <f t="shared" si="922"/>
        <v>0.00005-0.00242900069233304i</v>
      </c>
      <c r="M3119" t="str">
        <f t="shared" si="923"/>
        <v>0.00133333333333333-0.00142882393666649i</v>
      </c>
      <c r="N3119">
        <f t="shared" si="924"/>
        <v>55.624901267470094</v>
      </c>
      <c r="O3119">
        <f t="shared" si="925"/>
        <v>5.911984388315128</v>
      </c>
      <c r="P3119" s="3">
        <f t="shared" si="926"/>
        <v>-5.911984388315128</v>
      </c>
      <c r="Q3119" s="3">
        <f t="shared" si="927"/>
        <v>-124.37509873252991</v>
      </c>
      <c r="R3119">
        <f t="shared" si="928"/>
        <v>55.624901267470094</v>
      </c>
      <c r="S3119">
        <f t="shared" si="929"/>
        <v>116.17518936979839</v>
      </c>
      <c r="T3119">
        <f t="shared" si="912"/>
        <v>-5.911984388315128</v>
      </c>
    </row>
    <row r="3120" spans="1:20" x14ac:dyDescent="0.25">
      <c r="A3120">
        <f t="shared" si="913"/>
        <v>732724.05383017042</v>
      </c>
      <c r="B3120">
        <f t="shared" si="930"/>
        <v>116616.65508940363</v>
      </c>
      <c r="C3120" t="str">
        <f t="shared" si="914"/>
        <v>-0.28588917020653-0.414631845560655i</v>
      </c>
      <c r="D3120" t="str">
        <f t="shared" si="915"/>
        <v>3.84594811977868-0.840981700633654i</v>
      </c>
      <c r="E3120" t="str">
        <f t="shared" si="916"/>
        <v>148.544302234719-168.882537713391i</v>
      </c>
      <c r="F3120" t="str">
        <f t="shared" si="917"/>
        <v>2.41662126671777-1.42241019737208i</v>
      </c>
      <c r="G3120" t="str">
        <f t="shared" si="918"/>
        <v>0.996575705036555-0.0584171992434436i</v>
      </c>
      <c r="H3120" t="str">
        <f t="shared" si="919"/>
        <v>0.803995476627682-138.072268266055i</v>
      </c>
      <c r="I3120" t="str">
        <f t="shared" si="920"/>
        <v>-0.548558463039519-0.944518577675696i</v>
      </c>
      <c r="K3120" t="str">
        <f t="shared" si="921"/>
        <v>0.000506066054216649-0.00101882537048719i</v>
      </c>
      <c r="L3120" t="str">
        <f t="shared" si="922"/>
        <v>0.00005-0.00241980543169261i</v>
      </c>
      <c r="M3120" t="str">
        <f t="shared" si="923"/>
        <v>0.00133333333333333-0.00142341495981918i</v>
      </c>
      <c r="N3120">
        <f t="shared" si="924"/>
        <v>55.413688791284684</v>
      </c>
      <c r="O3120">
        <f t="shared" si="925"/>
        <v>5.9576139225874156</v>
      </c>
      <c r="P3120" s="3">
        <f t="shared" si="926"/>
        <v>-5.9576139225874156</v>
      </c>
      <c r="Q3120" s="3">
        <f t="shared" si="927"/>
        <v>-124.58631120871532</v>
      </c>
      <c r="R3120">
        <f t="shared" si="928"/>
        <v>55.413688791284684</v>
      </c>
      <c r="S3120">
        <f t="shared" si="929"/>
        <v>116.61665508940364</v>
      </c>
      <c r="T3120">
        <f t="shared" si="912"/>
        <v>-5.9576139225874156</v>
      </c>
    </row>
    <row r="3121" spans="1:20" x14ac:dyDescent="0.25">
      <c r="A3121">
        <f t="shared" si="913"/>
        <v>735508.4052347251</v>
      </c>
      <c r="B3121">
        <f t="shared" si="930"/>
        <v>117059.79837874338</v>
      </c>
      <c r="C3121" t="str">
        <f t="shared" si="914"/>
        <v>-0.285903128666623-0.411404103995407i</v>
      </c>
      <c r="D3121" t="str">
        <f t="shared" si="915"/>
        <v>3.84499759980939-0.842967390106971i</v>
      </c>
      <c r="E3121" t="str">
        <f t="shared" si="916"/>
        <v>147.501506580039-168.989019097086i</v>
      </c>
      <c r="F3121" t="str">
        <f t="shared" si="917"/>
        <v>2.41655825716381-1.41809635080855i</v>
      </c>
      <c r="G3121" t="str">
        <f t="shared" si="918"/>
        <v>0.996549720910896-0.0586376556771427i</v>
      </c>
      <c r="H3121" t="str">
        <f t="shared" si="919"/>
        <v>0.796927201486466-137.539080561987i</v>
      </c>
      <c r="I3121" t="str">
        <f t="shared" si="920"/>
        <v>-0.544793493611123-0.940821120655155i</v>
      </c>
      <c r="K3121" t="str">
        <f t="shared" si="921"/>
        <v>0.000505513878304165-0.00101600820203997i</v>
      </c>
      <c r="L3121" t="str">
        <f t="shared" si="922"/>
        <v>0.00005-0.00241064498076569i</v>
      </c>
      <c r="M3121" t="str">
        <f t="shared" si="923"/>
        <v>0.00133333333333333-0.00141802645927394i</v>
      </c>
      <c r="N3121">
        <f t="shared" si="924"/>
        <v>55.202833488606316</v>
      </c>
      <c r="O3121">
        <f t="shared" si="925"/>
        <v>6.0033677132908378</v>
      </c>
      <c r="P3121" s="3">
        <f t="shared" si="926"/>
        <v>-6.0033677132908378</v>
      </c>
      <c r="Q3121" s="3">
        <f t="shared" si="927"/>
        <v>-124.79716651139368</v>
      </c>
      <c r="R3121">
        <f t="shared" si="928"/>
        <v>55.202833488606316</v>
      </c>
      <c r="S3121">
        <f t="shared" si="929"/>
        <v>117.05979837874338</v>
      </c>
      <c r="T3121">
        <f t="shared" si="912"/>
        <v>-6.0033677132908378</v>
      </c>
    </row>
    <row r="3122" spans="1:20" x14ac:dyDescent="0.25">
      <c r="A3122">
        <f t="shared" si="913"/>
        <v>738303.3371746171</v>
      </c>
      <c r="B3122">
        <f t="shared" si="930"/>
        <v>117504.6256125826</v>
      </c>
      <c r="C3122" t="str">
        <f t="shared" si="914"/>
        <v>-0.285898588880235-0.408189309108814i</v>
      </c>
      <c r="D3122" t="str">
        <f t="shared" si="915"/>
        <v>3.84404031726347-0.844962631935922i</v>
      </c>
      <c r="E3122" t="str">
        <f t="shared" si="916"/>
        <v>146.460507936912-169.086596854134i</v>
      </c>
      <c r="F3122" t="str">
        <f t="shared" si="917"/>
        <v>2.41649477115066-1.41380284777155i</v>
      </c>
      <c r="G3122" t="str">
        <f t="shared" si="918"/>
        <v>0.99652354030114-0.0588589324301917i</v>
      </c>
      <c r="H3122" t="str">
        <f t="shared" si="919"/>
        <v>0.789919790844295-137.008028700272i</v>
      </c>
      <c r="I3122" t="str">
        <f t="shared" si="920"/>
        <v>-0.54105746646156-0.937138689258081i</v>
      </c>
      <c r="K3122" t="str">
        <f t="shared" si="921"/>
        <v>0.000504960921209062-0.00101320380299852i</v>
      </c>
      <c r="L3122" t="str">
        <f t="shared" si="922"/>
        <v>0.00005-0.00240151920777615i</v>
      </c>
      <c r="M3122" t="str">
        <f t="shared" si="923"/>
        <v>0.00133333333333333-0.00141265835751538i</v>
      </c>
      <c r="N3122">
        <f t="shared" si="924"/>
        <v>54.992337903102666</v>
      </c>
      <c r="O3122">
        <f t="shared" si="925"/>
        <v>6.0492444257079097</v>
      </c>
      <c r="P3122" s="3">
        <f t="shared" si="926"/>
        <v>-6.0492444257079097</v>
      </c>
      <c r="Q3122" s="3">
        <f t="shared" si="927"/>
        <v>-125.00766209689733</v>
      </c>
      <c r="R3122">
        <f t="shared" si="928"/>
        <v>54.992337903102666</v>
      </c>
      <c r="S3122">
        <f t="shared" si="929"/>
        <v>117.5046256125826</v>
      </c>
      <c r="T3122">
        <f t="shared" si="912"/>
        <v>-6.0492444257079097</v>
      </c>
    </row>
    <row r="3123" spans="1:20" x14ac:dyDescent="0.25">
      <c r="A3123">
        <f t="shared" si="913"/>
        <v>741108.88985588064</v>
      </c>
      <c r="B3123">
        <f t="shared" si="930"/>
        <v>117951.14318991042</v>
      </c>
      <c r="C3123" t="str">
        <f t="shared" si="914"/>
        <v>-0.285875763267057-0.404987624862693i</v>
      </c>
      <c r="D3123" t="str">
        <f t="shared" si="915"/>
        <v>3.84307622755028-0.846967427311419i</v>
      </c>
      <c r="E3123" t="str">
        <f t="shared" si="916"/>
        <v>145.421412229647-169.175340690435i</v>
      </c>
      <c r="F3123" t="str">
        <f t="shared" si="917"/>
        <v>2.41643080510091-1.40952962585821i</v>
      </c>
      <c r="G3123" t="str">
        <f t="shared" si="918"/>
        <v>0.996497161732012-0.0590810324220597i</v>
      </c>
      <c r="H3123" t="str">
        <f t="shared" si="919"/>
        <v>0.782972689630466-136.479103238648i</v>
      </c>
      <c r="I3123" t="str">
        <f t="shared" si="920"/>
        <v>-0.537350154775386-0.933471212971384i</v>
      </c>
      <c r="K3123" t="str">
        <f t="shared" si="921"/>
        <v>0.000504407163942915-0.0010104121182507i</v>
      </c>
      <c r="L3123" t="str">
        <f t="shared" si="922"/>
        <v>0.00005-0.00239242798144665i</v>
      </c>
      <c r="M3123" t="str">
        <f t="shared" si="923"/>
        <v>0.00133333333333333-0.00140731057732156i</v>
      </c>
      <c r="N3123">
        <f t="shared" si="924"/>
        <v>54.782204421204796</v>
      </c>
      <c r="O3123">
        <f t="shared" si="925"/>
        <v>6.0952427274978129</v>
      </c>
      <c r="P3123" s="3">
        <f t="shared" si="926"/>
        <v>-6.0952427274978129</v>
      </c>
      <c r="Q3123" s="3">
        <f t="shared" si="927"/>
        <v>-125.2177955787952</v>
      </c>
      <c r="R3123">
        <f t="shared" si="928"/>
        <v>54.782204421204796</v>
      </c>
      <c r="S3123">
        <f t="shared" si="929"/>
        <v>117.95114318991043</v>
      </c>
      <c r="T3123">
        <f t="shared" si="912"/>
        <v>-6.0952427274978129</v>
      </c>
    </row>
    <row r="3124" spans="1:20" x14ac:dyDescent="0.25">
      <c r="A3124">
        <f t="shared" si="913"/>
        <v>743925.10363733303</v>
      </c>
      <c r="B3124">
        <f t="shared" si="930"/>
        <v>118399.35753403208</v>
      </c>
      <c r="C3124" t="str">
        <f t="shared" si="914"/>
        <v>-0.285834865631966-0.401799210299781i</v>
      </c>
      <c r="D3124" t="str">
        <f t="shared" si="915"/>
        <v>3.84210528583727-0.848981777282232i</v>
      </c>
      <c r="E3124" t="str">
        <f t="shared" si="916"/>
        <v>144.384323435073-169.255321601387i</v>
      </c>
      <c r="F3124" t="str">
        <f t="shared" si="917"/>
        <v>2.41636635541062-1.4052766229502i</v>
      </c>
      <c r="G3124" t="str">
        <f t="shared" si="918"/>
        <v>0.996470583717317-0.0593039585810767i</v>
      </c>
      <c r="H3124" t="str">
        <f t="shared" si="919"/>
        <v>0.776085348539318-135.952294786471i</v>
      </c>
      <c r="I3124" t="str">
        <f t="shared" si="920"/>
        <v>-0.53367133357103-0.929818621710488i</v>
      </c>
      <c r="K3124" t="str">
        <f t="shared" si="921"/>
        <v>0.000503852587621444-0.00100763309274994i</v>
      </c>
      <c r="L3124" t="str">
        <f t="shared" si="922"/>
        <v>0.00005-0.00238337117099686i</v>
      </c>
      <c r="M3124" t="str">
        <f t="shared" si="923"/>
        <v>0.00133333333333333-0.00140198304176286i</v>
      </c>
      <c r="N3124">
        <f t="shared" si="924"/>
        <v>54.572435273467065</v>
      </c>
      <c r="O3124">
        <f t="shared" si="925"/>
        <v>6.1413612891126688</v>
      </c>
      <c r="P3124" s="3">
        <f t="shared" si="926"/>
        <v>-6.1413612891126688</v>
      </c>
      <c r="Q3124" s="3">
        <f t="shared" si="927"/>
        <v>-125.42756472653294</v>
      </c>
      <c r="R3124">
        <f t="shared" si="928"/>
        <v>54.572435273467065</v>
      </c>
      <c r="S3124">
        <f t="shared" si="929"/>
        <v>118.39935753403208</v>
      </c>
      <c r="T3124">
        <f t="shared" si="912"/>
        <v>-6.1413612891126688</v>
      </c>
    </row>
    <row r="3125" spans="1:20" x14ac:dyDescent="0.25">
      <c r="A3125">
        <f t="shared" si="913"/>
        <v>746752.01903115492</v>
      </c>
      <c r="B3125">
        <f t="shared" si="930"/>
        <v>118849.27509266141</v>
      </c>
      <c r="C3125" t="str">
        <f t="shared" si="914"/>
        <v>-0.285776111046121-0.398624219561785i</v>
      </c>
      <c r="D3125" t="str">
        <f t="shared" si="915"/>
        <v>3.84112744704941-0.851005682752417i</v>
      </c>
      <c r="E3125" t="str">
        <f t="shared" si="916"/>
        <v>143.349343573287-169.326611818743i</v>
      </c>
      <c r="F3125" t="str">
        <f t="shared" si="917"/>
        <v>2.41630141844923-1.4010437772127i</v>
      </c>
      <c r="G3125" t="str">
        <f t="shared" si="918"/>
        <v>0.996443804759868-0.0595277138444414i</v>
      </c>
      <c r="H3125" t="str">
        <f t="shared" si="919"/>
        <v>0.769257223961569-135.42759400433i</v>
      </c>
      <c r="I3125" t="str">
        <f t="shared" si="920"/>
        <v>-0.530020779685034-0.926180845815675i</v>
      </c>
      <c r="K3125" t="str">
        <f t="shared" si="921"/>
        <v>0.000503297173464902-0.00100486667151427i</v>
      </c>
      <c r="L3125" t="str">
        <f t="shared" si="922"/>
        <v>0.00005-0.00237434864614152i</v>
      </c>
      <c r="M3125" t="str">
        <f t="shared" si="923"/>
        <v>0.00133333333333333-0.0013966756742009i</v>
      </c>
      <c r="N3125">
        <f t="shared" si="924"/>
        <v>54.363032535976217</v>
      </c>
      <c r="O3125">
        <f t="shared" si="925"/>
        <v>6.1875987842080393</v>
      </c>
      <c r="P3125" s="3">
        <f t="shared" si="926"/>
        <v>-6.1875987842080393</v>
      </c>
      <c r="Q3125" s="3">
        <f t="shared" si="927"/>
        <v>-125.63696746402378</v>
      </c>
      <c r="R3125">
        <f t="shared" si="928"/>
        <v>54.363032535976217</v>
      </c>
      <c r="S3125">
        <f t="shared" si="929"/>
        <v>118.84927509266141</v>
      </c>
      <c r="T3125">
        <f t="shared" si="912"/>
        <v>-6.1875987842080393</v>
      </c>
    </row>
    <row r="3126" spans="1:20" x14ac:dyDescent="0.25">
      <c r="A3126">
        <f t="shared" si="913"/>
        <v>749589.67670347344</v>
      </c>
      <c r="B3126">
        <f t="shared" si="930"/>
        <v>119300.90233801353</v>
      </c>
      <c r="C3126" t="str">
        <f t="shared" si="914"/>
        <v>-0.285699715729956-0.395462801910375i</v>
      </c>
      <c r="D3126" t="str">
        <f t="shared" si="915"/>
        <v>3.84014266586869-0.853039144478727i</v>
      </c>
      <c r="E3126" t="str">
        <f t="shared" si="916"/>
        <v>142.316572699878-169.389284757855i</v>
      </c>
      <c r="F3126" t="str">
        <f t="shared" si="917"/>
        <v>2.41623599055933-1.3968310270935i</v>
      </c>
      <c r="G3126" t="str">
        <f t="shared" si="918"/>
        <v>0.996416823351401-0.0597523011582303i</v>
      </c>
      <c r="H3126" t="str">
        <f t="shared" si="919"/>
        <v>0.762487777916599-134.90499160367i</v>
      </c>
      <c r="I3126" t="str">
        <f t="shared" si="920"/>
        <v>-0.5263982717565-0.922557816048433i</v>
      </c>
      <c r="K3126" t="str">
        <f t="shared" si="921"/>
        <v>0.000502740902798508-0.00100211279962549i</v>
      </c>
      <c r="L3126" t="str">
        <f t="shared" si="922"/>
        <v>0.00005-0.00236536027708859i</v>
      </c>
      <c r="M3126" t="str">
        <f t="shared" si="923"/>
        <v>0.00133333333333333-0.0013913883982874i</v>
      </c>
      <c r="N3126">
        <f t="shared" si="924"/>
        <v>54.153998131806517</v>
      </c>
      <c r="O3126">
        <f t="shared" si="925"/>
        <v>6.2339538900426197</v>
      </c>
      <c r="P3126" s="3">
        <f t="shared" si="926"/>
        <v>-6.2339538900426197</v>
      </c>
      <c r="Q3126" s="3">
        <f t="shared" si="927"/>
        <v>-125.84600186819348</v>
      </c>
      <c r="R3126">
        <f t="shared" si="928"/>
        <v>54.153998131806517</v>
      </c>
      <c r="S3126">
        <f t="shared" si="929"/>
        <v>119.30090233801353</v>
      </c>
      <c r="T3126">
        <f t="shared" si="912"/>
        <v>-6.2339538900426197</v>
      </c>
    </row>
    <row r="3127" spans="1:20" x14ac:dyDescent="0.25">
      <c r="A3127">
        <f t="shared" si="913"/>
        <v>752438.11747494666</v>
      </c>
      <c r="B3127">
        <f t="shared" si="930"/>
        <v>119754.24576689799</v>
      </c>
      <c r="C3127" t="str">
        <f t="shared" si="914"/>
        <v>-0.285605896938019-0.392315101750769i</v>
      </c>
      <c r="D3127" t="str">
        <f t="shared" si="915"/>
        <v>3.83915089673367-0.855082163068038i</v>
      </c>
      <c r="E3127" t="str">
        <f t="shared" si="916"/>
        <v>141.286108899529-169.443414965306i</v>
      </c>
      <c r="F3127" t="str">
        <f t="shared" si="917"/>
        <v>2.41617006805644-1.39263831132196i</v>
      </c>
      <c r="G3127" t="str">
        <f t="shared" si="918"/>
        <v>0.996389637972498-0.0599777234774056i</v>
      </c>
      <c r="H3127" t="str">
        <f t="shared" si="919"/>
        <v>0.755776477985611-134.384478346412i</v>
      </c>
      <c r="I3127" t="str">
        <f t="shared" si="920"/>
        <v>-0.522803590211611-0.918949463587816i</v>
      </c>
      <c r="K3127" t="str">
        <f t="shared" si="921"/>
        <v>0.000502183757052856-0.000999371422228266i</v>
      </c>
      <c r="L3127" t="str">
        <f t="shared" si="922"/>
        <v>0.00005-0.00235640593453734i</v>
      </c>
      <c r="M3127" t="str">
        <f t="shared" si="923"/>
        <v>0.00133333333333333-0.00138612113796314i</v>
      </c>
      <c r="N3127">
        <f t="shared" si="924"/>
        <v>53.945333832511807</v>
      </c>
      <c r="O3127">
        <f t="shared" si="925"/>
        <v>6.2804252878717879</v>
      </c>
      <c r="P3127" s="3">
        <f t="shared" si="926"/>
        <v>-6.2804252878717879</v>
      </c>
      <c r="Q3127" s="3">
        <f t="shared" si="927"/>
        <v>-126.05466616748819</v>
      </c>
      <c r="R3127">
        <f t="shared" si="928"/>
        <v>53.945333832511807</v>
      </c>
      <c r="S3127">
        <f t="shared" si="929"/>
        <v>119.75424576689799</v>
      </c>
      <c r="T3127">
        <f t="shared" si="912"/>
        <v>-6.2804252878717879</v>
      </c>
    </row>
    <row r="3128" spans="1:20" x14ac:dyDescent="0.25">
      <c r="A3128">
        <f t="shared" si="913"/>
        <v>755297.38232135144</v>
      </c>
      <c r="B3128">
        <f t="shared" si="930"/>
        <v>120209.3119008122</v>
      </c>
      <c r="C3128" t="str">
        <f t="shared" si="914"/>
        <v>-0.285494872845705-0.389181258658062i</v>
      </c>
      <c r="D3128" t="str">
        <f t="shared" si="915"/>
        <v>3.83815209383894-0.857134738974698i</v>
      </c>
      <c r="E3128" t="str">
        <f t="shared" si="916"/>
        <v>140.258048281046-169.489078066982i</v>
      </c>
      <c r="F3128" t="str">
        <f t="shared" si="917"/>
        <v>2.41610364722883-1.3884655689081i</v>
      </c>
      <c r="G3128" t="str">
        <f t="shared" si="918"/>
        <v>0.996362247092509-0.0602039837658233i</v>
      </c>
      <c r="H3128" t="str">
        <f t="shared" si="919"/>
        <v>0.749122797245742-133.866045044585i</v>
      </c>
      <c r="I3128" t="str">
        <f t="shared" si="920"/>
        <v>-0.51923651724837-0.915355720026906i</v>
      </c>
      <c r="K3128" t="str">
        <f t="shared" si="921"/>
        <v>0.000501625717764391-0.000996642484529269i</v>
      </c>
      <c r="L3128" t="str">
        <f t="shared" si="922"/>
        <v>0.00005-0.00234748548967657i</v>
      </c>
      <c r="M3128" t="str">
        <f t="shared" si="923"/>
        <v>0.00133333333333333-0.00138087381745681i</v>
      </c>
      <c r="N3128">
        <f t="shared" si="924"/>
        <v>53.737041259669951</v>
      </c>
      <c r="O3128">
        <f t="shared" si="925"/>
        <v>6.3270116633315983</v>
      </c>
      <c r="P3128" s="3">
        <f t="shared" si="926"/>
        <v>-6.3270116633315983</v>
      </c>
      <c r="Q3128" s="3">
        <f t="shared" si="927"/>
        <v>-126.26295874033005</v>
      </c>
      <c r="R3128">
        <f t="shared" si="928"/>
        <v>53.737041259669951</v>
      </c>
      <c r="S3128">
        <f t="shared" si="929"/>
        <v>120.2093119008122</v>
      </c>
      <c r="T3128">
        <f t="shared" si="912"/>
        <v>-6.3270116633315983</v>
      </c>
    </row>
    <row r="3129" spans="1:20" x14ac:dyDescent="0.25">
      <c r="A3129">
        <f t="shared" si="913"/>
        <v>758167.51237417257</v>
      </c>
      <c r="B3129">
        <f t="shared" si="930"/>
        <v>120666.10728603529</v>
      </c>
      <c r="C3129" t="str">
        <f t="shared" si="914"/>
        <v>-0.285366862438019-0.386061407406022i</v>
      </c>
      <c r="D3129" t="str">
        <f t="shared" si="915"/>
        <v>3.83714621113465-0.859196872497886i</v>
      </c>
      <c r="E3129" t="str">
        <f t="shared" si="916"/>
        <v>139.232484973717-169.526350716625i</v>
      </c>
      <c r="F3129" t="str">
        <f t="shared" si="917"/>
        <v>2.41603672433738-1.38431273914163i</v>
      </c>
      <c r="G3129" t="str">
        <f t="shared" si="918"/>
        <v>0.996334649169466-0.0604310849962406i</v>
      </c>
      <c r="H3129" t="str">
        <f t="shared" si="919"/>
        <v>0.742526214204993-133.349682559954i</v>
      </c>
      <c r="I3129" t="str">
        <f t="shared" si="920"/>
        <v>-0.515696836821433-0.911776517369287i</v>
      </c>
      <c r="K3129" t="str">
        <f t="shared" si="921"/>
        <v>0.000501066766575853-0.000993925931796316i</v>
      </c>
      <c r="L3129" t="str">
        <f t="shared" si="922"/>
        <v>0.00005-0.00233859881418268i</v>
      </c>
      <c r="M3129" t="str">
        <f t="shared" si="923"/>
        <v>0.00133333333333333-0.00137564636128393i</v>
      </c>
      <c r="N3129">
        <f t="shared" si="924"/>
        <v>53.529121886457105</v>
      </c>
      <c r="O3129">
        <f t="shared" si="925"/>
        <v>6.3737117068148939</v>
      </c>
      <c r="P3129" s="3">
        <f t="shared" si="926"/>
        <v>-6.3737117068148939</v>
      </c>
      <c r="Q3129" s="3">
        <f t="shared" si="927"/>
        <v>-126.47087811354289</v>
      </c>
      <c r="R3129">
        <f t="shared" si="928"/>
        <v>53.529121886457105</v>
      </c>
      <c r="S3129">
        <f t="shared" si="929"/>
        <v>120.66610728603528</v>
      </c>
      <c r="T3129">
        <f t="shared" si="912"/>
        <v>-6.3737117068148939</v>
      </c>
    </row>
    <row r="3130" spans="1:20" x14ac:dyDescent="0.25">
      <c r="A3130">
        <f t="shared" si="913"/>
        <v>761048.54892119439</v>
      </c>
      <c r="B3130">
        <f t="shared" si="930"/>
        <v>121124.63849372222</v>
      </c>
      <c r="C3130" t="str">
        <f t="shared" si="914"/>
        <v>-0.285222085400334-0.382955677998342i</v>
      </c>
      <c r="D3130" t="str">
        <f t="shared" si="915"/>
        <v>3.83613320232615-0.86126856377897i</v>
      </c>
      <c r="E3130" t="str">
        <f t="shared" si="916"/>
        <v>138.20951112499-169.555310544879i</v>
      </c>
      <c r="F3130" t="str">
        <f t="shared" si="917"/>
        <v>2.41596929561526-1.38017976159094i</v>
      </c>
      <c r="G3130" t="str">
        <f t="shared" si="918"/>
        <v>0.99630684265001-0.0606590301503238i</v>
      </c>
      <c r="H3130" t="str">
        <f t="shared" si="919"/>
        <v>0.735986212738045-132.835381803654i</v>
      </c>
      <c r="I3130" t="str">
        <f t="shared" si="920"/>
        <v>-0.512184334627076-0.908211788025504i</v>
      </c>
      <c r="K3130" t="str">
        <f t="shared" si="921"/>
        <v>0.000500506885236751-0.000991221709357518i</v>
      </c>
      <c r="L3130" t="str">
        <f t="shared" si="922"/>
        <v>0.00005-0.00232974578021785i</v>
      </c>
      <c r="M3130" t="str">
        <f t="shared" si="923"/>
        <v>0.00133333333333333-0.00137043869424579i</v>
      </c>
      <c r="N3130">
        <f t="shared" si="924"/>
        <v>53.321577039263332</v>
      </c>
      <c r="O3130">
        <f t="shared" si="925"/>
        <v>6.4205241138391997</v>
      </c>
      <c r="P3130" s="3">
        <f t="shared" si="926"/>
        <v>-6.4205241138391997</v>
      </c>
      <c r="Q3130" s="3">
        <f t="shared" si="927"/>
        <v>-126.67842296073667</v>
      </c>
      <c r="R3130">
        <f t="shared" si="928"/>
        <v>53.321577039263332</v>
      </c>
      <c r="S3130">
        <f t="shared" si="929"/>
        <v>121.12463849372222</v>
      </c>
      <c r="T3130">
        <f t="shared" si="912"/>
        <v>-6.4205241138391997</v>
      </c>
    </row>
    <row r="3131" spans="1:20" x14ac:dyDescent="0.25">
      <c r="A3131">
        <f t="shared" si="913"/>
        <v>763940.53340709489</v>
      </c>
      <c r="B3131">
        <f t="shared" si="930"/>
        <v>121584.91211999836</v>
      </c>
      <c r="C3131" t="str">
        <f t="shared" si="914"/>
        <v>-0.285060762011205-0.379864195702297i</v>
      </c>
      <c r="D3131" t="str">
        <f t="shared" si="915"/>
        <v>3.8351130208734-0.86334981279878i</v>
      </c>
      <c r="E3131" t="str">
        <f t="shared" si="916"/>
        <v>137.189216899475-169.57603610888i</v>
      </c>
      <c r="F3131" t="str">
        <f t="shared" si="917"/>
        <v>2.41590135726791-1.37606657610222i</v>
      </c>
      <c r="G3131" t="str">
        <f t="shared" si="918"/>
        <v>0.996278825969303-0.0608878222186547i</v>
      </c>
      <c r="H3131" t="str">
        <f t="shared" si="919"/>
        <v>0.729502282022936-132.323133735832i</v>
      </c>
      <c r="I3131" t="str">
        <f t="shared" si="920"/>
        <v>-0.508698798088371-0.904661464809709i</v>
      </c>
      <c r="K3131" t="str">
        <f t="shared" si="921"/>
        <v>0.000499946055603856-0.000988529762600454i</v>
      </c>
      <c r="L3131" t="str">
        <f t="shared" si="922"/>
        <v>0.00005-0.00232092626042823i</v>
      </c>
      <c r="M3131" t="str">
        <f t="shared" si="923"/>
        <v>0.00133333333333333-0.00136525074142837i</v>
      </c>
      <c r="N3131">
        <f t="shared" si="924"/>
        <v>53.114407899348805</v>
      </c>
      <c r="O3131">
        <f t="shared" si="925"/>
        <v>6.4674475854055515</v>
      </c>
      <c r="P3131" s="3">
        <f t="shared" si="926"/>
        <v>-6.4674475854055515</v>
      </c>
      <c r="Q3131" s="3">
        <f t="shared" si="927"/>
        <v>-126.88559210065119</v>
      </c>
      <c r="R3131">
        <f t="shared" si="928"/>
        <v>53.114407899348805</v>
      </c>
      <c r="S3131">
        <f t="shared" si="929"/>
        <v>121.58491211999836</v>
      </c>
      <c r="T3131">
        <f t="shared" si="912"/>
        <v>-6.4674475854055515</v>
      </c>
    </row>
    <row r="3132" spans="1:20" x14ac:dyDescent="0.25">
      <c r="A3132">
        <f t="shared" si="913"/>
        <v>766843.50743404194</v>
      </c>
      <c r="B3132">
        <f t="shared" si="930"/>
        <v>122046.93478605436</v>
      </c>
      <c r="C3132" t="str">
        <f t="shared" si="914"/>
        <v>-0.284883113037343-0.376787081084588i</v>
      </c>
      <c r="D3132" t="str">
        <f t="shared" si="915"/>
        <v>3.83408561999066-0.865440619374947i</v>
      </c>
      <c r="E3132" t="str">
        <f t="shared" si="916"/>
        <v>136.171690479155-169.588606842422i</v>
      </c>
      <c r="F3132" t="str">
        <f t="shared" si="917"/>
        <v>2.41583290547265-1.37197312279844i</v>
      </c>
      <c r="G3132" t="str">
        <f t="shared" si="918"/>
        <v>0.996250597550946-0.0611174642007383i</v>
      </c>
      <c r="H3132" t="str">
        <f t="shared" si="919"/>
        <v>0.723073916478585-131.812929365284i</v>
      </c>
      <c r="I3132" t="str">
        <f t="shared" si="920"/>
        <v>-0.505240016340406-0.901125480936141i</v>
      </c>
      <c r="K3132" t="str">
        <f t="shared" si="921"/>
        <v>0.00049938425964171-0.000985850036971315i</v>
      </c>
      <c r="L3132" t="str">
        <f t="shared" si="922"/>
        <v>0.00005-0.00231214012794204i</v>
      </c>
      <c r="M3132" t="str">
        <f t="shared" si="923"/>
        <v>0.00133333333333333-0.0013600824282012i</v>
      </c>
      <c r="N3132">
        <f t="shared" si="924"/>
        <v>52.907615504524244</v>
      </c>
      <c r="O3132">
        <f t="shared" si="925"/>
        <v>6.5144808283493907</v>
      </c>
      <c r="P3132" s="3">
        <f t="shared" si="926"/>
        <v>-6.5144808283493907</v>
      </c>
      <c r="Q3132" s="3">
        <f t="shared" si="927"/>
        <v>-127.09238449547576</v>
      </c>
      <c r="R3132">
        <f t="shared" si="928"/>
        <v>52.907615504524244</v>
      </c>
      <c r="S3132">
        <f t="shared" si="929"/>
        <v>122.04693478605436</v>
      </c>
      <c r="T3132">
        <f t="shared" si="912"/>
        <v>-6.5144808283493907</v>
      </c>
    </row>
    <row r="3133" spans="1:20" x14ac:dyDescent="0.25">
      <c r="A3133">
        <f t="shared" si="913"/>
        <v>769757.51276229136</v>
      </c>
      <c r="B3133">
        <f t="shared" si="930"/>
        <v>122510.71313824138</v>
      </c>
      <c r="C3133" t="str">
        <f t="shared" si="914"/>
        <v>-0.284689359630663-0.373724450049419i</v>
      </c>
      <c r="D3133" t="str">
        <f t="shared" si="915"/>
        <v>3.83305095264603-0.86754098315913i</v>
      </c>
      <c r="E3133" t="str">
        <f t="shared" si="916"/>
        <v>135.157018064861-169.593103006694i</v>
      </c>
      <c r="F3133" t="str">
        <f t="shared" si="917"/>
        <v>2.41576393637859-1.36789934207846i</v>
      </c>
      <c r="G3133" t="str">
        <f t="shared" si="918"/>
        <v>0.996222155806903-0.0613479591050087i</v>
      </c>
      <c r="H3133" t="str">
        <f t="shared" si="919"/>
        <v>0.716700615703122-131.304759749104i</v>
      </c>
      <c r="I3133" t="str">
        <f t="shared" si="920"/>
        <v>-0.501807780215728-0.897603770015823i</v>
      </c>
      <c r="K3133" t="str">
        <f t="shared" si="921"/>
        <v>0.000498821479423139-0.000983182477974121i</v>
      </c>
      <c r="L3133" t="str">
        <f t="shared" si="922"/>
        <v>0.00005-0.00230338725636785i</v>
      </c>
      <c r="M3133" t="str">
        <f t="shared" si="923"/>
        <v>0.00133333333333333-0.00135493368021638i</v>
      </c>
      <c r="N3133">
        <f t="shared" si="924"/>
        <v>52.701200750874804</v>
      </c>
      <c r="O3133">
        <f t="shared" si="925"/>
        <v>6.5616225556827796</v>
      </c>
      <c r="P3133" s="3">
        <f t="shared" si="926"/>
        <v>-6.5616225556827796</v>
      </c>
      <c r="Q3133" s="3">
        <f t="shared" si="927"/>
        <v>-127.2987992491252</v>
      </c>
      <c r="R3133">
        <f t="shared" si="928"/>
        <v>52.701200750874804</v>
      </c>
      <c r="S3133">
        <f t="shared" si="929"/>
        <v>122.51071313824139</v>
      </c>
      <c r="T3133">
        <f t="shared" si="912"/>
        <v>-6.5616225556827796</v>
      </c>
    </row>
    <row r="3134" spans="1:20" x14ac:dyDescent="0.25">
      <c r="A3134">
        <f t="shared" si="913"/>
        <v>772682.59131078806</v>
      </c>
      <c r="B3134">
        <f t="shared" si="930"/>
        <v>122976.2538481667</v>
      </c>
      <c r="C3134" t="str">
        <f t="shared" si="914"/>
        <v>-0.284479723227563-0.370676413878628i</v>
      </c>
      <c r="D3134" t="str">
        <f t="shared" si="915"/>
        <v>3.83200897156102-0.869650903634296i</v>
      </c>
      <c r="E3134" t="str">
        <f t="shared" si="916"/>
        <v>134.14528387892-169.589605641664i</v>
      </c>
      <c r="F3134" t="str">
        <f t="shared" si="917"/>
        <v>2.41569444610648-1.36384517461603i</v>
      </c>
      <c r="G3134" t="str">
        <f t="shared" si="918"/>
        <v>0.996193499137408-0.0615793099488364i</v>
      </c>
      <c r="H3134" t="str">
        <f t="shared" si="919"/>
        <v>0.710381884413048-130.798615992331i</v>
      </c>
      <c r="I3134" t="str">
        <f t="shared" si="920"/>
        <v>-0.498401882229864-0.894096266053238i</v>
      </c>
      <c r="K3134" t="str">
        <f t="shared" si="921"/>
        <v>0.000498257697129781-0.00098052703116988i</v>
      </c>
      <c r="L3134" t="str">
        <f t="shared" si="922"/>
        <v>0.00005-0.00229466751979264i</v>
      </c>
      <c r="M3134" t="str">
        <f t="shared" si="923"/>
        <v>0.00133333333333333-0.00134980442340743i</v>
      </c>
      <c r="N3134">
        <f t="shared" si="924"/>
        <v>52.495164394507867</v>
      </c>
      <c r="O3134">
        <f t="shared" si="925"/>
        <v>6.6088714869278498</v>
      </c>
      <c r="P3134" s="3">
        <f t="shared" si="926"/>
        <v>-6.6088714869278498</v>
      </c>
      <c r="Q3134" s="3">
        <f t="shared" si="927"/>
        <v>-127.50483560549213</v>
      </c>
      <c r="R3134">
        <f t="shared" si="928"/>
        <v>52.495164394507867</v>
      </c>
      <c r="S3134">
        <f t="shared" si="929"/>
        <v>122.97625384816671</v>
      </c>
      <c r="T3134">
        <f t="shared" si="912"/>
        <v>-6.6088714869278498</v>
      </c>
    </row>
    <row r="3135" spans="1:20" x14ac:dyDescent="0.25">
      <c r="A3135">
        <f t="shared" si="913"/>
        <v>775618.78515776899</v>
      </c>
      <c r="B3135">
        <f t="shared" si="930"/>
        <v>123443.56361278973</v>
      </c>
      <c r="C3135" t="str">
        <f t="shared" si="914"/>
        <v>-0.284254425450397-0.367643079273809i</v>
      </c>
      <c r="D3135" t="str">
        <f t="shared" si="915"/>
        <v>3.83095962921027-0.871770380111926i</v>
      </c>
      <c r="E3135" t="str">
        <f t="shared" si="916"/>
        <v>133.136570168953-169.5781965181i</v>
      </c>
      <c r="F3135" t="str">
        <f t="shared" si="917"/>
        <v>2.41562443074834-1.35981056135887i</v>
      </c>
      <c r="G3135" t="str">
        <f t="shared" si="918"/>
        <v>0.996164625930891-0.0618115197585328i</v>
      </c>
      <c r="H3135" t="str">
        <f t="shared" si="919"/>
        <v>0.704117232383185-130.2944892476i</v>
      </c>
      <c r="I3135" t="str">
        <f t="shared" si="920"/>
        <v>-0.495022116566996-0.890602903442955i</v>
      </c>
      <c r="K3135" t="str">
        <f t="shared" si="921"/>
        <v>0.000497692895052632-0.000977883642175813i</v>
      </c>
      <c r="L3135" t="str">
        <f t="shared" si="922"/>
        <v>0.00005-0.00228598079278007i</v>
      </c>
      <c r="M3135" t="str">
        <f t="shared" si="923"/>
        <v>0.00133333333333333-0.00134469458398828i</v>
      </c>
      <c r="N3135">
        <f t="shared" si="924"/>
        <v>52.289507053330894</v>
      </c>
      <c r="O3135">
        <f t="shared" si="925"/>
        <v>6.6562263484417636</v>
      </c>
      <c r="P3135" s="3">
        <f t="shared" si="926"/>
        <v>-6.6562263484417636</v>
      </c>
      <c r="Q3135" s="3">
        <f t="shared" si="927"/>
        <v>-127.71049294666911</v>
      </c>
      <c r="R3135">
        <f t="shared" si="928"/>
        <v>52.289507053330894</v>
      </c>
      <c r="S3135">
        <f t="shared" si="929"/>
        <v>123.44356361278973</v>
      </c>
      <c r="T3135">
        <f t="shared" si="912"/>
        <v>-6.6562263484417636</v>
      </c>
    </row>
    <row r="3136" spans="1:20" x14ac:dyDescent="0.25">
      <c r="A3136">
        <f t="shared" si="913"/>
        <v>778566.13654136856</v>
      </c>
      <c r="B3136">
        <f t="shared" si="930"/>
        <v>123912.64915451834</v>
      </c>
      <c r="C3136" t="str">
        <f t="shared" si="914"/>
        <v>-0.284013688011162-0.364624548400326i</v>
      </c>
      <c r="D3136" t="str">
        <f t="shared" si="915"/>
        <v>3.82990287782104-0.87389941172924i</v>
      </c>
      <c r="E3136" t="str">
        <f t="shared" si="916"/>
        <v>132.130957212804-169.558958090259i</v>
      </c>
      <c r="F3136" t="str">
        <f t="shared" si="917"/>
        <v>2.41555388636739-1.35579544352773i</v>
      </c>
      <c r="G3136" t="str">
        <f t="shared" si="918"/>
        <v>0.996135534563885-0.062044591569358i</v>
      </c>
      <c r="H3136" t="str">
        <f t="shared" si="919"/>
        <v>0.697906174387456-129.792370714799i</v>
      </c>
      <c r="I3136" t="str">
        <f t="shared" si="920"/>
        <v>-0.491668279065782-0.887123616966436i</v>
      </c>
      <c r="K3136" t="str">
        <f t="shared" si="921"/>
        <v>0.000497127055592618-0.000975252256664558i</v>
      </c>
      <c r="L3136" t="str">
        <f t="shared" si="922"/>
        <v>0.00005-0.00227732695036867i</v>
      </c>
      <c r="M3136" t="str">
        <f t="shared" si="923"/>
        <v>0.00133333333333333-0.00133960408845216i</v>
      </c>
      <c r="N3136">
        <f t="shared" si="924"/>
        <v>52.08422920885819</v>
      </c>
      <c r="O3136">
        <f t="shared" si="925"/>
        <v>6.7036858737334049</v>
      </c>
      <c r="P3136" s="3">
        <f t="shared" si="926"/>
        <v>-6.7036858737334049</v>
      </c>
      <c r="Q3136" s="3">
        <f t="shared" si="927"/>
        <v>-127.91577079114181</v>
      </c>
      <c r="R3136">
        <f t="shared" si="928"/>
        <v>52.08422920885819</v>
      </c>
      <c r="S3136">
        <f t="shared" si="929"/>
        <v>123.91264915451833</v>
      </c>
      <c r="T3136">
        <f t="shared" si="912"/>
        <v>-6.7036858737334049</v>
      </c>
    </row>
    <row r="3137" spans="1:20" x14ac:dyDescent="0.25">
      <c r="A3137">
        <f t="shared" si="913"/>
        <v>781524.68786022579</v>
      </c>
      <c r="B3137">
        <f t="shared" si="930"/>
        <v>124383.5172213055</v>
      </c>
      <c r="C3137" t="str">
        <f t="shared" si="914"/>
        <v>-0.283757732617452-0.361620918933145i</v>
      </c>
      <c r="D3137" t="str">
        <f t="shared" si="915"/>
        <v>3.828838669373-0.876037997446373i</v>
      </c>
      <c r="E3137" t="str">
        <f t="shared" si="916"/>
        <v>131.128523324548-169.531973449271i</v>
      </c>
      <c r="F3137" t="str">
        <f t="shared" si="917"/>
        <v>2.41548280899779-1.35179976261546i</v>
      </c>
      <c r="G3137" t="str">
        <f t="shared" si="918"/>
        <v>0.996106223400948-0.0622785284255244i</v>
      </c>
      <c r="H3137" t="str">
        <f t="shared" si="919"/>
        <v>0.691748230140379-129.292251640726i</v>
      </c>
      <c r="I3137" t="str">
        <f t="shared" si="920"/>
        <v>-0.488340167205289-0.883658341788774i</v>
      </c>
      <c r="K3137" t="str">
        <f t="shared" si="921"/>
        <v>0.000496560161261147-0.000972632820363393i</v>
      </c>
      <c r="L3137" t="str">
        <f t="shared" si="922"/>
        <v>0.00005-0.00226870586807i</v>
      </c>
      <c r="M3137" t="str">
        <f t="shared" si="923"/>
        <v>0.00133333333333333-0.00133453286357059i</v>
      </c>
      <c r="N3137">
        <f t="shared" si="924"/>
        <v>51.879331208042572</v>
      </c>
      <c r="O3137">
        <f t="shared" si="925"/>
        <v>6.7512488037711682</v>
      </c>
      <c r="P3137" s="3">
        <f t="shared" si="926"/>
        <v>-6.7512488037711682</v>
      </c>
      <c r="Q3137" s="3">
        <f t="shared" si="927"/>
        <v>-128.12066879195743</v>
      </c>
      <c r="R3137">
        <f t="shared" si="928"/>
        <v>51.879331208042572</v>
      </c>
      <c r="S3137">
        <f t="shared" si="929"/>
        <v>124.38351722130551</v>
      </c>
      <c r="T3137">
        <f t="shared" si="912"/>
        <v>-6.7512488037711682</v>
      </c>
    </row>
    <row r="3138" spans="1:20" x14ac:dyDescent="0.25">
      <c r="A3138">
        <f t="shared" si="913"/>
        <v>784494.48167409457</v>
      </c>
      <c r="B3138">
        <f t="shared" si="930"/>
        <v>124856.17458674646</v>
      </c>
      <c r="C3138" t="str">
        <f t="shared" si="914"/>
        <v>-0.283486780880677-0.358632284104406i</v>
      </c>
      <c r="D3138" t="str">
        <f t="shared" si="915"/>
        <v>3.82776695559779-0.878186136043524i</v>
      </c>
      <c r="E3138" t="str">
        <f t="shared" si="916"/>
        <v>130.129344861565-169.497326277239i</v>
      </c>
      <c r="F3138" t="str">
        <f t="shared" si="917"/>
        <v>2.4154111946445-1.34782346038605i</v>
      </c>
      <c r="G3138" t="str">
        <f t="shared" si="918"/>
        <v>0.996076690794574-0.062513333380203i</v>
      </c>
      <c r="H3138" t="str">
        <f t="shared" si="919"/>
        <v>0.685642924239405-128.794123318755i</v>
      </c>
      <c r="I3138" t="str">
        <f t="shared" si="920"/>
        <v>-0.485037580091076-0.880207013455561i</v>
      </c>
      <c r="K3138" t="str">
        <f t="shared" si="921"/>
        <v>0.000495992194680713-0.000970025279053483i</v>
      </c>
      <c r="L3138" t="str">
        <f t="shared" si="922"/>
        <v>0.00005-0.00226011742186691i</v>
      </c>
      <c r="M3138" t="str">
        <f t="shared" si="923"/>
        <v>0.00133333333333333-0.0013294808363923i</v>
      </c>
      <c r="N3138">
        <f t="shared" si="924"/>
        <v>51.674813265133537</v>
      </c>
      <c r="O3138">
        <f t="shared" si="925"/>
        <v>6.7989138872819757</v>
      </c>
      <c r="P3138" s="3">
        <f t="shared" si="926"/>
        <v>-6.7989138872819757</v>
      </c>
      <c r="Q3138" s="3">
        <f t="shared" si="927"/>
        <v>-128.32518673486646</v>
      </c>
      <c r="R3138">
        <f t="shared" si="928"/>
        <v>51.674813265133537</v>
      </c>
      <c r="S3138">
        <f t="shared" si="929"/>
        <v>124.85617458674646</v>
      </c>
      <c r="T3138">
        <f t="shared" si="912"/>
        <v>-6.7989138872819757</v>
      </c>
    </row>
    <row r="3139" spans="1:20" x14ac:dyDescent="0.25">
      <c r="A3139">
        <f t="shared" si="913"/>
        <v>787475.56070445618</v>
      </c>
      <c r="B3139">
        <f t="shared" si="930"/>
        <v>125330.62805017611</v>
      </c>
      <c r="C3139" t="str">
        <f t="shared" si="914"/>
        <v>-0.28320105422659-0.355658732752552i</v>
      </c>
      <c r="D3139" t="str">
        <f t="shared" si="915"/>
        <v>3.82668768797874-0.880343826118113i</v>
      </c>
      <c r="E3139" t="str">
        <f t="shared" si="916"/>
        <v>129.133496232597-169.455100802074i</v>
      </c>
      <c r="F3139" t="str">
        <f t="shared" si="917"/>
        <v>2.41533903928296-1.34386647887373i</v>
      </c>
      <c r="G3139" t="str">
        <f t="shared" si="918"/>
        <v>0.996046935085109-0.0627490094955281i</v>
      </c>
      <c r="H3139" t="str">
        <f t="shared" si="919"/>
        <v>0.679589786107942-128.297977088495i</v>
      </c>
      <c r="I3139" t="str">
        <f t="shared" si="920"/>
        <v>-0.481760318441379-0.876769567889645i</v>
      </c>
      <c r="K3139" t="str">
        <f t="shared" si="921"/>
        <v>0.000495423138585482-0.000967429578569112i</v>
      </c>
      <c r="L3139" t="str">
        <f t="shared" si="922"/>
        <v>0.00005-0.0022515614882117i</v>
      </c>
      <c r="M3139" t="str">
        <f t="shared" si="923"/>
        <v>0.00133333333333333-0.00132444793424218i</v>
      </c>
      <c r="N3139">
        <f t="shared" si="924"/>
        <v>51.470675463550208</v>
      </c>
      <c r="O3139">
        <f t="shared" si="925"/>
        <v>6.8466798810425793</v>
      </c>
      <c r="P3139" s="3">
        <f t="shared" si="926"/>
        <v>-6.8466798810425793</v>
      </c>
      <c r="Q3139" s="3">
        <f t="shared" si="927"/>
        <v>-128.52932453644979</v>
      </c>
      <c r="R3139">
        <f t="shared" si="928"/>
        <v>51.470675463550208</v>
      </c>
      <c r="S3139">
        <f t="shared" si="929"/>
        <v>125.3306280501761</v>
      </c>
      <c r="T3139">
        <f t="shared" si="912"/>
        <v>-6.8466798810425793</v>
      </c>
    </row>
    <row r="3140" spans="1:20" x14ac:dyDescent="0.25">
      <c r="A3140">
        <f t="shared" si="913"/>
        <v>790467.9678351332</v>
      </c>
      <c r="B3140">
        <f t="shared" si="930"/>
        <v>125806.88443676678</v>
      </c>
      <c r="C3140" t="str">
        <f t="shared" si="914"/>
        <v>-0.28290077380808-0.35270034937308i</v>
      </c>
      <c r="D3140" t="str">
        <f t="shared" si="915"/>
        <v>3.82560081775055-0.882511066081902i</v>
      </c>
      <c r="E3140" t="str">
        <f t="shared" si="916"/>
        <v>128.141049906817-169.405381753069i</v>
      </c>
      <c r="F3140" t="str">
        <f t="shared" si="917"/>
        <v>2.41526633885897-1.33992876038199i</v>
      </c>
      <c r="G3140" t="str">
        <f t="shared" si="918"/>
        <v>0.996016954600661-0.0629855598426018i</v>
      </c>
      <c r="H3140" t="str">
        <f t="shared" si="919"/>
        <v>0.673588349939193-127.803804335462i</v>
      </c>
      <c r="I3140" t="str">
        <f t="shared" si="920"/>
        <v>-0.478508184573435-0.873345941388073i</v>
      </c>
      <c r="K3140" t="str">
        <f t="shared" si="921"/>
        <v>0.000494852975821922-0.000964845664796955i</v>
      </c>
      <c r="L3140" t="str">
        <f t="shared" si="922"/>
        <v>0.00005-0.00224303794402441i</v>
      </c>
      <c r="M3140" t="str">
        <f t="shared" si="923"/>
        <v>0.00133333333333333-0.00131943408472024i</v>
      </c>
      <c r="N3140">
        <f t="shared" si="924"/>
        <v>51.266917757784455</v>
      </c>
      <c r="O3140">
        <f t="shared" si="925"/>
        <v>6.8945455501615713</v>
      </c>
      <c r="P3140" s="3">
        <f t="shared" si="926"/>
        <v>-6.8945455501615713</v>
      </c>
      <c r="Q3140" s="3">
        <f t="shared" si="927"/>
        <v>-128.73308224221554</v>
      </c>
      <c r="R3140">
        <f t="shared" si="928"/>
        <v>51.266917757784455</v>
      </c>
      <c r="S3140">
        <f t="shared" si="929"/>
        <v>125.80688443676678</v>
      </c>
      <c r="T3140">
        <f t="shared" si="912"/>
        <v>-6.8945455501615713</v>
      </c>
    </row>
    <row r="3141" spans="1:20" x14ac:dyDescent="0.25">
      <c r="A3141">
        <f t="shared" si="913"/>
        <v>793471.74611290672</v>
      </c>
      <c r="B3141">
        <f t="shared" si="930"/>
        <v>126284.95059762649</v>
      </c>
      <c r="C3141" t="str">
        <f t="shared" si="914"/>
        <v>-0.282586160420326-0.349757214170717i</v>
      </c>
      <c r="D3141" t="str">
        <f t="shared" si="915"/>
        <v>3.82450629589908-0.884687854158082i</v>
      </c>
      <c r="E3141" t="str">
        <f t="shared" si="916"/>
        <v>127.152076423831-169.34825431726i</v>
      </c>
      <c r="F3141" t="str">
        <f t="shared" si="917"/>
        <v>2.4151930892884-1.33601024748272i</v>
      </c>
      <c r="G3141" t="str">
        <f t="shared" si="918"/>
        <v>0.995986747657017-0.0632229875014982i</v>
      </c>
      <c r="H3141" t="str">
        <f t="shared" si="919"/>
        <v>0.667638154640667-127.31159649075i</v>
      </c>
      <c r="I3141" t="str">
        <f t="shared" si="920"/>
        <v>-0.475280982389959-0.86993607061897i</v>
      </c>
      <c r="K3141" t="str">
        <f t="shared" si="921"/>
        <v>0.000494281689349413-0.000962273483675347i</v>
      </c>
      <c r="L3141" t="str">
        <f t="shared" si="922"/>
        <v>0.00005-0.00223454666669099i</v>
      </c>
      <c r="M3141" t="str">
        <f t="shared" si="923"/>
        <v>0.00133333333333333-0.00131443921570058i</v>
      </c>
      <c r="N3141">
        <f t="shared" si="924"/>
        <v>51.063539975316246</v>
      </c>
      <c r="O3141">
        <f t="shared" si="925"/>
        <v>6.9425096683527743</v>
      </c>
      <c r="P3141" s="3">
        <f t="shared" si="926"/>
        <v>-6.9425096683527743</v>
      </c>
      <c r="Q3141" s="3">
        <f t="shared" si="927"/>
        <v>-128.93646002468375</v>
      </c>
      <c r="R3141">
        <f t="shared" si="928"/>
        <v>51.063539975316246</v>
      </c>
      <c r="S3141">
        <f t="shared" si="929"/>
        <v>126.28495059762649</v>
      </c>
      <c r="T3141">
        <f t="shared" si="912"/>
        <v>-6.9425096683527743</v>
      </c>
    </row>
    <row r="3142" spans="1:20" x14ac:dyDescent="0.25">
      <c r="A3142">
        <f t="shared" si="913"/>
        <v>796486.9387481357</v>
      </c>
      <c r="B3142">
        <f t="shared" si="930"/>
        <v>126764.83340989747</v>
      </c>
      <c r="C3142" t="str">
        <f t="shared" si="914"/>
        <v>-0.282257434418192-0.346829403112953i</v>
      </c>
      <c r="D3142" t="str">
        <f t="shared" si="915"/>
        <v>3.82340407316094-0.886874188378349i</v>
      </c>
      <c r="E3142" t="str">
        <f t="shared" si="916"/>
        <v>126.166644404594-169.283804096542i</v>
      </c>
      <c r="F3142" t="str">
        <f t="shared" si="917"/>
        <v>2.41511928645713-1.33211088301523i</v>
      </c>
      <c r="G3142" t="str">
        <f t="shared" si="918"/>
        <v>0.995956312557553-0.0634612955612678i</v>
      </c>
      <c r="H3142" t="str">
        <f t="shared" si="919"/>
        <v>0.661738743779452-126.821345030706i</v>
      </c>
      <c r="I3142" t="str">
        <f t="shared" si="920"/>
        <v>-0.472078517365706-0.866539892618548i</v>
      </c>
      <c r="K3142" t="str">
        <f t="shared" si="921"/>
        <v>0.000493709262240895-0.000959712981193554i</v>
      </c>
      <c r="L3142" t="str">
        <f t="shared" si="922"/>
        <v>0.00005-0.00222608753406155i</v>
      </c>
      <c r="M3142" t="str">
        <f t="shared" si="923"/>
        <v>0.00133333333333333-0.00130946325533032i</v>
      </c>
      <c r="N3142">
        <f t="shared" si="924"/>
        <v>50.860541818552463</v>
      </c>
      <c r="O3142">
        <f t="shared" si="925"/>
        <v>6.9905710182012673</v>
      </c>
      <c r="P3142" s="3">
        <f t="shared" si="926"/>
        <v>-6.9905710182012673</v>
      </c>
      <c r="Q3142" s="3">
        <f t="shared" si="927"/>
        <v>-129.13945818144754</v>
      </c>
      <c r="R3142">
        <f t="shared" si="928"/>
        <v>50.860541818552463</v>
      </c>
      <c r="S3142">
        <f t="shared" si="929"/>
        <v>126.76483340989748</v>
      </c>
      <c r="T3142">
        <f t="shared" si="912"/>
        <v>-6.9905710182012673</v>
      </c>
    </row>
    <row r="3143" spans="1:20" x14ac:dyDescent="0.25">
      <c r="A3143">
        <f t="shared" si="913"/>
        <v>799513.58911537868</v>
      </c>
      <c r="B3143">
        <f t="shared" si="930"/>
        <v>127246.53977685509</v>
      </c>
      <c r="C3143" t="str">
        <f t="shared" si="914"/>
        <v>-0.281914815636039-0.343916987984888i</v>
      </c>
      <c r="D3143" t="str">
        <f t="shared" si="915"/>
        <v>3.8222941000234-0.889070066579967i</v>
      </c>
      <c r="E3143" t="str">
        <f t="shared" si="916"/>
        <v>125.184820563194-169.212117065611i</v>
      </c>
      <c r="F3143" t="str">
        <f t="shared" si="917"/>
        <v>2.41504492622062-1.32823061008536i</v>
      </c>
      <c r="G3143" t="str">
        <f t="shared" si="918"/>
        <v>0.995925647593147-0.0637004871199404i</v>
      </c>
      <c r="H3143" t="str">
        <f t="shared" si="919"/>
        <v>0.655889665528199-126.333041476608i</v>
      </c>
      <c r="I3143" t="str">
        <f t="shared" si="920"/>
        <v>-0.468900596534184-0.86315734478801i</v>
      </c>
      <c r="K3143" t="str">
        <f t="shared" si="921"/>
        <v>0.000493135677683523-0.000957164103391094i</v>
      </c>
      <c r="L3143" t="str">
        <f t="shared" si="922"/>
        <v>0.00005-0.00221766042444864i</v>
      </c>
      <c r="M3143" t="str">
        <f t="shared" si="923"/>
        <v>0.00133333333333333-0.00130450613202862i</v>
      </c>
      <c r="N3143">
        <f t="shared" si="924"/>
        <v>50.657922866775152</v>
      </c>
      <c r="O3143">
        <f t="shared" si="925"/>
        <v>7.0387283914194434</v>
      </c>
      <c r="P3143" s="3">
        <f t="shared" si="926"/>
        <v>-7.0387283914194434</v>
      </c>
      <c r="Q3143" s="3">
        <f t="shared" si="927"/>
        <v>-129.34207713322485</v>
      </c>
      <c r="R3143">
        <f t="shared" si="928"/>
        <v>50.657922866775152</v>
      </c>
      <c r="S3143">
        <f t="shared" si="929"/>
        <v>127.24653977685509</v>
      </c>
      <c r="T3143">
        <f t="shared" si="912"/>
        <v>-7.0387283914194434</v>
      </c>
    </row>
    <row r="3144" spans="1:20" x14ac:dyDescent="0.25">
      <c r="A3144">
        <f t="shared" si="913"/>
        <v>802551.74075401714</v>
      </c>
      <c r="B3144">
        <f t="shared" si="930"/>
        <v>127730.07662800714</v>
      </c>
      <c r="C3144" t="str">
        <f t="shared" si="914"/>
        <v>-0.281558523309782-0.341020036445252i</v>
      </c>
      <c r="D3144" t="str">
        <f t="shared" si="915"/>
        <v>3.82117632672402-0.891275486402778i</v>
      </c>
      <c r="E3144" t="str">
        <f t="shared" si="916"/>
        <v>124.20666971948-169.133279530693i</v>
      </c>
      <c r="F3144" t="str">
        <f t="shared" si="917"/>
        <v>2.41497000440386-1.32436937206455i</v>
      </c>
      <c r="G3144" t="str">
        <f t="shared" si="918"/>
        <v>0.995894751042088-0.0639405652845293i</v>
      </c>
      <c r="H3144" t="str">
        <f t="shared" si="919"/>
        <v>0.650090472611807-125.846677394341i</v>
      </c>
      <c r="I3144" t="str">
        <f t="shared" si="920"/>
        <v>-0.465747028474456-0.859788364890592i</v>
      </c>
      <c r="K3144" t="str">
        <f t="shared" si="921"/>
        <v>0.000492560918979341-0.000954626796357014i</v>
      </c>
      <c r="L3144" t="str">
        <f t="shared" si="922"/>
        <v>0.00005-0.00220926521662547i</v>
      </c>
      <c r="M3144" t="str">
        <f t="shared" si="923"/>
        <v>0.00133333333333333-0.00129956777448557i</v>
      </c>
      <c r="N3144">
        <f t="shared" si="924"/>
        <v>50.455682578109077</v>
      </c>
      <c r="O3144">
        <f t="shared" si="925"/>
        <v>7.0869805890960951</v>
      </c>
      <c r="P3144" s="3">
        <f t="shared" si="926"/>
        <v>-7.0869805890960951</v>
      </c>
      <c r="Q3144" s="3">
        <f t="shared" si="927"/>
        <v>-129.54431742189092</v>
      </c>
      <c r="R3144">
        <f t="shared" si="928"/>
        <v>50.455682578109077</v>
      </c>
      <c r="S3144">
        <f t="shared" si="929"/>
        <v>127.73007662800714</v>
      </c>
      <c r="T3144">
        <f t="shared" si="912"/>
        <v>-7.0869805890960951</v>
      </c>
    </row>
    <row r="3145" spans="1:20" x14ac:dyDescent="0.25">
      <c r="A3145">
        <f t="shared" si="913"/>
        <v>805601.43736888235</v>
      </c>
      <c r="B3145">
        <f t="shared" si="930"/>
        <v>128215.45091919356</v>
      </c>
      <c r="C3145" t="str">
        <f t="shared" si="914"/>
        <v>-0.281188776001297-0.338138612083583i</v>
      </c>
      <c r="D3145" t="str">
        <f t="shared" si="915"/>
        <v>3.82005070325051-0.893490445286236i</v>
      </c>
      <c r="E3145" t="str">
        <f t="shared" si="916"/>
        <v>123.23225481251-169.047378089093i</v>
      </c>
      <c r="F3145" t="str">
        <f t="shared" si="917"/>
        <v>2.4148945168011-1.32052711258893i</v>
      </c>
      <c r="G3145" t="str">
        <f t="shared" si="918"/>
        <v>0.99586362116999-0.0641815331710339i</v>
      </c>
      <c r="H3145" t="str">
        <f t="shared" si="919"/>
        <v>0.64434072225477-125.36224439409i</v>
      </c>
      <c r="I3145" t="str">
        <f t="shared" si="920"/>
        <v>-0.462617623298126-0.856432891048657i</v>
      </c>
      <c r="K3145" t="str">
        <f t="shared" si="921"/>
        <v>0.000491984969545935-0.000952101006229238i</v>
      </c>
      <c r="L3145" t="str">
        <f t="shared" si="922"/>
        <v>0.00005-0.00220090178982414i</v>
      </c>
      <c r="M3145" t="str">
        <f t="shared" si="923"/>
        <v>0.00133333333333333-0.00129464811166126i</v>
      </c>
      <c r="N3145">
        <f t="shared" si="924"/>
        <v>50.25382029150299</v>
      </c>
      <c r="O3145">
        <f t="shared" si="925"/>
        <v>7.1353264219362735</v>
      </c>
      <c r="P3145" s="3">
        <f t="shared" si="926"/>
        <v>-7.1353264219362735</v>
      </c>
      <c r="Q3145" s="3">
        <f t="shared" si="927"/>
        <v>-129.74617970849701</v>
      </c>
      <c r="R3145">
        <f t="shared" si="928"/>
        <v>50.25382029150299</v>
      </c>
      <c r="S3145">
        <f t="shared" si="929"/>
        <v>128.21545091919356</v>
      </c>
      <c r="T3145">
        <f t="shared" si="912"/>
        <v>-7.1353264219362735</v>
      </c>
    </row>
    <row r="3146" spans="1:20" x14ac:dyDescent="0.25">
      <c r="A3146">
        <f t="shared" si="913"/>
        <v>808662.72283088416</v>
      </c>
      <c r="B3146">
        <f t="shared" si="930"/>
        <v>128702.66963268651</v>
      </c>
      <c r="C3146" t="str">
        <f t="shared" si="914"/>
        <v>-0.280805791525163-0.335272774478415i</v>
      </c>
      <c r="D3146" t="str">
        <f t="shared" si="915"/>
        <v>3.81891717934054-0.895714940466386i</v>
      </c>
      <c r="E3146" t="str">
        <f t="shared" si="916"/>
        <v>122.261636914745-168.954499589588i</v>
      </c>
      <c r="F3146" t="str">
        <f t="shared" si="917"/>
        <v>2.41481845917562-1.3167037755584i</v>
      </c>
      <c r="G3146" t="str">
        <f t="shared" si="918"/>
        <v>0.995832256229698-0.0644233939044424i</v>
      </c>
      <c r="H3146" t="str">
        <f t="shared" si="919"/>
        <v>0.638639976129263-124.879734130018i</v>
      </c>
      <c r="I3146" t="str">
        <f t="shared" si="920"/>
        <v>-0.459512192636369-0.853090861740706i</v>
      </c>
      <c r="K3146" t="str">
        <f t="shared" si="921"/>
        <v>0.000491407812917156-0.000949586679193879i</v>
      </c>
      <c r="L3146" t="str">
        <f t="shared" si="922"/>
        <v>0.00005-0.00219257002373395i</v>
      </c>
      <c r="M3146" t="str">
        <f t="shared" si="923"/>
        <v>0.00133333333333333-0.00128974707278467i</v>
      </c>
      <c r="N3146">
        <f t="shared" si="924"/>
        <v>50.052335228717681</v>
      </c>
      <c r="O3146">
        <f t="shared" si="925"/>
        <v>7.1837647104931834</v>
      </c>
      <c r="P3146" s="3">
        <f t="shared" si="926"/>
        <v>-7.1837647104931834</v>
      </c>
      <c r="Q3146" s="3">
        <f t="shared" si="927"/>
        <v>-129.94766477128232</v>
      </c>
      <c r="R3146">
        <f t="shared" si="928"/>
        <v>50.052335228717681</v>
      </c>
      <c r="S3146">
        <f t="shared" si="929"/>
        <v>128.70266963268651</v>
      </c>
      <c r="T3146">
        <f t="shared" si="912"/>
        <v>-7.1837647104931834</v>
      </c>
    </row>
    <row r="3147" spans="1:20" x14ac:dyDescent="0.25">
      <c r="A3147">
        <f t="shared" si="913"/>
        <v>811735.64117764158</v>
      </c>
      <c r="B3147">
        <f t="shared" si="930"/>
        <v>129191.73977729071</v>
      </c>
      <c r="C3147" t="str">
        <f t="shared" si="914"/>
        <v>-0.280409786877683-0.332422579256442i</v>
      </c>
      <c r="D3147" t="str">
        <f t="shared" si="915"/>
        <v>3.81777570448152-0.89794896897281i</v>
      </c>
      <c r="E3147" t="str">
        <f t="shared" si="916"/>
        <v>121.294875247001-168.85473109364i</v>
      </c>
      <c r="F3147" t="str">
        <f t="shared" si="917"/>
        <v>2.41474182725952-1.31289930513571i</v>
      </c>
      <c r="G3147" t="str">
        <f t="shared" si="918"/>
        <v>0.995800654461201-0.0646661506187342i</v>
      </c>
      <c r="H3147" t="str">
        <f t="shared" si="919"/>
        <v>0.632987800303851-124.399138299959i</v>
      </c>
      <c r="I3147" t="str">
        <f t="shared" si="920"/>
        <v>-0.456430549627124-0.849762215798518i</v>
      </c>
      <c r="K3147" t="str">
        <f t="shared" si="921"/>
        <v>0.000490829432743804-0.000947083761484606i</v>
      </c>
      <c r="L3147" t="str">
        <f t="shared" si="922"/>
        <v>0.00005-0.00218426979849965i</v>
      </c>
      <c r="M3147" t="str">
        <f t="shared" si="923"/>
        <v>0.00133333333333333-0.00128486458735273i</v>
      </c>
      <c r="N3147">
        <f t="shared" si="924"/>
        <v>49.851226496328934</v>
      </c>
      <c r="O3147">
        <f t="shared" si="925"/>
        <v>7.2322942853920615</v>
      </c>
      <c r="P3147" s="3">
        <f t="shared" si="926"/>
        <v>-7.2322942853920615</v>
      </c>
      <c r="Q3147" s="3">
        <f t="shared" si="927"/>
        <v>-130.14877350367107</v>
      </c>
      <c r="R3147">
        <f t="shared" si="928"/>
        <v>49.851226496328934</v>
      </c>
      <c r="S3147">
        <f t="shared" si="929"/>
        <v>129.19173977729071</v>
      </c>
      <c r="T3147">
        <f t="shared" si="912"/>
        <v>-7.2322942853920615</v>
      </c>
    </row>
    <row r="3148" spans="1:20" x14ac:dyDescent="0.25">
      <c r="A3148">
        <f t="shared" si="913"/>
        <v>814820.23661411658</v>
      </c>
      <c r="B3148">
        <f t="shared" si="930"/>
        <v>129682.66838844442</v>
      </c>
      <c r="C3148" t="str">
        <f t="shared" si="914"/>
        <v>-0.280000978168224-0.329588078152585i</v>
      </c>
      <c r="D3148" t="str">
        <f t="shared" si="915"/>
        <v>3.81662622791046-0.900192527625602i</v>
      </c>
      <c r="E3148" t="str">
        <f t="shared" si="916"/>
        <v>120.332027194103-168.748159837462i</v>
      </c>
      <c r="F3148" t="str">
        <f t="shared" si="917"/>
        <v>2.4146646167535-1.30911364574559i</v>
      </c>
      <c r="G3148" t="str">
        <f t="shared" si="918"/>
        <v>0.995768814091538-0.064909806456882i</v>
      </c>
      <c r="H3148" t="str">
        <f t="shared" si="919"/>
        <v>0.627383765192902-123.920448645113i</v>
      </c>
      <c r="I3148" t="str">
        <f t="shared" si="920"/>
        <v>-0.453372508902416-0.846446892404307i</v>
      </c>
      <c r="K3148" t="str">
        <f t="shared" si="921"/>
        <v>0.000490249812794362-0.000944592199381989i</v>
      </c>
      <c r="L3148" t="str">
        <f t="shared" si="922"/>
        <v>0.00005-0.00217600099471971i</v>
      </c>
      <c r="M3148" t="str">
        <f t="shared" si="923"/>
        <v>0.00133333333333333-0.00128000058512924i</v>
      </c>
      <c r="N3148">
        <f t="shared" si="924"/>
        <v>49.650493087739164</v>
      </c>
      <c r="O3148">
        <f t="shared" si="925"/>
        <v>7.2809139875454774</v>
      </c>
      <c r="P3148" s="3">
        <f t="shared" si="926"/>
        <v>-7.2809139875454774</v>
      </c>
      <c r="Q3148" s="3">
        <f t="shared" si="927"/>
        <v>-130.34950691226084</v>
      </c>
      <c r="R3148">
        <f t="shared" si="928"/>
        <v>49.650493087739164</v>
      </c>
      <c r="S3148">
        <f t="shared" si="929"/>
        <v>129.68266838844443</v>
      </c>
      <c r="T3148">
        <f t="shared" si="912"/>
        <v>-7.2809139875454774</v>
      </c>
    </row>
    <row r="3149" spans="1:20" x14ac:dyDescent="0.25">
      <c r="A3149">
        <f t="shared" si="913"/>
        <v>817916.5535132502</v>
      </c>
      <c r="B3149">
        <f t="shared" si="930"/>
        <v>130175.46252832051</v>
      </c>
      <c r="C3149" t="str">
        <f t="shared" si="914"/>
        <v>-0.279579580552858-0.326769319070851i</v>
      </c>
      <c r="D3149" t="str">
        <f t="shared" si="915"/>
        <v>3.81546869861388-0.902445613032262i</v>
      </c>
      <c r="E3149" t="str">
        <f t="shared" si="916"/>
        <v>119.373148321202-168.634873194936i</v>
      </c>
      <c r="F3149" t="str">
        <f t="shared" si="917"/>
        <v>2.41458682332666-1.30534674207381i</v>
      </c>
      <c r="G3149" t="str">
        <f t="shared" si="918"/>
        <v>0.995736733334709-0.0651543645708534i</v>
      </c>
      <c r="H3149" t="str">
        <f t="shared" si="919"/>
        <v>0.621827445506617-123.443656949738i</v>
      </c>
      <c r="I3149" t="str">
        <f t="shared" si="920"/>
        <v>-0.450337886575755-0.843144831087882i</v>
      </c>
      <c r="K3149" t="str">
        <f t="shared" si="921"/>
        <v>0.000489668936955715-0.000942111939212883i</v>
      </c>
      <c r="L3149" t="str">
        <f t="shared" si="922"/>
        <v>0.00005-0.00216776349344463i</v>
      </c>
      <c r="M3149" t="str">
        <f t="shared" si="923"/>
        <v>0.00133333333333333-0.0012751549961439i</v>
      </c>
      <c r="N3149">
        <f t="shared" si="924"/>
        <v>49.450133885193821</v>
      </c>
      <c r="O3149">
        <f t="shared" si="925"/>
        <v>7.3296226683607504</v>
      </c>
      <c r="P3149" s="3">
        <f t="shared" si="926"/>
        <v>-7.3296226683607504</v>
      </c>
      <c r="Q3149" s="3">
        <f t="shared" si="927"/>
        <v>-130.54986611480618</v>
      </c>
      <c r="R3149">
        <f t="shared" si="928"/>
        <v>49.450133885193821</v>
      </c>
      <c r="S3149">
        <f t="shared" si="929"/>
        <v>130.17546252832051</v>
      </c>
      <c r="T3149">
        <f t="shared" si="912"/>
        <v>-7.3296226683607504</v>
      </c>
    </row>
    <row r="3150" spans="1:20" x14ac:dyDescent="0.25">
      <c r="A3150">
        <f t="shared" si="913"/>
        <v>821024.63641660055</v>
      </c>
      <c r="B3150">
        <f t="shared" si="930"/>
        <v>130670.12928592812</v>
      </c>
      <c r="C3150" t="str">
        <f t="shared" si="914"/>
        <v>-0.279145808170259-0.323966346145912i</v>
      </c>
      <c r="D3150" t="str">
        <f t="shared" si="915"/>
        <v>3.81430306532759-0.904708221584607i</v>
      </c>
      <c r="E3150" t="str">
        <f t="shared" si="916"/>
        <v>118.418292390731-168.514958641383i</v>
      </c>
      <c r="F3150" t="str">
        <f t="shared" si="917"/>
        <v>2.41450844261621-1.30159853906629i</v>
      </c>
      <c r="G3150" t="str">
        <f t="shared" si="918"/>
        <v>0.99570441039158-0.0653998281216121i</v>
      </c>
      <c r="H3150" t="str">
        <f t="shared" si="919"/>
        <v>0.616318420201725-122.96875504085i</v>
      </c>
      <c r="I3150" t="str">
        <f t="shared" si="920"/>
        <v>-0.447326500229673-0.839855971723837i</v>
      </c>
      <c r="K3150" t="str">
        <f t="shared" si="921"/>
        <v>0.0004890867892339-0.000939642927349799i</v>
      </c>
      <c r="L3150" t="str">
        <f t="shared" si="922"/>
        <v>0.00005-0.00215955717617516i</v>
      </c>
      <c r="M3150" t="str">
        <f t="shared" si="923"/>
        <v>0.00133333333333333-0.00127032775069127i</v>
      </c>
      <c r="N3150">
        <f t="shared" si="924"/>
        <v>49.250147661805215</v>
      </c>
      <c r="O3150">
        <f t="shared" si="925"/>
        <v>7.3784191899399234</v>
      </c>
      <c r="P3150" s="3">
        <f t="shared" si="926"/>
        <v>-7.3784191899399234</v>
      </c>
      <c r="Q3150" s="3">
        <f t="shared" si="927"/>
        <v>-130.74985233819478</v>
      </c>
      <c r="R3150">
        <f t="shared" si="928"/>
        <v>49.250147661805215</v>
      </c>
      <c r="S3150">
        <f t="shared" si="929"/>
        <v>130.67012928592811</v>
      </c>
      <c r="T3150">
        <f t="shared" si="912"/>
        <v>-7.3784191899399234</v>
      </c>
    </row>
    <row r="3151" spans="1:20" x14ac:dyDescent="0.25">
      <c r="A3151">
        <f t="shared" si="913"/>
        <v>824144.53003498376</v>
      </c>
      <c r="B3151">
        <f t="shared" si="930"/>
        <v>131166.67577721467</v>
      </c>
      <c r="C3151" t="str">
        <f t="shared" si="914"/>
        <v>-0.278699874079895-0.321179199805404i</v>
      </c>
      <c r="D3151" t="str">
        <f t="shared" si="915"/>
        <v>3.81312927653673-0.906980349455643i</v>
      </c>
      <c r="E3151" t="str">
        <f t="shared" si="916"/>
        <v>117.467511379976-168.388503718194i</v>
      </c>
      <c r="F3151" t="str">
        <f t="shared" si="917"/>
        <v>2.41442947022735-1.29786898192818i</v>
      </c>
      <c r="G3151" t="str">
        <f t="shared" si="918"/>
        <v>0.995671843449791-0.0656462002791195i</v>
      </c>
      <c r="H3151" t="str">
        <f t="shared" si="919"/>
        <v>0.610856272432807-122.495734787921i</v>
      </c>
      <c r="I3151" t="str">
        <f t="shared" si="920"/>
        <v>-0.444338168903358-0.836580254528799i</v>
      </c>
      <c r="K3151" t="str">
        <f t="shared" si="921"/>
        <v>0.000488503353754851-0.000937185110210333i</v>
      </c>
      <c r="L3151" t="str">
        <f t="shared" si="922"/>
        <v>0.00005-0.00215138192486069i</v>
      </c>
      <c r="M3151" t="str">
        <f t="shared" si="923"/>
        <v>0.00133333333333333-0.00126551877932982i</v>
      </c>
      <c r="N3151">
        <f t="shared" si="924"/>
        <v>49.050533083582849</v>
      </c>
      <c r="O3151">
        <f t="shared" si="925"/>
        <v>7.4273024252706197</v>
      </c>
      <c r="P3151" s="3">
        <f t="shared" si="926"/>
        <v>-7.4273024252706197</v>
      </c>
      <c r="Q3151" s="3">
        <f t="shared" si="927"/>
        <v>-130.94946691641715</v>
      </c>
      <c r="R3151">
        <f t="shared" si="928"/>
        <v>49.050533083582849</v>
      </c>
      <c r="S3151">
        <f t="shared" si="929"/>
        <v>131.16667577721466</v>
      </c>
      <c r="T3151">
        <f t="shared" si="912"/>
        <v>-7.4273024252706197</v>
      </c>
    </row>
    <row r="3152" spans="1:20" x14ac:dyDescent="0.25">
      <c r="A3152">
        <f t="shared" si="913"/>
        <v>827276.27924911678</v>
      </c>
      <c r="B3152">
        <f t="shared" si="930"/>
        <v>131665.1091451681</v>
      </c>
      <c r="C3152" t="str">
        <f t="shared" si="914"/>
        <v>-0.278241990202432-0.318407916832768i</v>
      </c>
      <c r="D3152" t="str">
        <f t="shared" si="915"/>
        <v>3.81194728047555-0.90926199259642i</v>
      </c>
      <c r="E3152" t="str">
        <f t="shared" si="916"/>
        <v>116.52085549921-168.255595998327i</v>
      </c>
      <c r="F3152" t="str">
        <f t="shared" si="917"/>
        <v>2.4143499017329-1.29415801612302i</v>
      </c>
      <c r="G3152" t="str">
        <f t="shared" si="918"/>
        <v>0.995639030683663-0.0658934842223342i</v>
      </c>
      <c r="H3152" t="str">
        <f t="shared" si="919"/>
        <v>0.605440589504258-122.024588102591i</v>
      </c>
      <c r="I3152" t="str">
        <f t="shared" si="920"/>
        <v>-0.441372713080457-0.833317620058698i</v>
      </c>
      <c r="K3152" t="str">
        <f t="shared" si="921"/>
        <v>0.000487918614765186-0.000934738434256553i</v>
      </c>
      <c r="L3152" t="str">
        <f t="shared" si="922"/>
        <v>0.00005-0.00214323762189748i</v>
      </c>
      <c r="M3152" t="str">
        <f t="shared" si="923"/>
        <v>0.00133333333333333-0.00126072801288087i</v>
      </c>
      <c r="N3152">
        <f t="shared" si="924"/>
        <v>48.851288711466282</v>
      </c>
      <c r="O3152">
        <f t="shared" si="925"/>
        <v>7.4762712584103053</v>
      </c>
      <c r="P3152" s="3">
        <f t="shared" si="926"/>
        <v>-7.4762712584103053</v>
      </c>
      <c r="Q3152" s="3">
        <f t="shared" si="927"/>
        <v>-131.14871128853372</v>
      </c>
      <c r="R3152">
        <f t="shared" si="928"/>
        <v>48.851288711466282</v>
      </c>
      <c r="S3152">
        <f t="shared" si="929"/>
        <v>131.66510914516809</v>
      </c>
      <c r="T3152">
        <f t="shared" si="912"/>
        <v>-7.4762712584103053</v>
      </c>
    </row>
    <row r="3153" spans="1:20" x14ac:dyDescent="0.25">
      <c r="A3153">
        <f t="shared" si="913"/>
        <v>830419.92911026336</v>
      </c>
      <c r="B3153">
        <f t="shared" si="930"/>
        <v>132165.43655991973</v>
      </c>
      <c r="C3153" t="str">
        <f t="shared" si="914"/>
        <v>-0.277772367262393-0.315652530430641i</v>
      </c>
      <c r="D3153" t="str">
        <f t="shared" si="915"/>
        <v>3.81075702512746-0.911553146732861i</v>
      </c>
      <c r="E3153" t="str">
        <f t="shared" si="916"/>
        <v>115.578373210374-168.11632305266i</v>
      </c>
      <c r="F3153" t="str">
        <f t="shared" si="917"/>
        <v>2.41426973267324-1.29046558737177i</v>
      </c>
      <c r="G3153" t="str">
        <f t="shared" si="918"/>
        <v>0.995605970254104-0.0661416831392135i</v>
      </c>
      <c r="H3153" t="str">
        <f t="shared" si="919"/>
        <v>0.600070962822838-121.555306938364i</v>
      </c>
      <c r="I3153" t="str">
        <f t="shared" si="920"/>
        <v>-0.438429954676889-0.830068009206046i</v>
      </c>
      <c r="K3153" t="str">
        <f t="shared" si="921"/>
        <v>0.000487332556632966-0.000932302845994448i</v>
      </c>
      <c r="L3153" t="str">
        <f t="shared" si="922"/>
        <v>0.00005-0.00213512415012699i</v>
      </c>
      <c r="M3153" t="str">
        <f t="shared" si="923"/>
        <v>0.00133333333333333-0.00125595538242764i</v>
      </c>
      <c r="N3153">
        <f t="shared" si="924"/>
        <v>48.652413003360437</v>
      </c>
      <c r="O3153">
        <f t="shared" si="925"/>
        <v>7.5253245846621351</v>
      </c>
      <c r="P3153" s="3">
        <f t="shared" si="926"/>
        <v>-7.5253245846621351</v>
      </c>
      <c r="Q3153" s="3">
        <f t="shared" si="927"/>
        <v>-131.34758699663956</v>
      </c>
      <c r="R3153">
        <f t="shared" si="928"/>
        <v>48.652413003360437</v>
      </c>
      <c r="S3153">
        <f t="shared" si="929"/>
        <v>132.16543655991973</v>
      </c>
      <c r="T3153">
        <f t="shared" si="912"/>
        <v>-7.5253245846621351</v>
      </c>
    </row>
    <row r="3154" spans="1:20" x14ac:dyDescent="0.25">
      <c r="A3154">
        <f t="shared" si="913"/>
        <v>833575.5248408824</v>
      </c>
      <c r="B3154">
        <f t="shared" si="930"/>
        <v>132667.66521884743</v>
      </c>
      <c r="C3154" t="str">
        <f t="shared" si="914"/>
        <v>-0.277291214733025-0.312913070284713i</v>
      </c>
      <c r="D3154" t="str">
        <f t="shared" si="915"/>
        <v>3.80955845822498-0.913853807362577i</v>
      </c>
      <c r="E3154" t="str">
        <f t="shared" si="916"/>
        <v>114.640111246266-167.970772417221i</v>
      </c>
      <c r="F3154" t="str">
        <f t="shared" si="917"/>
        <v>2.41418895855593-1.28679164165196i</v>
      </c>
      <c r="G3154" t="str">
        <f t="shared" si="918"/>
        <v>0.995572660308513-0.0663908002267122i</v>
      </c>
      <c r="H3154" t="str">
        <f t="shared" si="919"/>
        <v>0.594746987850852-121.087883290326i</v>
      </c>
      <c r="I3154" t="str">
        <f t="shared" si="920"/>
        <v>-0.435509717028866-0.826831363197262i</v>
      </c>
      <c r="K3154" t="str">
        <f t="shared" si="921"/>
        <v>0.000486745163848501-0.000929878291973371i</v>
      </c>
      <c r="L3154" t="str">
        <f t="shared" si="922"/>
        <v>0.00005-0.00212704139283422i</v>
      </c>
      <c r="M3154" t="str">
        <f t="shared" si="923"/>
        <v>0.00133333333333333-0.00125120081931425i</v>
      </c>
      <c r="N3154">
        <f t="shared" si="924"/>
        <v>48.453904316172469</v>
      </c>
      <c r="O3154">
        <f t="shared" si="925"/>
        <v>7.5744613107430361</v>
      </c>
      <c r="P3154" s="3">
        <f t="shared" si="926"/>
        <v>-7.5744613107430361</v>
      </c>
      <c r="Q3154" s="3">
        <f t="shared" si="927"/>
        <v>-131.54609568382753</v>
      </c>
      <c r="R3154">
        <f t="shared" si="928"/>
        <v>48.453904316172469</v>
      </c>
      <c r="S3154">
        <f t="shared" si="929"/>
        <v>132.66766521884742</v>
      </c>
      <c r="T3154">
        <f t="shared" si="912"/>
        <v>-7.5744613107430361</v>
      </c>
    </row>
    <row r="3155" spans="1:20" x14ac:dyDescent="0.25">
      <c r="A3155">
        <f t="shared" si="913"/>
        <v>836743.11183527787</v>
      </c>
      <c r="B3155">
        <f t="shared" si="930"/>
        <v>133171.80234667906</v>
      </c>
      <c r="C3155" t="str">
        <f t="shared" si="914"/>
        <v>-0.276798740783329-0.310189562627956i</v>
      </c>
      <c r="D3155" t="str">
        <f t="shared" si="915"/>
        <v>3.80835152724966-0.916163969751651i</v>
      </c>
      <c r="E3155" t="str">
        <f t="shared" si="916"/>
        <v>113.706114630215-167.819031561275i</v>
      </c>
      <c r="F3155" t="str">
        <f t="shared" si="917"/>
        <v>2.41410757485556-1.28313612519681i</v>
      </c>
      <c r="G3155" t="str">
        <f t="shared" si="918"/>
        <v>0.995539098980685-0.0666408386907829i</v>
      </c>
      <c r="H3155" t="str">
        <f t="shared" si="919"/>
        <v>0.589468264059945-120.622309194854i</v>
      </c>
      <c r="I3155" t="str">
        <f t="shared" si="920"/>
        <v>-0.43261182488098-0.823607623590031i</v>
      </c>
      <c r="K3155" t="str">
        <f t="shared" si="921"/>
        <v>0.000486156421025149-0.000927464718785487i</v>
      </c>
      <c r="L3155" t="str">
        <f t="shared" si="922"/>
        <v>0.00005-0.00211898923374599i</v>
      </c>
      <c r="M3155" t="str">
        <f t="shared" si="923"/>
        <v>0.00133333333333333-0.0012464642551447i</v>
      </c>
      <c r="N3155">
        <f t="shared" si="924"/>
        <v>48.255760907849464</v>
      </c>
      <c r="O3155">
        <f t="shared" si="925"/>
        <v>7.6236803549448817</v>
      </c>
      <c r="P3155" s="3">
        <f t="shared" si="926"/>
        <v>-7.6236803549448817</v>
      </c>
      <c r="Q3155" s="3">
        <f t="shared" si="927"/>
        <v>-131.74423909215054</v>
      </c>
      <c r="R3155">
        <f t="shared" si="928"/>
        <v>48.255760907849464</v>
      </c>
      <c r="S3155">
        <f t="shared" si="929"/>
        <v>133.17180234667907</v>
      </c>
      <c r="T3155">
        <f t="shared" si="912"/>
        <v>-7.6236803549448817</v>
      </c>
    </row>
    <row r="3156" spans="1:20" x14ac:dyDescent="0.25">
      <c r="A3156">
        <f t="shared" si="913"/>
        <v>839922.73566025181</v>
      </c>
      <c r="B3156">
        <f t="shared" si="930"/>
        <v>133677.85519559644</v>
      </c>
      <c r="C3156" t="str">
        <f t="shared" si="914"/>
        <v>-0.276295152227283-0.307482030305209i</v>
      </c>
      <c r="D3156" t="str">
        <f t="shared" si="915"/>
        <v>3.8071361794322-0.918483628931402i</v>
      </c>
      <c r="E3156" t="str">
        <f t="shared" si="916"/>
        <v>112.776426696197-167.661187856278i</v>
      </c>
      <c r="F3156" t="str">
        <f t="shared" si="917"/>
        <v>2.41402557701352-1.27949898449432i</v>
      </c>
      <c r="G3156" t="str">
        <f t="shared" si="918"/>
        <v>0.995505284390715-0.066891801746375i</v>
      </c>
      <c r="H3156" t="str">
        <f t="shared" si="919"/>
        <v>0.584234394885413-120.158576729329i</v>
      </c>
      <c r="I3156" t="str">
        <f t="shared" si="920"/>
        <v>-0.429736104374386-0.820396732270673i</v>
      </c>
      <c r="K3156" t="str">
        <f t="shared" si="921"/>
        <v>0.000485566312900127-0.000925062073065257i</v>
      </c>
      <c r="L3156" t="str">
        <f t="shared" si="922"/>
        <v>0.00005-0.00211096755702928i</v>
      </c>
      <c r="M3156" t="str">
        <f t="shared" si="923"/>
        <v>0.00133333333333333-0.00124174562178193i</v>
      </c>
      <c r="N3156">
        <f t="shared" si="924"/>
        <v>48.057980939414392</v>
      </c>
      <c r="O3156">
        <f t="shared" si="925"/>
        <v>7.6729806472874227</v>
      </c>
      <c r="P3156" s="3">
        <f t="shared" si="926"/>
        <v>-7.6729806472874227</v>
      </c>
      <c r="Q3156" s="3">
        <f t="shared" si="927"/>
        <v>-131.94201906058561</v>
      </c>
      <c r="R3156">
        <f t="shared" si="928"/>
        <v>48.057980939414392</v>
      </c>
      <c r="S3156">
        <f t="shared" si="929"/>
        <v>133.67785519559644</v>
      </c>
      <c r="T3156">
        <f t="shared" si="912"/>
        <v>-7.6729806472874227</v>
      </c>
    </row>
    <row r="3157" spans="1:20" x14ac:dyDescent="0.25">
      <c r="A3157">
        <f t="shared" si="913"/>
        <v>843114.44205576077</v>
      </c>
      <c r="B3157">
        <f t="shared" si="930"/>
        <v>134185.8310453397</v>
      </c>
      <c r="C3157" t="str">
        <f t="shared" si="914"/>
        <v>-0.275780654475166-0.304790492837999i</v>
      </c>
      <c r="D3157" t="str">
        <f t="shared" si="915"/>
        <v>3.80591236175238-0.920812779695126i</v>
      </c>
      <c r="E3157" t="str">
        <f t="shared" si="916"/>
        <v>111.851089109376-167.497328545689i</v>
      </c>
      <c r="F3157" t="str">
        <f t="shared" si="917"/>
        <v>2.41394296043772-1.27588016628638i</v>
      </c>
      <c r="G3157" t="str">
        <f t="shared" si="918"/>
        <v>0.995471214644903-0.0671436926174327i</v>
      </c>
      <c r="H3157" t="str">
        <f t="shared" si="919"/>
        <v>0.579044987681219-119.696678011856i</v>
      </c>
      <c r="I3157" t="str">
        <f t="shared" si="920"/>
        <v>-0.426882383035112-0.817198631451547i</v>
      </c>
      <c r="K3157" t="str">
        <f t="shared" si="921"/>
        <v>0.000484974824335348-0.000922670301488921i</v>
      </c>
      <c r="L3157" t="str">
        <f t="shared" si="922"/>
        <v>0.00005-0.00210297624728958i</v>
      </c>
      <c r="M3157" t="str">
        <f t="shared" si="923"/>
        <v>0.00133333333333333-0.00123704485134681i</v>
      </c>
      <c r="N3157">
        <f t="shared" si="924"/>
        <v>47.860562477000883</v>
      </c>
      <c r="O3157">
        <f t="shared" si="925"/>
        <v>7.7223611296648844</v>
      </c>
      <c r="P3157" s="3">
        <f t="shared" si="926"/>
        <v>-7.7223611296648844</v>
      </c>
      <c r="Q3157" s="3">
        <f t="shared" si="927"/>
        <v>-132.13943752299912</v>
      </c>
      <c r="R3157">
        <f t="shared" si="928"/>
        <v>47.860562477000883</v>
      </c>
      <c r="S3157">
        <f t="shared" si="929"/>
        <v>134.18583104533971</v>
      </c>
      <c r="T3157">
        <f t="shared" si="912"/>
        <v>-7.7223611296648844</v>
      </c>
    </row>
    <row r="3158" spans="1:20" x14ac:dyDescent="0.25">
      <c r="A3158">
        <f t="shared" si="913"/>
        <v>846318.27693557262</v>
      </c>
      <c r="B3158">
        <f t="shared" si="930"/>
        <v>134695.73720331199</v>
      </c>
      <c r="C3158" t="str">
        <f t="shared" si="914"/>
        <v>-0.275255451487056-0.30211496648963i</v>
      </c>
      <c r="D3158" t="str">
        <f t="shared" si="915"/>
        <v>3.80468002093921-0.92315141659482i</v>
      </c>
      <c r="E3158" t="str">
        <f t="shared" si="916"/>
        <v>110.930141887043-167.327540715661i</v>
      </c>
      <c r="F3158" t="str">
        <f t="shared" si="917"/>
        <v>2.41385972050238-1.27227961756792i</v>
      </c>
      <c r="G3158" t="str">
        <f t="shared" si="918"/>
        <v>0.995436887835654-0.0673965145368943i</v>
      </c>
      <c r="H3158" t="str">
        <f t="shared" si="919"/>
        <v>0.573899653675446-119.236605200982i</v>
      </c>
      <c r="I3158" t="str">
        <f t="shared" si="920"/>
        <v>-0.424050489762481-0.814013263668482i</v>
      </c>
      <c r="K3158" t="str">
        <f t="shared" si="921"/>
        <v>0.00048438194031825-0.000920289350774017i</v>
      </c>
      <c r="L3158" t="str">
        <f t="shared" si="922"/>
        <v>0.00005-0.00209501518956922i</v>
      </c>
      <c r="M3158" t="str">
        <f t="shared" si="923"/>
        <v>0.00133333333333333-0.00123236187621719i</v>
      </c>
      <c r="N3158">
        <f t="shared" si="924"/>
        <v>47.663503493883724</v>
      </c>
      <c r="O3158">
        <f t="shared" si="925"/>
        <v>7.7718207559835042</v>
      </c>
      <c r="P3158" s="3">
        <f t="shared" si="926"/>
        <v>-7.7718207559835042</v>
      </c>
      <c r="Q3158" s="3">
        <f t="shared" si="927"/>
        <v>-132.33649650611628</v>
      </c>
      <c r="R3158">
        <f t="shared" si="928"/>
        <v>47.663503493883724</v>
      </c>
      <c r="S3158">
        <f t="shared" si="929"/>
        <v>134.69573720331198</v>
      </c>
      <c r="T3158">
        <f t="shared" si="912"/>
        <v>-7.7718207559835042</v>
      </c>
    </row>
    <row r="3159" spans="1:20" x14ac:dyDescent="0.25">
      <c r="A3159">
        <f t="shared" si="913"/>
        <v>849534.28638792795</v>
      </c>
      <c r="B3159">
        <f t="shared" si="930"/>
        <v>135207.58100468459</v>
      </c>
      <c r="C3159" t="str">
        <f t="shared" si="914"/>
        <v>-0.274719745728324-0.299455464330353i</v>
      </c>
      <c r="D3159" t="str">
        <f t="shared" si="915"/>
        <v>3.80343910347093-0.925499533937879i</v>
      </c>
      <c r="E3159" t="str">
        <f t="shared" si="916"/>
        <v>110.013623419906-167.151911266556i</v>
      </c>
      <c r="F3159" t="str">
        <f t="shared" si="917"/>
        <v>2.41377585254779-1.26869728558598i</v>
      </c>
      <c r="G3159" t="str">
        <f t="shared" si="918"/>
        <v>0.995402302041381-0.06765027074669i</v>
      </c>
      <c r="H3159" t="str">
        <f t="shared" si="919"/>
        <v>0.568798007926459-118.778350495424i</v>
      </c>
      <c r="I3159" t="str">
        <f t="shared" si="920"/>
        <v>-0.421240254817624-0.810840571778276i</v>
      </c>
      <c r="K3159" t="str">
        <f t="shared" si="921"/>
        <v>0.000483787645962653-0.00091791916767888i</v>
      </c>
      <c r="L3159" t="str">
        <f t="shared" si="922"/>
        <v>0.00005-0.0020870842693457i</v>
      </c>
      <c r="M3159" t="str">
        <f t="shared" si="923"/>
        <v>0.00133333333333333-0.00122769662902688i</v>
      </c>
      <c r="N3159">
        <f t="shared" si="924"/>
        <v>47.466801872508171</v>
      </c>
      <c r="O3159">
        <f t="shared" si="925"/>
        <v>7.8213584922942765</v>
      </c>
      <c r="P3159" s="3">
        <f t="shared" si="926"/>
        <v>-7.8213584922942765</v>
      </c>
      <c r="Q3159" s="3">
        <f t="shared" si="927"/>
        <v>-132.53319812749183</v>
      </c>
      <c r="R3159">
        <f t="shared" si="928"/>
        <v>47.466801872508171</v>
      </c>
      <c r="S3159">
        <f t="shared" si="929"/>
        <v>135.20758100468458</v>
      </c>
      <c r="T3159">
        <f t="shared" si="912"/>
        <v>-7.8213584922942765</v>
      </c>
    </row>
    <row r="3160" spans="1:20" x14ac:dyDescent="0.25">
      <c r="A3160">
        <f t="shared" si="913"/>
        <v>852762.51667620195</v>
      </c>
      <c r="B3160">
        <f t="shared" si="930"/>
        <v>135721.36981250238</v>
      </c>
      <c r="C3160" t="str">
        <f t="shared" si="914"/>
        <v>-0.274173738127264-0.296811996302682i</v>
      </c>
      <c r="D3160" t="str">
        <f t="shared" si="915"/>
        <v>3.80218955557518-0.927857125783759i</v>
      </c>
      <c r="E3160" t="str">
        <f t="shared" si="916"/>
        <v>109.101570493722-166.970526885341i</v>
      </c>
      <c r="F3160" t="str">
        <f t="shared" si="917"/>
        <v>2.4136913518801-1.26513311783889i</v>
      </c>
      <c r="G3160" t="str">
        <f t="shared" si="918"/>
        <v>0.995367455326408-0.0679049644977388i</v>
      </c>
      <c r="H3160" t="str">
        <f t="shared" si="919"/>
        <v>0.563739669279435-118.321906133783i</v>
      </c>
      <c r="I3160" t="str">
        <f t="shared" si="920"/>
        <v>-0.418451509812082-0.807680498956112i</v>
      </c>
      <c r="K3160" t="str">
        <f t="shared" si="921"/>
        <v>0.000483191926509611-0.000915559699002208i</v>
      </c>
      <c r="L3160" t="str">
        <f t="shared" si="922"/>
        <v>0.00005-0.00207918337253009i</v>
      </c>
      <c r="M3160" t="str">
        <f t="shared" si="923"/>
        <v>0.00133333333333333-0.00122304904266476i</v>
      </c>
      <c r="N3160">
        <f t="shared" si="924"/>
        <v>47.270455406510195</v>
      </c>
      <c r="O3160">
        <f t="shared" si="925"/>
        <v>7.8709733169167233</v>
      </c>
      <c r="P3160" s="3">
        <f t="shared" si="926"/>
        <v>-7.8709733169167233</v>
      </c>
      <c r="Q3160" s="3">
        <f t="shared" si="927"/>
        <v>-132.72954459348981</v>
      </c>
      <c r="R3160">
        <f t="shared" si="928"/>
        <v>47.270455406510195</v>
      </c>
      <c r="S3160">
        <f t="shared" si="929"/>
        <v>135.72136981250239</v>
      </c>
      <c r="T3160">
        <f t="shared" si="912"/>
        <v>-7.8709733169167233</v>
      </c>
    </row>
    <row r="3161" spans="1:20" x14ac:dyDescent="0.25">
      <c r="A3161">
        <f t="shared" si="913"/>
        <v>856003.01423957164</v>
      </c>
      <c r="B3161">
        <f t="shared" si="930"/>
        <v>136237.1110177899</v>
      </c>
      <c r="C3161" t="str">
        <f t="shared" si="914"/>
        <v>-0.273617628034694-0.29418456928674i</v>
      </c>
      <c r="D3161" t="str">
        <f t="shared" si="915"/>
        <v>3.80093132322906-0.930224185940663i</v>
      </c>
      <c r="E3161" t="str">
        <f t="shared" si="916"/>
        <v>108.194018311243-166.78347401882i</v>
      </c>
      <c r="F3161" t="str">
        <f t="shared" si="917"/>
        <v>2.41360621377103-1.26158706207536i</v>
      </c>
      <c r="G3161" t="str">
        <f t="shared" si="918"/>
        <v>0.99533234574087-0.0681605990499462i</v>
      </c>
      <c r="H3161" t="str">
        <f t="shared" si="919"/>
        <v>0.558724260323678-117.867264394283i</v>
      </c>
      <c r="I3161" t="str">
        <f t="shared" si="920"/>
        <v>-0.415684087696559-0.804532988693137i</v>
      </c>
      <c r="K3161" t="str">
        <f t="shared" si="921"/>
        <v>0.000482594767328298-0.000913210891582577i</v>
      </c>
      <c r="L3161" t="str">
        <f t="shared" si="922"/>
        <v>0.00005-0.00207131238546532i</v>
      </c>
      <c r="M3161" t="str">
        <f t="shared" si="923"/>
        <v>0.00133333333333333-0.00121841905027372i</v>
      </c>
      <c r="N3161">
        <f t="shared" si="924"/>
        <v>47.074461802735385</v>
      </c>
      <c r="O3161">
        <f t="shared" si="925"/>
        <v>7.9206642205566471</v>
      </c>
      <c r="P3161" s="3">
        <f t="shared" si="926"/>
        <v>-7.9206642205566471</v>
      </c>
      <c r="Q3161" s="3">
        <f t="shared" si="927"/>
        <v>-132.92553819726461</v>
      </c>
      <c r="R3161">
        <f t="shared" si="928"/>
        <v>47.074461802735385</v>
      </c>
      <c r="S3161">
        <f t="shared" si="929"/>
        <v>136.23711101778989</v>
      </c>
      <c r="T3161">
        <f t="shared" si="912"/>
        <v>-7.9206642205566471</v>
      </c>
    </row>
    <row r="3162" spans="1:20" x14ac:dyDescent="0.25">
      <c r="A3162">
        <f t="shared" si="913"/>
        <v>859255.82569368195</v>
      </c>
      <c r="B3162">
        <f t="shared" si="930"/>
        <v>136754.8120396575</v>
      </c>
      <c r="C3162" t="str">
        <f t="shared" si="914"/>
        <v>-0.273051613185575-0.291573187165586i</v>
      </c>
      <c r="D3162" t="str">
        <f t="shared" si="915"/>
        <v>3.79966435215937-0.932600707962136i</v>
      </c>
      <c r="E3162" t="str">
        <f t="shared" si="916"/>
        <v>107.291000514435-166.590838847702i</v>
      </c>
      <c r="F3162" t="str">
        <f t="shared" si="917"/>
        <v>2.41352043345764-1.25805906629359i</v>
      </c>
      <c r="G3162" t="str">
        <f t="shared" si="918"/>
        <v>0.995296971320611-0.0684171776722011i</v>
      </c>
      <c r="H3162" t="str">
        <f t="shared" si="919"/>
        <v>0.553751407350258-117.414417594497i</v>
      </c>
      <c r="I3162" t="str">
        <f t="shared" si="920"/>
        <v>-0.412937822749724-0.801397984793975i</v>
      </c>
      <c r="K3162" t="str">
        <f t="shared" si="921"/>
        <v>0.000481996153916872-0.00091087269229804i</v>
      </c>
      <c r="L3162" t="str">
        <f t="shared" si="922"/>
        <v>0.00005-0.0020634711949246i</v>
      </c>
      <c r="M3162" t="str">
        <f t="shared" si="923"/>
        <v>0.00133333333333333-0.00121380658524977i</v>
      </c>
      <c r="N3162">
        <f t="shared" si="924"/>
        <v>46.878818683247772</v>
      </c>
      <c r="O3162">
        <f t="shared" si="925"/>
        <v>7.970430206416907</v>
      </c>
      <c r="P3162" s="3">
        <f t="shared" si="926"/>
        <v>-7.970430206416907</v>
      </c>
      <c r="Q3162" s="3">
        <f t="shared" si="927"/>
        <v>-133.12118131675223</v>
      </c>
      <c r="R3162">
        <f t="shared" si="928"/>
        <v>46.878818683247772</v>
      </c>
      <c r="S3162">
        <f t="shared" si="929"/>
        <v>136.75481203965751</v>
      </c>
      <c r="T3162">
        <f t="shared" si="912"/>
        <v>-7.970430206416907</v>
      </c>
    </row>
    <row r="3163" spans="1:20" x14ac:dyDescent="0.25">
      <c r="A3163">
        <f t="shared" si="913"/>
        <v>862520.99783131795</v>
      </c>
      <c r="B3163">
        <f t="shared" si="930"/>
        <v>137274.48032540819</v>
      </c>
      <c r="C3163" t="str">
        <f t="shared" si="914"/>
        <v>-0.272475889662592-0.288977850890499i</v>
      </c>
      <c r="D3163" t="str">
        <f t="shared" si="915"/>
        <v>3.79838858784272-0.934986685143689i</v>
      </c>
      <c r="E3163" t="str">
        <f t="shared" si="916"/>
        <v>106.39254920696-166.392707261518i</v>
      </c>
      <c r="F3163" t="str">
        <f t="shared" si="917"/>
        <v>2.41343400614211-1.25454907874043i</v>
      </c>
      <c r="G3163" t="str">
        <f t="shared" si="918"/>
        <v>0.995261330087089-0.0686747036423712i</v>
      </c>
      <c r="H3163" t="str">
        <f t="shared" si="919"/>
        <v>0.548820740310343-116.963358091079i</v>
      </c>
      <c r="I3163" t="str">
        <f t="shared" si="920"/>
        <v>-0.410212550567144-0.7982754313743i</v>
      </c>
      <c r="K3163" t="str">
        <f t="shared" si="921"/>
        <v>0.000481396071903391-0.000908545048065706i</v>
      </c>
      <c r="L3163" t="str">
        <f t="shared" si="922"/>
        <v>0.00005-0.00205565968810979i</v>
      </c>
      <c r="M3163" t="str">
        <f t="shared" si="923"/>
        <v>0.00133333333333333-0.00120921158124105i</v>
      </c>
      <c r="N3163">
        <f t="shared" si="924"/>
        <v>46.683523587332445</v>
      </c>
      <c r="O3163">
        <f t="shared" si="925"/>
        <v>8.0202702903011378</v>
      </c>
      <c r="P3163" s="3">
        <f t="shared" si="926"/>
        <v>-8.0202702903011378</v>
      </c>
      <c r="Q3163" s="3">
        <f t="shared" si="927"/>
        <v>-133.31647641266755</v>
      </c>
      <c r="R3163">
        <f t="shared" si="928"/>
        <v>46.683523587332445</v>
      </c>
      <c r="S3163">
        <f t="shared" si="929"/>
        <v>137.27448032540821</v>
      </c>
      <c r="T3163">
        <f t="shared" si="912"/>
        <v>-8.0202702903011378</v>
      </c>
    </row>
    <row r="3164" spans="1:20" x14ac:dyDescent="0.25">
      <c r="A3164">
        <f t="shared" si="913"/>
        <v>865798.57762307697</v>
      </c>
      <c r="B3164">
        <f t="shared" si="930"/>
        <v>137796.12335064475</v>
      </c>
      <c r="C3164" t="str">
        <f t="shared" si="914"/>
        <v>-0.271890651861661-0.286398558546114i</v>
      </c>
      <c r="D3164" t="str">
        <f t="shared" si="915"/>
        <v>3.79710397550575-0.937382110519397i</v>
      </c>
      <c r="E3164" t="str">
        <f t="shared" si="916"/>
        <v>105.49869497688-166.189164834356i</v>
      </c>
      <c r="F3164" t="str">
        <f t="shared" si="917"/>
        <v>2.41334692699151-1.25105704791054i</v>
      </c>
      <c r="G3164" t="str">
        <f t="shared" si="918"/>
        <v>0.995225420047268-0.0689331802473004i</v>
      </c>
      <c r="H3164" t="str">
        <f t="shared" si="919"/>
        <v>0.543931892773911-116.514078279494i</v>
      </c>
      <c r="I3164" t="str">
        <f t="shared" si="920"/>
        <v>-0.407508108050301-0.795165272858394i</v>
      </c>
      <c r="K3164" t="str">
        <f t="shared" si="921"/>
        <v>0.00048079450704669-0.000906227905841329i</v>
      </c>
      <c r="L3164" t="str">
        <f t="shared" si="922"/>
        <v>0.00005-0.00204787775264972i</v>
      </c>
      <c r="M3164" t="str">
        <f t="shared" si="923"/>
        <v>0.00133333333333333-0.00120463397214689i</v>
      </c>
      <c r="N3164">
        <f t="shared" si="924"/>
        <v>46.488573973486268</v>
      </c>
      <c r="O3164">
        <f t="shared" si="925"/>
        <v>8.0701835007115559</v>
      </c>
      <c r="P3164" s="3">
        <f t="shared" si="926"/>
        <v>-8.0701835007115559</v>
      </c>
      <c r="Q3164" s="3">
        <f t="shared" si="927"/>
        <v>-133.51142602651373</v>
      </c>
      <c r="R3164">
        <f t="shared" si="928"/>
        <v>46.488573973486268</v>
      </c>
      <c r="S3164">
        <f t="shared" si="929"/>
        <v>137.79612335064473</v>
      </c>
      <c r="T3164">
        <f t="shared" si="912"/>
        <v>-8.0701835007115559</v>
      </c>
    </row>
    <row r="3165" spans="1:20" x14ac:dyDescent="0.25">
      <c r="A3165">
        <f t="shared" si="913"/>
        <v>869088.6122180447</v>
      </c>
      <c r="B3165">
        <f t="shared" si="930"/>
        <v>138319.74861937721</v>
      </c>
      <c r="C3165" t="str">
        <f t="shared" si="914"/>
        <v>-0.271296092459313-0.283835305415474i</v>
      </c>
      <c r="D3165" t="str">
        <f t="shared" si="915"/>
        <v>3.79581046012538-0.93978697685844i</v>
      </c>
      <c r="E3165" t="str">
        <f t="shared" si="916"/>
        <v>104.609466919589-165.980296801417i</v>
      </c>
      <c r="F3165" t="str">
        <f t="shared" si="917"/>
        <v>2.41325919113744-1.24758292254542i</v>
      </c>
      <c r="G3165" t="str">
        <f t="shared" si="918"/>
        <v>0.995189239193523-0.0691926107828024i</v>
      </c>
      <c r="H3165" t="str">
        <f t="shared" si="919"/>
        <v>0.539084501889166-116.06657059377i</v>
      </c>
      <c r="I3165" t="str">
        <f t="shared" si="920"/>
        <v>-0.404824333395735-0.792067453976828i</v>
      </c>
      <c r="K3165" t="str">
        <f t="shared" si="921"/>
        <v>0.000480191445237318-0.000903921212618944i</v>
      </c>
      <c r="L3165" t="str">
        <f t="shared" si="922"/>
        <v>0.00005-0.00204012527659865i</v>
      </c>
      <c r="M3165" t="str">
        <f t="shared" si="923"/>
        <v>0.00133333333333333-0.00120007369211685i</v>
      </c>
      <c r="N3165">
        <f t="shared" si="924"/>
        <v>46.293967221408451</v>
      </c>
      <c r="O3165">
        <f t="shared" si="925"/>
        <v>8.1201688789394293</v>
      </c>
      <c r="P3165" s="3">
        <f t="shared" si="926"/>
        <v>-8.1201688789394293</v>
      </c>
      <c r="Q3165" s="3">
        <f t="shared" si="927"/>
        <v>-133.70603277859155</v>
      </c>
      <c r="R3165">
        <f t="shared" si="928"/>
        <v>46.293967221408451</v>
      </c>
      <c r="S3165">
        <f t="shared" si="929"/>
        <v>138.31974861937721</v>
      </c>
      <c r="T3165">
        <f t="shared" si="912"/>
        <v>-8.1201688789394293</v>
      </c>
    </row>
    <row r="3166" spans="1:20" x14ac:dyDescent="0.25">
      <c r="A3166">
        <f t="shared" si="913"/>
        <v>872391.14894447336</v>
      </c>
      <c r="B3166">
        <f t="shared" si="930"/>
        <v>138845.36366413085</v>
      </c>
      <c r="C3166" t="str">
        <f t="shared" si="914"/>
        <v>-0.270692402381967-0.28128808404479i</v>
      </c>
      <c r="D3166" t="str">
        <f t="shared" si="915"/>
        <v>3.79450798642904-0.942201276661666i</v>
      </c>
      <c r="E3166" t="str">
        <f t="shared" si="916"/>
        <v>103.724892660896-165.766188036386i</v>
      </c>
      <c r="F3166" t="str">
        <f t="shared" si="917"/>
        <v>2.41317079367599-1.24412665163266i</v>
      </c>
      <c r="G3166" t="str">
        <f t="shared" si="918"/>
        <v>0.995152785503531-0.0694529985536575i</v>
      </c>
      <c r="H3166" t="str">
        <f t="shared" si="919"/>
        <v>0.534278208342249-115.620827506218i</v>
      </c>
      <c r="I3166" t="str">
        <f t="shared" si="920"/>
        <v>-0.402161066084228-0.788981919764033i</v>
      </c>
      <c r="K3166" t="str">
        <f t="shared" si="921"/>
        <v>0.000479586872498453-0.000901624915430488i</v>
      </c>
      <c r="L3166" t="str">
        <f t="shared" si="922"/>
        <v>0.00005-0.00203240214843459i</v>
      </c>
      <c r="M3166" t="str">
        <f t="shared" si="923"/>
        <v>0.00133333333333333-0.00119553067554976i</v>
      </c>
      <c r="N3166">
        <f t="shared" si="924"/>
        <v>46.099700633968325</v>
      </c>
      <c r="O3166">
        <f t="shared" si="925"/>
        <v>8.1702254791501723</v>
      </c>
      <c r="P3166" s="3">
        <f t="shared" si="926"/>
        <v>-8.1702254791501723</v>
      </c>
      <c r="Q3166" s="3">
        <f t="shared" si="927"/>
        <v>-133.90029936603167</v>
      </c>
      <c r="R3166">
        <f t="shared" si="928"/>
        <v>46.099700633968325</v>
      </c>
      <c r="S3166">
        <f t="shared" si="929"/>
        <v>138.84536366413084</v>
      </c>
      <c r="T3166">
        <f t="shared" si="912"/>
        <v>-8.1702254791501723</v>
      </c>
    </row>
    <row r="3167" spans="1:20" x14ac:dyDescent="0.25">
      <c r="A3167">
        <f t="shared" si="913"/>
        <v>875706.23531046242</v>
      </c>
      <c r="B3167">
        <f t="shared" si="930"/>
        <v>139372.97604605457</v>
      </c>
      <c r="C3167" t="str">
        <f t="shared" si="914"/>
        <v>-0.270079770777017-0.278756884308058i</v>
      </c>
      <c r="D3167" t="str">
        <f t="shared" si="915"/>
        <v>3.793196498895-0.944625002158102i</v>
      </c>
      <c r="E3167" t="str">
        <f t="shared" si="916"/>
        <v>102.844998380309-165.546923029614i</v>
      </c>
      <c r="F3167" t="str">
        <f t="shared" si="917"/>
        <v>2.41308172966724-1.24068818440501i</v>
      </c>
      <c r="G3167" t="str">
        <f t="shared" si="918"/>
        <v>0.995116056940175-0.0697143468736058i</v>
      </c>
      <c r="H3167" t="str">
        <f t="shared" si="919"/>
        <v>0.529512656317684-115.176841527196i</v>
      </c>
      <c r="I3167" t="str">
        <f t="shared" si="920"/>
        <v>-0.39951814687018-0.785908615556038i</v>
      </c>
      <c r="K3167" t="str">
        <f t="shared" si="921"/>
        <v>0.000478980774986836-0.000899338961345466i</v>
      </c>
      <c r="L3167" t="str">
        <f t="shared" si="922"/>
        <v>0.00005-0.00202470825705777i</v>
      </c>
      <c r="M3167" t="str">
        <f t="shared" si="923"/>
        <v>0.00133333333333333-0.00119100485709281i</v>
      </c>
      <c r="N3167">
        <f t="shared" si="924"/>
        <v>45.905771439174572</v>
      </c>
      <c r="O3167">
        <f t="shared" si="925"/>
        <v>8.2203523684607944</v>
      </c>
      <c r="P3167" s="3">
        <f t="shared" si="926"/>
        <v>-8.2203523684607944</v>
      </c>
      <c r="Q3167" s="3">
        <f t="shared" si="927"/>
        <v>-134.09422856082543</v>
      </c>
      <c r="R3167">
        <f t="shared" si="928"/>
        <v>45.905771439174572</v>
      </c>
      <c r="S3167">
        <f t="shared" si="929"/>
        <v>139.37297604605456</v>
      </c>
      <c r="T3167">
        <f t="shared" si="912"/>
        <v>-8.2203523684607944</v>
      </c>
    </row>
    <row r="3168" spans="1:20" x14ac:dyDescent="0.25">
      <c r="A3168">
        <f t="shared" si="913"/>
        <v>879033.91900464229</v>
      </c>
      <c r="B3168">
        <f t="shared" si="930"/>
        <v>139902.59335502959</v>
      </c>
      <c r="C3168" t="str">
        <f t="shared" si="914"/>
        <v>-0.269458384985705-0.276241693471292i</v>
      </c>
      <c r="D3168" t="str">
        <f t="shared" si="915"/>
        <v>3.7918759417526-0.94705814530145i</v>
      </c>
      <c r="E3168" t="str">
        <f t="shared" si="916"/>
        <v>101.969808834414-165.32258586708i</v>
      </c>
      <c r="F3168" t="str">
        <f t="shared" si="917"/>
        <v>2.41299199413524-1.23726747033955i</v>
      </c>
      <c r="G3168" t="str">
        <f t="shared" si="918"/>
        <v>0.995079051451435-0.0699766590653422i</v>
      </c>
      <c r="H3168" t="str">
        <f t="shared" si="919"/>
        <v>0.524787493459081-114.734605204833i</v>
      </c>
      <c r="I3168" t="str">
        <f t="shared" si="920"/>
        <v>-0.396895417770957-0.782847486988091i</v>
      </c>
      <c r="K3168" t="str">
        <f t="shared" si="921"/>
        <v>0.000478373138993721-0.000897063297470612i</v>
      </c>
      <c r="L3168" t="str">
        <f t="shared" si="922"/>
        <v>0.00005-0.00201704349178898i</v>
      </c>
      <c r="M3168" t="str">
        <f t="shared" si="923"/>
        <v>0.00133333333333333-0.00118649617164057i</v>
      </c>
      <c r="N3168">
        <f t="shared" si="924"/>
        <v>45.712176792122591</v>
      </c>
      <c r="O3168">
        <f t="shared" si="925"/>
        <v>8.2705486270128556</v>
      </c>
      <c r="P3168" s="3">
        <f t="shared" si="926"/>
        <v>-8.2705486270128556</v>
      </c>
      <c r="Q3168" s="3">
        <f t="shared" si="927"/>
        <v>-134.28782320787741</v>
      </c>
      <c r="R3168">
        <f t="shared" si="928"/>
        <v>45.712176792122591</v>
      </c>
      <c r="S3168">
        <f t="shared" si="929"/>
        <v>139.90259335502958</v>
      </c>
      <c r="T3168">
        <f t="shared" si="912"/>
        <v>-8.2705486270128556</v>
      </c>
    </row>
    <row r="3169" spans="1:20" x14ac:dyDescent="0.25">
      <c r="A3169">
        <f t="shared" si="913"/>
        <v>882374.24789685989</v>
      </c>
      <c r="B3169">
        <f t="shared" si="930"/>
        <v>140434.22320977869</v>
      </c>
      <c r="C3169" t="str">
        <f t="shared" si="914"/>
        <v>-0.268828430517759-0.273742496256492i</v>
      </c>
      <c r="D3169" t="str">
        <f t="shared" si="915"/>
        <v>3.79054625898267-0.949500697766575i</v>
      </c>
      <c r="E3169" t="str">
        <f t="shared" si="916"/>
        <v>101.099347380395-165.093260210152i</v>
      </c>
      <c r="F3169" t="str">
        <f t="shared" si="917"/>
        <v>2.41290158206758-1.23386445915681i</v>
      </c>
      <c r="G3169" t="str">
        <f t="shared" si="918"/>
        <v>0.995041766970287-0.0702399384605096i</v>
      </c>
      <c r="H3169" t="str">
        <f t="shared" si="919"/>
        <v>0.520102370830513-114.294111124788i</v>
      </c>
      <c r="I3169" t="str">
        <f t="shared" si="920"/>
        <v>-0.394292722056436-0.779798479992398i</v>
      </c>
      <c r="K3169" t="str">
        <f t="shared" si="921"/>
        <v>0.000477763950945811-0.000894797870949581i</v>
      </c>
      <c r="L3169" t="str">
        <f t="shared" si="922"/>
        <v>0.00005-0.00200940774236798i</v>
      </c>
      <c r="M3169" t="str">
        <f t="shared" si="923"/>
        <v>0.00133333333333333-0.0011820045543341i</v>
      </c>
      <c r="N3169">
        <f t="shared" si="924"/>
        <v>45.51891377693488</v>
      </c>
      <c r="O3169">
        <f t="shared" si="925"/>
        <v>8.3208133480382855</v>
      </c>
      <c r="P3169" s="3">
        <f t="shared" si="926"/>
        <v>-8.3208133480382855</v>
      </c>
      <c r="Q3169" s="3">
        <f t="shared" si="927"/>
        <v>-134.48108622306512</v>
      </c>
      <c r="R3169">
        <f t="shared" si="928"/>
        <v>45.51891377693488</v>
      </c>
      <c r="S3169">
        <f t="shared" si="929"/>
        <v>140.43422320977868</v>
      </c>
      <c r="T3169">
        <f t="shared" si="912"/>
        <v>-8.3208133480382855</v>
      </c>
    </row>
    <row r="3170" spans="1:20" x14ac:dyDescent="0.25">
      <c r="A3170">
        <f t="shared" si="913"/>
        <v>885727.27003886795</v>
      </c>
      <c r="B3170">
        <f t="shared" si="930"/>
        <v>140967.87325797585</v>
      </c>
      <c r="C3170" t="str">
        <f t="shared" si="914"/>
        <v>-0.268190091027731-0.271259274905261i</v>
      </c>
      <c r="D3170" t="str">
        <f t="shared" si="915"/>
        <v>3.78920739431784-0.951952650945948i</v>
      </c>
      <c r="E3170" t="str">
        <f t="shared" si="916"/>
        <v>100.233635999656-164.859029276115i</v>
      </c>
      <c r="F3170" t="str">
        <f t="shared" si="917"/>
        <v>2.41281048841527-1.23047910081992i</v>
      </c>
      <c r="G3170" t="str">
        <f t="shared" si="918"/>
        <v>0.995004201414595-0.0705041883996922i</v>
      </c>
      <c r="H3170" t="str">
        <f t="shared" si="919"/>
        <v>0.515456942878312-113.855351909998i</v>
      </c>
      <c r="I3170" t="str">
        <f t="shared" si="920"/>
        <v>-0.391709904238604-0.7767615407959i</v>
      </c>
      <c r="K3170" t="str">
        <f t="shared" si="921"/>
        <v>0.000477153197406244-0.000892542628962658i</v>
      </c>
      <c r="L3170" t="str">
        <f t="shared" si="922"/>
        <v>0.00005-0.00200180089895196i</v>
      </c>
      <c r="M3170" t="str">
        <f t="shared" si="923"/>
        <v>0.00133333333333333-0.00117752994055998i</v>
      </c>
      <c r="N3170">
        <f t="shared" si="924"/>
        <v>45.325979408691751</v>
      </c>
      <c r="O3170">
        <f t="shared" si="925"/>
        <v>8.3711456379194153</v>
      </c>
      <c r="P3170" s="3">
        <f t="shared" si="926"/>
        <v>-8.3711456379194153</v>
      </c>
      <c r="Q3170" s="3">
        <f t="shared" si="927"/>
        <v>-134.67402059130825</v>
      </c>
      <c r="R3170">
        <f t="shared" si="928"/>
        <v>45.325979408691751</v>
      </c>
      <c r="S3170">
        <f t="shared" si="929"/>
        <v>140.96787325797584</v>
      </c>
      <c r="T3170">
        <f t="shared" si="912"/>
        <v>-8.3711456379194153</v>
      </c>
    </row>
    <row r="3171" spans="1:20" x14ac:dyDescent="0.25">
      <c r="A3171">
        <f t="shared" si="913"/>
        <v>889093.0336650156</v>
      </c>
      <c r="B3171">
        <f t="shared" si="930"/>
        <v>141503.55117635615</v>
      </c>
      <c r="C3171" t="str">
        <f t="shared" si="914"/>
        <v>-0.267543548293045-0.268792009241965i</v>
      </c>
      <c r="D3171" t="str">
        <f t="shared" si="915"/>
        <v>3.78785929124298-0.954413995946084i</v>
      </c>
      <c r="E3171" t="str">
        <f t="shared" si="916"/>
        <v>99.3726953214871-164.61997581947i</v>
      </c>
      <c r="F3171" t="str">
        <f t="shared" si="917"/>
        <v>2.41271870809237-1.22711134553378i</v>
      </c>
      <c r="G3171" t="str">
        <f t="shared" si="918"/>
        <v>0.994966352687008-0.0707694122324086i</v>
      </c>
      <c r="H3171" t="str">
        <f t="shared" si="919"/>
        <v>0.510850867393329-113.418320220424i</v>
      </c>
      <c r="I3171" t="str">
        <f t="shared" si="920"/>
        <v>-0.389146810061243-0.773736615917959i</v>
      </c>
      <c r="K3171" t="str">
        <f t="shared" si="921"/>
        <v>0.000476540865075558-0.000890297518726474i</v>
      </c>
      <c r="L3171" t="str">
        <f t="shared" si="922"/>
        <v>0.00005-0.00199422285211393i</v>
      </c>
      <c r="M3171" t="str">
        <f t="shared" si="923"/>
        <v>0.00133333333333333-0.00117307226594937i</v>
      </c>
      <c r="N3171">
        <f t="shared" si="924"/>
        <v>45.133370635338792</v>
      </c>
      <c r="O3171">
        <f t="shared" si="925"/>
        <v>8.4215446162437075</v>
      </c>
      <c r="P3171" s="3">
        <f t="shared" si="926"/>
        <v>-8.4215446162437075</v>
      </c>
      <c r="Q3171" s="3">
        <f t="shared" si="927"/>
        <v>-134.86662936466121</v>
      </c>
      <c r="R3171">
        <f t="shared" si="928"/>
        <v>45.133370635338792</v>
      </c>
      <c r="S3171">
        <f t="shared" si="929"/>
        <v>141.50355117635615</v>
      </c>
      <c r="T3171">
        <f t="shared" si="912"/>
        <v>-8.4215446162437075</v>
      </c>
    </row>
    <row r="3172" spans="1:20" x14ac:dyDescent="0.25">
      <c r="A3172">
        <f t="shared" si="913"/>
        <v>892471.58719294274</v>
      </c>
      <c r="B3172">
        <f t="shared" si="930"/>
        <v>142041.26467082632</v>
      </c>
      <c r="C3172" t="str">
        <f t="shared" si="914"/>
        <v>-0.266888982193656-0.266340676736527i</v>
      </c>
      <c r="D3172" t="str">
        <f t="shared" si="915"/>
        <v>3.78650189299558-0.956884723583954i</v>
      </c>
      <c r="E3172" t="str">
        <f t="shared" si="916"/>
        <v>98.5165446468224-164.376182113982i</v>
      </c>
      <c r="F3172" t="str">
        <f t="shared" si="917"/>
        <v>2.41262623597581-1.22376114374417i</v>
      </c>
      <c r="G3172" t="str">
        <f t="shared" si="918"/>
        <v>0.994928218674853-0.0710356133171034i</v>
      </c>
      <c r="H3172" t="str">
        <f t="shared" si="919"/>
        <v>0.506283805473704-112.983008752813i</v>
      </c>
      <c r="I3172" t="str">
        <f t="shared" si="920"/>
        <v>-0.386603286489732-0.770723652168219i</v>
      </c>
      <c r="K3172" t="str">
        <f t="shared" si="921"/>
        <v>0.000475926940792662-0.000888062487493757i</v>
      </c>
      <c r="L3172" t="str">
        <f t="shared" si="922"/>
        <v>0.00005-0.00198667349284113i</v>
      </c>
      <c r="M3172" t="str">
        <f t="shared" si="923"/>
        <v>0.00133333333333333-0.00116863146637713i</v>
      </c>
      <c r="N3172">
        <f t="shared" si="924"/>
        <v>44.941084339591782</v>
      </c>
      <c r="O3172">
        <f t="shared" si="925"/>
        <v>8.4720094158522929</v>
      </c>
      <c r="P3172" s="3">
        <f t="shared" si="926"/>
        <v>-8.4720094158522929</v>
      </c>
      <c r="Q3172" s="3">
        <f t="shared" si="927"/>
        <v>-135.05891566040822</v>
      </c>
      <c r="R3172">
        <f t="shared" si="928"/>
        <v>44.941084339591782</v>
      </c>
      <c r="S3172">
        <f t="shared" si="929"/>
        <v>142.04126467082631</v>
      </c>
      <c r="T3172">
        <f t="shared" si="912"/>
        <v>-8.4720094158522929</v>
      </c>
    </row>
    <row r="3173" spans="1:20" x14ac:dyDescent="0.25">
      <c r="A3173">
        <f t="shared" si="913"/>
        <v>895862.97922427603</v>
      </c>
      <c r="B3173">
        <f t="shared" si="930"/>
        <v>142581.02147657546</v>
      </c>
      <c r="C3173" t="str">
        <f t="shared" si="914"/>
        <v>-0.266226570693345-0.263905252566692i</v>
      </c>
      <c r="D3173" t="str">
        <f t="shared" si="915"/>
        <v>3.78513514256623-0.959364824383362i</v>
      </c>
      <c r="E3173" t="str">
        <f t="shared" si="916"/>
        <v>97.665201971996-164.127729935475i</v>
      </c>
      <c r="F3173" t="str">
        <f t="shared" si="917"/>
        <v>2.4125330669051-1.22042844613694i</v>
      </c>
      <c r="G3173" t="str">
        <f t="shared" si="918"/>
        <v>0.994889797250027-0.0713027950211397i</v>
      </c>
      <c r="H3173" t="str">
        <f t="shared" si="919"/>
        <v>0.501755421487982-112.549410240443i</v>
      </c>
      <c r="I3173" t="str">
        <f t="shared" si="920"/>
        <v>-0.3840791817009-0.767722596644339i</v>
      </c>
      <c r="K3173" t="str">
        <f t="shared" si="921"/>
        <v>0.000475311411535833-0.000885837482553094i</v>
      </c>
      <c r="L3173" t="str">
        <f t="shared" si="922"/>
        <v>0.00005-0.0019791527125335i</v>
      </c>
      <c r="M3173" t="str">
        <f t="shared" si="923"/>
        <v>0.00133333333333333-0.00116420747796088i</v>
      </c>
      <c r="N3173">
        <f t="shared" si="924"/>
        <v>44.749117340815843</v>
      </c>
      <c r="O3173">
        <f t="shared" si="925"/>
        <v>8.5225391828835146</v>
      </c>
      <c r="P3173" s="3">
        <f t="shared" si="926"/>
        <v>-8.5225391828835146</v>
      </c>
      <c r="Q3173" s="3">
        <f t="shared" si="927"/>
        <v>-135.25088265918416</v>
      </c>
      <c r="R3173">
        <f t="shared" si="928"/>
        <v>44.749117340815843</v>
      </c>
      <c r="S3173">
        <f t="shared" si="929"/>
        <v>142.58102147657547</v>
      </c>
      <c r="T3173">
        <f t="shared" si="912"/>
        <v>-8.5225391828835146</v>
      </c>
    </row>
    <row r="3174" spans="1:20" x14ac:dyDescent="0.25">
      <c r="A3174">
        <f t="shared" si="913"/>
        <v>899267.25854532828</v>
      </c>
      <c r="B3174">
        <f t="shared" si="930"/>
        <v>143122.82935818646</v>
      </c>
      <c r="C3174" t="str">
        <f t="shared" si="914"/>
        <v>-0.265556489822559-0.261485709679845i</v>
      </c>
      <c r="D3174" t="str">
        <f t="shared" si="915"/>
        <v>3.78375898269909-0.961854288571339i</v>
      </c>
      <c r="E3174" t="str">
        <f t="shared" si="916"/>
        <v>96.8186840125455-163.874700545354i</v>
      </c>
      <c r="F3174" t="str">
        <f t="shared" si="917"/>
        <v>2.41243919568207-1.21711320363711i</v>
      </c>
      <c r="G3174" t="str">
        <f t="shared" si="918"/>
        <v>0.994851086268893-0.0715709607207896i</v>
      </c>
      <c r="H3174" t="str">
        <f t="shared" si="919"/>
        <v>0.497265383038898-112.11751745289i</v>
      </c>
      <c r="I3174" t="str">
        <f t="shared" si="920"/>
        <v>-0.381574345073007-0.764733396729875i</v>
      </c>
      <c r="K3174" t="str">
        <f t="shared" si="921"/>
        <v>0.000474694264423721-0.000883622451228705i</v>
      </c>
      <c r="L3174" t="str">
        <f t="shared" si="922"/>
        <v>0.00005-0.0019716604030021i</v>
      </c>
      <c r="M3174" t="str">
        <f t="shared" si="923"/>
        <v>0.00133333333333333-0.00115980023706006i</v>
      </c>
      <c r="N3174">
        <f t="shared" si="924"/>
        <v>44.557466396898121</v>
      </c>
      <c r="O3174">
        <f t="shared" si="925"/>
        <v>8.5731330768106453</v>
      </c>
      <c r="P3174" s="3">
        <f t="shared" si="926"/>
        <v>-8.5731330768106453</v>
      </c>
      <c r="Q3174" s="3">
        <f t="shared" si="927"/>
        <v>-135.44253360310188</v>
      </c>
      <c r="R3174">
        <f t="shared" si="928"/>
        <v>44.557466396898121</v>
      </c>
      <c r="S3174">
        <f t="shared" si="929"/>
        <v>143.12282935818646</v>
      </c>
      <c r="T3174">
        <f t="shared" si="912"/>
        <v>-8.5731330768106453</v>
      </c>
    </row>
    <row r="3175" spans="1:20" x14ac:dyDescent="0.25">
      <c r="A3175">
        <f t="shared" si="913"/>
        <v>902684.47412780055</v>
      </c>
      <c r="B3175">
        <f t="shared" si="930"/>
        <v>143666.69610974757</v>
      </c>
      <c r="C3175" t="str">
        <f t="shared" si="914"/>
        <v>-0.264878913662799-0.259082018854282i</v>
      </c>
      <c r="D3175" t="str">
        <f t="shared" si="915"/>
        <v>3.78237335589241-0.964353106074455i</v>
      </c>
      <c r="E3175" t="str">
        <f t="shared" si="916"/>
        <v>95.9770062270006-163.617174674856i</v>
      </c>
      <c r="F3175" t="str">
        <f t="shared" si="917"/>
        <v>2.41234461707064-1.21381536740808i</v>
      </c>
      <c r="G3175" t="str">
        <f t="shared" si="918"/>
        <v>0.994812083572165-0.0718401138012257i</v>
      </c>
      <c r="H3175" t="str">
        <f t="shared" si="919"/>
        <v>0.492813360927374-111.687323195783i</v>
      </c>
      <c r="I3175" t="str">
        <f t="shared" si="920"/>
        <v>-0.379088627175802-0.76175600009211i</v>
      </c>
      <c r="K3175" t="str">
        <f t="shared" si="921"/>
        <v>0.000474075486716346-0.000881417340880231i</v>
      </c>
      <c r="L3175" t="str">
        <f t="shared" si="922"/>
        <v>0.00005-0.00196419645646752i</v>
      </c>
      <c r="M3175" t="str">
        <f t="shared" si="923"/>
        <v>0.00133333333333333-0.00115540968027501i</v>
      </c>
      <c r="N3175">
        <f t="shared" si="924"/>
        <v>44.366128206100427</v>
      </c>
      <c r="O3175">
        <f t="shared" si="925"/>
        <v>8.6237902704743998</v>
      </c>
      <c r="P3175" s="3">
        <f t="shared" si="926"/>
        <v>-8.6237902704743998</v>
      </c>
      <c r="Q3175" s="3">
        <f t="shared" si="927"/>
        <v>-135.63387179389957</v>
      </c>
      <c r="R3175">
        <f t="shared" si="928"/>
        <v>44.366128206100427</v>
      </c>
      <c r="S3175">
        <f t="shared" si="929"/>
        <v>143.66669610974756</v>
      </c>
      <c r="T3175">
        <f t="shared" si="912"/>
        <v>-8.6237902704743998</v>
      </c>
    </row>
    <row r="3176" spans="1:20" x14ac:dyDescent="0.25">
      <c r="A3176">
        <f t="shared" si="913"/>
        <v>906114.67512948636</v>
      </c>
      <c r="B3176">
        <f t="shared" si="930"/>
        <v>144212.62955496463</v>
      </c>
      <c r="C3176" t="str">
        <f t="shared" si="914"/>
        <v>-0.264194014332497-0.256694148759941i</v>
      </c>
      <c r="D3176" t="str">
        <f t="shared" si="915"/>
        <v>3.78097820439908-0.966861266515182i</v>
      </c>
      <c r="E3176" t="str">
        <f t="shared" si="916"/>
        <v>95.1401828406615-163.355232509998i</v>
      </c>
      <c r="F3176" t="str">
        <f t="shared" si="917"/>
        <v>2.41224932579648-1.21053488885075i</v>
      </c>
      <c r="G3176" t="str">
        <f t="shared" si="918"/>
        <v>0.994772786984805-0.0721102576565112i</v>
      </c>
      <c r="H3176" t="str">
        <f t="shared" si="919"/>
        <v>0.488399029117182-111.258820310572i</v>
      </c>
      <c r="I3176" t="str">
        <f t="shared" si="920"/>
        <v>-0.376621879760678-0.758790354679941i</v>
      </c>
      <c r="K3176" t="str">
        <f t="shared" si="921"/>
        <v>0.00047345506581612-0.000879222098902582i</v>
      </c>
      <c r="L3176" t="str">
        <f t="shared" si="922"/>
        <v>0.00005-0.0019567607655584i</v>
      </c>
      <c r="M3176" t="str">
        <f t="shared" si="923"/>
        <v>0.00133333333333333-0.00115103574444611i</v>
      </c>
      <c r="N3176">
        <f t="shared" si="924"/>
        <v>44.175099408897495</v>
      </c>
      <c r="O3176">
        <f t="shared" si="925"/>
        <v>8.6745099501100569</v>
      </c>
      <c r="P3176" s="3">
        <f t="shared" si="926"/>
        <v>-8.6745099501100569</v>
      </c>
      <c r="Q3176" s="3">
        <f t="shared" si="927"/>
        <v>-135.82490059110251</v>
      </c>
      <c r="R3176">
        <f t="shared" si="928"/>
        <v>44.175099408897495</v>
      </c>
      <c r="S3176">
        <f t="shared" si="929"/>
        <v>144.21262955496462</v>
      </c>
      <c r="T3176">
        <f t="shared" si="912"/>
        <v>-8.6745099501100569</v>
      </c>
    </row>
    <row r="3177" spans="1:20" x14ac:dyDescent="0.25">
      <c r="A3177">
        <f t="shared" si="913"/>
        <v>909557.91089497844</v>
      </c>
      <c r="B3177">
        <f t="shared" si="930"/>
        <v>144760.63754727351</v>
      </c>
      <c r="C3177" t="str">
        <f t="shared" si="914"/>
        <v>-0.263501961974341-0.254322066018506i</v>
      </c>
      <c r="D3177" t="str">
        <f t="shared" si="915"/>
        <v>3.77957347022717-0.969378759208149i</v>
      </c>
      <c r="E3177" t="str">
        <f t="shared" si="916"/>
        <v>94.3082268693224-163.088953677227i</v>
      </c>
      <c r="F3177" t="str">
        <f t="shared" si="917"/>
        <v>2.41215331654684-1.2072717196027i</v>
      </c>
      <c r="G3177" t="str">
        <f t="shared" si="918"/>
        <v>0.994733194315913-0.0723813956895897i</v>
      </c>
      <c r="H3177" t="str">
        <f t="shared" si="919"/>
        <v>0.484022064699819-110.832001674282i</v>
      </c>
      <c r="I3177" t="str">
        <f t="shared" si="920"/>
        <v>-0.374173955750871-0.755836408721735i</v>
      </c>
      <c r="K3177" t="str">
        <f t="shared" si="921"/>
        <v>0.000472832989268862-0.000877036672725747i</v>
      </c>
      <c r="L3177" t="str">
        <f t="shared" si="922"/>
        <v>0.00005-0.00194935322330982i</v>
      </c>
      <c r="M3177" t="str">
        <f t="shared" si="923"/>
        <v>0.00133333333333333-0.00114667836665283i</v>
      </c>
      <c r="N3177">
        <f t="shared" si="924"/>
        <v>43.984376589794664</v>
      </c>
      <c r="O3177">
        <f t="shared" si="925"/>
        <v>8.7252913153705087</v>
      </c>
      <c r="P3177" s="3">
        <f t="shared" si="926"/>
        <v>-8.7252913153705087</v>
      </c>
      <c r="Q3177" s="3">
        <f t="shared" si="927"/>
        <v>-136.01562341020534</v>
      </c>
      <c r="R3177">
        <f t="shared" si="928"/>
        <v>43.984376589794664</v>
      </c>
      <c r="S3177">
        <f t="shared" si="929"/>
        <v>144.76063754727352</v>
      </c>
      <c r="T3177">
        <f t="shared" si="912"/>
        <v>-8.7252913153705087</v>
      </c>
    </row>
    <row r="3178" spans="1:20" x14ac:dyDescent="0.25">
      <c r="A3178">
        <f t="shared" si="913"/>
        <v>913014.23095637932</v>
      </c>
      <c r="B3178">
        <f t="shared" si="930"/>
        <v>145310.72796995315</v>
      </c>
      <c r="C3178" t="str">
        <f t="shared" si="914"/>
        <v>-0.262802924744033-0.251965735262978i</v>
      </c>
      <c r="D3178" t="str">
        <f t="shared" si="915"/>
        <v>3.77815909514058-0.971905573156483i</v>
      </c>
      <c r="E3178" t="str">
        <f t="shared" si="916"/>
        <v>93.4811501429788-162.818417229755i</v>
      </c>
      <c r="F3178" t="str">
        <f t="shared" si="917"/>
        <v>2.4120565839702-1.20402581153732i</v>
      </c>
      <c r="G3178" t="str">
        <f t="shared" si="918"/>
        <v>0.994693303358613-0.072653531312274i</v>
      </c>
      <c r="H3178" t="str">
        <f t="shared" si="919"/>
        <v>0.479682147860024-110.40686019929i</v>
      </c>
      <c r="I3178" t="str">
        <f t="shared" si="920"/>
        <v>-0.371744709231811-0.752894110723289i</v>
      </c>
      <c r="K3178" t="str">
        <f t="shared" si="921"/>
        <v>0.000472209244764839-0.000874861009814659i</v>
      </c>
      <c r="L3178" t="str">
        <f t="shared" si="922"/>
        <v>0.00005-0.0019419737231618i</v>
      </c>
      <c r="M3178" t="str">
        <f t="shared" si="923"/>
        <v>0.00133333333333333-0.00114233748421282i</v>
      </c>
      <c r="N3178">
        <f t="shared" si="924"/>
        <v>43.793956279134335</v>
      </c>
      <c r="O3178">
        <f t="shared" si="925"/>
        <v>8.7761335793428437</v>
      </c>
      <c r="P3178" s="3">
        <f t="shared" si="926"/>
        <v>-8.7761335793428437</v>
      </c>
      <c r="Q3178" s="3">
        <f t="shared" si="927"/>
        <v>-136.20604372086567</v>
      </c>
      <c r="R3178">
        <f t="shared" si="928"/>
        <v>43.793956279134335</v>
      </c>
      <c r="S3178">
        <f t="shared" si="929"/>
        <v>145.31072796995315</v>
      </c>
      <c r="T3178">
        <f t="shared" si="912"/>
        <v>-8.7761335793428437</v>
      </c>
    </row>
    <row r="3179" spans="1:20" x14ac:dyDescent="0.25">
      <c r="A3179">
        <f t="shared" si="913"/>
        <v>916483.6850340137</v>
      </c>
      <c r="B3179">
        <f t="shared" si="930"/>
        <v>145862.90873623898</v>
      </c>
      <c r="C3179" t="str">
        <f t="shared" si="914"/>
        <v>-0.262097068800412-0.249625119196575i</v>
      </c>
      <c r="D3179" t="str">
        <f t="shared" si="915"/>
        <v>3.77673502065966-0.974441697048012i</v>
      </c>
      <c r="E3179" t="str">
        <f t="shared" si="916"/>
        <v>92.6589633294481-162.54370163456i</v>
      </c>
      <c r="F3179" t="str">
        <f t="shared" si="917"/>
        <v>2.41195912267606-1.20079711676301i</v>
      </c>
      <c r="G3179" t="str">
        <f t="shared" si="918"/>
        <v>0.994653111889944-0.0729266679452356i</v>
      </c>
      <c r="H3179" t="str">
        <f t="shared" si="919"/>
        <v>0.475378961841601-109.98338883309i</v>
      </c>
      <c r="I3179" t="str">
        <f t="shared" si="920"/>
        <v>-0.369333995441522-0.749963409465762i</v>
      </c>
      <c r="K3179" t="str">
        <f t="shared" si="921"/>
        <v>0.000471583820139799-0.000872695057669076i</v>
      </c>
      <c r="L3179" t="str">
        <f t="shared" si="922"/>
        <v>0.00005-0.00193462215895776i</v>
      </c>
      <c r="M3179" t="str">
        <f t="shared" si="923"/>
        <v>0.00133333333333333-0.00113801303468104i</v>
      </c>
      <c r="N3179">
        <f t="shared" si="924"/>
        <v>43.60383495488216</v>
      </c>
      <c r="O3179">
        <f t="shared" si="925"/>
        <v>8.8270359685611428</v>
      </c>
      <c r="P3179" s="3">
        <f t="shared" si="926"/>
        <v>-8.8270359685611428</v>
      </c>
      <c r="Q3179" s="3">
        <f t="shared" si="927"/>
        <v>-136.39616504511784</v>
      </c>
      <c r="R3179">
        <f t="shared" si="928"/>
        <v>43.60383495488216</v>
      </c>
      <c r="S3179">
        <f t="shared" si="929"/>
        <v>145.86290873623898</v>
      </c>
      <c r="T3179">
        <f t="shared" si="912"/>
        <v>-8.8270359685611428</v>
      </c>
    </row>
    <row r="3180" spans="1:20" x14ac:dyDescent="0.25">
      <c r="A3180">
        <f t="shared" si="913"/>
        <v>919966.32303714298</v>
      </c>
      <c r="B3180">
        <f t="shared" si="930"/>
        <v>146417.18778943669</v>
      </c>
      <c r="C3180" t="str">
        <f t="shared" si="914"/>
        <v>-0.261384558296922-0.247300178650966i</v>
      </c>
      <c r="D3180" t="str">
        <f t="shared" si="915"/>
        <v>3.77530118806187-0.976987119251543i</v>
      </c>
      <c r="E3180" t="str">
        <f t="shared" si="916"/>
        <v>91.8416759579041-162.264884760046i</v>
      </c>
      <c r="F3180" t="str">
        <f t="shared" si="917"/>
        <v>2.41186092723463-1.19758558762231i</v>
      </c>
      <c r="G3180" t="str">
        <f t="shared" si="918"/>
        <v>0.99461261767075-0.0732008090179926i</v>
      </c>
      <c r="H3180" t="str">
        <f t="shared" si="919"/>
        <v>0.471112192913674-109.561580558059i</v>
      </c>
      <c r="I3180" t="str">
        <f t="shared" si="920"/>
        <v>-0.36694167076109-0.747044254003588i</v>
      </c>
      <c r="K3180" t="str">
        <f t="shared" si="921"/>
        <v>0.000470956703376021-0.000870538763823464i</v>
      </c>
      <c r="L3180" t="str">
        <f t="shared" si="922"/>
        <v>0.00005-0.00192729842494298i</v>
      </c>
      <c r="M3180" t="str">
        <f t="shared" si="923"/>
        <v>0.00133333333333333-0.00113370495584881i</v>
      </c>
      <c r="N3180">
        <f t="shared" si="924"/>
        <v>43.41400904439331</v>
      </c>
      <c r="O3180">
        <f t="shared" si="925"/>
        <v>8.8779977230147491</v>
      </c>
      <c r="P3180" s="3">
        <f t="shared" si="926"/>
        <v>-8.8779977230147491</v>
      </c>
      <c r="Q3180" s="3">
        <f t="shared" si="927"/>
        <v>-136.58599095560669</v>
      </c>
      <c r="R3180">
        <f t="shared" si="928"/>
        <v>43.41400904439331</v>
      </c>
      <c r="S3180">
        <f t="shared" si="929"/>
        <v>146.4171877894367</v>
      </c>
      <c r="T3180">
        <f t="shared" ref="T3180:T3243" si="931">P3180</f>
        <v>-8.8779977230147491</v>
      </c>
    </row>
    <row r="3181" spans="1:20" x14ac:dyDescent="0.25">
      <c r="A3181">
        <f t="shared" ref="A3181:A3244" si="932">2*PI()*B3181</f>
        <v>923462.19506468414</v>
      </c>
      <c r="B3181">
        <f t="shared" si="930"/>
        <v>146973.57310303656</v>
      </c>
      <c r="C3181" t="str">
        <f t="shared" ref="C3181:C3244" si="933">IMPRODUCT(D3181,E3181,$C$40,,K3181,$C$41)</f>
        <v>-0.260665555374412-0.244990872643878i</v>
      </c>
      <c r="D3181" t="str">
        <f t="shared" ref="D3181:D3244" si="934">IMDIV(IMPRODUCT($C$37,$C$38,COMPLEX(1,A3181/$C$38)),IMSUM(-1*A3181*A3181/$C$39,COMPLEX(0,1*A3181)))</f>
        <v>3.77385753838252-0.979541827813069i</v>
      </c>
      <c r="E3181" t="str">
        <f t="shared" ref="E3181:E3244" si="935">IMDIV(IMPRODUCT(IMSUM(F3181,G3181),$C$29,H3181),IMSUM(1,I3181))</f>
        <v>91.0292964423396-161.982043864357i</v>
      </c>
      <c r="F3181" t="str">
        <f t="shared" ref="F3181:F3244" si="936">IMDIV(IMPRODUCT($C$14,$C$15,COMPLEX(1,A3181/$C$15)),IMSUM(-1*A3181*A3181/$C$16,COMPLEX(0,A3181)))</f>
        <v>2.41176199217656-1.19439117669107i</v>
      </c>
      <c r="G3181" t="str">
        <f t="shared" ref="G3181:G3244" si="937">IMDIV(1,COMPLEX(1,A3181*$C$9*$C$10))</f>
        <v>0.994571818445565-0.0734759579688972i</v>
      </c>
      <c r="H3181" t="str">
        <f t="shared" ref="H3181:H3244" si="938">IMDIV($C$3,IMSUM(K3181,COMPLEX(0,$C$28*A3181)))</f>
        <v>0.466881530337365-109.141428391237i</v>
      </c>
      <c r="I3181" t="str">
        <f t="shared" ref="I3181:I3244" si="939">IMPRODUCT(F3181,$C$29,H3181,$C$31)</f>
        <v>-0.364567592705258-0.744136593662508i</v>
      </c>
      <c r="K3181" t="str">
        <f t="shared" ref="K3181:K3244" si="940">IF($C$26&lt;=0,IMDIV(1,IMSUM(IMDIV(1,L3181),1/$C$18)),IMDIV(1,IMSUM(IMDIV(1,L3181),1/$C$18,IMDIV(1,M3181))))</f>
        <v>0.000470327882603353-0.000868392075846932i</v>
      </c>
      <c r="L3181" t="str">
        <f t="shared" ref="L3181:L3244" si="941">IMSUM($C$21/$C$22,IMDIV(1,COMPLEX(0,$C$20*$C$22*A3181)))</f>
        <v>0.00005-0.00192000241576308i</v>
      </c>
      <c r="M3181" t="str">
        <f t="shared" ref="M3181:M3244" si="942">IMSUM($C$25/$C$26,IMDIV(1,COMPLEX(0,$C$24*$C$26*A3181)))</f>
        <v>0.00133333333333333-0.00112941318574299i</v>
      </c>
      <c r="N3181">
        <f t="shared" ref="N3181:N3244" si="943">ABS(R3181)</f>
        <v>43.224474926162088</v>
      </c>
      <c r="O3181">
        <f t="shared" ref="O3181:O3244" si="944">ABS(P3181)</f>
        <v>8.9290180961507701</v>
      </c>
      <c r="P3181" s="3">
        <f t="shared" ref="P3181:P3244" si="945">20*LOG10(IMABS(C3181))</f>
        <v>-8.9290180961507701</v>
      </c>
      <c r="Q3181" s="3">
        <f t="shared" ref="Q3181:Q3244" si="946">IMARGUMENT(C3181)*180/PI()</f>
        <v>-136.77552507383791</v>
      </c>
      <c r="R3181">
        <f t="shared" ref="R3181:R3244" si="947">IF(Q3181&lt;0,Q3181+180,Q3181-180)</f>
        <v>43.224474926162088</v>
      </c>
      <c r="S3181">
        <f t="shared" ref="S3181:S3244" si="948">B3181/1000</f>
        <v>146.97357310303656</v>
      </c>
      <c r="T3181">
        <f t="shared" si="931"/>
        <v>-8.9290180961507701</v>
      </c>
    </row>
    <row r="3182" spans="1:20" x14ac:dyDescent="0.25">
      <c r="A3182">
        <f t="shared" si="932"/>
        <v>926971.35140593001</v>
      </c>
      <c r="B3182">
        <f t="shared" ref="B3182:B3245" si="949">B3181*(1+B$42)</f>
        <v>147532.0726808281</v>
      </c>
      <c r="C3182" t="str">
        <f t="shared" si="933"/>
        <v>-0.259940220155136-0.242697158435972i</v>
      </c>
      <c r="D3182" t="str">
        <f t="shared" si="934"/>
        <v>3.77240401241543-0.982105810451958i</v>
      </c>
      <c r="E3182" t="str">
        <f t="shared" si="935"/>
        <v>90.221832104903-161.695255584301i</v>
      </c>
      <c r="F3182" t="str">
        <f t="shared" si="936"/>
        <v>2.41166231199271-1.19121383677765i</v>
      </c>
      <c r="G3182" t="str">
        <f t="shared" si="937"/>
        <v>0.994530711942502-0.0737521182451234i</v>
      </c>
      <c r="H3182" t="str">
        <f t="shared" si="938"/>
        <v>0.4626866663329-108.722925384094i</v>
      </c>
      <c r="I3182" t="str">
        <f t="shared" si="939"/>
        <v>-0.362211619913073-0.741240378037529i</v>
      </c>
      <c r="K3182" t="str">
        <f t="shared" si="940"/>
        <v>0.000469697346100296-0.000866254941343145i</v>
      </c>
      <c r="L3182" t="str">
        <f t="shared" si="941"/>
        <v>0.00005-0.00191273402646253i</v>
      </c>
      <c r="M3182" t="str">
        <f t="shared" si="942"/>
        <v>0.00133333333333333-0.00112513766262501i</v>
      </c>
      <c r="N3182">
        <f t="shared" si="943"/>
        <v>43.035228931556247</v>
      </c>
      <c r="O3182">
        <f t="shared" si="944"/>
        <v>8.9800963548739823</v>
      </c>
      <c r="P3182" s="3">
        <f t="shared" si="945"/>
        <v>-8.9800963548739823</v>
      </c>
      <c r="Q3182" s="3">
        <f t="shared" si="946"/>
        <v>-136.96477106844375</v>
      </c>
      <c r="R3182">
        <f t="shared" si="947"/>
        <v>43.035228931556247</v>
      </c>
      <c r="S3182">
        <f t="shared" si="948"/>
        <v>147.53207268082809</v>
      </c>
      <c r="T3182">
        <f t="shared" si="931"/>
        <v>-8.9800963548739823</v>
      </c>
    </row>
    <row r="3183" spans="1:20" x14ac:dyDescent="0.25">
      <c r="A3183">
        <f t="shared" si="932"/>
        <v>930493.84254127252</v>
      </c>
      <c r="B3183">
        <f t="shared" si="949"/>
        <v>148092.69455701526</v>
      </c>
      <c r="C3183" t="str">
        <f t="shared" si="933"/>
        <v>-0.259208710738078-0.240418991587049i</v>
      </c>
      <c r="D3183" t="str">
        <f t="shared" si="934"/>
        <v>3.7709405507138-0.984679054557144i</v>
      </c>
      <c r="E3183" t="str">
        <f t="shared" si="935"/>
        <v>89.4192891991299-161.404595924925i</v>
      </c>
      <c r="F3183" t="str">
        <f t="shared" si="936"/>
        <v>2.4115618811338-1.18805352092203i</v>
      </c>
      <c r="G3183" t="str">
        <f t="shared" si="937"/>
        <v>0.994489295873136-0.0740292933026527i</v>
      </c>
      <c r="H3183" t="str">
        <f t="shared" si="938"/>
        <v>0.458527296047111-108.306064622314i</v>
      </c>
      <c r="I3183" t="str">
        <f t="shared" si="939"/>
        <v>-0.359873612138628-0.738355556990973i</v>
      </c>
      <c r="K3183" t="str">
        <f t="shared" si="940"/>
        <v>0.00046906508229504-0.000864127307950303i</v>
      </c>
      <c r="L3183" t="str">
        <f t="shared" si="941"/>
        <v>0.00005-0.00190549315248309i</v>
      </c>
      <c r="M3183" t="str">
        <f t="shared" si="942"/>
        <v>0.00133333333333333-0.00112087832499005i</v>
      </c>
      <c r="N3183">
        <f t="shared" si="943"/>
        <v>42.846267346525849</v>
      </c>
      <c r="O3183">
        <f t="shared" si="944"/>
        <v>9.0312317795401</v>
      </c>
      <c r="P3183" s="3">
        <f t="shared" si="945"/>
        <v>-9.0312317795401</v>
      </c>
      <c r="Q3183" s="3">
        <f t="shared" si="946"/>
        <v>-137.15373265347415</v>
      </c>
      <c r="R3183">
        <f t="shared" si="947"/>
        <v>42.846267346525849</v>
      </c>
      <c r="S3183">
        <f t="shared" si="948"/>
        <v>148.09269455701525</v>
      </c>
      <c r="T3183">
        <f t="shared" si="931"/>
        <v>-9.0312317795401</v>
      </c>
    </row>
    <row r="3184" spans="1:20" x14ac:dyDescent="0.25">
      <c r="A3184">
        <f t="shared" si="932"/>
        <v>934029.71914292953</v>
      </c>
      <c r="B3184">
        <f t="shared" si="949"/>
        <v>148655.44679633193</v>
      </c>
      <c r="C3184" t="str">
        <f t="shared" si="933"/>
        <v>-0.258471183195381-0.238156326011507i</v>
      </c>
      <c r="D3184" t="str">
        <f t="shared" si="934"/>
        <v>3.76946709359095-0.987261547183274i</v>
      </c>
      <c r="E3184" t="str">
        <f t="shared" si="935"/>
        <v>88.6216729330335-161.110140249665i</v>
      </c>
      <c r="F3184" t="str">
        <f t="shared" si="936"/>
        <v>2.41146069401023-1.18491018239504i</v>
      </c>
      <c r="G3184" t="str">
        <f t="shared" si="937"/>
        <v>0.994447567932395-0.0743074866062612i</v>
      </c>
      <c r="H3184" t="str">
        <f t="shared" si="938"/>
        <v>0.454403117521307-107.890839225568i</v>
      </c>
      <c r="I3184" t="str">
        <f t="shared" si="939"/>
        <v>-0.357553430241883-0.735482080650503i</v>
      </c>
      <c r="K3184" t="str">
        <f t="shared" si="940"/>
        <v>0.000468431079766566-0.000862009123341103i</v>
      </c>
      <c r="L3184" t="str">
        <f t="shared" si="941"/>
        <v>0.00005-0.00189827968966237i</v>
      </c>
      <c r="M3184" t="str">
        <f t="shared" si="942"/>
        <v>0.00133333333333333-0.0011166351115661i</v>
      </c>
      <c r="N3184">
        <f t="shared" si="943"/>
        <v>42.657586413300265</v>
      </c>
      <c r="O3184">
        <f t="shared" si="944"/>
        <v>9.0824236639467948</v>
      </c>
      <c r="P3184" s="3">
        <f t="shared" si="945"/>
        <v>-9.0824236639467948</v>
      </c>
      <c r="Q3184" s="3">
        <f t="shared" si="946"/>
        <v>-137.34241358669973</v>
      </c>
      <c r="R3184">
        <f t="shared" si="947"/>
        <v>42.657586413300265</v>
      </c>
      <c r="S3184">
        <f t="shared" si="948"/>
        <v>148.65544679633194</v>
      </c>
      <c r="T3184">
        <f t="shared" si="931"/>
        <v>-9.0824236639467948</v>
      </c>
    </row>
    <row r="3185" spans="1:20" x14ac:dyDescent="0.25">
      <c r="A3185">
        <f t="shared" si="932"/>
        <v>937579.03207567276</v>
      </c>
      <c r="B3185">
        <f t="shared" si="949"/>
        <v>149220.33749415801</v>
      </c>
      <c r="C3185" t="str">
        <f t="shared" si="933"/>
        <v>-0.25772779156999-0.23590911403306i</v>
      </c>
      <c r="D3185" t="str">
        <f t="shared" si="934"/>
        <v>3.76798358112116-0.989853275046852i</v>
      </c>
      <c r="E3185" t="str">
        <f t="shared" si="935"/>
        <v>87.8289874920546-160.811963271108i</v>
      </c>
      <c r="F3185" t="str">
        <f t="shared" si="936"/>
        <v>2.41135874499171-1.18178377469749i</v>
      </c>
      <c r="G3185" t="str">
        <f t="shared" si="937"/>
        <v>0.994405525798439-0.0745867016295041i</v>
      </c>
      <c r="H3185" t="str">
        <f t="shared" si="938"/>
        <v>0.450313831659565-107.477242347298i</v>
      </c>
      <c r="I3185" t="str">
        <f t="shared" si="939"/>
        <v>-0.355250936179569-0.732619899407184i</v>
      </c>
      <c r="K3185" t="str">
        <f t="shared" si="940"/>
        <v>0.000467795327245705-0.000859900335222741i</v>
      </c>
      <c r="L3185" t="str">
        <f t="shared" si="941"/>
        <v>0.00005-0.00189109353423229i</v>
      </c>
      <c r="M3185" t="str">
        <f t="shared" si="942"/>
        <v>0.00133333333333333-0.00111240796131311i</v>
      </c>
      <c r="N3185">
        <f t="shared" si="943"/>
        <v>42.469182332059432</v>
      </c>
      <c r="O3185">
        <f t="shared" si="944"/>
        <v>9.1336713153195799</v>
      </c>
      <c r="P3185" s="3">
        <f t="shared" si="945"/>
        <v>-9.1336713153195799</v>
      </c>
      <c r="Q3185" s="3">
        <f t="shared" si="946"/>
        <v>-137.53081766794057</v>
      </c>
      <c r="R3185">
        <f t="shared" si="947"/>
        <v>42.469182332059432</v>
      </c>
      <c r="S3185">
        <f t="shared" si="948"/>
        <v>149.220337494158</v>
      </c>
      <c r="T3185">
        <f t="shared" si="931"/>
        <v>-9.1336713153195799</v>
      </c>
    </row>
    <row r="3186" spans="1:20" x14ac:dyDescent="0.25">
      <c r="A3186">
        <f t="shared" si="932"/>
        <v>941141.83239756036</v>
      </c>
      <c r="B3186">
        <f t="shared" si="949"/>
        <v>149787.37477663581</v>
      </c>
      <c r="C3186" t="str">
        <f t="shared" si="933"/>
        <v>-0.256978687874395-0.233677306438694i</v>
      </c>
      <c r="D3186" t="str">
        <f t="shared" si="934"/>
        <v>3.76648995314059-0.992454224522343i</v>
      </c>
      <c r="E3186" t="str">
        <f t="shared" si="935"/>
        <v>87.0412360618472-160.510139042325i</v>
      </c>
      <c r="F3186" t="str">
        <f t="shared" si="936"/>
        <v>2.41125602840701-1.17867425155937i</v>
      </c>
      <c r="G3186" t="str">
        <f t="shared" si="937"/>
        <v>0.994363167132549-0.0748669418547015i</v>
      </c>
      <c r="H3186" t="str">
        <f t="shared" si="938"/>
        <v>0.446259142197386-107.065267174493i</v>
      </c>
      <c r="I3186" t="str">
        <f t="shared" si="939"/>
        <v>-0.352965992996152-0.729768963913521i</v>
      </c>
      <c r="K3186" t="str">
        <f t="shared" si="940"/>
        <v>0.000467157813616226-0.000857800891336935i</v>
      </c>
      <c r="L3186" t="str">
        <f t="shared" si="941"/>
        <v>0.00005-0.00188393458281758i</v>
      </c>
      <c r="M3186" t="str">
        <f t="shared" si="942"/>
        <v>0.00133333333333333-0.00110819681342211i</v>
      </c>
      <c r="N3186">
        <f t="shared" si="943"/>
        <v>42.281051262586459</v>
      </c>
      <c r="O3186">
        <f t="shared" si="944"/>
        <v>9.1849740542942087</v>
      </c>
      <c r="P3186" s="3">
        <f t="shared" si="945"/>
        <v>-9.1849740542942087</v>
      </c>
      <c r="Q3186" s="3">
        <f t="shared" si="946"/>
        <v>-137.71894873741354</v>
      </c>
      <c r="R3186">
        <f t="shared" si="947"/>
        <v>42.281051262586459</v>
      </c>
      <c r="S3186">
        <f t="shared" si="948"/>
        <v>149.7873747766358</v>
      </c>
      <c r="T3186">
        <f t="shared" si="931"/>
        <v>-9.1849740542942087</v>
      </c>
    </row>
    <row r="3187" spans="1:20" x14ac:dyDescent="0.25">
      <c r="A3187">
        <f t="shared" si="932"/>
        <v>944718.17136067105</v>
      </c>
      <c r="B3187">
        <f t="shared" si="949"/>
        <v>150356.56680078703</v>
      </c>
      <c r="C3187" t="str">
        <f t="shared" si="933"/>
        <v>-0.256224022090462-0.231460852531901i</v>
      </c>
      <c r="D3187" t="str">
        <f t="shared" si="934"/>
        <v>3.76498614924813-0.995064381638285i</v>
      </c>
      <c r="E3187" t="str">
        <f t="shared" si="935"/>
        <v>86.2584208509244-160.204740948776i</v>
      </c>
      <c r="F3187" t="str">
        <f t="shared" si="936"/>
        <v>2.41115253854369-1.17558156693899i</v>
      </c>
      <c r="G3187" t="str">
        <f t="shared" si="937"/>
        <v>0.994320489579006-0.0751482107729221i</v>
      </c>
      <c r="H3187" t="str">
        <f t="shared" si="938"/>
        <v>0.442238755670757-106.65490692748i</v>
      </c>
      <c r="I3187" t="str">
        <f t="shared" si="939"/>
        <v>-0.350698464814906-0.726929225081608i</v>
      </c>
      <c r="K3187" t="str">
        <f t="shared" si="940"/>
        <v>0.000466518527915932-0.000855710739459957i</v>
      </c>
      <c r="L3187" t="str">
        <f t="shared" si="941"/>
        <v>0.00005-0.00187680273243433i</v>
      </c>
      <c r="M3187" t="str">
        <f t="shared" si="942"/>
        <v>0.00133333333333333-0.00110400160731431i</v>
      </c>
      <c r="N3187">
        <f t="shared" si="943"/>
        <v>42.093189325905229</v>
      </c>
      <c r="O3187">
        <f t="shared" si="944"/>
        <v>9.2363312148943795</v>
      </c>
      <c r="P3187" s="3">
        <f t="shared" si="945"/>
        <v>-9.2363312148943795</v>
      </c>
      <c r="Q3187" s="3">
        <f t="shared" si="946"/>
        <v>-137.90681067409477</v>
      </c>
      <c r="R3187">
        <f t="shared" si="947"/>
        <v>42.093189325905229</v>
      </c>
      <c r="S3187">
        <f t="shared" si="948"/>
        <v>150.35656680078702</v>
      </c>
      <c r="T3187">
        <f t="shared" si="931"/>
        <v>-9.2363312148943795</v>
      </c>
    </row>
    <row r="3188" spans="1:20" x14ac:dyDescent="0.25">
      <c r="A3188">
        <f t="shared" si="932"/>
        <v>948308.10041184153</v>
      </c>
      <c r="B3188">
        <f t="shared" si="949"/>
        <v>150927.92175463002</v>
      </c>
      <c r="C3188" t="str">
        <f t="shared" si="933"/>
        <v>-0.255463942170303-0.229259700185099i</v>
      </c>
      <c r="D3188" t="str">
        <f t="shared" si="934"/>
        <v>3.76347210880643-0.997683732073344i</v>
      </c>
      <c r="E3188" t="str">
        <f t="shared" si="935"/>
        <v>85.480543113114-159.895841700758i</v>
      </c>
      <c r="F3188" t="str">
        <f t="shared" si="936"/>
        <v>2.41104826964781-1.17250567502221i</v>
      </c>
      <c r="G3188" t="str">
        <f t="shared" si="937"/>
        <v>0.994277490764978-0.0754305118839671i</v>
      </c>
      <c r="H3188" t="str">
        <f t="shared" si="938"/>
        <v>0.438252381385586-106.246154859712i</v>
      </c>
      <c r="I3188" t="str">
        <f t="shared" si="939"/>
        <v>-0.348448216829079-0.724100634081254i</v>
      </c>
      <c r="K3188" t="str">
        <f t="shared" si="940"/>
        <v>0.000465877459337738-0.000853629827402699i</v>
      </c>
      <c r="L3188" t="str">
        <f t="shared" si="941"/>
        <v>0.00005-0.00186969788048847i</v>
      </c>
      <c r="M3188" t="str">
        <f t="shared" si="942"/>
        <v>0.00133333333333333-0.00109982228264028i</v>
      </c>
      <c r="N3188">
        <f t="shared" si="943"/>
        <v>41.905592605894697</v>
      </c>
      <c r="O3188">
        <f t="shared" si="944"/>
        <v>9.2877421445064812</v>
      </c>
      <c r="P3188" s="3">
        <f t="shared" si="945"/>
        <v>-9.2877421445064812</v>
      </c>
      <c r="Q3188" s="3">
        <f t="shared" si="946"/>
        <v>-138.0944073941053</v>
      </c>
      <c r="R3188">
        <f t="shared" si="947"/>
        <v>41.905592605894697</v>
      </c>
      <c r="S3188">
        <f t="shared" si="948"/>
        <v>150.92792175463003</v>
      </c>
      <c r="T3188">
        <f t="shared" si="931"/>
        <v>-9.2877421445064812</v>
      </c>
    </row>
    <row r="3189" spans="1:20" x14ac:dyDescent="0.25">
      <c r="A3189">
        <f t="shared" si="932"/>
        <v>951911.67119340657</v>
      </c>
      <c r="B3189">
        <f t="shared" si="949"/>
        <v>151501.44785729761</v>
      </c>
      <c r="C3189" t="str">
        <f t="shared" si="933"/>
        <v>-0.254698594038179-0.227073795891249i</v>
      </c>
      <c r="D3189" t="str">
        <f t="shared" si="934"/>
        <v>3.7619477709428-1.00031226115239i</v>
      </c>
      <c r="E3189" t="str">
        <f t="shared" si="935"/>
        <v>84.7076031698147-159.583513326401i</v>
      </c>
      <c r="F3189" t="str">
        <f t="shared" si="936"/>
        <v>2.41094321592364-1.16944653022156i</v>
      </c>
      <c r="G3189" t="str">
        <f t="shared" si="937"/>
        <v>0.994234168300398-0.0757138486963534i</v>
      </c>
      <c r="H3189" t="str">
        <f t="shared" si="938"/>
        <v>0.434299731387457-105.839004257545i</v>
      </c>
      <c r="I3189" t="str">
        <f t="shared" si="939"/>
        <v>-0.346215115293049-0.721283142338043i</v>
      </c>
      <c r="K3189" t="str">
        <f t="shared" si="940"/>
        <v>0.000465234597230795-0.000851558103010758i</v>
      </c>
      <c r="L3189" t="str">
        <f t="shared" si="941"/>
        <v>0.00005-0.00186261992477433i</v>
      </c>
      <c r="M3189" t="str">
        <f t="shared" si="942"/>
        <v>0.00133333333333333-0.00109565877927902i</v>
      </c>
      <c r="N3189">
        <f t="shared" si="943"/>
        <v>41.718257150878912</v>
      </c>
      <c r="O3189">
        <f t="shared" si="944"/>
        <v>9.3392062038505337</v>
      </c>
      <c r="P3189" s="3">
        <f t="shared" si="945"/>
        <v>-9.3392062038505337</v>
      </c>
      <c r="Q3189" s="3">
        <f t="shared" si="946"/>
        <v>-138.28174284912109</v>
      </c>
      <c r="R3189">
        <f t="shared" si="947"/>
        <v>41.718257150878912</v>
      </c>
      <c r="S3189">
        <f t="shared" si="948"/>
        <v>151.50144785729762</v>
      </c>
      <c r="T3189">
        <f t="shared" si="931"/>
        <v>-9.3392062038505337</v>
      </c>
    </row>
    <row r="3190" spans="1:20" x14ac:dyDescent="0.25">
      <c r="A3190">
        <f t="shared" si="932"/>
        <v>955528.93554394157</v>
      </c>
      <c r="B3190">
        <f t="shared" si="949"/>
        <v>152077.15335915535</v>
      </c>
      <c r="C3190" t="str">
        <f t="shared" si="933"/>
        <v>-0.253928121593369-0.22490308481472i</v>
      </c>
      <c r="D3190" t="str">
        <f t="shared" si="934"/>
        <v>3.76041307455026-1.00294995384252i</v>
      </c>
      <c r="E3190" t="str">
        <f t="shared" si="935"/>
        <v>83.9396004320921-159.267827165189i</v>
      </c>
      <c r="F3190" t="str">
        <f t="shared" si="936"/>
        <v>2.41083737153336-1.16640408717547i</v>
      </c>
      <c r="G3190" t="str">
        <f t="shared" si="937"/>
        <v>0.994190519777848-0.0759982247272964i</v>
      </c>
      <c r="H3190" t="str">
        <f t="shared" si="938"/>
        <v>0.430380520431833-105.433448440038i</v>
      </c>
      <c r="I3190" t="str">
        <f t="shared" si="939"/>
        <v>-0.343999027513672-0.718476701531548i</v>
      </c>
      <c r="K3190" t="str">
        <f t="shared" si="940"/>
        <v>0.000464589931101571-0.000849495514164533i</v>
      </c>
      <c r="L3190" t="str">
        <f t="shared" si="941"/>
        <v>0.00005-0.00185556876347313i</v>
      </c>
      <c r="M3190" t="str">
        <f t="shared" si="942"/>
        <v>0.00133333333333333-0.00109151103733714i</v>
      </c>
      <c r="N3190">
        <f t="shared" si="943"/>
        <v>41.53117897520346</v>
      </c>
      <c r="O3190">
        <f t="shared" si="944"/>
        <v>9.3907227669470732</v>
      </c>
      <c r="P3190" s="3">
        <f t="shared" si="945"/>
        <v>-9.3907227669470732</v>
      </c>
      <c r="Q3190" s="3">
        <f t="shared" si="946"/>
        <v>-138.46882102479654</v>
      </c>
      <c r="R3190">
        <f t="shared" si="947"/>
        <v>41.53117897520346</v>
      </c>
      <c r="S3190">
        <f t="shared" si="948"/>
        <v>152.07715335915535</v>
      </c>
      <c r="T3190">
        <f t="shared" si="931"/>
        <v>-9.3907227669470732</v>
      </c>
    </row>
    <row r="3191" spans="1:20" x14ac:dyDescent="0.25">
      <c r="A3191">
        <f t="shared" si="932"/>
        <v>959159.94549900852</v>
      </c>
      <c r="B3191">
        <f t="shared" si="949"/>
        <v>152655.04654192014</v>
      </c>
      <c r="C3191" t="str">
        <f t="shared" si="933"/>
        <v>-0.253152666713975-0.222747510841309i</v>
      </c>
      <c r="D3191" t="str">
        <f t="shared" si="934"/>
        <v>3.75886795828862-1.00559679474907i</v>
      </c>
      <c r="E3191" t="str">
        <f t="shared" si="935"/>
        <v>83.1765334225484-158.948853861983i</v>
      </c>
      <c r="F3191" t="str">
        <f t="shared" si="936"/>
        <v>2.41073073059683-1.1633783007474i</v>
      </c>
      <c r="G3191" t="str">
        <f t="shared" si="937"/>
        <v>0.994146542772439-0.0762836435026913i</v>
      </c>
      <c r="H3191" t="str">
        <f t="shared" si="938"/>
        <v>0.426494465954544-105.029480758739i</v>
      </c>
      <c r="I3191" t="str">
        <f t="shared" si="939"/>
        <v>-0.341799821841615-0.715681263593487i</v>
      </c>
      <c r="K3191" t="str">
        <f t="shared" si="940"/>
        <v>0.000463943450614978-0.000847442008779354i</v>
      </c>
      <c r="L3191" t="str">
        <f t="shared" si="941"/>
        <v>0.00005-0.00184854429515156i</v>
      </c>
      <c r="M3191" t="str">
        <f t="shared" si="942"/>
        <v>0.00133333333333333-0.00108737899714797i</v>
      </c>
      <c r="N3191">
        <f t="shared" si="943"/>
        <v>41.344354060787396</v>
      </c>
      <c r="O3191">
        <f t="shared" si="944"/>
        <v>9.4422912210814189</v>
      </c>
      <c r="P3191" s="3">
        <f t="shared" si="945"/>
        <v>-9.4422912210814189</v>
      </c>
      <c r="Q3191" s="3">
        <f t="shared" si="946"/>
        <v>-138.6556459392126</v>
      </c>
      <c r="R3191">
        <f t="shared" si="947"/>
        <v>41.344354060787396</v>
      </c>
      <c r="S3191">
        <f t="shared" si="948"/>
        <v>152.65504654192014</v>
      </c>
      <c r="T3191">
        <f t="shared" si="931"/>
        <v>-9.4422912210814189</v>
      </c>
    </row>
    <row r="3192" spans="1:20" x14ac:dyDescent="0.25">
      <c r="A3192">
        <f t="shared" si="932"/>
        <v>962804.75329190469</v>
      </c>
      <c r="B3192">
        <f t="shared" si="949"/>
        <v>153235.13571877943</v>
      </c>
      <c r="C3192" t="str">
        <f t="shared" si="933"/>
        <v>-0.25237236926168-0.220607016627491i</v>
      </c>
      <c r="D3192" t="str">
        <f t="shared" si="934"/>
        <v>3.7573123605856-1.00825276811164i</v>
      </c>
      <c r="E3192" t="str">
        <f t="shared" si="935"/>
        <v>82.4183997970005-158.626663361569i</v>
      </c>
      <c r="F3192" t="str">
        <f t="shared" si="936"/>
        <v>2.41062328719119-1.16036912602508i</v>
      </c>
      <c r="G3192" t="str">
        <f t="shared" si="937"/>
        <v>0.994102234841692-0.0765701085570949i</v>
      </c>
      <c r="H3192" t="str">
        <f t="shared" si="938"/>
        <v>0.422641288042689-104.627094597484i</v>
      </c>
      <c r="I3192" t="str">
        <f t="shared" si="939"/>
        <v>-0.339617367662838-0.71289678070591i</v>
      </c>
      <c r="K3192" t="str">
        <f t="shared" si="940"/>
        <v>0.000463295145595461-0.000845397534805637i</v>
      </c>
      <c r="L3192" t="str">
        <f t="shared" si="941"/>
        <v>0.00005-0.00184154641876027i</v>
      </c>
      <c r="M3192" t="str">
        <f t="shared" si="942"/>
        <v>0.00133333333333333-0.00108326259927075i</v>
      </c>
      <c r="N3192">
        <f t="shared" si="943"/>
        <v>41.157778358655179</v>
      </c>
      <c r="O3192">
        <f t="shared" si="944"/>
        <v>9.4939109667630319</v>
      </c>
      <c r="P3192" s="3">
        <f t="shared" si="945"/>
        <v>-9.4939109667630319</v>
      </c>
      <c r="Q3192" s="3">
        <f t="shared" si="946"/>
        <v>-138.84222164134482</v>
      </c>
      <c r="R3192">
        <f t="shared" si="947"/>
        <v>41.157778358655179</v>
      </c>
      <c r="S3192">
        <f t="shared" si="948"/>
        <v>153.23513571877945</v>
      </c>
      <c r="T3192">
        <f t="shared" si="931"/>
        <v>-9.4939109667630319</v>
      </c>
    </row>
    <row r="3193" spans="1:20" x14ac:dyDescent="0.25">
      <c r="A3193">
        <f t="shared" si="932"/>
        <v>966463.41135441407</v>
      </c>
      <c r="B3193">
        <f t="shared" si="949"/>
        <v>153817.42923451081</v>
      </c>
      <c r="C3193" t="str">
        <f t="shared" si="933"/>
        <v>-0.251587367087311-0.218481543648776i</v>
      </c>
      <c r="D3193" t="str">
        <f t="shared" si="934"/>
        <v>3.75574621963787-1.01091785780004i</v>
      </c>
      <c r="E3193" t="str">
        <f t="shared" si="935"/>
        <v>81.665196365916-158.301324903653i</v>
      </c>
      <c r="F3193" t="str">
        <f t="shared" si="936"/>
        <v>2.41051503535067-1.15737651831964i</v>
      </c>
      <c r="G3193" t="str">
        <f t="shared" si="937"/>
        <v>0.994057593525413-0.0768576234337064i</v>
      </c>
      <c r="H3193" t="str">
        <f t="shared" si="938"/>
        <v>0.418820709405842-104.226283372183i</v>
      </c>
      <c r="I3193" t="str">
        <f t="shared" si="939"/>
        <v>-0.337451535390066-0.710123205299381i</v>
      </c>
      <c r="K3193" t="str">
        <f t="shared" si="940"/>
        <v>0.000462645006028148-0.000843362040229038i</v>
      </c>
      <c r="L3193" t="str">
        <f t="shared" si="941"/>
        <v>0.00005-0.00183457503363247i</v>
      </c>
      <c r="M3193" t="str">
        <f t="shared" si="942"/>
        <v>0.00133333333333333-0.00107916178448969i</v>
      </c>
      <c r="N3193">
        <f t="shared" si="943"/>
        <v>40.971447790446376</v>
      </c>
      <c r="O3193">
        <f t="shared" si="944"/>
        <v>9.5455814176843106</v>
      </c>
      <c r="P3193" s="3">
        <f t="shared" si="945"/>
        <v>-9.5455814176843106</v>
      </c>
      <c r="Q3193" s="3">
        <f t="shared" si="946"/>
        <v>-139.02855220955362</v>
      </c>
      <c r="R3193">
        <f t="shared" si="947"/>
        <v>40.971447790446376</v>
      </c>
      <c r="S3193">
        <f t="shared" si="948"/>
        <v>153.81742923451083</v>
      </c>
      <c r="T3193">
        <f t="shared" si="931"/>
        <v>-9.5455814176843106</v>
      </c>
    </row>
    <row r="3194" spans="1:20" x14ac:dyDescent="0.25">
      <c r="A3194">
        <f t="shared" si="932"/>
        <v>970135.97231756081</v>
      </c>
      <c r="B3194">
        <f t="shared" si="949"/>
        <v>154401.93546560194</v>
      </c>
      <c r="C3194" t="str">
        <f t="shared" si="933"/>
        <v>-0.250797796037318-0.216371032247342i</v>
      </c>
      <c r="D3194" t="str">
        <f t="shared" si="934"/>
        <v>3.75416947341233-1.01359204731025i</v>
      </c>
      <c r="E3194" t="str">
        <f t="shared" si="935"/>
        <v>80.9169191156665-157.97290701837i</v>
      </c>
      <c r="F3194" t="str">
        <f t="shared" si="936"/>
        <v>2.41040596906622-1.15440043316483i</v>
      </c>
      <c r="G3194" t="str">
        <f t="shared" si="937"/>
        <v>0.994012616345577-0.0771461916843471i</v>
      </c>
      <c r="H3194" t="str">
        <f t="shared" si="938"/>
        <v>0.415032455347643-103.827040530627i</v>
      </c>
      <c r="I3194" t="str">
        <f t="shared" si="939"/>
        <v>-0.335302196454429-0.707360490051245i</v>
      </c>
      <c r="K3194" t="str">
        <f t="shared" si="940"/>
        <v>0.000461993022059937-0.000841335473070659i</v>
      </c>
      <c r="L3194" t="str">
        <f t="shared" si="941"/>
        <v>0.00005-0.00182763003948243i</v>
      </c>
      <c r="M3194" t="str">
        <f t="shared" si="942"/>
        <v>0.00133333333333333-0.0010750764938132i</v>
      </c>
      <c r="N3194">
        <f t="shared" si="943"/>
        <v>40.785358249909365</v>
      </c>
      <c r="O3194">
        <f t="shared" si="944"/>
        <v>9.5973020006731495</v>
      </c>
      <c r="P3194" s="3">
        <f t="shared" si="945"/>
        <v>-9.5973020006731495</v>
      </c>
      <c r="Q3194" s="3">
        <f t="shared" si="946"/>
        <v>-139.21464175009064</v>
      </c>
      <c r="R3194">
        <f t="shared" si="947"/>
        <v>40.785358249909365</v>
      </c>
      <c r="S3194">
        <f t="shared" si="948"/>
        <v>154.40193546560195</v>
      </c>
      <c r="T3194">
        <f t="shared" si="931"/>
        <v>-9.5973020006731495</v>
      </c>
    </row>
    <row r="3195" spans="1:20" x14ac:dyDescent="0.25">
      <c r="A3195">
        <f t="shared" si="932"/>
        <v>973822.48901236767</v>
      </c>
      <c r="B3195">
        <f t="shared" si="949"/>
        <v>154988.66282037125</v>
      </c>
      <c r="C3195" t="str">
        <f t="shared" si="933"/>
        <v>-0.250003789961026-0.214275421678742i</v>
      </c>
      <c r="D3195" t="str">
        <f t="shared" si="934"/>
        <v>3.75258205964727-1.01627531976041i</v>
      </c>
      <c r="E3195" t="str">
        <f t="shared" si="935"/>
        <v>80.1735632295067-157.641477522224i</v>
      </c>
      <c r="F3195" t="str">
        <f t="shared" si="936"/>
        <v>2.4102960822853-1.1514408263162i</v>
      </c>
      <c r="G3195" t="str">
        <f t="shared" si="937"/>
        <v>0.9939673008062-0.0774358168694398i</v>
      </c>
      <c r="H3195" t="str">
        <f t="shared" si="938"/>
        <v>0.411276253737679-103.429359552277i</v>
      </c>
      <c r="I3195" t="str">
        <f t="shared" si="939"/>
        <v>-0.333169223297094-0.704608587883827i</v>
      </c>
      <c r="K3195" t="str">
        <f t="shared" si="940"/>
        <v>0.000461339184000645-0.000839317781387259i</v>
      </c>
      <c r="L3195" t="str">
        <f t="shared" si="941"/>
        <v>0.00005-0.0018207113364041i</v>
      </c>
      <c r="M3195" t="str">
        <f t="shared" si="942"/>
        <v>0.00133333333333333-0.001071006668473i</v>
      </c>
      <c r="N3195">
        <f t="shared" si="943"/>
        <v>40.599505604365788</v>
      </c>
      <c r="O3195">
        <f t="shared" si="944"/>
        <v>9.6490721556448715</v>
      </c>
      <c r="P3195" s="3">
        <f t="shared" si="945"/>
        <v>-9.6490721556448715</v>
      </c>
      <c r="Q3195" s="3">
        <f t="shared" si="946"/>
        <v>-139.40049439563421</v>
      </c>
      <c r="R3195">
        <f t="shared" si="947"/>
        <v>40.599505604365788</v>
      </c>
      <c r="S3195">
        <f t="shared" si="948"/>
        <v>154.98866282037125</v>
      </c>
      <c r="T3195">
        <f t="shared" si="931"/>
        <v>-9.6490721556448715</v>
      </c>
    </row>
    <row r="3196" spans="1:20" x14ac:dyDescent="0.25">
      <c r="A3196">
        <f t="shared" si="932"/>
        <v>977523.01447061473</v>
      </c>
      <c r="B3196">
        <f t="shared" si="949"/>
        <v>155577.61973908867</v>
      </c>
      <c r="C3196" t="str">
        <f t="shared" si="933"/>
        <v>-0.249205480718682-0.212194650157861i</v>
      </c>
      <c r="D3196" t="str">
        <f t="shared" si="934"/>
        <v>3.75098391585364-1.01896765788665i</v>
      </c>
      <c r="E3196" t="str">
        <f t="shared" si="935"/>
        <v>79.4351231083584-157.307103514496i</v>
      </c>
      <c r="F3196" t="str">
        <f t="shared" si="936"/>
        <v>2.41018536891149-1.14849765375027i</v>
      </c>
      <c r="G3196" t="str">
        <f t="shared" si="937"/>
        <v>0.993921644393221-0.0777265025579881i</v>
      </c>
      <c r="H3196" t="str">
        <f t="shared" si="938"/>
        <v>0.407551834983783-103.033233948074i</v>
      </c>
      <c r="I3196" t="str">
        <f t="shared" si="939"/>
        <v>-0.33105248936103-0.701867451962732i</v>
      </c>
      <c r="K3196" t="str">
        <f t="shared" si="940"/>
        <v>0.000460683482324112-0.000837308913271487i</v>
      </c>
      <c r="L3196" t="str">
        <f t="shared" si="941"/>
        <v>0.00005-0.00181381882486959i</v>
      </c>
      <c r="M3196" t="str">
        <f t="shared" si="942"/>
        <v>0.00133333333333333-0.00106695224992329i</v>
      </c>
      <c r="N3196">
        <f t="shared" si="943"/>
        <v>40.413885696162936</v>
      </c>
      <c r="O3196">
        <f t="shared" si="944"/>
        <v>9.7008913355495334</v>
      </c>
      <c r="P3196" s="3">
        <f t="shared" si="945"/>
        <v>-9.7008913355495334</v>
      </c>
      <c r="Q3196" s="3">
        <f t="shared" si="946"/>
        <v>-139.58611430383706</v>
      </c>
      <c r="R3196">
        <f t="shared" si="947"/>
        <v>40.413885696162936</v>
      </c>
      <c r="S3196">
        <f t="shared" si="948"/>
        <v>155.57761973908868</v>
      </c>
      <c r="T3196">
        <f t="shared" si="931"/>
        <v>-9.7008913355495334</v>
      </c>
    </row>
    <row r="3197" spans="1:20" x14ac:dyDescent="0.25">
      <c r="A3197">
        <f t="shared" si="932"/>
        <v>981237.601925603</v>
      </c>
      <c r="B3197">
        <f t="shared" si="949"/>
        <v>156168.81469409721</v>
      </c>
      <c r="C3197" t="str">
        <f t="shared" si="933"/>
        <v>-0.248402998190237-0.210128654903973i</v>
      </c>
      <c r="D3197" t="str">
        <f t="shared" si="934"/>
        <v>3.74937497931636-1.02166904403911i</v>
      </c>
      <c r="E3197" t="str">
        <f t="shared" si="935"/>
        <v>78.7015923913234-156.969851374066i</v>
      </c>
      <c r="F3197" t="str">
        <f t="shared" si="936"/>
        <v>2.41007382280423-1.14557087166375i</v>
      </c>
      <c r="G3197" t="str">
        <f t="shared" si="937"/>
        <v>0.993875644574375-0.0780182523275538i</v>
      </c>
      <c r="H3197" t="str">
        <f t="shared" si="938"/>
        <v>0.40385893200459-102.638657260235i</v>
      </c>
      <c r="I3197" t="str">
        <f t="shared" si="939"/>
        <v>-0.328951869082809-0.699137035695089i</v>
      </c>
      <c r="K3197" t="str">
        <f t="shared" si="940"/>
        <v>0.000460025907669345-0.00083530881685215i</v>
      </c>
      <c r="L3197" t="str">
        <f t="shared" si="941"/>
        <v>0.00005-0.00180695240572783i</v>
      </c>
      <c r="M3197" t="str">
        <f t="shared" si="942"/>
        <v>0.00133333333333333-0.0010629131798399i</v>
      </c>
      <c r="N3197">
        <f t="shared" si="943"/>
        <v>40.228494344098209</v>
      </c>
      <c r="O3197">
        <f t="shared" si="944"/>
        <v>9.7527590063177918</v>
      </c>
      <c r="P3197" s="3">
        <f t="shared" si="945"/>
        <v>-9.7527590063177918</v>
      </c>
      <c r="Q3197" s="3">
        <f t="shared" si="946"/>
        <v>-139.77150565590179</v>
      </c>
      <c r="R3197">
        <f t="shared" si="947"/>
        <v>40.228494344098209</v>
      </c>
      <c r="S3197">
        <f t="shared" si="948"/>
        <v>156.16881469409719</v>
      </c>
      <c r="T3197">
        <f t="shared" si="931"/>
        <v>-9.7527590063177918</v>
      </c>
    </row>
    <row r="3198" spans="1:20" x14ac:dyDescent="0.25">
      <c r="A3198">
        <f t="shared" si="932"/>
        <v>984966.3048129204</v>
      </c>
      <c r="B3198">
        <f t="shared" si="949"/>
        <v>156762.25618993479</v>
      </c>
      <c r="C3198" t="str">
        <f t="shared" si="933"/>
        <v>-0.247596470284858-0.208077372184989i</v>
      </c>
      <c r="D3198" t="str">
        <f t="shared" si="934"/>
        <v>3.74775518709563-1.02437946017771i</v>
      </c>
      <c r="E3198" t="str">
        <f t="shared" si="935"/>
        <v>77.9729639759576-156.629786756674i</v>
      </c>
      <c r="F3198" t="str">
        <f t="shared" si="936"/>
        <v>2.40996143777853-1.1426604364727i</v>
      </c>
      <c r="G3198" t="str">
        <f t="shared" si="937"/>
        <v>0.99382929879907-0.0783110697642348i</v>
      </c>
      <c r="H3198" t="str">
        <f t="shared" si="938"/>
        <v>0.400197280202424-102.245623062054i</v>
      </c>
      <c r="I3198" t="str">
        <f t="shared" si="939"/>
        <v>-0.326867237884472-0.696417292727829i</v>
      </c>
      <c r="K3198" t="str">
        <f t="shared" si="940"/>
        <v>0.000459366450841645-0.000833317440294478i</v>
      </c>
      <c r="L3198" t="str">
        <f t="shared" si="941"/>
        <v>0.00005-0.00180011198020305i</v>
      </c>
      <c r="M3198" t="str">
        <f t="shared" si="942"/>
        <v>0.00133333333333333-0.00105888940011944i</v>
      </c>
      <c r="N3198">
        <f t="shared" si="943"/>
        <v>40.043327344824405</v>
      </c>
      <c r="O3198">
        <f t="shared" si="944"/>
        <v>9.8046746468033099</v>
      </c>
      <c r="P3198" s="3">
        <f t="shared" si="945"/>
        <v>-9.8046746468033099</v>
      </c>
      <c r="Q3198" s="3">
        <f t="shared" si="946"/>
        <v>-139.95667265517559</v>
      </c>
      <c r="R3198">
        <f t="shared" si="947"/>
        <v>40.043327344824405</v>
      </c>
      <c r="S3198">
        <f t="shared" si="948"/>
        <v>156.76225618993479</v>
      </c>
      <c r="T3198">
        <f t="shared" si="931"/>
        <v>-9.8046746468033099</v>
      </c>
    </row>
    <row r="3199" spans="1:20" x14ac:dyDescent="0.25">
      <c r="A3199">
        <f t="shared" si="932"/>
        <v>988709.17677120958</v>
      </c>
      <c r="B3199">
        <f t="shared" si="949"/>
        <v>157357.95276345656</v>
      </c>
      <c r="C3199" t="str">
        <f t="shared" si="933"/>
        <v>-0.246786022951133-0.206040737360881i</v>
      </c>
      <c r="D3199" t="str">
        <f t="shared" si="934"/>
        <v>3.74612447602833-1.0270988878681i</v>
      </c>
      <c r="E3199" t="str">
        <f t="shared" si="935"/>
        <v>77.2492300383114-156.286974592584i</v>
      </c>
      <c r="F3199" t="str">
        <f t="shared" si="936"/>
        <v>2.40984820760464-1.13976630481173i</v>
      </c>
      <c r="G3199" t="str">
        <f t="shared" si="937"/>
        <v>0.993782604498261-0.078604958462642i</v>
      </c>
      <c r="H3199" t="str">
        <f t="shared" si="938"/>
        <v>0.396566617436581-101.854124957716i</v>
      </c>
      <c r="I3199" t="str">
        <f t="shared" si="939"/>
        <v>-0.324798472165511-0.693708176946043i</v>
      </c>
      <c r="K3199" t="str">
        <f t="shared" si="940"/>
        <v>0.000458705102813736-0.000831334731800456i</v>
      </c>
      <c r="L3199" t="str">
        <f t="shared" si="941"/>
        <v>0.00005-0.00179329744989346i</v>
      </c>
      <c r="M3199" t="str">
        <f t="shared" si="942"/>
        <v>0.00133333333333333-0.0010548808528785i</v>
      </c>
      <c r="N3199">
        <f t="shared" si="943"/>
        <v>39.85838047423556</v>
      </c>
      <c r="O3199">
        <f t="shared" si="944"/>
        <v>9.8566377487221821</v>
      </c>
      <c r="P3199" s="3">
        <f t="shared" si="945"/>
        <v>-9.8566377487221821</v>
      </c>
      <c r="Q3199" s="3">
        <f t="shared" si="946"/>
        <v>-140.14161952576444</v>
      </c>
      <c r="R3199">
        <f t="shared" si="947"/>
        <v>39.85838047423556</v>
      </c>
      <c r="S3199">
        <f t="shared" si="948"/>
        <v>157.35795276345655</v>
      </c>
      <c r="T3199">
        <f t="shared" si="931"/>
        <v>-9.8566377487221821</v>
      </c>
    </row>
    <row r="3200" spans="1:20" x14ac:dyDescent="0.25">
      <c r="A3200">
        <f t="shared" si="932"/>
        <v>992466.27164294035</v>
      </c>
      <c r="B3200">
        <f t="shared" si="949"/>
        <v>157955.91298395771</v>
      </c>
      <c r="C3200" t="str">
        <f t="shared" si="933"/>
        <v>-0.245971780187914-0.204018684926248i</v>
      </c>
      <c r="D3200" t="str">
        <f t="shared" si="934"/>
        <v>3.74448278272944-1.02982730827748i</v>
      </c>
      <c r="E3200" t="str">
        <f t="shared" si="935"/>
        <v>76.5303820526963-155.941479084643i</v>
      </c>
      <c r="F3200" t="str">
        <f t="shared" si="936"/>
        <v>2.40973412600778-1.13688843353321i</v>
      </c>
      <c r="G3200" t="str">
        <f t="shared" si="937"/>
        <v>0.993735559084325-0.0788999220258746i</v>
      </c>
      <c r="H3200" t="str">
        <f t="shared" si="938"/>
        <v>0.392966683996848-101.464156582097i</v>
      </c>
      <c r="I3200" t="str">
        <f t="shared" si="939"/>
        <v>-0.322745449294876-0.69100964247127i</v>
      </c>
      <c r="K3200" t="str">
        <f t="shared" si="940"/>
        <v>0.000458041854726901-0.000829360639609129i</v>
      </c>
      <c r="L3200" t="str">
        <f t="shared" si="941"/>
        <v>0.00005-0.00178650871676973i</v>
      </c>
      <c r="M3200" t="str">
        <f t="shared" si="942"/>
        <v>0.00133333333333333-0.00105088748045278i</v>
      </c>
      <c r="N3200">
        <f t="shared" si="943"/>
        <v>39.673649488830875</v>
      </c>
      <c r="O3200">
        <f t="shared" si="944"/>
        <v>9.9086478165905447</v>
      </c>
      <c r="P3200" s="3">
        <f t="shared" si="945"/>
        <v>-9.9086478165905447</v>
      </c>
      <c r="Q3200" s="3">
        <f t="shared" si="946"/>
        <v>-140.32635051116912</v>
      </c>
      <c r="R3200">
        <f t="shared" si="947"/>
        <v>39.673649488830875</v>
      </c>
      <c r="S3200">
        <f t="shared" si="948"/>
        <v>157.95591298395772</v>
      </c>
      <c r="T3200">
        <f t="shared" si="931"/>
        <v>-9.9086478165905447</v>
      </c>
    </row>
    <row r="3201" spans="1:20" x14ac:dyDescent="0.25">
      <c r="A3201">
        <f t="shared" si="932"/>
        <v>996237.64347518352</v>
      </c>
      <c r="B3201">
        <f t="shared" si="949"/>
        <v>158556.14545329675</v>
      </c>
      <c r="C3201" t="str">
        <f t="shared" si="933"/>
        <v>-0.245153864055814-0.202011148552042i</v>
      </c>
      <c r="D3201" t="str">
        <f t="shared" si="934"/>
        <v>3.74283004359351-1.03256470217043i</v>
      </c>
      <c r="E3201" t="str">
        <f t="shared" si="935"/>
        <v>75.8164108111918-155.593363706729i</v>
      </c>
      <c r="F3201" t="str">
        <f t="shared" si="936"/>
        <v>2.4096191866678-1.13402677970645i</v>
      </c>
      <c r="G3201" t="str">
        <f t="shared" si="937"/>
        <v>0.993688159950932-0.0791959640654966i</v>
      </c>
      <c r="H3201" t="str">
        <f t="shared" si="938"/>
        <v>0.389397222577391-101.075711600575i</v>
      </c>
      <c r="I3201" t="str">
        <f t="shared" si="939"/>
        <v>-0.320708047603066-0.688321643659843i</v>
      </c>
      <c r="K3201" t="str">
        <f t="shared" si="940"/>
        <v>0.000457376697892127-0.000827395111996965i</v>
      </c>
      <c r="L3201" t="str">
        <f t="shared" si="941"/>
        <v>0.00005-0.00177974568317368i</v>
      </c>
      <c r="M3201" t="str">
        <f t="shared" si="942"/>
        <v>0.00133333333333333-0.00104690922539628i</v>
      </c>
      <c r="N3201">
        <f t="shared" si="943"/>
        <v>39.489130127054409</v>
      </c>
      <c r="O3201">
        <f t="shared" si="944"/>
        <v>9.9607043676593072</v>
      </c>
      <c r="P3201" s="3">
        <f t="shared" si="945"/>
        <v>-9.9607043676593072</v>
      </c>
      <c r="Q3201" s="3">
        <f t="shared" si="946"/>
        <v>-140.51086987294559</v>
      </c>
      <c r="R3201">
        <f t="shared" si="947"/>
        <v>39.489130127054409</v>
      </c>
      <c r="S3201">
        <f t="shared" si="948"/>
        <v>158.55614545329675</v>
      </c>
      <c r="T3201">
        <f t="shared" si="931"/>
        <v>-9.9607043676593072</v>
      </c>
    </row>
    <row r="3202" spans="1:20" x14ac:dyDescent="0.25">
      <c r="A3202">
        <f t="shared" si="932"/>
        <v>1000023.3465203893</v>
      </c>
      <c r="B3202">
        <f t="shared" si="949"/>
        <v>159158.65880601929</v>
      </c>
      <c r="C3202" t="str">
        <f t="shared" si="933"/>
        <v>-0.244332394689285-0.200018061126472i</v>
      </c>
      <c r="D3202" t="str">
        <f t="shared" si="934"/>
        <v>3.74116619479618-1.03531104990472i</v>
      </c>
      <c r="E3202" t="str">
        <f t="shared" si="935"/>
        <v>75.1073064429047-155.242691202568i</v>
      </c>
      <c r="F3202" t="str">
        <f t="shared" si="936"/>
        <v>2.40950338321887-1.13118130061689i</v>
      </c>
      <c r="G3202" t="str">
        <f t="shared" si="937"/>
        <v>0.993640404472919-0.0794930882015105i</v>
      </c>
      <c r="H3202" t="str">
        <f t="shared" si="938"/>
        <v>0.385857978250899-100.688783708839i</v>
      </c>
      <c r="I3202" t="str">
        <f t="shared" si="939"/>
        <v>-0.318686146374289-0.685644135101238i</v>
      </c>
      <c r="K3202" t="str">
        <f t="shared" si="940"/>
        <v>0.000456709623791222-0.000825438097278221i</v>
      </c>
      <c r="L3202" t="str">
        <f t="shared" si="941"/>
        <v>0.00005-0.00177300825181677i</v>
      </c>
      <c r="M3202" t="str">
        <f t="shared" si="942"/>
        <v>0.00133333333333333-0.00104294603048045i</v>
      </c>
      <c r="N3202">
        <f t="shared" si="943"/>
        <v>39.304818110618186</v>
      </c>
      <c r="O3202">
        <f t="shared" si="944"/>
        <v>10.012806931846615</v>
      </c>
      <c r="P3202" s="3">
        <f t="shared" si="945"/>
        <v>-10.012806931846615</v>
      </c>
      <c r="Q3202" s="3">
        <f t="shared" si="946"/>
        <v>-140.69518188938181</v>
      </c>
      <c r="R3202">
        <f t="shared" si="947"/>
        <v>39.304818110618186</v>
      </c>
      <c r="S3202">
        <f t="shared" si="948"/>
        <v>159.15865880601928</v>
      </c>
      <c r="T3202">
        <f t="shared" si="931"/>
        <v>-10.012806931846615</v>
      </c>
    </row>
    <row r="3203" spans="1:20" x14ac:dyDescent="0.25">
      <c r="A3203">
        <f t="shared" si="932"/>
        <v>1003823.4352371667</v>
      </c>
      <c r="B3203">
        <f t="shared" si="949"/>
        <v>159763.46170948216</v>
      </c>
      <c r="C3203" t="str">
        <f t="shared" si="933"/>
        <v>-0.243507490309283-0.19803935479506i</v>
      </c>
      <c r="D3203" t="str">
        <f t="shared" si="934"/>
        <v>3.73949117229568-1.03806633142715i</v>
      </c>
      <c r="E3203" t="str">
        <f t="shared" si="935"/>
        <v>74.4030584329505-154.889523584914i</v>
      </c>
      <c r="F3203" t="str">
        <f t="shared" si="936"/>
        <v>2.40938670924917-1.12835195376531i</v>
      </c>
      <c r="G3203" t="str">
        <f t="shared" si="937"/>
        <v>0.993592290006163-0.0797912980623319i</v>
      </c>
      <c r="H3203" t="str">
        <f t="shared" si="938"/>
        <v>0.382348698443119-100.303366632705i</v>
      </c>
      <c r="I3203" t="str">
        <f t="shared" si="939"/>
        <v>-0.316679625838704-0.682977071616474i</v>
      </c>
      <c r="K3203" t="str">
        <f t="shared" si="940"/>
        <v>0.000456040624077971-0.000823489543805361i</v>
      </c>
      <c r="L3203" t="str">
        <f t="shared" si="941"/>
        <v>0.00005-0.00176629632577881i</v>
      </c>
      <c r="M3203" t="str">
        <f t="shared" si="942"/>
        <v>0.00133333333333333-0.00103899783869342i</v>
      </c>
      <c r="N3203">
        <f t="shared" si="943"/>
        <v>39.120709145800106</v>
      </c>
      <c r="O3203">
        <f t="shared" si="944"/>
        <v>10.064955051668017</v>
      </c>
      <c r="P3203" s="3">
        <f t="shared" si="945"/>
        <v>-10.064955051668017</v>
      </c>
      <c r="Q3203" s="3">
        <f t="shared" si="946"/>
        <v>-140.87929085419989</v>
      </c>
      <c r="R3203">
        <f t="shared" si="947"/>
        <v>39.120709145800106</v>
      </c>
      <c r="S3203">
        <f t="shared" si="948"/>
        <v>159.76346170948216</v>
      </c>
      <c r="T3203">
        <f t="shared" si="931"/>
        <v>-10.064955051668017</v>
      </c>
    </row>
    <row r="3204" spans="1:20" x14ac:dyDescent="0.25">
      <c r="A3204">
        <f t="shared" si="932"/>
        <v>1007637.964291068</v>
      </c>
      <c r="B3204">
        <f t="shared" si="949"/>
        <v>160370.56286397821</v>
      </c>
      <c r="C3204" t="str">
        <f t="shared" si="933"/>
        <v>-0.242679267236463-0.196074960999879i</v>
      </c>
      <c r="D3204" t="str">
        <f t="shared" si="934"/>
        <v>3.7378049118345-1.04083052626928i</v>
      </c>
      <c r="E3204" t="str">
        <f t="shared" si="935"/>
        <v>73.7036556411705-154.533922135075i</v>
      </c>
      <c r="F3204" t="str">
        <f t="shared" si="936"/>
        <v>2.40926915830064-1.12553869686701i</v>
      </c>
      <c r="G3204" t="str">
        <f t="shared" si="937"/>
        <v>0.99354381388745-0.0800905972847627i</v>
      </c>
      <c r="H3204" t="str">
        <f t="shared" si="938"/>
        <v>0.378869132907604-99.9194541279231i</v>
      </c>
      <c r="I3204" t="str">
        <f t="shared" si="939"/>
        <v>-0.314688367164693-0.680320408256477i</v>
      </c>
      <c r="K3204" t="str">
        <f t="shared" si="940"/>
        <v>0.000455369690579269-0.000821549399969452i</v>
      </c>
      <c r="L3204" t="str">
        <f t="shared" si="941"/>
        <v>0.00005-0.00175960980850649i</v>
      </c>
      <c r="M3204" t="str">
        <f t="shared" si="942"/>
        <v>0.00133333333333333-0.00103506459323911i</v>
      </c>
      <c r="N3204">
        <f t="shared" si="943"/>
        <v>38.936798924725508</v>
      </c>
      <c r="O3204">
        <f t="shared" si="944"/>
        <v>10.117148282164463</v>
      </c>
      <c r="P3204" s="3">
        <f t="shared" si="945"/>
        <v>-10.117148282164463</v>
      </c>
      <c r="Q3204" s="3">
        <f t="shared" si="946"/>
        <v>-141.06320107527449</v>
      </c>
      <c r="R3204">
        <f t="shared" si="947"/>
        <v>38.936798924725508</v>
      </c>
      <c r="S3204">
        <f t="shared" si="948"/>
        <v>160.37056286397822</v>
      </c>
      <c r="T3204">
        <f t="shared" si="931"/>
        <v>-10.117148282164463</v>
      </c>
    </row>
    <row r="3205" spans="1:20" x14ac:dyDescent="0.25">
      <c r="A3205">
        <f t="shared" si="932"/>
        <v>1011466.9885553742</v>
      </c>
      <c r="B3205">
        <f t="shared" si="949"/>
        <v>160979.97100286133</v>
      </c>
      <c r="C3205" t="str">
        <f t="shared" si="933"/>
        <v>-0.241847839904912-0.194124810517939i</v>
      </c>
      <c r="D3205" t="str">
        <f t="shared" si="934"/>
        <v>3.736107348941-1.04360361354324i</v>
      </c>
      <c r="E3205" t="str">
        <f t="shared" si="935"/>
        <v>73.0090863205753-154.17594740278i</v>
      </c>
      <c r="F3205" t="str">
        <f t="shared" si="936"/>
        <v>2.40915072386859-1.12274148785103i</v>
      </c>
      <c r="G3205" t="str">
        <f t="shared" si="937"/>
        <v>0.993494973434346-0.0803909895139631i</v>
      </c>
      <c r="H3205" t="str">
        <f t="shared" si="938"/>
        <v>0.37541903370081-99.5370399799969i</v>
      </c>
      <c r="I3205" t="str">
        <f t="shared" si="939"/>
        <v>-0.312712252451242-0.677674100300491i</v>
      </c>
      <c r="K3205" t="str">
        <f t="shared" si="940"/>
        <v>0.000454696815296247-0.000819617614200627i</v>
      </c>
      <c r="L3205" t="str">
        <f t="shared" si="941"/>
        <v>0.00005-0.001752948603812i</v>
      </c>
      <c r="M3205" t="str">
        <f t="shared" si="942"/>
        <v>0.00133333333333333-0.00103114623753647i</v>
      </c>
      <c r="N3205">
        <f t="shared" si="943"/>
        <v>38.753083126621277</v>
      </c>
      <c r="O3205">
        <f t="shared" si="944"/>
        <v>10.169386190828245</v>
      </c>
      <c r="P3205" s="3">
        <f t="shared" si="945"/>
        <v>-10.169386190828245</v>
      </c>
      <c r="Q3205" s="3">
        <f t="shared" si="946"/>
        <v>-141.24691687337872</v>
      </c>
      <c r="R3205">
        <f t="shared" si="947"/>
        <v>38.753083126621277</v>
      </c>
      <c r="S3205">
        <f t="shared" si="948"/>
        <v>160.97997100286133</v>
      </c>
      <c r="T3205">
        <f t="shared" si="931"/>
        <v>-10.169386190828245</v>
      </c>
    </row>
    <row r="3206" spans="1:20" x14ac:dyDescent="0.25">
      <c r="A3206">
        <f t="shared" si="932"/>
        <v>1015310.5631118846</v>
      </c>
      <c r="B3206">
        <f t="shared" si="949"/>
        <v>161591.69489267221</v>
      </c>
      <c r="C3206" t="str">
        <f t="shared" si="933"/>
        <v>-0.241013320876365-0.192188833498762i</v>
      </c>
      <c r="D3206" t="str">
        <f t="shared" si="934"/>
        <v>3.73439841893104-1.04638557193742i</v>
      </c>
      <c r="E3206" t="str">
        <f t="shared" si="935"/>
        <v>72.3193381355138-153.815659206371i</v>
      </c>
      <c r="F3206" t="str">
        <f t="shared" si="936"/>
        <v>2.40903139940133-1.11996028485931i</v>
      </c>
      <c r="G3206" t="str">
        <f t="shared" si="937"/>
        <v>0.993445765945066-0.0806924784034242i</v>
      </c>
      <c r="H3206" t="str">
        <f t="shared" si="938"/>
        <v>0.371998155157475-99.1561180039982i</v>
      </c>
      <c r="I3206" t="str">
        <f t="shared" si="939"/>
        <v>-0.310751164720352-0.675038103254467i</v>
      </c>
      <c r="K3206" t="str">
        <f t="shared" si="940"/>
        <v>0.000454021990405426-0.000817694134968557i</v>
      </c>
      <c r="L3206" t="str">
        <f t="shared" si="941"/>
        <v>0.00005-0.00174631261587169i</v>
      </c>
      <c r="M3206" t="str">
        <f t="shared" si="942"/>
        <v>0.00133333333333333-0.00102724271521864i</v>
      </c>
      <c r="N3206">
        <f t="shared" si="943"/>
        <v>38.569557419053211</v>
      </c>
      <c r="O3206">
        <f t="shared" si="944"/>
        <v>10.2216683575268</v>
      </c>
      <c r="P3206" s="3">
        <f t="shared" si="945"/>
        <v>-10.2216683575268</v>
      </c>
      <c r="Q3206" s="3">
        <f t="shared" si="946"/>
        <v>-141.43044258094679</v>
      </c>
      <c r="R3206">
        <f t="shared" si="947"/>
        <v>38.569557419053211</v>
      </c>
      <c r="S3206">
        <f t="shared" si="948"/>
        <v>161.59169489267222</v>
      </c>
      <c r="T3206">
        <f t="shared" si="931"/>
        <v>-10.2216683575268</v>
      </c>
    </row>
    <row r="3207" spans="1:20" x14ac:dyDescent="0.25">
      <c r="A3207">
        <f t="shared" si="932"/>
        <v>1019168.7432517098</v>
      </c>
      <c r="B3207">
        <f t="shared" si="949"/>
        <v>162205.74333326437</v>
      </c>
      <c r="C3207" t="str">
        <f t="shared" si="933"/>
        <v>-0.240175820854883-0.190266959501147i</v>
      </c>
      <c r="D3207" t="str">
        <f t="shared" si="934"/>
        <v>3.73267805690982-1.04917637971227i</v>
      </c>
      <c r="E3207" t="str">
        <f t="shared" si="935"/>
        <v>71.6343981795793-153.453116633307i</v>
      </c>
      <c r="F3207" t="str">
        <f t="shared" si="936"/>
        <v>2.40891117830004-1.11719504624596i</v>
      </c>
      <c r="G3207" t="str">
        <f t="shared" si="937"/>
        <v>0.993396188698344-0.0809950676149384i</v>
      </c>
      <c r="H3207" t="str">
        <f t="shared" si="938"/>
        <v>0.368606253866287-98.7766820443856i</v>
      </c>
      <c r="I3207" t="str">
        <f t="shared" si="939"/>
        <v>-0.308804987909553-0.672412372849557i</v>
      </c>
      <c r="K3207" t="str">
        <f t="shared" si="940"/>
        <v>0.000453345208259841-0.000815778910782927i</v>
      </c>
      <c r="L3207" t="str">
        <f t="shared" si="941"/>
        <v>0.00005-0.00173970174922463i</v>
      </c>
      <c r="M3207" t="str">
        <f t="shared" si="942"/>
        <v>0.00133333333333333-0.00102335397013214i</v>
      </c>
      <c r="N3207">
        <f t="shared" si="943"/>
        <v>38.386217459144206</v>
      </c>
      <c r="O3207">
        <f t="shared" si="944"/>
        <v>10.273994374424547</v>
      </c>
      <c r="P3207" s="3">
        <f t="shared" si="945"/>
        <v>-10.273994374424547</v>
      </c>
      <c r="Q3207" s="3">
        <f t="shared" si="946"/>
        <v>-141.61378254085579</v>
      </c>
      <c r="R3207">
        <f t="shared" si="947"/>
        <v>38.386217459144206</v>
      </c>
      <c r="S3207">
        <f t="shared" si="948"/>
        <v>162.20574333326437</v>
      </c>
      <c r="T3207">
        <f t="shared" si="931"/>
        <v>-10.273994374424547</v>
      </c>
    </row>
    <row r="3208" spans="1:20" x14ac:dyDescent="0.25">
      <c r="A3208">
        <f t="shared" si="932"/>
        <v>1023041.5844760663</v>
      </c>
      <c r="B3208">
        <f t="shared" si="949"/>
        <v>162822.12515793077</v>
      </c>
      <c r="C3208" t="str">
        <f t="shared" si="933"/>
        <v>-0.239335448701986-0.188359117529098i</v>
      </c>
      <c r="D3208" t="str">
        <f t="shared" si="934"/>
        <v>3.73094619777363-1.05197601469602i</v>
      </c>
      <c r="E3208" t="str">
        <f t="shared" si="935"/>
        <v>70.9542529932255-153.088378040974i</v>
      </c>
      <c r="F3208" t="str">
        <f t="shared" si="936"/>
        <v>2.40879005391828-1.11444573057638i</v>
      </c>
      <c r="G3208" t="str">
        <f t="shared" si="937"/>
        <v>0.993346238953298-0.0812987608185699i</v>
      </c>
      <c r="H3208" t="str">
        <f t="shared" si="938"/>
        <v>0.365243088645861-98.3987259748248i</v>
      </c>
      <c r="I3208" t="str">
        <f t="shared" si="939"/>
        <v>-0.306873606864442-0.669796865040518i</v>
      </c>
      <c r="K3208" t="str">
        <f t="shared" si="940"/>
        <v>0.000452666461390189-0.000813871890193969i</v>
      </c>
      <c r="L3208" t="str">
        <f t="shared" si="941"/>
        <v>0.00005-0.0017331159087713i</v>
      </c>
      <c r="M3208" t="str">
        <f t="shared" si="942"/>
        <v>0.00133333333333333-0.00101947994633606i</v>
      </c>
      <c r="N3208">
        <f t="shared" si="943"/>
        <v>38.203058894767679</v>
      </c>
      <c r="O3208">
        <f t="shared" si="944"/>
        <v>10.326363845902851</v>
      </c>
      <c r="P3208" s="3">
        <f t="shared" si="945"/>
        <v>-10.326363845902851</v>
      </c>
      <c r="Q3208" s="3">
        <f t="shared" si="946"/>
        <v>-141.79694110523232</v>
      </c>
      <c r="R3208">
        <f t="shared" si="947"/>
        <v>38.203058894767679</v>
      </c>
      <c r="S3208">
        <f t="shared" si="948"/>
        <v>162.82212515793077</v>
      </c>
      <c r="T3208">
        <f t="shared" si="931"/>
        <v>-10.326363845902851</v>
      </c>
    </row>
    <row r="3209" spans="1:20" x14ac:dyDescent="0.25">
      <c r="A3209">
        <f t="shared" si="932"/>
        <v>1026929.1424970755</v>
      </c>
      <c r="B3209">
        <f t="shared" si="949"/>
        <v>163440.84923353093</v>
      </c>
      <c r="C3209" t="str">
        <f t="shared" si="933"/>
        <v>-0.238492311452196-0.186465236066931i</v>
      </c>
      <c r="D3209" t="str">
        <f t="shared" si="934"/>
        <v>3.72920277621164-1.05478445428033i</v>
      </c>
      <c r="E3209" t="str">
        <f t="shared" si="935"/>
        <v>70.2788885811029-152.721501057784i</v>
      </c>
      <c r="F3209" t="str">
        <f t="shared" si="936"/>
        <v>2.40866801956174-1.11171229662654i</v>
      </c>
      <c r="G3209" t="str">
        <f t="shared" si="937"/>
        <v>0.993295913949303-0.0816035616926245i</v>
      </c>
      <c r="H3209" t="str">
        <f t="shared" si="938"/>
        <v>0.361908420520949-98.0222436980086i</v>
      </c>
      <c r="I3209" t="str">
        <f t="shared" si="939"/>
        <v>-0.304956907331323-0.667191536004187i</v>
      </c>
      <c r="K3209" t="str">
        <f t="shared" si="940"/>
        <v>0.000451985742505945-0.000811973021793i</v>
      </c>
      <c r="L3209" t="str">
        <f t="shared" si="941"/>
        <v>0.00005-0.00172655499977217i</v>
      </c>
      <c r="M3209" t="str">
        <f t="shared" si="942"/>
        <v>0.00133333333333333-0.00101562058810128i</v>
      </c>
      <c r="N3209">
        <f t="shared" si="943"/>
        <v>38.0200773657198</v>
      </c>
      <c r="O3209">
        <f t="shared" si="944"/>
        <v>10.37877638847861</v>
      </c>
      <c r="P3209" s="3">
        <f t="shared" si="945"/>
        <v>-10.37877638847861</v>
      </c>
      <c r="Q3209" s="3">
        <f t="shared" si="946"/>
        <v>-141.9799226342802</v>
      </c>
      <c r="R3209">
        <f t="shared" si="947"/>
        <v>38.0200773657198</v>
      </c>
      <c r="S3209">
        <f t="shared" si="948"/>
        <v>163.44084923353094</v>
      </c>
      <c r="T3209">
        <f t="shared" si="931"/>
        <v>-10.37877638847861</v>
      </c>
    </row>
    <row r="3210" spans="1:20" x14ac:dyDescent="0.25">
      <c r="A3210">
        <f t="shared" si="932"/>
        <v>1030831.4732385643</v>
      </c>
      <c r="B3210">
        <f t="shared" si="949"/>
        <v>164061.92446061835</v>
      </c>
      <c r="C3210" t="str">
        <f t="shared" si="933"/>
        <v>-0.237646514328974-0.184585243113603i</v>
      </c>
      <c r="D3210" t="str">
        <f t="shared" si="934"/>
        <v>3.72744772670785-1.05760167541603i</v>
      </c>
      <c r="E3210" t="str">
        <f t="shared" si="935"/>
        <v>69.6082904291276-152.352542584563i</v>
      </c>
      <c r="F3210" t="str">
        <f t="shared" si="936"/>
        <v>2.40854506848792-1.10899470338211i</v>
      </c>
      <c r="G3210" t="str">
        <f t="shared" si="937"/>
        <v>0.99324521090585-0.0819094739236181i</v>
      </c>
      <c r="H3210" t="str">
        <f t="shared" si="938"/>
        <v>0.35860201269897-97.6472291454787i</v>
      </c>
      <c r="I3210" t="str">
        <f t="shared" si="939"/>
        <v>-0.303054775949867-0.664596342137953i</v>
      </c>
      <c r="K3210" t="str">
        <f t="shared" si="940"/>
        <v>0.000451303044496509-0.000810082254212977i</v>
      </c>
      <c r="L3210" t="str">
        <f t="shared" si="941"/>
        <v>0.00005-0.00172001892784635i</v>
      </c>
      <c r="M3210" t="str">
        <f t="shared" si="942"/>
        <v>0.00133333333333333-0.00101177583990962i</v>
      </c>
      <c r="N3210">
        <f t="shared" si="943"/>
        <v>37.83726850487534</v>
      </c>
      <c r="O3210">
        <f t="shared" si="944"/>
        <v>10.431231630720614</v>
      </c>
      <c r="P3210" s="3">
        <f t="shared" si="945"/>
        <v>-10.431231630720614</v>
      </c>
      <c r="Q3210" s="3">
        <f t="shared" si="946"/>
        <v>-142.16273149512466</v>
      </c>
      <c r="R3210">
        <f t="shared" si="947"/>
        <v>37.83726850487534</v>
      </c>
      <c r="S3210">
        <f t="shared" si="948"/>
        <v>164.06192446061834</v>
      </c>
      <c r="T3210">
        <f t="shared" si="931"/>
        <v>-10.431231630720614</v>
      </c>
    </row>
    <row r="3211" spans="1:20" x14ac:dyDescent="0.25">
      <c r="A3211">
        <f t="shared" si="932"/>
        <v>1034748.6328368708</v>
      </c>
      <c r="B3211">
        <f t="shared" si="949"/>
        <v>164685.35977356869</v>
      </c>
      <c r="C3211" t="str">
        <f t="shared" si="933"/>
        <v>-0.236798160761025-0.182719066216213i</v>
      </c>
      <c r="D3211" t="str">
        <f t="shared" si="934"/>
        <v>3.7256809835428-1.06042765460873i</v>
      </c>
      <c r="E3211" t="str">
        <f t="shared" si="935"/>
        <v>68.9424435212641-151.981558796201i</v>
      </c>
      <c r="F3211" t="str">
        <f t="shared" si="936"/>
        <v>2.40842119390571-1.10629291003769i</v>
      </c>
      <c r="G3211" t="str">
        <f t="shared" si="937"/>
        <v>0.993194127022417-0.0822165012062444i</v>
      </c>
      <c r="H3211" t="str">
        <f t="shared" si="938"/>
        <v>0.355323630546821-97.2736762774524i</v>
      </c>
      <c r="I3211" t="str">
        <f t="shared" si="939"/>
        <v>-0.30116710024588-0.662011240058248i</v>
      </c>
      <c r="K3211" t="str">
        <f t="shared" si="940"/>
        <v>0.000450618360432331-0.000808199536129108i</v>
      </c>
      <c r="L3211" t="str">
        <f t="shared" si="941"/>
        <v>0.00005-0.00171350759897027i</v>
      </c>
      <c r="M3211" t="str">
        <f t="shared" si="942"/>
        <v>0.00133333333333333-0.0010079456464531i</v>
      </c>
      <c r="N3211">
        <f t="shared" si="943"/>
        <v>37.654627939319653</v>
      </c>
      <c r="O3211">
        <f t="shared" si="944"/>
        <v>10.483729213164814</v>
      </c>
      <c r="P3211" s="3">
        <f t="shared" si="945"/>
        <v>-10.483729213164814</v>
      </c>
      <c r="Q3211" s="3">
        <f t="shared" si="946"/>
        <v>-142.34537206068035</v>
      </c>
      <c r="R3211">
        <f t="shared" si="947"/>
        <v>37.654627939319653</v>
      </c>
      <c r="S3211">
        <f t="shared" si="948"/>
        <v>164.68535977356871</v>
      </c>
      <c r="T3211">
        <f t="shared" si="931"/>
        <v>-10.483729213164814</v>
      </c>
    </row>
    <row r="3212" spans="1:20" x14ac:dyDescent="0.25">
      <c r="A3212">
        <f t="shared" si="932"/>
        <v>1038680.677641651</v>
      </c>
      <c r="B3212">
        <f t="shared" si="949"/>
        <v>165311.16414070825</v>
      </c>
      <c r="C3212" t="str">
        <f t="shared" si="933"/>
        <v>-0.235947352398977-0.180866632502733i</v>
      </c>
      <c r="D3212" t="str">
        <f t="shared" si="934"/>
        <v>3.7239024807959-1.06326236791459i</v>
      </c>
      <c r="E3212" t="str">
        <f t="shared" si="935"/>
        <v>68.2813323560247-151.608605143571i</v>
      </c>
      <c r="F3212" t="str">
        <f t="shared" si="936"/>
        <v>2.40829638897524-1.10360687599607i</v>
      </c>
      <c r="G3212" t="str">
        <f t="shared" si="937"/>
        <v>0.993142659478332-0.0825246472433428i</v>
      </c>
      <c r="H3212" t="str">
        <f t="shared" si="938"/>
        <v>0.352073041567908-96.9015790826432i</v>
      </c>
      <c r="I3212" t="str">
        <f t="shared" si="939"/>
        <v>-0.299293768624108-0.659436186599058i</v>
      </c>
      <c r="K3212" t="str">
        <f t="shared" si="940"/>
        <v>0.00044993168356604-0.000806324816259442i</v>
      </c>
      <c r="L3212" t="str">
        <f t="shared" si="941"/>
        <v>0.00005-0.00170702091947626i</v>
      </c>
      <c r="M3212" t="str">
        <f t="shared" si="942"/>
        <v>0.00133333333333333-0.00100412995263309i</v>
      </c>
      <c r="N3212">
        <f t="shared" si="943"/>
        <v>37.472151291460619</v>
      </c>
      <c r="O3212">
        <f t="shared" si="944"/>
        <v>10.536268788227073</v>
      </c>
      <c r="P3212" s="3">
        <f t="shared" si="945"/>
        <v>-10.536268788227073</v>
      </c>
      <c r="Q3212" s="3">
        <f t="shared" si="946"/>
        <v>-142.52784870853938</v>
      </c>
      <c r="R3212">
        <f t="shared" si="947"/>
        <v>37.472151291460619</v>
      </c>
      <c r="S3212">
        <f t="shared" si="948"/>
        <v>165.31116414070826</v>
      </c>
      <c r="T3212">
        <f t="shared" si="931"/>
        <v>-10.536268788227073</v>
      </c>
    </row>
    <row r="3213" spans="1:20" x14ac:dyDescent="0.25">
      <c r="A3213">
        <f t="shared" si="932"/>
        <v>1042627.6642166892</v>
      </c>
      <c r="B3213">
        <f t="shared" si="949"/>
        <v>165939.34656444294</v>
      </c>
      <c r="C3213" t="str">
        <f t="shared" si="933"/>
        <v>-0.235094189132344-0.179027868713927i</v>
      </c>
      <c r="D3213" t="str">
        <f t="shared" si="934"/>
        <v>3.72211215234717-1.06610579093586i</v>
      </c>
      <c r="E3213" t="str">
        <f t="shared" si="935"/>
        <v>67.624940962698-151.233736355693i</v>
      </c>
      <c r="F3213" t="str">
        <f t="shared" si="936"/>
        <v>2.40817064680737-1.10093656086733i</v>
      </c>
      <c r="G3213" t="str">
        <f t="shared" si="937"/>
        <v>0.993090805432637-0.0828339157458641i</v>
      </c>
      <c r="H3213" t="str">
        <f t="shared" si="938"/>
        <v>0.348850015379526-96.5309315780945i</v>
      </c>
      <c r="I3213" t="str">
        <f t="shared" si="939"/>
        <v>-0.297434670361106-0.656871138810451i</v>
      </c>
      <c r="K3213" t="str">
        <f t="shared" si="940"/>
        <v>0.000449243007333558-0.000804458043365526i</v>
      </c>
      <c r="L3213" t="str">
        <f t="shared" si="941"/>
        <v>0.00005-0.00170055879605126i</v>
      </c>
      <c r="M3213" t="str">
        <f t="shared" si="942"/>
        <v>0.00133333333333333-0.00100032870355956i</v>
      </c>
      <c r="N3213">
        <f t="shared" si="943"/>
        <v>37.289834180121943</v>
      </c>
      <c r="O3213">
        <f t="shared" si="944"/>
        <v>10.588850020115787</v>
      </c>
      <c r="P3213" s="3">
        <f t="shared" si="945"/>
        <v>-10.588850020115787</v>
      </c>
      <c r="Q3213" s="3">
        <f t="shared" si="946"/>
        <v>-142.71016581987806</v>
      </c>
      <c r="R3213">
        <f t="shared" si="947"/>
        <v>37.289834180121943</v>
      </c>
      <c r="S3213">
        <f t="shared" si="948"/>
        <v>165.93934656444293</v>
      </c>
      <c r="T3213">
        <f t="shared" si="931"/>
        <v>-10.588850020115787</v>
      </c>
    </row>
    <row r="3214" spans="1:20" x14ac:dyDescent="0.25">
      <c r="A3214">
        <f t="shared" si="932"/>
        <v>1046589.6493407126</v>
      </c>
      <c r="B3214">
        <f t="shared" si="949"/>
        <v>166569.91608138781</v>
      </c>
      <c r="C3214" t="str">
        <f t="shared" si="933"/>
        <v>-0.234238769106837-0.177202701234506i</v>
      </c>
      <c r="D3214" t="str">
        <f t="shared" si="934"/>
        <v>3.7203099318794-1.06895789881659i</v>
      </c>
      <c r="E3214" t="str">
        <f t="shared" si="935"/>
        <v>66.9732529172844-150.857006442144i</v>
      </c>
      <c r="F3214" t="str">
        <f t="shared" si="936"/>
        <v>2.4080439604635-1.09828192446814i</v>
      </c>
      <c r="G3214" t="str">
        <f t="shared" si="937"/>
        <v>0.993038562023954-0.0831443104328364i</v>
      </c>
      <c r="H3214" t="str">
        <f t="shared" si="938"/>
        <v>0.345654323690418-96.1617278090003i</v>
      </c>
      <c r="I3214" t="str">
        <f t="shared" si="939"/>
        <v>-0.295589695598169-0.654316053957089i</v>
      </c>
      <c r="K3214" t="str">
        <f t="shared" si="940"/>
        <v>0.000448552325355244-0.000802599166253065i</v>
      </c>
      <c r="L3214" t="str">
        <f t="shared" si="941"/>
        <v>0.00005-0.00169412113573547i</v>
      </c>
      <c r="M3214" t="str">
        <f t="shared" si="942"/>
        <v>0.00133333333333333-0.000996541844550269i</v>
      </c>
      <c r="N3214">
        <f t="shared" si="943"/>
        <v>37.107672221613967</v>
      </c>
      <c r="O3214">
        <f t="shared" si="944"/>
        <v>10.641472584741882</v>
      </c>
      <c r="P3214" s="3">
        <f t="shared" si="945"/>
        <v>-10.641472584741882</v>
      </c>
      <c r="Q3214" s="3">
        <f t="shared" si="946"/>
        <v>-142.89232777838603</v>
      </c>
      <c r="R3214">
        <f t="shared" si="947"/>
        <v>37.107672221613967</v>
      </c>
      <c r="S3214">
        <f t="shared" si="948"/>
        <v>166.56991608138782</v>
      </c>
      <c r="T3214">
        <f t="shared" si="931"/>
        <v>-10.641472584741882</v>
      </c>
    </row>
    <row r="3215" spans="1:20" x14ac:dyDescent="0.25">
      <c r="A3215">
        <f t="shared" si="932"/>
        <v>1050566.6900082075</v>
      </c>
      <c r="B3215">
        <f t="shared" si="949"/>
        <v>167202.8817624971</v>
      </c>
      <c r="C3215" t="str">
        <f t="shared" si="933"/>
        <v>-0.233381188741924-0.175391056123501i</v>
      </c>
      <c r="D3215" t="str">
        <f t="shared" si="934"/>
        <v>3.71849575288027-1.07181866623819i</v>
      </c>
      <c r="E3215" t="str">
        <f t="shared" si="935"/>
        <v>66.3262513581649-150.478468695695i</v>
      </c>
      <c r="F3215" t="str">
        <f t="shared" si="936"/>
        <v>2.4079163229551-1.09564292682092i</v>
      </c>
      <c r="G3215" t="str">
        <f t="shared" si="937"/>
        <v>0.992985926370341-0.0834558350313298i</v>
      </c>
      <c r="H3215" t="str">
        <f t="shared" si="938"/>
        <v>0.342485740278669-95.7939618485427i</v>
      </c>
      <c r="I3215" t="str">
        <f t="shared" si="939"/>
        <v>-0.29375873533434-0.651770889516796i</v>
      </c>
      <c r="K3215" t="str">
        <f t="shared" si="940"/>
        <v>0.000447859631436982-0.000800748133772595i</v>
      </c>
      <c r="L3215" t="str">
        <f t="shared" si="941"/>
        <v>0.00005-0.00168770784592097i</v>
      </c>
      <c r="M3215" t="str">
        <f t="shared" si="942"/>
        <v>0.00133333333333333-0.000992769321129979i</v>
      </c>
      <c r="N3215">
        <f t="shared" si="943"/>
        <v>36.925661030786898</v>
      </c>
      <c r="O3215">
        <f t="shared" si="944"/>
        <v>10.694136169628411</v>
      </c>
      <c r="P3215" s="3">
        <f t="shared" si="945"/>
        <v>-10.694136169628411</v>
      </c>
      <c r="Q3215" s="3">
        <f t="shared" si="946"/>
        <v>-143.0743389692131</v>
      </c>
      <c r="R3215">
        <f t="shared" si="947"/>
        <v>36.925661030786898</v>
      </c>
      <c r="S3215">
        <f t="shared" si="948"/>
        <v>167.2028817624971</v>
      </c>
      <c r="T3215">
        <f t="shared" si="931"/>
        <v>-10.694136169628411</v>
      </c>
    </row>
    <row r="3216" spans="1:20" x14ac:dyDescent="0.25">
      <c r="A3216">
        <f t="shared" si="932"/>
        <v>1054558.8434302385</v>
      </c>
      <c r="B3216">
        <f t="shared" si="949"/>
        <v>167838.25271319458</v>
      </c>
      <c r="C3216" t="str">
        <f t="shared" si="933"/>
        <v>-0.232521542748689-0.173592859143872i</v>
      </c>
      <c r="D3216" t="str">
        <f t="shared" si="934"/>
        <v>3.7166695486446-1.07468806741512i</v>
      </c>
      <c r="E3216" t="str">
        <f t="shared" si="935"/>
        <v>65.6839190014739-150.09817569517i</v>
      </c>
      <c r="F3216" t="str">
        <f t="shared" si="936"/>
        <v>2.40778772724354-1.09301952815307i</v>
      </c>
      <c r="G3216" t="str">
        <f t="shared" si="937"/>
        <v>0.992932895569162-0.0837684932764203i</v>
      </c>
      <c r="H3216" t="str">
        <f t="shared" si="938"/>
        <v>0.339344040969789-95.427627797714i</v>
      </c>
      <c r="I3216" t="str">
        <f t="shared" si="939"/>
        <v>-0.291941681419437-0.649235603179101i</v>
      </c>
      <c r="K3216" t="str">
        <f t="shared" si="940"/>
        <v>0.00044716491957132-0.000798904894820213i</v>
      </c>
      <c r="L3216" t="str">
        <f t="shared" si="941"/>
        <v>0.00005-0.00168131883435044i</v>
      </c>
      <c r="M3216" t="str">
        <f t="shared" si="942"/>
        <v>0.00133333333333333-0.00098901107902967i</v>
      </c>
      <c r="N3216">
        <f t="shared" si="943"/>
        <v>36.743796222060979</v>
      </c>
      <c r="O3216">
        <f t="shared" si="944"/>
        <v>10.746840473818066</v>
      </c>
      <c r="P3216" s="3">
        <f t="shared" si="945"/>
        <v>-10.746840473818066</v>
      </c>
      <c r="Q3216" s="3">
        <f t="shared" si="946"/>
        <v>-143.25620377793902</v>
      </c>
      <c r="R3216">
        <f t="shared" si="947"/>
        <v>36.743796222060979</v>
      </c>
      <c r="S3216">
        <f t="shared" si="948"/>
        <v>167.83825271319458</v>
      </c>
      <c r="T3216">
        <f t="shared" si="931"/>
        <v>-10.746840473818066</v>
      </c>
    </row>
    <row r="3217" spans="1:20" x14ac:dyDescent="0.25">
      <c r="A3217">
        <f t="shared" si="932"/>
        <v>1058566.1670352735</v>
      </c>
      <c r="B3217">
        <f t="shared" si="949"/>
        <v>168476.03807350472</v>
      </c>
      <c r="C3217" t="str">
        <f t="shared" si="933"/>
        <v>-0.231659924147905-0.171808035791365i</v>
      </c>
      <c r="D3217" t="str">
        <f t="shared" si="934"/>
        <v>3.71483125227644-1.07756607609042i</v>
      </c>
      <c r="E3217" t="str">
        <f t="shared" si="935"/>
        <v>65.0462381562118-149.716179308523i</v>
      </c>
      <c r="F3217" t="str">
        <f t="shared" si="936"/>
        <v>2.40765816623958-1.09041168889614i</v>
      </c>
      <c r="G3217" t="str">
        <f t="shared" si="937"/>
        <v>0.992879466696941-0.0840822889111527i</v>
      </c>
      <c r="H3217" t="str">
        <f t="shared" si="938"/>
        <v>0.336229003615139-95.062719785159i</v>
      </c>
      <c r="I3217" t="str">
        <f t="shared" si="939"/>
        <v>-0.290138426547189-0.646710152843832i</v>
      </c>
      <c r="K3217" t="str">
        <f t="shared" si="940"/>
        <v>0.000446468183938567-0.000797069398338303i</v>
      </c>
      <c r="L3217" t="str">
        <f t="shared" si="941"/>
        <v>0.00005-0.0016749540091158i</v>
      </c>
      <c r="M3217" t="str">
        <f t="shared" si="942"/>
        <v>0.00133333333333333-0.000985267064185761i</v>
      </c>
      <c r="N3217">
        <f t="shared" si="943"/>
        <v>36.562073410441059</v>
      </c>
      <c r="O3217">
        <f t="shared" si="944"/>
        <v>10.799585207780101</v>
      </c>
      <c r="P3217" s="3">
        <f t="shared" si="945"/>
        <v>-10.799585207780101</v>
      </c>
      <c r="Q3217" s="3">
        <f t="shared" si="946"/>
        <v>-143.43792658955894</v>
      </c>
      <c r="R3217">
        <f t="shared" si="947"/>
        <v>36.562073410441059</v>
      </c>
      <c r="S3217">
        <f t="shared" si="948"/>
        <v>168.47603807350472</v>
      </c>
      <c r="T3217">
        <f t="shared" si="931"/>
        <v>-10.799585207780101</v>
      </c>
    </row>
    <row r="3218" spans="1:20" x14ac:dyDescent="0.25">
      <c r="A3218">
        <f t="shared" si="932"/>
        <v>1062588.7184700074</v>
      </c>
      <c r="B3218">
        <f t="shared" si="949"/>
        <v>169116.24701818405</v>
      </c>
      <c r="C3218" t="str">
        <f t="shared" si="933"/>
        <v>-0.230796424288347-0.170036511322602i</v>
      </c>
      <c r="D3218" t="str">
        <f t="shared" si="934"/>
        <v>3.7129807966914-1.08045266553126i</v>
      </c>
      <c r="E3218" t="str">
        <f t="shared" si="935"/>
        <v>64.4131907390608-149.332530696107i</v>
      </c>
      <c r="F3218" t="str">
        <f t="shared" si="936"/>
        <v>2.40752763280315-1.08781936968507i</v>
      </c>
      <c r="G3218" t="str">
        <f t="shared" si="937"/>
        <v>0.992825636809228-0.084397225686503i</v>
      </c>
      <c r="H3218" t="str">
        <f t="shared" si="938"/>
        <v>0.333140408070503-94.6992319670007i</v>
      </c>
      <c r="I3218" t="str">
        <f t="shared" si="939"/>
        <v>-0.288348864248392-0.644194496619681i</v>
      </c>
      <c r="K3218" t="str">
        <f t="shared" si="940"/>
        <v>0.000445769418907891-0.000795241593316306i</v>
      </c>
      <c r="L3218" t="str">
        <f t="shared" si="941"/>
        <v>0.00005-0.0016686132786569i</v>
      </c>
      <c r="M3218" t="str">
        <f t="shared" si="942"/>
        <v>0.00133333333333333-0.000981537222739355i</v>
      </c>
      <c r="N3218">
        <f t="shared" si="943"/>
        <v>36.380488212507373</v>
      </c>
      <c r="O3218">
        <f t="shared" si="944"/>
        <v>10.852370093316114</v>
      </c>
      <c r="P3218" s="3">
        <f t="shared" si="945"/>
        <v>-10.852370093316114</v>
      </c>
      <c r="Q3218" s="3">
        <f t="shared" si="946"/>
        <v>-143.61951178749263</v>
      </c>
      <c r="R3218">
        <f t="shared" si="947"/>
        <v>36.380488212507373</v>
      </c>
      <c r="S3218">
        <f t="shared" si="948"/>
        <v>169.11624701818405</v>
      </c>
      <c r="T3218">
        <f t="shared" si="931"/>
        <v>-10.852370093316114</v>
      </c>
    </row>
    <row r="3219" spans="1:20" x14ac:dyDescent="0.25">
      <c r="A3219">
        <f t="shared" si="932"/>
        <v>1066626.5556001936</v>
      </c>
      <c r="B3219">
        <f t="shared" si="949"/>
        <v>169758.88875685315</v>
      </c>
      <c r="C3219" t="str">
        <f t="shared" si="933"/>
        <v>-0.229931132865326-0.16827821078246i</v>
      </c>
      <c r="D3219" t="str">
        <f t="shared" si="934"/>
        <v>3.71111811461908-1.08334780852469i</v>
      </c>
      <c r="E3219" t="str">
        <f t="shared" si="935"/>
        <v>63.7847582889384-148.94728031415i</v>
      </c>
      <c r="F3219" t="str">
        <f t="shared" si="936"/>
        <v>2.40739611974301-1.08524253135742i</v>
      </c>
      <c r="G3219" t="str">
        <f t="shared" si="937"/>
        <v>0.992771402940454-0.0847133073613399i</v>
      </c>
      <c r="H3219" t="str">
        <f t="shared" si="938"/>
        <v>0.330078036174999-94.3371585266796i</v>
      </c>
      <c r="I3219" t="str">
        <f t="shared" si="939"/>
        <v>-0.286572888884152-0.641688592822832i</v>
      </c>
      <c r="K3219" t="str">
        <f t="shared" si="940"/>
        <v>0.000445068619038435-0.000793421428791496i</v>
      </c>
      <c r="L3219" t="str">
        <f t="shared" si="941"/>
        <v>0.00005-0.00166229655176021i</v>
      </c>
      <c r="M3219" t="str">
        <f t="shared" si="942"/>
        <v>0.00133333333333333-0.000977821501035413i</v>
      </c>
      <c r="N3219">
        <f t="shared" si="943"/>
        <v>36.19903624738987</v>
      </c>
      <c r="O3219">
        <f t="shared" si="944"/>
        <v>10.90519486346388</v>
      </c>
      <c r="P3219" s="3">
        <f t="shared" si="945"/>
        <v>-10.90519486346388</v>
      </c>
      <c r="Q3219" s="3">
        <f t="shared" si="946"/>
        <v>-143.80096375261013</v>
      </c>
      <c r="R3219">
        <f t="shared" si="947"/>
        <v>36.19903624738987</v>
      </c>
      <c r="S3219">
        <f t="shared" si="948"/>
        <v>169.75888875685314</v>
      </c>
      <c r="T3219">
        <f t="shared" si="931"/>
        <v>-10.90519486346388</v>
      </c>
    </row>
    <row r="3220" spans="1:20" x14ac:dyDescent="0.25">
      <c r="A3220">
        <f t="shared" si="932"/>
        <v>1070679.7365114742</v>
      </c>
      <c r="B3220">
        <f t="shared" si="949"/>
        <v>170403.97253412919</v>
      </c>
      <c r="C3220" t="str">
        <f t="shared" si="933"/>
        <v>-0.229064137939383-0.166533059030681i</v>
      </c>
      <c r="D3220" t="str">
        <f t="shared" si="934"/>
        <v>3.70924313860529-1.08625147737297i</v>
      </c>
      <c r="E3220" t="str">
        <f t="shared" si="935"/>
        <v>63.1609219812604-148.560477918409i</v>
      </c>
      <c r="F3220" t="str">
        <f t="shared" si="936"/>
        <v>2.40726361981626-1.08268113495251i</v>
      </c>
      <c r="G3220" t="str">
        <f t="shared" si="937"/>
        <v>0.992716762103791-0.0850305377023848i</v>
      </c>
      <c r="H3220" t="str">
        <f t="shared" si="938"/>
        <v>0.327041671730179-93.9764936747893i</v>
      </c>
      <c r="I3220" t="str">
        <f t="shared" si="939"/>
        <v>-0.284810395639153-0.63919239997553i</v>
      </c>
      <c r="K3220" t="str">
        <f t="shared" si="940"/>
        <v>0.000444365779080392-0.000791608853849801i</v>
      </c>
      <c r="L3220" t="str">
        <f t="shared" si="941"/>
        <v>0.00005-0.00165600373755749i</v>
      </c>
      <c r="M3220" t="str">
        <f t="shared" si="942"/>
        <v>0.00133333333333333-0.000974119845622055i</v>
      </c>
      <c r="N3220">
        <f t="shared" si="943"/>
        <v>36.017713137721074</v>
      </c>
      <c r="O3220">
        <f t="shared" si="944"/>
        <v>10.958059262401536</v>
      </c>
      <c r="P3220" s="3">
        <f t="shared" si="945"/>
        <v>-10.958059262401536</v>
      </c>
      <c r="Q3220" s="3">
        <f t="shared" si="946"/>
        <v>-143.98228686227893</v>
      </c>
      <c r="R3220">
        <f t="shared" si="947"/>
        <v>36.017713137721074</v>
      </c>
      <c r="S3220">
        <f t="shared" si="948"/>
        <v>170.4039725341292</v>
      </c>
      <c r="T3220">
        <f t="shared" si="931"/>
        <v>-10.958059262401536</v>
      </c>
    </row>
    <row r="3221" spans="1:20" x14ac:dyDescent="0.25">
      <c r="A3221">
        <f t="shared" si="932"/>
        <v>1074748.319510218</v>
      </c>
      <c r="B3221">
        <f t="shared" si="949"/>
        <v>171051.50762975888</v>
      </c>
      <c r="C3221" t="str">
        <f t="shared" si="933"/>
        <v>-0.228195525955171-0.164800980767789i</v>
      </c>
      <c r="D3221" t="str">
        <f t="shared" si="934"/>
        <v>3.70735580101458-1.0891636438893i</v>
      </c>
      <c r="E3221" t="str">
        <f t="shared" si="935"/>
        <v>62.5416626419431-148.172172567997i</v>
      </c>
      <c r="F3221" t="str">
        <f t="shared" si="936"/>
        <v>2.40713012572819-1.08013514171069i</v>
      </c>
      <c r="G3221" t="str">
        <f t="shared" si="937"/>
        <v>0.99266171129101-0.0853489204841721i</v>
      </c>
      <c r="H3221" t="str">
        <f t="shared" si="938"/>
        <v>0.324031100479402-93.6172316489139i</v>
      </c>
      <c r="I3221" t="str">
        <f t="shared" si="939"/>
        <v>-0.283061280515019-0.636705876804755i</v>
      </c>
      <c r="K3221" t="str">
        <f t="shared" si="940"/>
        <v>0.000443660893976107-0.000789803817626629i</v>
      </c>
      <c r="L3221" t="str">
        <f t="shared" si="941"/>
        <v>0.00005-0.0016497347455245i</v>
      </c>
      <c r="M3221" t="str">
        <f t="shared" si="942"/>
        <v>0.00133333333333333-0.000970432203249702i</v>
      </c>
      <c r="N3221">
        <f t="shared" si="943"/>
        <v>35.83651451057267</v>
      </c>
      <c r="O3221">
        <f t="shared" si="944"/>
        <v>11.010963045349911</v>
      </c>
      <c r="P3221" s="3">
        <f t="shared" si="945"/>
        <v>-11.010963045349911</v>
      </c>
      <c r="Q3221" s="3">
        <f t="shared" si="946"/>
        <v>-144.16348548942733</v>
      </c>
      <c r="R3221">
        <f t="shared" si="947"/>
        <v>35.83651451057267</v>
      </c>
      <c r="S3221">
        <f t="shared" si="948"/>
        <v>171.05150762975887</v>
      </c>
      <c r="T3221">
        <f t="shared" si="931"/>
        <v>-11.010963045349911</v>
      </c>
    </row>
    <row r="3222" spans="1:20" x14ac:dyDescent="0.25">
      <c r="A3222">
        <f t="shared" si="932"/>
        <v>1078832.3631243568</v>
      </c>
      <c r="B3222">
        <f t="shared" si="949"/>
        <v>171701.50335875197</v>
      </c>
      <c r="C3222" t="str">
        <f t="shared" si="933"/>
        <v>-0.227325381760509-0.163081900560287i</v>
      </c>
      <c r="D3222" t="str">
        <f t="shared" si="934"/>
        <v>3.70545603403278-1.0920842793933i</v>
      </c>
      <c r="E3222" t="str">
        <f t="shared" si="935"/>
        <v>61.9269607611253-147.782412629394i</v>
      </c>
      <c r="F3222" t="str">
        <f t="shared" si="936"/>
        <v>2.40699563013188-1.07760451307257i</v>
      </c>
      <c r="G3222" t="str">
        <f t="shared" si="937"/>
        <v>0.99260624747234-0.0856684594890067i</v>
      </c>
      <c r="H3222" t="str">
        <f t="shared" si="938"/>
        <v>0.321046110087418-93.2593667134668i</v>
      </c>
      <c r="I3222" t="str">
        <f t="shared" si="939"/>
        <v>-0.281325440323715-0.634228982240846i</v>
      </c>
      <c r="K3222" t="str">
        <f t="shared" si="940"/>
        <v>0.000442953958861143-0.000788006269307736i</v>
      </c>
      <c r="L3222" t="str">
        <f t="shared" si="941"/>
        <v>0.00005-0.00164348948547968i</v>
      </c>
      <c r="M3222" t="str">
        <f t="shared" si="942"/>
        <v>0.00133333333333333-0.0009667585208704i</v>
      </c>
      <c r="N3222">
        <f t="shared" si="943"/>
        <v>35.655435998370535</v>
      </c>
      <c r="O3222">
        <f t="shared" si="944"/>
        <v>11.063905978473624</v>
      </c>
      <c r="P3222" s="3">
        <f t="shared" si="945"/>
        <v>-11.063905978473624</v>
      </c>
      <c r="Q3222" s="3">
        <f t="shared" si="946"/>
        <v>-144.34456400162946</v>
      </c>
      <c r="R3222">
        <f t="shared" si="947"/>
        <v>35.655435998370535</v>
      </c>
      <c r="S3222">
        <f t="shared" si="948"/>
        <v>171.70150335875198</v>
      </c>
      <c r="T3222">
        <f t="shared" si="931"/>
        <v>-11.063905978473624</v>
      </c>
    </row>
    <row r="3223" spans="1:20" x14ac:dyDescent="0.25">
      <c r="A3223">
        <f t="shared" si="932"/>
        <v>1082931.9261042292</v>
      </c>
      <c r="B3223">
        <f t="shared" si="949"/>
        <v>172353.96907151522</v>
      </c>
      <c r="C3223" t="str">
        <f t="shared" si="933"/>
        <v>-0.22645378862554-0.161375742865132i</v>
      </c>
      <c r="D3223" t="str">
        <f t="shared" si="934"/>
        <v>3.70354376966945-1.09501335470654i</v>
      </c>
      <c r="E3223" t="str">
        <f t="shared" si="935"/>
        <v>61.3167965066145-147.3912457806i</v>
      </c>
      <c r="F3223" t="str">
        <f t="shared" si="936"/>
        <v>2.40686012562772-1.07508921067814i</v>
      </c>
      <c r="G3223" t="str">
        <f t="shared" si="937"/>
        <v>0.992550367596321-0.0859891585069236i</v>
      </c>
      <c r="H3223" t="str">
        <f t="shared" si="938"/>
        <v>0.318086490120236-92.9028931595337i</v>
      </c>
      <c r="I3223" t="str">
        <f t="shared" si="939"/>
        <v>-0.279602772680987-0.63176167541613i</v>
      </c>
      <c r="K3223" t="str">
        <f t="shared" si="940"/>
        <v>0.00044224496906537-0.000786216158130105i</v>
      </c>
      <c r="L3223" t="str">
        <f t="shared" si="941"/>
        <v>0.00005-0.00163726786758286i</v>
      </c>
      <c r="M3223" t="str">
        <f t="shared" si="942"/>
        <v>0.00133333333333333-0.000963098745636972i</v>
      </c>
      <c r="N3223">
        <f t="shared" si="943"/>
        <v>35.474473239791848</v>
      </c>
      <c r="O3223">
        <f t="shared" si="944"/>
        <v>11.116887838782549</v>
      </c>
      <c r="P3223" s="3">
        <f t="shared" si="945"/>
        <v>-11.116887838782549</v>
      </c>
      <c r="Q3223" s="3">
        <f t="shared" si="946"/>
        <v>-144.52552676020815</v>
      </c>
      <c r="R3223">
        <f t="shared" si="947"/>
        <v>35.474473239791848</v>
      </c>
      <c r="S3223">
        <f t="shared" si="948"/>
        <v>172.35396907151522</v>
      </c>
      <c r="T3223">
        <f t="shared" si="931"/>
        <v>-11.116887838782549</v>
      </c>
    </row>
    <row r="3224" spans="1:20" x14ac:dyDescent="0.25">
      <c r="A3224">
        <f t="shared" si="932"/>
        <v>1087047.0674234254</v>
      </c>
      <c r="B3224">
        <f t="shared" si="949"/>
        <v>173008.91415398699</v>
      </c>
      <c r="C3224" t="str">
        <f t="shared" si="933"/>
        <v>-0.225580828262036-0.159682432053527i</v>
      </c>
      <c r="D3224" t="str">
        <f t="shared" si="934"/>
        <v>3.70161893976048-1.09795084014804i</v>
      </c>
      <c r="E3224" t="str">
        <f t="shared" si="935"/>
        <v>60.7111497370691-146.998719015453i</v>
      </c>
      <c r="F3224" t="str">
        <f t="shared" si="936"/>
        <v>2.40672360476321-1.07258919636605i</v>
      </c>
      <c r="G3224" t="str">
        <f t="shared" si="937"/>
        <v>0.992494068589661-0.0863110213356428i</v>
      </c>
      <c r="H3224" t="str">
        <f t="shared" si="938"/>
        <v>0.31515203202515-92.5478053047101i</v>
      </c>
      <c r="I3224" t="str">
        <f t="shared" si="939"/>
        <v>-0.277893175999886-0.629303915663606i</v>
      </c>
      <c r="K3224" t="str">
        <f t="shared" si="940"/>
        <v>0.000441533920114019-0.000784433433382867i</v>
      </c>
      <c r="L3224" t="str">
        <f t="shared" si="941"/>
        <v>0.00005-0.00163106980233399i</v>
      </c>
      <c r="M3224" t="str">
        <f t="shared" si="942"/>
        <v>0.00133333333333333-0.000959452824902348i</v>
      </c>
      <c r="N3224">
        <f t="shared" si="943"/>
        <v>35.293621880643343</v>
      </c>
      <c r="O3224">
        <f t="shared" si="944"/>
        <v>11.169908414031672</v>
      </c>
      <c r="P3224" s="3">
        <f t="shared" si="945"/>
        <v>-11.169908414031672</v>
      </c>
      <c r="Q3224" s="3">
        <f t="shared" si="946"/>
        <v>-144.70637811935666</v>
      </c>
      <c r="R3224">
        <f t="shared" si="947"/>
        <v>35.293621880643343</v>
      </c>
      <c r="S3224">
        <f t="shared" si="948"/>
        <v>173.00891415398698</v>
      </c>
      <c r="T3224">
        <f t="shared" si="931"/>
        <v>-11.169908414031672</v>
      </c>
    </row>
    <row r="3225" spans="1:20" x14ac:dyDescent="0.25">
      <c r="A3225">
        <f t="shared" si="932"/>
        <v>1091177.8462796344</v>
      </c>
      <c r="B3225">
        <f t="shared" si="949"/>
        <v>173666.34802777215</v>
      </c>
      <c r="C3225" t="str">
        <f t="shared" si="933"/>
        <v>-0.224706580842816-0.158001892434041i</v>
      </c>
      <c r="D3225" t="str">
        <f t="shared" si="934"/>
        <v>3.6996814759709-1.1008967055299i</v>
      </c>
      <c r="E3225" t="str">
        <f t="shared" si="935"/>
        <v>60.1100000149146-146.604878648089i</v>
      </c>
      <c r="F3225" t="str">
        <f t="shared" si="936"/>
        <v>2.4065860600326-1.07010443217285i</v>
      </c>
      <c r="G3225" t="str">
        <f t="shared" si="937"/>
        <v>0.992437347357092-0.0866340517805268i</v>
      </c>
      <c r="H3225" t="str">
        <f t="shared" si="938"/>
        <v>0.312242529111074-92.1940974929477i</v>
      </c>
      <c r="I3225" t="str">
        <f t="shared" si="939"/>
        <v>-0.276196549484348-0.62685566251563i</v>
      </c>
      <c r="K3225" t="str">
        <f t="shared" si="940"/>
        <v>0.000440820807728749-0.000782658044408223i</v>
      </c>
      <c r="L3225" t="str">
        <f t="shared" si="941"/>
        <v>0.00005-0.00162489520057182i</v>
      </c>
      <c r="M3225" t="str">
        <f t="shared" si="942"/>
        <v>0.00133333333333333-0.00095582070621872i</v>
      </c>
      <c r="N3225">
        <f t="shared" si="943"/>
        <v>35.112877574722489</v>
      </c>
      <c r="O3225">
        <f t="shared" si="944"/>
        <v>11.222967502619836</v>
      </c>
      <c r="P3225" s="3">
        <f t="shared" si="945"/>
        <v>-11.222967502619836</v>
      </c>
      <c r="Q3225" s="3">
        <f t="shared" si="946"/>
        <v>-144.88712242527751</v>
      </c>
      <c r="R3225">
        <f t="shared" si="947"/>
        <v>35.112877574722489</v>
      </c>
      <c r="S3225">
        <f t="shared" si="948"/>
        <v>173.66634802777216</v>
      </c>
      <c r="T3225">
        <f t="shared" si="931"/>
        <v>-11.222967502619836</v>
      </c>
    </row>
    <row r="3226" spans="1:20" x14ac:dyDescent="0.25">
      <c r="A3226">
        <f t="shared" si="932"/>
        <v>1095324.322095497</v>
      </c>
      <c r="B3226">
        <f t="shared" si="949"/>
        <v>174326.28015027769</v>
      </c>
      <c r="C3226" t="str">
        <f t="shared" si="933"/>
        <v>-0.22383112502122-0.156334048275022i</v>
      </c>
      <c r="D3226" t="str">
        <f t="shared" si="934"/>
        <v>3.69773130979733-1.10385092015262i</v>
      </c>
      <c r="E3226" t="str">
        <f t="shared" si="935"/>
        <v>59.5133266189837-146.209770317535i</v>
      </c>
      <c r="F3226" t="str">
        <f t="shared" si="936"/>
        <v>2.40644748387637-1.06763488033209i</v>
      </c>
      <c r="G3226" t="str">
        <f t="shared" si="937"/>
        <v>0.992380200781219-0.0869582536545346i</v>
      </c>
      <c r="H3226" t="str">
        <f t="shared" si="938"/>
        <v>0.309357776529046-91.8417640943968i</v>
      </c>
      <c r="I3226" t="str">
        <f t="shared" si="939"/>
        <v>-0.274512793122781-0.624416875702559i</v>
      </c>
      <c r="K3226" t="str">
        <f t="shared" si="940"/>
        <v>0.000440105627828694-0.000780889940602405i</v>
      </c>
      <c r="L3226" t="str">
        <f t="shared" si="941"/>
        <v>0.00005-0.00161874397347262i</v>
      </c>
      <c r="M3226" t="str">
        <f t="shared" si="942"/>
        <v>0.00133333333333333-0.000952202337336839i</v>
      </c>
      <c r="N3226">
        <f t="shared" si="943"/>
        <v>34.932235984659798</v>
      </c>
      <c r="O3226">
        <f t="shared" si="944"/>
        <v>11.276064913489343</v>
      </c>
      <c r="P3226" s="3">
        <f t="shared" si="945"/>
        <v>-11.276064913489343</v>
      </c>
      <c r="Q3226" s="3">
        <f t="shared" si="946"/>
        <v>-145.0677640153402</v>
      </c>
      <c r="R3226">
        <f t="shared" si="947"/>
        <v>34.932235984659798</v>
      </c>
      <c r="S3226">
        <f t="shared" si="948"/>
        <v>174.32628015027768</v>
      </c>
      <c r="T3226">
        <f t="shared" si="931"/>
        <v>-11.276064913489343</v>
      </c>
    </row>
    <row r="3227" spans="1:20" x14ac:dyDescent="0.25">
      <c r="A3227">
        <f t="shared" si="932"/>
        <v>1099486.5545194601</v>
      </c>
      <c r="B3227">
        <f t="shared" si="949"/>
        <v>174988.72001484875</v>
      </c>
      <c r="C3227" t="str">
        <f t="shared" si="933"/>
        <v>-0.222954537950724-0.154678823826382i</v>
      </c>
      <c r="D3227" t="str">
        <f t="shared" si="934"/>
        <v>3.69576837257107-1.1068134528008i</v>
      </c>
      <c r="E3227" t="str">
        <f t="shared" si="935"/>
        <v>58.9211085569091-145.813438992441i</v>
      </c>
      <c r="F3227" t="str">
        <f t="shared" si="936"/>
        <v>2.40630786868115-1.06518050327366i</v>
      </c>
      <c r="G3227" t="str">
        <f t="shared" si="937"/>
        <v>0.99232262572238-0.0872836307781763i</v>
      </c>
      <c r="H3227" t="str">
        <f t="shared" si="938"/>
        <v>0.306497571252999-91.4907995052541i</v>
      </c>
      <c r="I3227" t="str">
        <f t="shared" si="939"/>
        <v>-0.272841807681788-0.621987515151529i</v>
      </c>
      <c r="K3227" t="str">
        <f t="shared" si="940"/>
        <v>0.000439388376531506-0.000779129071416676i</v>
      </c>
      <c r="L3227" t="str">
        <f t="shared" si="941"/>
        <v>0.00005-0.00161261603254894i</v>
      </c>
      <c r="M3227" t="str">
        <f t="shared" si="942"/>
        <v>0.00133333333333333-0.000948597666205255i</v>
      </c>
      <c r="N3227">
        <f t="shared" si="943"/>
        <v>34.751692782742111</v>
      </c>
      <c r="O3227">
        <f t="shared" si="944"/>
        <v>11.329200466022654</v>
      </c>
      <c r="P3227" s="3">
        <f t="shared" si="945"/>
        <v>-11.329200466022654</v>
      </c>
      <c r="Q3227" s="3">
        <f t="shared" si="946"/>
        <v>-145.24830721725789</v>
      </c>
      <c r="R3227">
        <f t="shared" si="947"/>
        <v>34.751692782742111</v>
      </c>
      <c r="S3227">
        <f t="shared" si="948"/>
        <v>174.98872001484875</v>
      </c>
      <c r="T3227">
        <f t="shared" si="931"/>
        <v>-11.329200466022654</v>
      </c>
    </row>
    <row r="3228" spans="1:20" x14ac:dyDescent="0.25">
      <c r="A3228">
        <f t="shared" si="932"/>
        <v>1103664.6034266341</v>
      </c>
      <c r="B3228">
        <f t="shared" si="949"/>
        <v>175653.67715090519</v>
      </c>
      <c r="C3228" t="str">
        <f t="shared" si="933"/>
        <v>-0.222076895304555-0.153036143340675i</v>
      </c>
      <c r="D3228" t="str">
        <f t="shared" si="934"/>
        <v>3.69379259546067-1.1097842717385i</v>
      </c>
      <c r="E3228" t="str">
        <f t="shared" si="935"/>
        <v>58.3333245772289-145.415928975922i</v>
      </c>
      <c r="F3228" t="str">
        <f t="shared" si="936"/>
        <v>2.40616720677908-1.06274126362291i</v>
      </c>
      <c r="G3228" t="str">
        <f t="shared" si="937"/>
        <v>0.992264619018494-0.0876101869794661i</v>
      </c>
      <c r="H3228" t="str">
        <f t="shared" si="938"/>
        <v>0.303661712060682-91.1411981476032i</v>
      </c>
      <c r="I3228" t="str">
        <f t="shared" si="939"/>
        <v>-0.271183494699845-0.619567540985057i</v>
      </c>
      <c r="K3228" t="str">
        <f t="shared" si="940"/>
        <v>0.000438669050154381-0.000777375386358318i</v>
      </c>
      <c r="L3228" t="str">
        <f t="shared" si="941"/>
        <v>0.00005-0.00160651128964827i</v>
      </c>
      <c r="M3228" t="str">
        <f t="shared" si="942"/>
        <v>0.00133333333333333-0.000945006640969569i</v>
      </c>
      <c r="N3228">
        <f t="shared" si="943"/>
        <v>34.571243651717054</v>
      </c>
      <c r="O3228">
        <f t="shared" si="944"/>
        <v>11.382373989941083</v>
      </c>
      <c r="P3228" s="3">
        <f t="shared" si="945"/>
        <v>-11.382373989941083</v>
      </c>
      <c r="Q3228" s="3">
        <f t="shared" si="946"/>
        <v>-145.42875634828295</v>
      </c>
      <c r="R3228">
        <f t="shared" si="947"/>
        <v>34.571243651717054</v>
      </c>
      <c r="S3228">
        <f t="shared" si="948"/>
        <v>175.6536771509052</v>
      </c>
      <c r="T3228">
        <f t="shared" si="931"/>
        <v>-11.382373989941083</v>
      </c>
    </row>
    <row r="3229" spans="1:20" x14ac:dyDescent="0.25">
      <c r="A3229">
        <f t="shared" si="932"/>
        <v>1107858.5289196554</v>
      </c>
      <c r="B3229">
        <f t="shared" si="949"/>
        <v>176321.16112407864</v>
      </c>
      <c r="C3229" t="str">
        <f t="shared" si="933"/>
        <v>-0.221198271295397-0.151405931093594i</v>
      </c>
      <c r="D3229" t="str">
        <f t="shared" si="934"/>
        <v>3.6918039094749-1.11276334470476i</v>
      </c>
      <c r="E3229" t="str">
        <f t="shared" si="935"/>
        <v>57.7499531812667-145.017283910529i</v>
      </c>
      <c r="F3229" t="str">
        <f t="shared" si="936"/>
        <v>2.40602549044764-1.0603171241999i</v>
      </c>
      <c r="G3229" t="str">
        <f t="shared" si="937"/>
        <v>0.992206177484912-0.0879379260938743i</v>
      </c>
      <c r="H3229" t="str">
        <f t="shared" si="938"/>
        <v>0.300849999514928-90.7929544692718i</v>
      </c>
      <c r="I3229" t="str">
        <f t="shared" si="939"/>
        <v>-0.269537756481129-0.617156913519874i</v>
      </c>
      <c r="K3229" t="str">
        <f t="shared" si="940"/>
        <v>0.000437947645215101-0.000775628834991682i</v>
      </c>
      <c r="L3229" t="str">
        <f t="shared" si="941"/>
        <v>0.00005-0.00160042965695185i</v>
      </c>
      <c r="M3229" t="str">
        <f t="shared" si="942"/>
        <v>0.00133333333333333-0.000941429209971676i</v>
      </c>
      <c r="N3229">
        <f t="shared" si="943"/>
        <v>34.390884285586509</v>
      </c>
      <c r="O3229">
        <f t="shared" si="944"/>
        <v>11.435585325200829</v>
      </c>
      <c r="P3229" s="3">
        <f t="shared" si="945"/>
        <v>-11.435585325200829</v>
      </c>
      <c r="Q3229" s="3">
        <f t="shared" si="946"/>
        <v>-145.60911571441349</v>
      </c>
      <c r="R3229">
        <f t="shared" si="947"/>
        <v>34.390884285586509</v>
      </c>
      <c r="S3229">
        <f t="shared" si="948"/>
        <v>176.32116112407866</v>
      </c>
      <c r="T3229">
        <f t="shared" si="931"/>
        <v>-11.435585325200829</v>
      </c>
    </row>
    <row r="3230" spans="1:20" x14ac:dyDescent="0.25">
      <c r="A3230">
        <f t="shared" si="932"/>
        <v>1112068.39132955</v>
      </c>
      <c r="B3230">
        <f t="shared" si="949"/>
        <v>176991.18153635014</v>
      </c>
      <c r="C3230" t="str">
        <f t="shared" si="933"/>
        <v>-0.220318738695142-0.14978811140378i</v>
      </c>
      <c r="D3230" t="str">
        <f t="shared" si="934"/>
        <v>3.68980224546585-1.11575063890914i</v>
      </c>
      <c r="E3230" t="str">
        <f t="shared" si="935"/>
        <v>57.1709726347248-144.617546783324i</v>
      </c>
      <c r="F3230" t="str">
        <f t="shared" si="936"/>
        <v>2.40588271190922-1.05790804801864i</v>
      </c>
      <c r="G3230" t="str">
        <f t="shared" si="937"/>
        <v>0.992147297914269-0.0882668519642785i</v>
      </c>
      <c r="H3230" t="str">
        <f t="shared" si="938"/>
        <v>0.298062235944991-90.4460629436725i</v>
      </c>
      <c r="I3230" t="str">
        <f t="shared" si="939"/>
        <v>-0.267904496089333-0.614755593265586i</v>
      </c>
      <c r="K3230" t="str">
        <f t="shared" si="940"/>
        <v>0.000437224158433033-0.000773889366939243i</v>
      </c>
      <c r="L3230" t="str">
        <f t="shared" si="941"/>
        <v>0.00005-0.00159437104697336i</v>
      </c>
      <c r="M3230" t="str">
        <f t="shared" si="942"/>
        <v>0.00133333333333333-0.000937865321749035i</v>
      </c>
      <c r="N3230">
        <f t="shared" si="943"/>
        <v>34.21061039037275</v>
      </c>
      <c r="O3230">
        <f t="shared" si="944"/>
        <v>11.488834321889271</v>
      </c>
      <c r="P3230" s="3">
        <f t="shared" si="945"/>
        <v>-11.488834321889271</v>
      </c>
      <c r="Q3230" s="3">
        <f t="shared" si="946"/>
        <v>-145.78938960962725</v>
      </c>
      <c r="R3230">
        <f t="shared" si="947"/>
        <v>34.21061039037275</v>
      </c>
      <c r="S3230">
        <f t="shared" si="948"/>
        <v>176.99118153635013</v>
      </c>
      <c r="T3230">
        <f t="shared" si="931"/>
        <v>-11.488834321889271</v>
      </c>
    </row>
    <row r="3231" spans="1:20" x14ac:dyDescent="0.25">
      <c r="A3231">
        <f t="shared" si="932"/>
        <v>1116294.2512166023</v>
      </c>
      <c r="B3231">
        <f t="shared" si="949"/>
        <v>177663.74802618826</v>
      </c>
      <c r="C3231" t="str">
        <f t="shared" si="933"/>
        <v>-0.219438368854625-0.148182608652026i</v>
      </c>
      <c r="D3231" t="str">
        <f t="shared" si="934"/>
        <v>3.68778753413165-1.11874612102711i</v>
      </c>
      <c r="E3231" t="str">
        <f t="shared" si="935"/>
        <v>56.5963609790428-144.216759931053i</v>
      </c>
      <c r="F3231" t="str">
        <f t="shared" si="936"/>
        <v>2.40573886333076-1.05551399828625i</v>
      </c>
      <c r="G3231" t="str">
        <f t="shared" si="937"/>
        <v>0.992087977076335-0.0885969684409137i</v>
      </c>
      <c r="H3231" t="str">
        <f t="shared" si="938"/>
        <v>0.295298225428204-90.1005180696586i</v>
      </c>
      <c r="I3231" t="str">
        <f t="shared" si="939"/>
        <v>-0.266283617341552-0.61236354092346i</v>
      </c>
      <c r="K3231" t="str">
        <f t="shared" si="940"/>
        <v>0.000436498586730135-0.000772156931882673i</v>
      </c>
      <c r="L3231" t="str">
        <f t="shared" si="941"/>
        <v>0.00005-0.00158833537255764i</v>
      </c>
      <c r="M3231" t="str">
        <f t="shared" si="942"/>
        <v>0.00133333333333333-0.000934314925033903i</v>
      </c>
      <c r="N3231">
        <f t="shared" si="943"/>
        <v>34.030417684875971</v>
      </c>
      <c r="O3231">
        <f t="shared" si="944"/>
        <v>11.542120840121621</v>
      </c>
      <c r="P3231" s="3">
        <f t="shared" si="945"/>
        <v>-11.542120840121621</v>
      </c>
      <c r="Q3231" s="3">
        <f t="shared" si="946"/>
        <v>-145.96958231512403</v>
      </c>
      <c r="R3231">
        <f t="shared" si="947"/>
        <v>34.030417684875971</v>
      </c>
      <c r="S3231">
        <f t="shared" si="948"/>
        <v>177.66374802618827</v>
      </c>
      <c r="T3231">
        <f t="shared" si="931"/>
        <v>-11.542120840121621</v>
      </c>
    </row>
    <row r="3232" spans="1:20" x14ac:dyDescent="0.25">
      <c r="A3232">
        <f t="shared" si="932"/>
        <v>1120536.1693712254</v>
      </c>
      <c r="B3232">
        <f t="shared" si="949"/>
        <v>178338.87026868778</v>
      </c>
      <c r="C3232" t="str">
        <f t="shared" si="933"/>
        <v>-0.218557231723414-0.146589347299854i</v>
      </c>
      <c r="D3232" t="str">
        <f t="shared" si="934"/>
        <v>3.68575970601973-1.12174975719554i</v>
      </c>
      <c r="E3232" t="str">
        <f t="shared" si="935"/>
        <v>56.0260960424865-143.814965045419i</v>
      </c>
      <c r="F3232" t="str">
        <f t="shared" si="936"/>
        <v>2.40559393682333-1.05313493840218i</v>
      </c>
      <c r="G3232" t="str">
        <f t="shared" si="937"/>
        <v>0.992028211717862-0.0889282793813216i</v>
      </c>
      <c r="H3232" t="str">
        <f t="shared" si="938"/>
        <v>0.292557773771774-89.7563143713706i</v>
      </c>
      <c r="I3232" t="str">
        <f t="shared" si="939"/>
        <v>-0.264675024802218-0.609980717385131i</v>
      </c>
      <c r="K3232" t="str">
        <f t="shared" si="940"/>
        <v>0.000435770927231952-0.000770431479563964i</v>
      </c>
      <c r="L3232" t="str">
        <f t="shared" si="941"/>
        <v>0.00005-0.0015823225468795i</v>
      </c>
      <c r="M3232" t="str">
        <f t="shared" si="942"/>
        <v>0.00133333333333333-0.000930777968752645i</v>
      </c>
      <c r="N3232">
        <f t="shared" si="943"/>
        <v>33.850301901407931</v>
      </c>
      <c r="O3232">
        <f t="shared" si="944"/>
        <v>11.595444749936309</v>
      </c>
      <c r="P3232" s="3">
        <f t="shared" si="945"/>
        <v>-11.595444749936309</v>
      </c>
      <c r="Q3232" s="3">
        <f t="shared" si="946"/>
        <v>-146.14969809859207</v>
      </c>
      <c r="R3232">
        <f t="shared" si="947"/>
        <v>33.850301901407931</v>
      </c>
      <c r="S3232">
        <f t="shared" si="948"/>
        <v>178.33887026868777</v>
      </c>
      <c r="T3232">
        <f t="shared" si="931"/>
        <v>-11.595444749936309</v>
      </c>
    </row>
    <row r="3233" spans="1:20" x14ac:dyDescent="0.25">
      <c r="A3233">
        <f t="shared" si="932"/>
        <v>1124794.206814836</v>
      </c>
      <c r="B3233">
        <f t="shared" si="949"/>
        <v>179016.5579757088</v>
      </c>
      <c r="C3233" t="str">
        <f t="shared" si="933"/>
        <v>-0.217675395869608-0.145008251907534i</v>
      </c>
      <c r="D3233" t="str">
        <f t="shared" si="934"/>
        <v>3.68371869152999-1.12476151300826i</v>
      </c>
      <c r="E3233" t="str">
        <f t="shared" si="935"/>
        <v>55.4601554510204-143.412203178456i</v>
      </c>
      <c r="F3233" t="str">
        <f t="shared" si="936"/>
        <v>2.40544792444193-1.05077083195748i</v>
      </c>
      <c r="G3233" t="str">
        <f t="shared" si="937"/>
        <v>0.991967998562434-0.0892607886502986i</v>
      </c>
      <c r="H3233" t="str">
        <f t="shared" si="938"/>
        <v>0.289840688494865-89.4134463980949i</v>
      </c>
      <c r="I3233" t="str">
        <f t="shared" si="939"/>
        <v>-0.263078623777112-0.607607083731454i</v>
      </c>
      <c r="K3233" t="str">
        <f t="shared" si="940"/>
        <v>0.000435041177268599-0.000768712959786554i</v>
      </c>
      <c r="L3233" t="str">
        <f t="shared" si="941"/>
        <v>0.00005-0.00157633248344242i</v>
      </c>
      <c r="M3233" t="str">
        <f t="shared" si="942"/>
        <v>0.00133333333333333-0.000927254402024954i</v>
      </c>
      <c r="N3233">
        <f t="shared" si="943"/>
        <v>33.670258786516712</v>
      </c>
      <c r="O3233">
        <f t="shared" si="944"/>
        <v>11.648805931189049</v>
      </c>
      <c r="P3233" s="3">
        <f t="shared" si="945"/>
        <v>-11.648805931189049</v>
      </c>
      <c r="Q3233" s="3">
        <f t="shared" si="946"/>
        <v>-146.32974121348329</v>
      </c>
      <c r="R3233">
        <f t="shared" si="947"/>
        <v>33.670258786516712</v>
      </c>
      <c r="S3233">
        <f t="shared" si="948"/>
        <v>179.01655797570879</v>
      </c>
      <c r="T3233">
        <f t="shared" si="931"/>
        <v>-11.648805931189049</v>
      </c>
    </row>
    <row r="3234" spans="1:20" x14ac:dyDescent="0.25">
      <c r="A3234">
        <f t="shared" si="932"/>
        <v>1129068.4248007324</v>
      </c>
      <c r="B3234">
        <f t="shared" si="949"/>
        <v>179696.82089601649</v>
      </c>
      <c r="C3234" t="str">
        <f t="shared" si="933"/>
        <v>-0.216792928499572-0.143439247151415i</v>
      </c>
      <c r="D3234" t="str">
        <f t="shared" si="934"/>
        <v>3.68166442091782-1.12778135351141i</v>
      </c>
      <c r="E3234" t="str">
        <f t="shared" si="935"/>
        <v>54.8985166388868-143.008514747958i</v>
      </c>
      <c r="F3234" t="str">
        <f t="shared" si="936"/>
        <v>2.40530081818492-1.04842164273394i</v>
      </c>
      <c r="G3234" t="str">
        <f t="shared" si="937"/>
        <v>0.99190733431031-0.0895945001198429i</v>
      </c>
      <c r="H3234" t="str">
        <f t="shared" si="938"/>
        <v>0.287146778810784-89.0719087241105i</v>
      </c>
      <c r="I3234" t="str">
        <f t="shared" si="939"/>
        <v>-0.261494320307374-0.605242601231188i</v>
      </c>
      <c r="K3234" t="str">
        <f t="shared" si="940"/>
        <v>0.00043430933437573-0.000767001322416483i</v>
      </c>
      <c r="L3234" t="str">
        <f t="shared" si="941"/>
        <v>0.00005-0.00157036509607732i</v>
      </c>
      <c r="M3234" t="str">
        <f t="shared" si="942"/>
        <v>0.00133333333333333-0.000923744174163132i</v>
      </c>
      <c r="N3234">
        <f t="shared" si="943"/>
        <v>33.490284101684551</v>
      </c>
      <c r="O3234">
        <f t="shared" si="944"/>
        <v>11.702204273449798</v>
      </c>
      <c r="P3234" s="3">
        <f t="shared" si="945"/>
        <v>-11.702204273449798</v>
      </c>
      <c r="Q3234" s="3">
        <f t="shared" si="946"/>
        <v>-146.50971589831545</v>
      </c>
      <c r="R3234">
        <f t="shared" si="947"/>
        <v>33.490284101684551</v>
      </c>
      <c r="S3234">
        <f t="shared" si="948"/>
        <v>179.6968208960165</v>
      </c>
      <c r="T3234">
        <f t="shared" si="931"/>
        <v>-11.702204273449798</v>
      </c>
    </row>
    <row r="3235" spans="1:20" x14ac:dyDescent="0.25">
      <c r="A3235">
        <f t="shared" si="932"/>
        <v>1133358.8848149753</v>
      </c>
      <c r="B3235">
        <f t="shared" si="949"/>
        <v>180379.66881542135</v>
      </c>
      <c r="C3235" t="str">
        <f t="shared" si="933"/>
        <v>-0.215909895477723-0.141882257840779i</v>
      </c>
      <c r="D3235" t="str">
        <f t="shared" si="934"/>
        <v>3.67959682429739-1.13080924319889i</v>
      </c>
      <c r="E3235" t="str">
        <f t="shared" si="935"/>
        <v>54.3411568589904-142.603939543023i</v>
      </c>
      <c r="F3235" t="str">
        <f t="shared" si="936"/>
        <v>2.40515260999371-1.04608733470333i</v>
      </c>
      <c r="G3235" t="str">
        <f t="shared" si="937"/>
        <v>0.991846215638279-0.0899294176691003i</v>
      </c>
      <c r="H3235" t="str">
        <f t="shared" si="938"/>
        <v>0.284475855609493-88.7316959485527i</v>
      </c>
      <c r="I3235" t="str">
        <f t="shared" si="939"/>
        <v>-0.259922021163621-0.602887231339859i</v>
      </c>
      <c r="K3235" t="str">
        <f t="shared" si="940"/>
        <v>0.0004335753962955-0.00076529651738358i</v>
      </c>
      <c r="L3235" t="str">
        <f t="shared" si="941"/>
        <v>0.00005-0.00156442029894134i</v>
      </c>
      <c r="M3235" t="str">
        <f t="shared" si="942"/>
        <v>0.00133333333333333-0.000920247234671377i</v>
      </c>
      <c r="N3235">
        <f t="shared" si="943"/>
        <v>33.310373624020173</v>
      </c>
      <c r="O3235">
        <f t="shared" si="944"/>
        <v>11.755639675895612</v>
      </c>
      <c r="P3235" s="3">
        <f t="shared" si="945"/>
        <v>-11.755639675895612</v>
      </c>
      <c r="Q3235" s="3">
        <f t="shared" si="946"/>
        <v>-146.68962637597983</v>
      </c>
      <c r="R3235">
        <f t="shared" si="947"/>
        <v>33.310373624020173</v>
      </c>
      <c r="S3235">
        <f t="shared" si="948"/>
        <v>180.37966881542135</v>
      </c>
      <c r="T3235">
        <f t="shared" si="931"/>
        <v>-11.755639675895612</v>
      </c>
    </row>
    <row r="3236" spans="1:20" x14ac:dyDescent="0.25">
      <c r="A3236">
        <f t="shared" si="932"/>
        <v>1137665.6485772722</v>
      </c>
      <c r="B3236">
        <f t="shared" si="949"/>
        <v>181065.11155691996</v>
      </c>
      <c r="C3236" t="str">
        <f t="shared" si="933"/>
        <v>-0.215026361346244-0.140337208934043i</v>
      </c>
      <c r="D3236" t="str">
        <f t="shared" si="934"/>
        <v>3.67751583164517-1.13384514600798i</v>
      </c>
      <c r="E3236" t="str">
        <f t="shared" si="935"/>
        <v>53.7880531930073-142.198516729636i</v>
      </c>
      <c r="F3236" t="str">
        <f t="shared" si="936"/>
        <v>2.40500329175254-1.04376787202666i</v>
      </c>
      <c r="G3236" t="str">
        <f t="shared" si="937"/>
        <v>0.991784639199497-0.0902655451843098i</v>
      </c>
      <c r="H3236" t="str">
        <f t="shared" si="938"/>
        <v>0.281827731440176-88.3928026952585i</v>
      </c>
      <c r="I3236" t="str">
        <f t="shared" si="939"/>
        <v>-0.258361633840072-0.600540935698527i</v>
      </c>
      <c r="K3236" t="str">
        <f t="shared" si="940"/>
        <v>0.000432839360977505-0.000763598494682665i</v>
      </c>
      <c r="L3236" t="str">
        <f t="shared" si="941"/>
        <v>0.00005-0.00155849800651658i</v>
      </c>
      <c r="M3236" t="str">
        <f t="shared" si="942"/>
        <v>0.00133333333333333-0.000916763533245046i</v>
      </c>
      <c r="N3236">
        <f t="shared" si="943"/>
        <v>33.13052314692635</v>
      </c>
      <c r="O3236">
        <f t="shared" si="944"/>
        <v>11.809112047205904</v>
      </c>
      <c r="P3236" s="3">
        <f t="shared" si="945"/>
        <v>-11.809112047205904</v>
      </c>
      <c r="Q3236" s="3">
        <f t="shared" si="946"/>
        <v>-146.86947685307365</v>
      </c>
      <c r="R3236">
        <f t="shared" si="947"/>
        <v>33.13052314692635</v>
      </c>
      <c r="S3236">
        <f t="shared" si="948"/>
        <v>181.06511155691996</v>
      </c>
      <c r="T3236">
        <f t="shared" si="931"/>
        <v>-11.809112047205904</v>
      </c>
    </row>
    <row r="3237" spans="1:20" x14ac:dyDescent="0.25">
      <c r="A3237">
        <f t="shared" si="932"/>
        <v>1141988.7780418657</v>
      </c>
      <c r="B3237">
        <f t="shared" si="949"/>
        <v>181753.15898083625</v>
      </c>
      <c r="C3237" t="str">
        <f t="shared" si="933"/>
        <v>-0.214142389344766-0.138804025554426i</v>
      </c>
      <c r="D3237" t="str">
        <f t="shared" si="934"/>
        <v>3.67542137280293-1.13688902531458i</v>
      </c>
      <c r="E3237" t="str">
        <f t="shared" si="935"/>
        <v>53.2391825612734-141.792284856346i</v>
      </c>
      <c r="F3237" t="str">
        <f t="shared" si="936"/>
        <v>2.40485285528781-1.0414632190533i</v>
      </c>
      <c r="G3237" t="str">
        <f t="shared" si="937"/>
        <v>0.991722601623337-0.0906028865587468i</v>
      </c>
      <c r="H3237" t="str">
        <f t="shared" si="938"/>
        <v>0.279202220494148-88.0552236126336i</v>
      </c>
      <c r="I3237" t="str">
        <f t="shared" si="939"/>
        <v>-0.256813066548739-0.598203676132589i</v>
      </c>
      <c r="K3237" t="str">
        <f t="shared" si="940"/>
        <v>0.00043210122657972-0.000761907204374778i</v>
      </c>
      <c r="L3237" t="str">
        <f t="shared" si="941"/>
        <v>0.00005-0.00155259813360887i</v>
      </c>
      <c r="M3237" t="str">
        <f t="shared" si="942"/>
        <v>0.00133333333333333-0.000913293019769922i</v>
      </c>
      <c r="N3237">
        <f t="shared" si="943"/>
        <v>32.950728480755402</v>
      </c>
      <c r="O3237">
        <f t="shared" si="944"/>
        <v>11.862621305456774</v>
      </c>
      <c r="P3237" s="3">
        <f t="shared" si="945"/>
        <v>-11.862621305456774</v>
      </c>
      <c r="Q3237" s="3">
        <f t="shared" si="946"/>
        <v>-147.0492715192446</v>
      </c>
      <c r="R3237">
        <f t="shared" si="947"/>
        <v>32.950728480755402</v>
      </c>
      <c r="S3237">
        <f t="shared" si="948"/>
        <v>181.75315898083625</v>
      </c>
      <c r="T3237">
        <f t="shared" si="931"/>
        <v>-11.862621305456774</v>
      </c>
    </row>
    <row r="3238" spans="1:20" x14ac:dyDescent="0.25">
      <c r="A3238">
        <f t="shared" si="932"/>
        <v>1146328.3353984249</v>
      </c>
      <c r="B3238">
        <f t="shared" si="949"/>
        <v>182443.82098496344</v>
      </c>
      <c r="C3238" t="str">
        <f t="shared" si="933"/>
        <v>-0.213258041430024-0.13728263300508i</v>
      </c>
      <c r="D3238" t="str">
        <f t="shared" si="934"/>
        <v>3.6733133774816-1.13994084392886i</v>
      </c>
      <c r="E3238" t="str">
        <f t="shared" si="935"/>
        <v>52.6945217324409-141.385281859985i</v>
      </c>
      <c r="F3238" t="str">
        <f t="shared" si="936"/>
        <v>2.40470129236803-1.0391733403203i</v>
      </c>
      <c r="G3238" t="str">
        <f t="shared" si="937"/>
        <v>0.991660099515232-0.0909414456926666i</v>
      </c>
      <c r="H3238" t="str">
        <f t="shared" si="938"/>
        <v>0.27659913858785-87.7189533735041i</v>
      </c>
      <c r="I3238" t="str">
        <f t="shared" si="939"/>
        <v>-0.255276228213677-0.595875414650643i</v>
      </c>
      <c r="K3238" t="str">
        <f t="shared" si="940"/>
        <v>0.00043136099146942-0.000760222596588435i</v>
      </c>
      <c r="L3238" t="str">
        <f t="shared" si="941"/>
        <v>0.00005-0.00154672059534655i</v>
      </c>
      <c r="M3238" t="str">
        <f t="shared" si="942"/>
        <v>0.00133333333333333-0.0009098356443215i</v>
      </c>
      <c r="N3238">
        <f t="shared" si="943"/>
        <v>32.770985453449924</v>
      </c>
      <c r="O3238">
        <f t="shared" si="944"/>
        <v>11.916167378014343</v>
      </c>
      <c r="P3238" s="3">
        <f t="shared" si="945"/>
        <v>-11.916167378014343</v>
      </c>
      <c r="Q3238" s="3">
        <f t="shared" si="946"/>
        <v>-147.22901454655008</v>
      </c>
      <c r="R3238">
        <f t="shared" si="947"/>
        <v>32.770985453449924</v>
      </c>
      <c r="S3238">
        <f t="shared" si="948"/>
        <v>182.44382098496345</v>
      </c>
      <c r="T3238">
        <f t="shared" si="931"/>
        <v>-11.916167378014343</v>
      </c>
    </row>
    <row r="3239" spans="1:20" x14ac:dyDescent="0.25">
      <c r="A3239">
        <f t="shared" si="932"/>
        <v>1150684.383072939</v>
      </c>
      <c r="B3239">
        <f t="shared" si="949"/>
        <v>183137.10750470631</v>
      </c>
      <c r="C3239" t="str">
        <f t="shared" si="933"/>
        <v>-0.212373378295421-0.135772956783635i</v>
      </c>
      <c r="D3239" t="str">
        <f t="shared" si="934"/>
        <v>3.67119177526436-1.14300056409054i</v>
      </c>
      <c r="E3239" t="str">
        <f t="shared" si="935"/>
        <v>52.1540473328886-140.977545071454i</v>
      </c>
      <c r="F3239" t="str">
        <f t="shared" si="936"/>
        <v>2.40454859470312-1.03689820055148i</v>
      </c>
      <c r="G3239" t="str">
        <f t="shared" si="937"/>
        <v>0.991597129456518-0.0912812264932457i</v>
      </c>
      <c r="H3239" t="str">
        <f t="shared" si="938"/>
        <v>0.274018303146112-87.3839866749801i</v>
      </c>
      <c r="I3239" t="str">
        <f t="shared" si="939"/>
        <v>-0.25375102846525-0.593556113443265i</v>
      </c>
      <c r="K3239" t="str">
        <f t="shared" si="940"/>
        <v>0.000430618654224088-0.000758544621520914i</v>
      </c>
      <c r="L3239" t="str">
        <f t="shared" si="941"/>
        <v>0.00005-0.00154086530717927i</v>
      </c>
      <c r="M3239" t="str">
        <f t="shared" si="942"/>
        <v>0.00133333333333333-0.000906391357164279i</v>
      </c>
      <c r="N3239">
        <f t="shared" si="943"/>
        <v>32.591289911163756</v>
      </c>
      <c r="O3239">
        <f t="shared" si="944"/>
        <v>11.969750201429711</v>
      </c>
      <c r="P3239" s="3">
        <f t="shared" si="945"/>
        <v>-11.969750201429711</v>
      </c>
      <c r="Q3239" s="3">
        <f t="shared" si="946"/>
        <v>-147.40871008883624</v>
      </c>
      <c r="R3239">
        <f t="shared" si="947"/>
        <v>32.591289911163756</v>
      </c>
      <c r="S3239">
        <f t="shared" si="948"/>
        <v>183.13710750470631</v>
      </c>
      <c r="T3239">
        <f t="shared" si="931"/>
        <v>-11.969750201429711</v>
      </c>
    </row>
    <row r="3240" spans="1:20" x14ac:dyDescent="0.25">
      <c r="A3240">
        <f t="shared" si="932"/>
        <v>1155056.983728616</v>
      </c>
      <c r="B3240">
        <f t="shared" si="949"/>
        <v>183833.02851322418</v>
      </c>
      <c r="C3240" t="str">
        <f t="shared" si="933"/>
        <v>-0.21148845939056-0.134274922596259i</v>
      </c>
      <c r="D3240" t="str">
        <f t="shared" si="934"/>
        <v>3.66905649561054-1.14606814746449i</v>
      </c>
      <c r="E3240" t="str">
        <f t="shared" si="935"/>
        <v>51.6177358559232-140.569111221558i</v>
      </c>
      <c r="F3240" t="str">
        <f t="shared" si="936"/>
        <v>2.4043947539443-1.03463776465676i</v>
      </c>
      <c r="G3240" t="str">
        <f t="shared" si="937"/>
        <v>0.991533688004278-0.0916222328745225i</v>
      </c>
      <c r="H3240" t="str">
        <f t="shared" si="938"/>
        <v>0.271459533185547-87.0503182383131i</v>
      </c>
      <c r="I3240" t="str">
        <f t="shared" si="939"/>
        <v>-0.252237377634487-0.591245734881899i</v>
      </c>
      <c r="K3240" t="str">
        <f t="shared" si="940"/>
        <v>0.000429874213632305-0.000756873229439542i</v>
      </c>
      <c r="L3240" t="str">
        <f t="shared" si="941"/>
        <v>0.00005-0.00153503218487674i</v>
      </c>
      <c r="M3240" t="str">
        <f t="shared" si="942"/>
        <v>0.00133333333333333-0.000902960108751019i</v>
      </c>
      <c r="N3240">
        <f t="shared" si="943"/>
        <v>32.411637718872839</v>
      </c>
      <c r="O3240">
        <f t="shared" si="944"/>
        <v>12.023369721332013</v>
      </c>
      <c r="P3240" s="3">
        <f t="shared" si="945"/>
        <v>-12.023369721332013</v>
      </c>
      <c r="Q3240" s="3">
        <f t="shared" si="946"/>
        <v>-147.58836228112716</v>
      </c>
      <c r="R3240">
        <f t="shared" si="947"/>
        <v>32.411637718872839</v>
      </c>
      <c r="S3240">
        <f t="shared" si="948"/>
        <v>183.83302851322418</v>
      </c>
      <c r="T3240">
        <f t="shared" si="931"/>
        <v>-12.023369721332013</v>
      </c>
    </row>
    <row r="3241" spans="1:20" x14ac:dyDescent="0.25">
      <c r="A3241">
        <f t="shared" si="932"/>
        <v>1159446.200266785</v>
      </c>
      <c r="B3241">
        <f t="shared" si="949"/>
        <v>184531.59402157445</v>
      </c>
      <c r="C3241" t="str">
        <f t="shared" si="933"/>
        <v>-0.210603342940686-0.132788456371152i</v>
      </c>
      <c r="D3241" t="str">
        <f t="shared" si="934"/>
        <v>3.6669074678591-1.14914355513614i</v>
      </c>
      <c r="E3241" t="str">
        <f t="shared" si="935"/>
        <v>51.0855636707386-140.160016446886i</v>
      </c>
      <c r="F3241" t="str">
        <f t="shared" si="936"/>
        <v>2.40423976168358-1.03239199773132i</v>
      </c>
      <c r="G3241" t="str">
        <f t="shared" si="937"/>
        <v>0.99146977169118-0.0919644687573373i</v>
      </c>
      <c r="H3241" t="str">
        <f t="shared" si="938"/>
        <v>0.268922649298164-86.7179428087582i</v>
      </c>
      <c r="I3241" t="str">
        <f t="shared" si="939"/>
        <v>-0.250735186747455-0.588944241517684i</v>
      </c>
      <c r="K3241" t="str">
        <f t="shared" si="940"/>
        <v>0.000429127668694619-0.000755208370683039i</v>
      </c>
      <c r="L3241" t="str">
        <f t="shared" si="941"/>
        <v>0.00005-0.00152922114452753i</v>
      </c>
      <c r="M3241" t="str">
        <f t="shared" si="942"/>
        <v>0.00133333333333333-0.00089954184972208i</v>
      </c>
      <c r="N3241">
        <f t="shared" si="943"/>
        <v>32.232024760964379</v>
      </c>
      <c r="O3241">
        <f t="shared" si="944"/>
        <v>12.07702589232273</v>
      </c>
      <c r="P3241" s="3">
        <f t="shared" si="945"/>
        <v>-12.07702589232273</v>
      </c>
      <c r="Q3241" s="3">
        <f t="shared" si="946"/>
        <v>-147.76797523903562</v>
      </c>
      <c r="R3241">
        <f t="shared" si="947"/>
        <v>32.232024760964379</v>
      </c>
      <c r="S3241">
        <f t="shared" si="948"/>
        <v>184.53159402157445</v>
      </c>
      <c r="T3241">
        <f t="shared" si="931"/>
        <v>-12.07702589232273</v>
      </c>
    </row>
    <row r="3242" spans="1:20" x14ac:dyDescent="0.25">
      <c r="A3242">
        <f t="shared" si="932"/>
        <v>1163852.0958277988</v>
      </c>
      <c r="B3242">
        <f t="shared" si="949"/>
        <v>185232.81407885643</v>
      </c>
      <c r="C3242" t="str">
        <f t="shared" si="933"/>
        <v>-0.209718085966038-0.131313484271569i</v>
      </c>
      <c r="D3242" t="str">
        <f t="shared" si="934"/>
        <v>3.66474462123224-1.15222674760683i</v>
      </c>
      <c r="E3242" t="str">
        <f t="shared" si="935"/>
        <v>50.5575070311677-139.750296295734i</v>
      </c>
      <c r="F3242" t="str">
        <f t="shared" si="936"/>
        <v>2.4040836094533-1.03016086505477i</v>
      </c>
      <c r="G3242" t="str">
        <f t="shared" si="937"/>
        <v>0.991405377025323-0.0923079380692697i</v>
      </c>
      <c r="H3242" t="str">
        <f t="shared" si="938"/>
        <v>0.266407473635195-86.3868551554389i</v>
      </c>
      <c r="I3242" t="str">
        <f t="shared" si="939"/>
        <v>-0.249244367519682-0.586651596080314i</v>
      </c>
      <c r="K3242" t="str">
        <f t="shared" si="940"/>
        <v>0.000428379018624445-0.000753549995662863i</v>
      </c>
      <c r="L3242" t="str">
        <f t="shared" si="941"/>
        <v>0.00005-0.00152343210253789i</v>
      </c>
      <c r="M3242" t="str">
        <f t="shared" si="942"/>
        <v>0.00133333333333333-0.000896136530904643i</v>
      </c>
      <c r="N3242">
        <f t="shared" si="943"/>
        <v>32.052446941819937</v>
      </c>
      <c r="O3242">
        <f t="shared" si="944"/>
        <v>12.130718677869474</v>
      </c>
      <c r="P3242" s="3">
        <f t="shared" si="945"/>
        <v>-12.130718677869474</v>
      </c>
      <c r="Q3242" s="3">
        <f t="shared" si="946"/>
        <v>-147.94755305818006</v>
      </c>
      <c r="R3242">
        <f t="shared" si="947"/>
        <v>32.052446941819937</v>
      </c>
      <c r="S3242">
        <f t="shared" si="948"/>
        <v>185.23281407885642</v>
      </c>
      <c r="T3242">
        <f t="shared" si="931"/>
        <v>-12.130718677869474</v>
      </c>
    </row>
    <row r="3243" spans="1:20" x14ac:dyDescent="0.25">
      <c r="A3243">
        <f t="shared" si="932"/>
        <v>1168274.7337919443</v>
      </c>
      <c r="B3243">
        <f t="shared" si="949"/>
        <v>185936.69877235609</v>
      </c>
      <c r="C3243" t="str">
        <f t="shared" si="933"/>
        <v>-0.208832744301143-0.129849932708308i</v>
      </c>
      <c r="D3243" t="str">
        <f t="shared" si="934"/>
        <v>3.66256788483938-1.15531768478948i</v>
      </c>
      <c r="E3243" t="str">
        <f t="shared" si="935"/>
        <v>50.0335420842089-139.339985734072i</v>
      </c>
      <c r="F3243" t="str">
        <f t="shared" si="936"/>
        <v>2.40392628872594-1.02794433209046i</v>
      </c>
      <c r="G3243" t="str">
        <f t="shared" si="937"/>
        <v>0.991340500490073-0.092652644744577i</v>
      </c>
      <c r="H3243" t="str">
        <f t="shared" si="938"/>
        <v>0.26391382989103-86.0570500712087i</v>
      </c>
      <c r="I3243" t="str">
        <f t="shared" si="939"/>
        <v>-0.247764832350651-0.584367761476944i</v>
      </c>
      <c r="K3243" t="str">
        <f t="shared" si="940"/>
        <v>0.00042762826284885-0.000751898054864567i</v>
      </c>
      <c r="L3243" t="str">
        <f t="shared" si="941"/>
        <v>0.00005-0.00151766497563049i</v>
      </c>
      <c r="M3243" t="str">
        <f t="shared" si="942"/>
        <v>0.00133333333333333-0.000892744103312051i</v>
      </c>
      <c r="N3243">
        <f t="shared" si="943"/>
        <v>31.872900186373869</v>
      </c>
      <c r="O3243">
        <f t="shared" si="944"/>
        <v>12.184448050199475</v>
      </c>
      <c r="P3243" s="3">
        <f t="shared" si="945"/>
        <v>-12.184448050199475</v>
      </c>
      <c r="Q3243" s="3">
        <f t="shared" si="946"/>
        <v>-148.12709981362613</v>
      </c>
      <c r="R3243">
        <f t="shared" si="947"/>
        <v>31.872900186373869</v>
      </c>
      <c r="S3243">
        <f t="shared" si="948"/>
        <v>185.9366987723561</v>
      </c>
      <c r="T3243">
        <f t="shared" si="931"/>
        <v>-12.184448050199475</v>
      </c>
    </row>
    <row r="3244" spans="1:20" x14ac:dyDescent="0.25">
      <c r="A3244">
        <f t="shared" si="932"/>
        <v>1172714.1777803539</v>
      </c>
      <c r="B3244">
        <f t="shared" si="949"/>
        <v>186643.25822769105</v>
      </c>
      <c r="C3244" t="str">
        <f t="shared" si="933"/>
        <v>-0.207947372613973-0.12839772835172i</v>
      </c>
      <c r="D3244" t="str">
        <f t="shared" si="934"/>
        <v>3.66037718768079-1.15841632600383i</v>
      </c>
      <c r="E3244" t="str">
        <f t="shared" si="935"/>
        <v>49.5136448783331-138.929119151528i</v>
      </c>
      <c r="F3244" t="str">
        <f t="shared" si="936"/>
        <v>2.40376779091352-1.02574236448458i</v>
      </c>
      <c r="G3244" t="str">
        <f t="shared" si="937"/>
        <v>0.991275138543903-0.0929985927241296i</v>
      </c>
      <c r="H3244" t="str">
        <f t="shared" si="938"/>
        <v>0.261441543287398-85.7285223725149i</v>
      </c>
      <c r="I3244" t="str">
        <f t="shared" si="939"/>
        <v>-0.246296494318295-0.582092700791015i</v>
      </c>
      <c r="K3244" t="str">
        <f t="shared" si="940"/>
        <v>0.000426875401009445-0.000750252498849229i</v>
      </c>
      <c r="L3244" t="str">
        <f t="shared" si="941"/>
        <v>0.00005-0.00151191968084329i</v>
      </c>
      <c r="M3244" t="str">
        <f t="shared" si="942"/>
        <v>0.00133333333333333-0.000889364518143113i</v>
      </c>
      <c r="N3244">
        <f t="shared" si="943"/>
        <v>31.693380440664612</v>
      </c>
      <c r="O3244">
        <f t="shared" si="944"/>
        <v>12.238213990194094</v>
      </c>
      <c r="P3244" s="3">
        <f t="shared" si="945"/>
        <v>-12.238213990194094</v>
      </c>
      <c r="Q3244" s="3">
        <f t="shared" si="946"/>
        <v>-148.30661955933539</v>
      </c>
      <c r="R3244">
        <f t="shared" si="947"/>
        <v>31.693380440664612</v>
      </c>
      <c r="S3244">
        <f t="shared" si="948"/>
        <v>186.64325822769106</v>
      </c>
      <c r="T3244">
        <f t="shared" ref="T3244:T3307" si="950">P3244</f>
        <v>-12.238213990194094</v>
      </c>
    </row>
    <row r="3245" spans="1:20" x14ac:dyDescent="0.25">
      <c r="A3245">
        <f t="shared" ref="A3245:A3308" si="951">2*PI()*B3245</f>
        <v>1177170.4916559192</v>
      </c>
      <c r="B3245">
        <f t="shared" si="949"/>
        <v>187352.50260895627</v>
      </c>
      <c r="C3245" t="str">
        <f t="shared" ref="C3245:C3308" si="952">IMPRODUCT(D3245,E3245,$C$40,,K3245,$C$41)</f>
        <v>-0.207062024425038-0.126956798143247i</v>
      </c>
      <c r="D3245" t="str">
        <f t="shared" ref="D3245:D3308" si="953">IMDIV(IMPRODUCT($C$37,$C$38,COMPLEX(1,A3245/$C$38)),IMSUM(-1*A3245*A3245/$C$39,COMPLEX(0,1*A3245)))</f>
        <v>3.65817245865158-1.16152262997205i</v>
      </c>
      <c r="E3245" t="str">
        <f t="shared" ref="E3245:E3308" si="954">IMDIV(IMPRODUCT(IMSUM(F3245,G3245),$C$29,H3245),IMSUM(1,I3245))</f>
        <v>48.9977913715924-138.517730367421i</v>
      </c>
      <c r="F3245" t="str">
        <f t="shared" ref="F3245:F3308" si="955">IMDIV(IMPRODUCT($C$14,$C$15,COMPLEX(1,A3245/$C$15)),IMSUM(-1*A3245*A3245/$C$16,COMPLEX(0,A3245)))</f>
        <v>2.40360810736739-1.02355492806547i</v>
      </c>
      <c r="G3245" t="str">
        <f t="shared" ref="G3245:G3308" si="956">IMDIV(1,COMPLEX(1,A3245*$C$9*$C$10))</f>
        <v>0.991209287620235-0.093345785955346i</v>
      </c>
      <c r="H3245" t="str">
        <f t="shared" ref="H3245:H3308" si="957">IMDIV($C$3,IMSUM(K3245,COMPLEX(0,$C$28*A3245)))</f>
        <v>0.258990440557725-85.4012668992679i</v>
      </c>
      <c r="I3245" t="str">
        <f t="shared" ref="I3245:I3308" si="958">IMPRODUCT(F3245,$C$29,H3245,$C$31)</f>
        <v>-0.244839267173597-0.579826377281219i</v>
      </c>
      <c r="K3245" t="str">
        <f t="shared" ref="K3245:K3308" si="959">IF($C$26&lt;=0,IMDIV(1,IMSUM(IMDIV(1,L3245),1/$C$18)),IMDIV(1,IMSUM(IMDIV(1,L3245),1/$C$18,IMDIV(1,M3245))))</f>
        <v>0.000426120432963175-0.000748613278254845i</v>
      </c>
      <c r="L3245" t="str">
        <f t="shared" ref="L3245:L3308" si="960">IMSUM($C$21/$C$22,IMDIV(1,COMPLEX(0,$C$20*$C$22*A3245)))</f>
        <v>0.00005-0.00150619613552828i</v>
      </c>
      <c r="M3245" t="str">
        <f t="shared" ref="M3245:M3308" si="961">IMSUM($C$25/$C$26,IMDIV(1,COMPLEX(0,$C$24*$C$26*A3245)))</f>
        <v>0.00133333333333333-0.000885997726781338i</v>
      </c>
      <c r="N3245">
        <f t="shared" ref="N3245:N3308" si="962">ABS(R3245)</f>
        <v>31.513883672369047</v>
      </c>
      <c r="O3245">
        <f t="shared" ref="O3245:O3308" si="963">ABS(P3245)</f>
        <v>12.292016487282051</v>
      </c>
      <c r="P3245" s="3">
        <f t="shared" ref="P3245:P3308" si="964">20*LOG10(IMABS(C3245))</f>
        <v>-12.292016487282051</v>
      </c>
      <c r="Q3245" s="3">
        <f t="shared" ref="Q3245:Q3308" si="965">IMARGUMENT(C3245)*180/PI()</f>
        <v>-148.48611632763095</v>
      </c>
      <c r="R3245">
        <f t="shared" ref="R3245:R3308" si="966">IF(Q3245&lt;0,Q3245+180,Q3245-180)</f>
        <v>31.513883672369047</v>
      </c>
      <c r="S3245">
        <f t="shared" ref="S3245:S3308" si="967">B3245/1000</f>
        <v>187.35250260895629</v>
      </c>
      <c r="T3245">
        <f t="shared" si="950"/>
        <v>-12.292016487282051</v>
      </c>
    </row>
    <row r="3246" spans="1:20" x14ac:dyDescent="0.25">
      <c r="A3246">
        <f t="shared" si="951"/>
        <v>1181643.7395242117</v>
      </c>
      <c r="B3246">
        <f t="shared" ref="B3246:B3309" si="968">B3245*(1+B$42)</f>
        <v>188064.44211887033</v>
      </c>
      <c r="C3246" t="str">
        <f t="shared" si="952"/>
        <v>-0.206176752126342-0.12552706930646i</v>
      </c>
      <c r="D3246" t="str">
        <f t="shared" si="953"/>
        <v>3.6559536265457-1.1646365548142i</v>
      </c>
      <c r="E3246" t="str">
        <f t="shared" si="954"/>
        <v>48.4859574395033-138.105852636802i</v>
      </c>
      <c r="F3246" t="str">
        <f t="shared" si="955"/>
        <v>2.4034472293777-1.02138198884277i</v>
      </c>
      <c r="G3246" t="str">
        <f t="shared" si="956"/>
        <v>0.991142944127271-0.0936942283921268i</v>
      </c>
      <c r="H3246" t="str">
        <f t="shared" si="957"/>
        <v>0.256560349931609-85.0752785147043i</v>
      </c>
      <c r="I3246" t="str">
        <f t="shared" si="958"/>
        <v>-0.24339306533518-0.577568754380334i</v>
      </c>
      <c r="K3246" t="str">
        <f t="shared" si="959"/>
        <v>0.000425363358783099-0.000746980343797784i</v>
      </c>
      <c r="L3246" t="str">
        <f t="shared" si="960"/>
        <v>0.00005-0.00150049425735035i</v>
      </c>
      <c r="M3246" t="str">
        <f t="shared" si="961"/>
        <v>0.00133333333333333-0.000882643680794326i</v>
      </c>
      <c r="N3246">
        <f t="shared" si="962"/>
        <v>31.3344058713202</v>
      </c>
      <c r="O3246">
        <f t="shared" si="963"/>
        <v>12.345855539334117</v>
      </c>
      <c r="P3246" s="3">
        <f t="shared" si="964"/>
        <v>-12.345855539334117</v>
      </c>
      <c r="Q3246" s="3">
        <f t="shared" si="965"/>
        <v>-148.6655941286798</v>
      </c>
      <c r="R3246">
        <f t="shared" si="966"/>
        <v>31.3344058713202</v>
      </c>
      <c r="S3246">
        <f t="shared" si="967"/>
        <v>188.06444211887032</v>
      </c>
      <c r="T3246">
        <f t="shared" si="950"/>
        <v>-12.345855539334117</v>
      </c>
    </row>
    <row r="3247" spans="1:20" x14ac:dyDescent="0.25">
      <c r="A3247">
        <f t="shared" si="951"/>
        <v>1186133.9857344038</v>
      </c>
      <c r="B3247">
        <f t="shared" si="968"/>
        <v>188779.08699892205</v>
      </c>
      <c r="C3247" t="str">
        <f t="shared" si="952"/>
        <v>-0.205291607000236-0.124108469357672i</v>
      </c>
      <c r="D3247" t="str">
        <f t="shared" si="953"/>
        <v>3.65372062005983-1.16775805804362i</v>
      </c>
      <c r="E3247" t="str">
        <f t="shared" si="954"/>
        <v>47.9781188827383-137.693518656528i</v>
      </c>
      <c r="F3247" t="str">
        <f t="shared" si="955"/>
        <v>2.40328514817306-1.01922351300664i</v>
      </c>
      <c r="G3247" t="str">
        <f t="shared" si="956"/>
        <v>0.991076104447837-0.0940439239947871i</v>
      </c>
      <c r="H3247" t="str">
        <f t="shared" si="957"/>
        <v>0.25415110111956-84.7505521052562i</v>
      </c>
      <c r="I3247" t="str">
        <f t="shared" si="958"/>
        <v>-0.241957803883968-0.575319795694171i</v>
      </c>
      <c r="K3247" t="str">
        <f t="shared" si="959"/>
        <v>0.000424604178759229-0.000745353646274261i</v>
      </c>
      <c r="L3247" t="str">
        <f t="shared" si="960"/>
        <v>0.00005-0.00149481396428606i</v>
      </c>
      <c r="M3247" t="str">
        <f t="shared" si="961"/>
        <v>0.00133333333333333-0.000879302331932975i</v>
      </c>
      <c r="N3247">
        <f t="shared" si="962"/>
        <v>31.154943050017351</v>
      </c>
      <c r="O3247">
        <f t="shared" si="963"/>
        <v>12.399731152556848</v>
      </c>
      <c r="P3247" s="3">
        <f t="shared" si="964"/>
        <v>-12.399731152556848</v>
      </c>
      <c r="Q3247" s="3">
        <f t="shared" si="965"/>
        <v>-148.84505694998265</v>
      </c>
      <c r="R3247">
        <f t="shared" si="966"/>
        <v>31.154943050017351</v>
      </c>
      <c r="S3247">
        <f t="shared" si="967"/>
        <v>188.77908699892205</v>
      </c>
      <c r="T3247">
        <f t="shared" si="950"/>
        <v>-12.399731152556848</v>
      </c>
    </row>
    <row r="3248" spans="1:20" x14ac:dyDescent="0.25">
      <c r="A3248">
        <f t="shared" si="951"/>
        <v>1190641.2948801946</v>
      </c>
      <c r="B3248">
        <f t="shared" si="968"/>
        <v>189496.44752951796</v>
      </c>
      <c r="C3248" t="str">
        <f t="shared" si="952"/>
        <v>-0.204406639238142-0.122700926116059i</v>
      </c>
      <c r="D3248" t="str">
        <f t="shared" si="953"/>
        <v>3.6514733677976-1.17088709656248i</v>
      </c>
      <c r="E3248" t="str">
        <f t="shared" si="954"/>
        <v>47.4742514346095-137.280760571344i</v>
      </c>
      <c r="F3248" t="str">
        <f t="shared" si="955"/>
        <v>2.40312185492017-1.01707946692697i</v>
      </c>
      <c r="G3248" t="str">
        <f t="shared" si="956"/>
        <v>0.991008764939212-0.0943948767299877i</v>
      </c>
      <c r="H3248" t="str">
        <f t="shared" si="957"/>
        <v>0.251762525297823-84.4270825804212i</v>
      </c>
      <c r="I3248" t="str">
        <f t="shared" si="958"/>
        <v>-0.240533398557899-0.5730794650005i</v>
      </c>
      <c r="K3248" t="str">
        <f t="shared" si="959"/>
        <v>0.000423842893399216-0.000743733136561812i</v>
      </c>
      <c r="L3248" t="str">
        <f t="shared" si="960"/>
        <v>0.00005-0.0014891551746225i</v>
      </c>
      <c r="M3248" t="str">
        <f t="shared" si="961"/>
        <v>0.00133333333333333-0.00087597363213088i</v>
      </c>
      <c r="N3248">
        <f t="shared" si="962"/>
        <v>30.975491244114693</v>
      </c>
      <c r="O3248">
        <f t="shared" si="963"/>
        <v>12.453643341387487</v>
      </c>
      <c r="P3248" s="3">
        <f t="shared" si="964"/>
        <v>-12.453643341387487</v>
      </c>
      <c r="Q3248" s="3">
        <f t="shared" si="965"/>
        <v>-149.02450875588531</v>
      </c>
      <c r="R3248">
        <f t="shared" si="966"/>
        <v>30.975491244114693</v>
      </c>
      <c r="S3248">
        <f t="shared" si="967"/>
        <v>189.49644752951795</v>
      </c>
      <c r="T3248">
        <f t="shared" si="950"/>
        <v>-12.453643341387487</v>
      </c>
    </row>
    <row r="3249" spans="1:20" x14ac:dyDescent="0.25">
      <c r="A3249">
        <f t="shared" si="951"/>
        <v>1195165.7318007394</v>
      </c>
      <c r="B3249">
        <f t="shared" si="968"/>
        <v>190216.53403013013</v>
      </c>
      <c r="C3249" t="str">
        <f t="shared" si="952"/>
        <v>-0.203521897959164-0.121304367713375i</v>
      </c>
      <c r="D3249" t="str">
        <f t="shared" si="953"/>
        <v>3.64921179827371-1.17402362665724i</v>
      </c>
      <c r="E3249" t="str">
        <f t="shared" si="954"/>
        <v>46.97433076835-136.867609979988i</v>
      </c>
      <c r="F3249" t="str">
        <f t="shared" si="955"/>
        <v>2.40295734072334-1.01494981715261i</v>
      </c>
      <c r="G3249" t="str">
        <f t="shared" si="956"/>
        <v>0.99094092193297-0.0947470905706654i</v>
      </c>
      <c r="H3249" t="str">
        <f t="shared" si="957"/>
        <v>0.249394455093438-84.104864872629i</v>
      </c>
      <c r="I3249" t="str">
        <f t="shared" si="958"/>
        <v>-0.239119765746661-0.570847726247945i</v>
      </c>
      <c r="K3249" t="str">
        <f t="shared" si="959"/>
        <v>0.000423079503429165-0.00074211876562082i</v>
      </c>
      <c r="L3249" t="str">
        <f t="shared" si="960"/>
        <v>0.00005-0.00148351780695606i</v>
      </c>
      <c r="M3249" t="str">
        <f t="shared" si="961"/>
        <v>0.00133333333333333-0.000872657533503566i</v>
      </c>
      <c r="N3249">
        <f t="shared" si="962"/>
        <v>30.796046512902535</v>
      </c>
      <c r="O3249">
        <f t="shared" si="963"/>
        <v>12.507592128387877</v>
      </c>
      <c r="P3249" s="3">
        <f t="shared" si="964"/>
        <v>-12.507592128387877</v>
      </c>
      <c r="Q3249" s="3">
        <f t="shared" si="965"/>
        <v>-149.20395348709746</v>
      </c>
      <c r="R3249">
        <f t="shared" si="966"/>
        <v>30.796046512902535</v>
      </c>
      <c r="S3249">
        <f t="shared" si="967"/>
        <v>190.21653403013013</v>
      </c>
      <c r="T3249">
        <f t="shared" si="950"/>
        <v>-12.507592128387877</v>
      </c>
    </row>
    <row r="3250" spans="1:20" x14ac:dyDescent="0.25">
      <c r="A3250">
        <f t="shared" si="951"/>
        <v>1199707.3615815823</v>
      </c>
      <c r="B3250">
        <f t="shared" si="968"/>
        <v>190939.35685944464</v>
      </c>
      <c r="C3250" t="str">
        <f t="shared" si="952"/>
        <v>-0.202637431228547-0.119918722603214i</v>
      </c>
      <c r="D3250" t="str">
        <f t="shared" si="953"/>
        <v>3.64693583991821-1.17716760399419i</v>
      </c>
      <c r="E3250" t="str">
        <f t="shared" si="954"/>
        <v>46.4783325042113-136.454097941293i</v>
      </c>
      <c r="F3250" t="str">
        <f t="shared" si="955"/>
        <v>2.4027915966242-1.01283453041055i</v>
      </c>
      <c r="G3250" t="str">
        <f t="shared" si="956"/>
        <v>0.990872571734807-0.0951005694959619i</v>
      </c>
      <c r="H3250" t="str">
        <f t="shared" si="957"/>
        <v>0.247046724569449-83.7838939371163i</v>
      </c>
      <c r="I3250" t="str">
        <f t="shared" si="958"/>
        <v>-0.237716822486493-0.568624543554977i</v>
      </c>
      <c r="K3250" t="str">
        <f t="shared" si="959"/>
        <v>0.000422314009794327-0.000740510484496049i</v>
      </c>
      <c r="L3250" t="str">
        <f t="shared" si="960"/>
        <v>0.00005-0.00147790178019134i</v>
      </c>
      <c r="M3250" t="str">
        <f t="shared" si="961"/>
        <v>0.00133333333333333-0.000869353988347845i</v>
      </c>
      <c r="N3250">
        <f t="shared" si="962"/>
        <v>30.616604939773424</v>
      </c>
      <c r="O3250">
        <f t="shared" si="963"/>
        <v>12.56157754413961</v>
      </c>
      <c r="P3250" s="3">
        <f t="shared" si="964"/>
        <v>-12.56157754413961</v>
      </c>
      <c r="Q3250" s="3">
        <f t="shared" si="965"/>
        <v>-149.38339506022658</v>
      </c>
      <c r="R3250">
        <f t="shared" si="966"/>
        <v>30.616604939773424</v>
      </c>
      <c r="S3250">
        <f t="shared" si="967"/>
        <v>190.93935685944464</v>
      </c>
      <c r="T3250">
        <f t="shared" si="950"/>
        <v>-12.56157754413961</v>
      </c>
    </row>
    <row r="3251" spans="1:20" x14ac:dyDescent="0.25">
      <c r="A3251">
        <f t="shared" si="951"/>
        <v>1204266.2495555924</v>
      </c>
      <c r="B3251">
        <f t="shared" si="968"/>
        <v>191664.92641551053</v>
      </c>
      <c r="C3251" t="str">
        <f t="shared" si="952"/>
        <v>-0.201753286076011-0.118543919569841i</v>
      </c>
      <c r="D3251" t="str">
        <f t="shared" si="953"/>
        <v>3.64464542108072-1.18031898361486i</v>
      </c>
      <c r="E3251" t="str">
        <f t="shared" si="954"/>
        <v>45.9862322163507-136.040254980312i</v>
      </c>
      <c r="F3251" t="str">
        <f t="shared" si="955"/>
        <v>2.40262461360117-1.01073357360513i</v>
      </c>
      <c r="G3251" t="str">
        <f t="shared" si="956"/>
        <v>0.990803710624383-0.0954553174911513i</v>
      </c>
      <c r="H3251" t="str">
        <f t="shared" si="957"/>
        <v>0.24471916921025-83.4641647517949i</v>
      </c>
      <c r="I3251" t="str">
        <f t="shared" si="958"/>
        <v>-0.236324486455005-0.566409881208808i</v>
      </c>
      <c r="K3251" t="str">
        <f t="shared" si="959"/>
        <v>0.000421546413659807-0.00073890824431819i</v>
      </c>
      <c r="L3251" t="str">
        <f t="shared" si="960"/>
        <v>0.00005-0.00147230701353988i</v>
      </c>
      <c r="M3251" t="str">
        <f t="shared" si="961"/>
        <v>0.00133333333333333-0.00086606294914111i</v>
      </c>
      <c r="N3251">
        <f t="shared" si="962"/>
        <v>30.437162632671686</v>
      </c>
      <c r="O3251">
        <f t="shared" si="963"/>
        <v>12.615599627139133</v>
      </c>
      <c r="P3251" s="3">
        <f t="shared" si="964"/>
        <v>-12.615599627139133</v>
      </c>
      <c r="Q3251" s="3">
        <f t="shared" si="965"/>
        <v>-149.56283736732831</v>
      </c>
      <c r="R3251">
        <f t="shared" si="966"/>
        <v>30.437162632671686</v>
      </c>
      <c r="S3251">
        <f t="shared" si="967"/>
        <v>191.66492641551054</v>
      </c>
      <c r="T3251">
        <f t="shared" si="950"/>
        <v>-12.615599627139133</v>
      </c>
    </row>
    <row r="3252" spans="1:20" x14ac:dyDescent="0.25">
      <c r="A3252">
        <f t="shared" si="951"/>
        <v>1208842.4613039037</v>
      </c>
      <c r="B3252">
        <f t="shared" si="968"/>
        <v>192393.25313588948</v>
      </c>
      <c r="C3252" t="str">
        <f t="shared" si="952"/>
        <v>-0.20086950851395-0.11717988773664i</v>
      </c>
      <c r="D3252" t="str">
        <f t="shared" si="953"/>
        <v>3.64234047003489-1.18347771993163i</v>
      </c>
      <c r="E3252" t="str">
        <f t="shared" si="954"/>
        <v>45.4980054395507-135.626111094436i</v>
      </c>
      <c r="F3252" t="str">
        <f t="shared" si="955"/>
        <v>2.40245638256917-1.00864691381728i</v>
      </c>
      <c r="G3252" t="str">
        <f t="shared" si="956"/>
        <v>0.990734334855147-0.0958113385475666i</v>
      </c>
      <c r="H3252" t="str">
        <f t="shared" si="957"/>
        <v>0.242411625907144-83.1456723171263i</v>
      </c>
      <c r="I3252" t="str">
        <f t="shared" si="958"/>
        <v>-0.234942675966073-0.564203703664388i</v>
      </c>
      <c r="K3252" t="str">
        <f t="shared" si="959"/>
        <v>0.000420776716411267-0.000737311996305451i</v>
      </c>
      <c r="L3252" t="str">
        <f t="shared" si="960"/>
        <v>0.00005-0.00146673342651911i</v>
      </c>
      <c r="M3252" t="str">
        <f t="shared" si="961"/>
        <v>0.00133333333333333-0.000862784368540656i</v>
      </c>
      <c r="N3252">
        <f t="shared" si="962"/>
        <v>30.257715724536041</v>
      </c>
      <c r="O3252">
        <f t="shared" si="963"/>
        <v>12.66965842369232</v>
      </c>
      <c r="P3252" s="3">
        <f t="shared" si="964"/>
        <v>-12.66965842369232</v>
      </c>
      <c r="Q3252" s="3">
        <f t="shared" si="965"/>
        <v>-149.74228427546396</v>
      </c>
      <c r="R3252">
        <f t="shared" si="966"/>
        <v>30.257715724536041</v>
      </c>
      <c r="S3252">
        <f t="shared" si="967"/>
        <v>192.39325313588947</v>
      </c>
      <c r="T3252">
        <f t="shared" si="950"/>
        <v>-12.66965842369232</v>
      </c>
    </row>
    <row r="3253" spans="1:20" x14ac:dyDescent="0.25">
      <c r="A3253">
        <f t="shared" si="951"/>
        <v>1213436.0626568585</v>
      </c>
      <c r="B3253">
        <f t="shared" si="968"/>
        <v>193124.34749780587</v>
      </c>
      <c r="C3253" t="str">
        <f t="shared" si="952"/>
        <v>-0.199986143555451-0.115826556574123i</v>
      </c>
      <c r="D3253" t="str">
        <f t="shared" si="953"/>
        <v>3.64002091498278-1.18664376672317i</v>
      </c>
      <c r="E3253" t="str">
        <f t="shared" si="954"/>
        <v>45.0136276757334-135.211695759506i</v>
      </c>
      <c r="F3253" t="str">
        <f t="shared" si="955"/>
        <v>2.40228689437911-1.00657451830366i</v>
      </c>
      <c r="G3253" t="str">
        <f t="shared" si="956"/>
        <v>0.990664440654172-0.0961686366625246i</v>
      </c>
      <c r="H3253" t="str">
        <f t="shared" si="957"/>
        <v>0.240123932944041-82.8284116559947i</v>
      </c>
      <c r="I3253" t="str">
        <f t="shared" si="958"/>
        <v>-0.233571309964736-0.562005975543345i</v>
      </c>
      <c r="K3253" t="str">
        <f t="shared" si="959"/>
        <v>0.000420004919655596-0.000735721691765161i</v>
      </c>
      <c r="L3253" t="str">
        <f t="shared" si="960"/>
        <v>0.00005-0.0014611809389511i</v>
      </c>
      <c r="M3253" t="str">
        <f t="shared" si="961"/>
        <v>0.00133333333333333-0.000859518199382995i</v>
      </c>
      <c r="N3253">
        <f t="shared" si="962"/>
        <v>30.078260373725811</v>
      </c>
      <c r="O3253">
        <f t="shared" si="963"/>
        <v>12.723753987810994</v>
      </c>
      <c r="P3253" s="3">
        <f t="shared" si="964"/>
        <v>-12.723753987810994</v>
      </c>
      <c r="Q3253" s="3">
        <f t="shared" si="965"/>
        <v>-149.92173962627419</v>
      </c>
      <c r="R3253">
        <f t="shared" si="966"/>
        <v>30.078260373725811</v>
      </c>
      <c r="S3253">
        <f t="shared" si="967"/>
        <v>193.12434749780587</v>
      </c>
      <c r="T3253">
        <f t="shared" si="950"/>
        <v>-12.723753987810994</v>
      </c>
    </row>
    <row r="3254" spans="1:20" x14ac:dyDescent="0.25">
      <c r="A3254">
        <f t="shared" si="951"/>
        <v>1218047.1196949545</v>
      </c>
      <c r="B3254">
        <f t="shared" si="968"/>
        <v>193858.22001829752</v>
      </c>
      <c r="C3254" t="str">
        <f t="shared" si="952"/>
        <v>-0.199103235232212-0.114483855907564i</v>
      </c>
      <c r="D3254" t="str">
        <f t="shared" si="953"/>
        <v>3.63768668405948-1.18981707713006i</v>
      </c>
      <c r="E3254" t="str">
        <f t="shared" si="954"/>
        <v>44.5330744003061-134.797037935944i</v>
      </c>
      <c r="F3254" t="str">
        <f t="shared" si="955"/>
        <v>2.40211613981759-1.00451635449595i</v>
      </c>
      <c r="G3254" t="str">
        <f t="shared" si="956"/>
        <v>0.990594024221986-0.09652721583925i</v>
      </c>
      <c r="H3254" t="str">
        <f t="shared" si="957"/>
        <v>0.237855929983297-82.5123778135819i</v>
      </c>
      <c r="I3254" t="str">
        <f t="shared" si="958"/>
        <v>-0.23221030802218-0.559816661632987i</v>
      </c>
      <c r="K3254" t="str">
        <f t="shared" si="959"/>
        <v>0.000419231025221533-0.000734137282095381i</v>
      </c>
      <c r="L3254" t="str">
        <f t="shared" si="960"/>
        <v>0.00005-0.00145564947096144i</v>
      </c>
      <c r="M3254" t="str">
        <f t="shared" si="961"/>
        <v>0.00133333333333333-0.000856264394683204i</v>
      </c>
      <c r="N3254">
        <f t="shared" si="962"/>
        <v>29.89879276443321</v>
      </c>
      <c r="O3254">
        <f t="shared" si="963"/>
        <v>12.777886381107809</v>
      </c>
      <c r="P3254" s="3">
        <f t="shared" si="964"/>
        <v>-12.777886381107809</v>
      </c>
      <c r="Q3254" s="3">
        <f t="shared" si="965"/>
        <v>-150.10120723556679</v>
      </c>
      <c r="R3254">
        <f t="shared" si="966"/>
        <v>29.89879276443321</v>
      </c>
      <c r="S3254">
        <f t="shared" si="967"/>
        <v>193.85822001829752</v>
      </c>
      <c r="T3254">
        <f t="shared" si="950"/>
        <v>-12.777886381107809</v>
      </c>
    </row>
    <row r="3255" spans="1:20" x14ac:dyDescent="0.25">
      <c r="A3255">
        <f t="shared" si="951"/>
        <v>1222675.6987497953</v>
      </c>
      <c r="B3255">
        <f t="shared" si="968"/>
        <v>194594.88125436706</v>
      </c>
      <c r="C3255" t="str">
        <f t="shared" si="952"/>
        <v>-0.198220826612264-0.113151715924251i</v>
      </c>
      <c r="D3255" t="str">
        <f t="shared" si="953"/>
        <v>3.63533770533752-1.19299760365022i</v>
      </c>
      <c r="E3255" t="str">
        <f t="shared" si="954"/>
        <v>44.0563210683226-134.382166074859i</v>
      </c>
      <c r="F3255" t="str">
        <f t="shared" si="955"/>
        <v>2.40194410960635-1.00247238999995i</v>
      </c>
      <c r="G3255" t="str">
        <f t="shared" si="956"/>
        <v>0.990523081732404-0.0968870800867974i</v>
      </c>
      <c r="H3255" t="str">
        <f t="shared" si="957"/>
        <v>0.235607458051782-82.1975658572447i</v>
      </c>
      <c r="I3255" t="str">
        <f t="shared" si="958"/>
        <v>-0.230859590330725-0.557635726885265i</v>
      </c>
      <c r="K3255" t="str">
        <f t="shared" si="959"/>
        <v>0.000418455035160343-0.000732558718786567i</v>
      </c>
      <c r="L3255" t="str">
        <f t="shared" si="960"/>
        <v>0.00005-0.00145013894297813i</v>
      </c>
      <c r="M3255" t="str">
        <f t="shared" si="961"/>
        <v>0.00133333333333333-0.000853022907634195i</v>
      </c>
      <c r="N3255">
        <f t="shared" si="962"/>
        <v>29.719309107088833</v>
      </c>
      <c r="O3255">
        <f t="shared" si="963"/>
        <v>12.832055672692629</v>
      </c>
      <c r="P3255" s="3">
        <f t="shared" si="964"/>
        <v>-12.832055672692629</v>
      </c>
      <c r="Q3255" s="3">
        <f t="shared" si="965"/>
        <v>-150.28069089291117</v>
      </c>
      <c r="R3255">
        <f t="shared" si="966"/>
        <v>29.719309107088833</v>
      </c>
      <c r="S3255">
        <f t="shared" si="967"/>
        <v>194.59488125436707</v>
      </c>
      <c r="T3255">
        <f t="shared" si="950"/>
        <v>-12.832055672692629</v>
      </c>
    </row>
    <row r="3256" spans="1:20" x14ac:dyDescent="0.25">
      <c r="A3256">
        <f t="shared" si="951"/>
        <v>1227321.8664050447</v>
      </c>
      <c r="B3256">
        <f t="shared" si="968"/>
        <v>195334.34180313366</v>
      </c>
      <c r="C3256" t="str">
        <f t="shared" si="952"/>
        <v>-0.197338959817544-0.111830067180328i</v>
      </c>
      <c r="D3256" t="str">
        <f t="shared" si="953"/>
        <v>3.6329739068318-1.19618529813461i</v>
      </c>
      <c r="E3256" t="str">
        <f t="shared" si="954"/>
        <v>43.5833431204636-133.967108124143i</v>
      </c>
      <c r="F3256" t="str">
        <f t="shared" si="955"/>
        <v>2.40177079440203-1.00044259259491i</v>
      </c>
      <c r="G3256" t="str">
        <f t="shared" si="956"/>
        <v>0.990451609332352-0.0972482334199731i</v>
      </c>
      <c r="H3256" t="str">
        <f t="shared" si="957"/>
        <v>0.233378359526979-81.8839708763851i</v>
      </c>
      <c r="I3256" t="str">
        <f t="shared" si="958"/>
        <v>-0.229519077698878-0.555463136415768i</v>
      </c>
      <c r="K3256" t="str">
        <f t="shared" si="959"/>
        <v>0.000417676951746365-0.000730985953423206i</v>
      </c>
      <c r="L3256" t="str">
        <f t="shared" si="960"/>
        <v>0.00005-0.00144464927573035i</v>
      </c>
      <c r="M3256" t="str">
        <f t="shared" si="961"/>
        <v>0.00133333333333333-0.000849793691606087i</v>
      </c>
      <c r="N3256">
        <f t="shared" si="962"/>
        <v>29.539805638746969</v>
      </c>
      <c r="O3256">
        <f t="shared" si="963"/>
        <v>12.886261939069614</v>
      </c>
      <c r="P3256" s="3">
        <f t="shared" si="964"/>
        <v>-12.886261939069614</v>
      </c>
      <c r="Q3256" s="3">
        <f t="shared" si="965"/>
        <v>-150.46019436125303</v>
      </c>
      <c r="R3256">
        <f t="shared" si="966"/>
        <v>29.539805638746969</v>
      </c>
      <c r="S3256">
        <f t="shared" si="967"/>
        <v>195.33434180313367</v>
      </c>
      <c r="T3256">
        <f t="shared" si="950"/>
        <v>-12.886261939069614</v>
      </c>
    </row>
    <row r="3257" spans="1:20" x14ac:dyDescent="0.25">
      <c r="A3257">
        <f t="shared" si="951"/>
        <v>1231985.689497384</v>
      </c>
      <c r="B3257">
        <f t="shared" si="968"/>
        <v>196076.61230198559</v>
      </c>
      <c r="C3257" t="str">
        <f t="shared" si="952"/>
        <v>-0.196457676041323-0.110518840607326i</v>
      </c>
      <c r="D3257" t="str">
        <f t="shared" si="953"/>
        <v>3.63059521650403-1.19938011178261i</v>
      </c>
      <c r="E3257" t="str">
        <f t="shared" si="954"/>
        <v>43.1141159888578-133.551891534581i</v>
      </c>
      <c r="F3257" t="str">
        <f t="shared" si="955"/>
        <v>2.40159618479558-0.998426930232599i</v>
      </c>
      <c r="G3257" t="str">
        <f t="shared" si="956"/>
        <v>0.990379603141703-0.0976106798592541i</v>
      </c>
      <c r="H3257" t="str">
        <f t="shared" si="957"/>
        <v>0.231168478123402-81.5715879823366i</v>
      </c>
      <c r="I3257" t="str">
        <f t="shared" si="958"/>
        <v>-0.228188691546413-0.553298855502739i</v>
      </c>
      <c r="K3257" t="str">
        <f t="shared" si="959"/>
        <v>0.000416896777477655-0.000729418937685545i</v>
      </c>
      <c r="L3257" t="str">
        <f t="shared" si="960"/>
        <v>0.00005-0.00143918039024741i</v>
      </c>
      <c r="M3257" t="str">
        <f t="shared" si="961"/>
        <v>0.00133333333333333-0.000846576700145537i</v>
      </c>
      <c r="N3257">
        <f t="shared" si="962"/>
        <v>29.360278623469043</v>
      </c>
      <c r="O3257">
        <f t="shared" si="963"/>
        <v>12.940505264032986</v>
      </c>
      <c r="P3257" s="3">
        <f t="shared" si="964"/>
        <v>-12.940505264032986</v>
      </c>
      <c r="Q3257" s="3">
        <f t="shared" si="965"/>
        <v>-150.63972137653096</v>
      </c>
      <c r="R3257">
        <f t="shared" si="966"/>
        <v>29.360278623469043</v>
      </c>
      <c r="S3257">
        <f t="shared" si="967"/>
        <v>196.07661230198559</v>
      </c>
      <c r="T3257">
        <f t="shared" si="950"/>
        <v>-12.940505264032986</v>
      </c>
    </row>
    <row r="3258" spans="1:20" x14ac:dyDescent="0.25">
      <c r="A3258">
        <f t="shared" si="951"/>
        <v>1236667.2351174741</v>
      </c>
      <c r="B3258">
        <f t="shared" si="968"/>
        <v>196821.70342873313</v>
      </c>
      <c r="C3258" t="str">
        <f t="shared" si="952"/>
        <v>-0.195577015565445-0.109217967518263i</v>
      </c>
      <c r="D3258" t="str">
        <f t="shared" si="953"/>
        <v>3.62820156226773-1.20258199513781i</v>
      </c>
      <c r="E3258" t="str">
        <f t="shared" si="954"/>
        <v>42.6486151027165-133.136543265916i</v>
      </c>
      <c r="F3258" t="str">
        <f t="shared" si="955"/>
        <v>2.40142027131194-0.99642537103661i</v>
      </c>
      <c r="G3258" t="str">
        <f t="shared" si="956"/>
        <v>0.990307059253097-0.0979744234307075i</v>
      </c>
      <c r="H3258" t="str">
        <f t="shared" si="957"/>
        <v>0.228977658879014-81.2604123082349i</v>
      </c>
      <c r="I3258" t="str">
        <f t="shared" si="958"/>
        <v>-0.226868353899504-0.55114284958606i</v>
      </c>
      <c r="K3258" t="str">
        <f t="shared" si="959"/>
        <v>0.000416114515076501-0.000727857623351251i</v>
      </c>
      <c r="L3258" t="str">
        <f t="shared" si="960"/>
        <v>0.00005-0.00143373220785755i</v>
      </c>
      <c r="M3258" t="str">
        <f t="shared" si="961"/>
        <v>0.00133333333333333-0.000843371886975034i</v>
      </c>
      <c r="N3258">
        <f t="shared" si="962"/>
        <v>29.180724352682574</v>
      </c>
      <c r="O3258">
        <f t="shared" si="963"/>
        <v>12.994785738565275</v>
      </c>
      <c r="P3258" s="3">
        <f t="shared" si="964"/>
        <v>-12.994785738565275</v>
      </c>
      <c r="Q3258" s="3">
        <f t="shared" si="965"/>
        <v>-150.81927564731743</v>
      </c>
      <c r="R3258">
        <f t="shared" si="966"/>
        <v>29.180724352682574</v>
      </c>
      <c r="S3258">
        <f t="shared" si="967"/>
        <v>196.82170342873314</v>
      </c>
      <c r="T3258">
        <f t="shared" si="950"/>
        <v>-12.994785738565275</v>
      </c>
    </row>
    <row r="3259" spans="1:20" x14ac:dyDescent="0.25">
      <c r="A3259">
        <f t="shared" si="951"/>
        <v>1241366.5706109204</v>
      </c>
      <c r="B3259">
        <f t="shared" si="968"/>
        <v>197569.62590176234</v>
      </c>
      <c r="C3259" t="str">
        <f t="shared" si="952"/>
        <v>-0.194697017777412-0.107927379613474i</v>
      </c>
      <c r="D3259" t="str">
        <f t="shared" si="953"/>
        <v>3.62579287199308-1.20579089808343i</v>
      </c>
      <c r="E3259" t="str">
        <f t="shared" si="954"/>
        <v>42.1868158938212-132.72108979292i</v>
      </c>
      <c r="F3259" t="str">
        <f t="shared" si="955"/>
        <v>2.40124304440963-0.994437883301503i</v>
      </c>
      <c r="G3259" t="str">
        <f t="shared" si="956"/>
        <v>0.990233973731775-0.098339468165907i</v>
      </c>
      <c r="H3259" t="str">
        <f t="shared" si="957"/>
        <v>0.226805748141914-80.950439008903i</v>
      </c>
      <c r="I3259" t="str">
        <f t="shared" si="958"/>
        <v>-0.22555798738589-0.548995084266312i</v>
      </c>
      <c r="K3259" t="str">
        <f t="shared" si="959"/>
        <v>0.000415330167490002-0.000726301962297175i</v>
      </c>
      <c r="L3259" t="str">
        <f t="shared" si="960"/>
        <v>0.00005-0.00142830465018684i</v>
      </c>
      <c r="M3259" t="str">
        <f t="shared" si="961"/>
        <v>0.00133333333333333-0.000840179205992261i</v>
      </c>
      <c r="N3259">
        <f t="shared" si="962"/>
        <v>29.001139145544698</v>
      </c>
      <c r="O3259">
        <f t="shared" si="963"/>
        <v>13.049103460733974</v>
      </c>
      <c r="P3259" s="3">
        <f t="shared" si="964"/>
        <v>-13.049103460733974</v>
      </c>
      <c r="Q3259" s="3">
        <f t="shared" si="965"/>
        <v>-150.9988608544553</v>
      </c>
      <c r="R3259">
        <f t="shared" si="966"/>
        <v>29.001139145544698</v>
      </c>
      <c r="S3259">
        <f t="shared" si="967"/>
        <v>197.56962590176235</v>
      </c>
      <c r="T3259">
        <f t="shared" si="950"/>
        <v>-13.049103460733974</v>
      </c>
    </row>
    <row r="3260" spans="1:20" x14ac:dyDescent="0.25">
      <c r="A3260">
        <f t="shared" si="951"/>
        <v>1246083.7635792419</v>
      </c>
      <c r="B3260">
        <f t="shared" si="968"/>
        <v>198320.39048018903</v>
      </c>
      <c r="C3260" t="str">
        <f t="shared" si="952"/>
        <v>-0.193817721187298-0.106647008986019i</v>
      </c>
      <c r="D3260" t="str">
        <f t="shared" si="953"/>
        <v>3.62336907351185-1.20900676983808i</v>
      </c>
      <c r="E3260" t="str">
        <f t="shared" si="954"/>
        <v>41.7286938018262-132.305557111437i</v>
      </c>
      <c r="F3260" t="str">
        <f t="shared" si="955"/>
        <v>2.40106449448028-0.992464435492037i</v>
      </c>
      <c r="G3260" t="str">
        <f t="shared" si="956"/>
        <v>0.990160342615398-0.0987058181018486i</v>
      </c>
      <c r="H3260" t="str">
        <f t="shared" si="957"/>
        <v>0.224652593557087-80.6416632607255i</v>
      </c>
      <c r="I3260" t="str">
        <f t="shared" si="958"/>
        <v>-0.224257515230077-0.546855525303748i</v>
      </c>
      <c r="K3260" t="str">
        <f t="shared" si="959"/>
        <v>0.000414543737890565-0.000724751906501087i</v>
      </c>
      <c r="L3260" t="str">
        <f t="shared" si="960"/>
        <v>0.00005-0.00142289763915804i</v>
      </c>
      <c r="M3260" t="str">
        <f t="shared" si="961"/>
        <v>0.00133333333333333-0.000836998611269434i</v>
      </c>
      <c r="N3260">
        <f t="shared" si="962"/>
        <v>28.821519349276173</v>
      </c>
      <c r="O3260">
        <f t="shared" si="963"/>
        <v>13.103458535590093</v>
      </c>
      <c r="P3260" s="3">
        <f t="shared" si="964"/>
        <v>-13.103458535590093</v>
      </c>
      <c r="Q3260" s="3">
        <f t="shared" si="965"/>
        <v>-151.17848065072383</v>
      </c>
      <c r="R3260">
        <f t="shared" si="966"/>
        <v>28.821519349276173</v>
      </c>
      <c r="S3260">
        <f t="shared" si="967"/>
        <v>198.32039048018902</v>
      </c>
      <c r="T3260">
        <f t="shared" si="950"/>
        <v>-13.103458535590093</v>
      </c>
    </row>
    <row r="3261" spans="1:20" x14ac:dyDescent="0.25">
      <c r="A3261">
        <f t="shared" si="951"/>
        <v>1250818.8818808431</v>
      </c>
      <c r="B3261">
        <f t="shared" si="968"/>
        <v>199074.00796401376</v>
      </c>
      <c r="C3261" t="str">
        <f t="shared" si="952"/>
        <v>-0.192939163444471-0.105376788126816i</v>
      </c>
      <c r="D3261" t="str">
        <f t="shared" si="953"/>
        <v>3.62093009462242-1.21222955895129i</v>
      </c>
      <c r="E3261" t="str">
        <f t="shared" si="954"/>
        <v>41.2742242794227-131.889970744408i</v>
      </c>
      <c r="F3261" t="str">
        <f t="shared" si="955"/>
        <v>2.40088461184823-0.990504996242329i</v>
      </c>
      <c r="G3261" t="str">
        <f t="shared" si="956"/>
        <v>0.99008616191388-0.0990734772808648i</v>
      </c>
      <c r="H3261" t="str">
        <f t="shared" si="957"/>
        <v>0.222518044053358-80.3340802615347i</v>
      </c>
      <c r="I3261" t="str">
        <f t="shared" si="958"/>
        <v>-0.222966861248587-0.544724138617372i</v>
      </c>
      <c r="K3261" t="str">
        <f t="shared" si="959"/>
        <v>0.000413755229676396-0.000723207408043436i</v>
      </c>
      <c r="L3261" t="str">
        <f t="shared" si="960"/>
        <v>0.00005-0.00141751109698948i</v>
      </c>
      <c r="M3261" t="str">
        <f t="shared" si="961"/>
        <v>0.00133333333333333-0.000833830057052638i</v>
      </c>
      <c r="N3261">
        <f t="shared" si="962"/>
        <v>28.641861339499741</v>
      </c>
      <c r="O3261">
        <f t="shared" si="963"/>
        <v>13.157851075066613</v>
      </c>
      <c r="P3261" s="3">
        <f t="shared" si="964"/>
        <v>-13.157851075066613</v>
      </c>
      <c r="Q3261" s="3">
        <f t="shared" si="965"/>
        <v>-151.35813866050026</v>
      </c>
      <c r="R3261">
        <f t="shared" si="966"/>
        <v>28.641861339499741</v>
      </c>
      <c r="S3261">
        <f t="shared" si="967"/>
        <v>199.07400796401376</v>
      </c>
      <c r="T3261">
        <f t="shared" si="950"/>
        <v>-13.157851075066613</v>
      </c>
    </row>
    <row r="3262" spans="1:20" x14ac:dyDescent="0.25">
      <c r="A3262">
        <f t="shared" si="951"/>
        <v>1255571.9936319904</v>
      </c>
      <c r="B3262">
        <f t="shared" si="968"/>
        <v>199830.489194277</v>
      </c>
      <c r="C3262" t="str">
        <f t="shared" si="952"/>
        <v>-0.192061381354168-0.104116649929426i</v>
      </c>
      <c r="D3262" t="str">
        <f t="shared" si="953"/>
        <v>3.6184758630949-1.21545921329916i</v>
      </c>
      <c r="E3262" t="str">
        <f t="shared" si="954"/>
        <v>40.823382797329-131.474355747876i</v>
      </c>
      <c r="F3262" t="str">
        <f t="shared" si="955"/>
        <v>2.40070338677007-0.988559534355085i</v>
      </c>
      <c r="G3262" t="str">
        <f t="shared" si="956"/>
        <v>0.990011427609205-0.0994424497505392i</v>
      </c>
      <c r="H3262" t="str">
        <f t="shared" si="957"/>
        <v>0.220401949830488-80.0276852304898i</v>
      </c>
      <c r="I3262" t="str">
        <f t="shared" si="958"/>
        <v>-0.221685949845245-0.542600890283952i</v>
      </c>
      <c r="K3262" t="str">
        <f t="shared" si="959"/>
        <v>0.000412964646472011-0.000721668419109161i</v>
      </c>
      <c r="L3262" t="str">
        <f t="shared" si="960"/>
        <v>0.00005-0.00141214494619395i</v>
      </c>
      <c r="M3262" t="str">
        <f t="shared" si="961"/>
        <v>0.00133333333333333-0.000830673497761146i</v>
      </c>
      <c r="N3262">
        <f t="shared" si="962"/>
        <v>28.462161520558681</v>
      </c>
      <c r="O3262">
        <f t="shared" si="963"/>
        <v>13.212281197876802</v>
      </c>
      <c r="P3262" s="3">
        <f t="shared" si="964"/>
        <v>-13.212281197876802</v>
      </c>
      <c r="Q3262" s="3">
        <f t="shared" si="965"/>
        <v>-151.53783847944132</v>
      </c>
      <c r="R3262">
        <f t="shared" si="966"/>
        <v>28.462161520558681</v>
      </c>
      <c r="S3262">
        <f t="shared" si="967"/>
        <v>199.83048919427699</v>
      </c>
      <c r="T3262">
        <f t="shared" si="950"/>
        <v>-13.212281197876802</v>
      </c>
    </row>
    <row r="3263" spans="1:20" x14ac:dyDescent="0.25">
      <c r="A3263">
        <f t="shared" si="951"/>
        <v>1260343.1672077919</v>
      </c>
      <c r="B3263">
        <f t="shared" si="968"/>
        <v>200589.84505321525</v>
      </c>
      <c r="C3263" t="str">
        <f t="shared" si="952"/>
        <v>-0.191184410893862-0.102866527694515i</v>
      </c>
      <c r="D3263" t="str">
        <f t="shared" si="953"/>
        <v>3.61600630667635-1.21869568008013i</v>
      </c>
      <c r="E3263" t="str">
        <f t="shared" si="954"/>
        <v>40.3761448491401-131.058736716964i</v>
      </c>
      <c r="F3263" t="str">
        <f t="shared" si="955"/>
        <v>2.4005208094343-0.986628018800788i</v>
      </c>
      <c r="G3263" t="str">
        <f t="shared" si="956"/>
        <v>0.989936135655257-0.0998127395636147i</v>
      </c>
      <c r="H3263" t="str">
        <f t="shared" si="957"/>
        <v>0.218304162346365-79.7224734079599i</v>
      </c>
      <c r="I3263" t="str">
        <f t="shared" si="958"/>
        <v>-0.220414706006502-0.540485746537097i</v>
      </c>
      <c r="K3263" t="str">
        <f t="shared" si="959"/>
        <v>0.000412171992128615-0.000720134891989456i</v>
      </c>
      <c r="L3263" t="str">
        <f t="shared" si="960"/>
        <v>0.00005-0.00140679910957755i</v>
      </c>
      <c r="M3263" t="str">
        <f t="shared" si="961"/>
        <v>0.00133333333333333-0.000827528887986795i</v>
      </c>
      <c r="N3263">
        <f t="shared" si="962"/>
        <v>28.28241632582646</v>
      </c>
      <c r="O3263">
        <f t="shared" si="963"/>
        <v>13.266749029414115</v>
      </c>
      <c r="P3263" s="3">
        <f t="shared" si="964"/>
        <v>-13.266749029414115</v>
      </c>
      <c r="Q3263" s="3">
        <f t="shared" si="965"/>
        <v>-151.71758367417354</v>
      </c>
      <c r="R3263">
        <f t="shared" si="966"/>
        <v>28.28241632582646</v>
      </c>
      <c r="S3263">
        <f t="shared" si="967"/>
        <v>200.58984505321524</v>
      </c>
      <c r="T3263">
        <f t="shared" si="950"/>
        <v>-13.266749029414115</v>
      </c>
    </row>
    <row r="3264" spans="1:20" x14ac:dyDescent="0.25">
      <c r="A3264">
        <f t="shared" si="951"/>
        <v>1265132.4712431815</v>
      </c>
      <c r="B3264">
        <f t="shared" si="968"/>
        <v>201352.08646441746</v>
      </c>
      <c r="C3264" t="str">
        <f t="shared" si="952"/>
        <v>-0.190308287229465-0.101626355134023i</v>
      </c>
      <c r="D3264" t="str">
        <f t="shared" si="953"/>
        <v>3.61352135309594-1.22193890581053i</v>
      </c>
      <c r="E3264" t="str">
        <f t="shared" si="954"/>
        <v>39.9324859560152-130.643137791821i</v>
      </c>
      <c r="F3264" t="str">
        <f t="shared" si="955"/>
        <v>2.40033686996079-0.98471041871688i</v>
      </c>
      <c r="G3264" t="str">
        <f t="shared" si="956"/>
        <v>0.989860281977636-0.100184350777908i</v>
      </c>
      <c r="H3264" t="str">
        <f t="shared" si="957"/>
        <v>0.216224534304415-79.4184400554085i</v>
      </c>
      <c r="I3264" t="str">
        <f t="shared" si="958"/>
        <v>-0.2191530552968-0.538378673766293i</v>
      </c>
      <c r="K3264" t="str">
        <f t="shared" si="959"/>
        <v>0.000411377270724594-0.000718606779083645i</v>
      </c>
      <c r="L3264" t="str">
        <f t="shared" si="960"/>
        <v>0.00005-0.00140147351023864i</v>
      </c>
      <c r="M3264" t="str">
        <f t="shared" si="961"/>
        <v>0.00133333333333333-0.000824396182493321i</v>
      </c>
      <c r="N3264">
        <f t="shared" si="962"/>
        <v>28.102622218007866</v>
      </c>
      <c r="O3264">
        <f t="shared" si="963"/>
        <v>13.321254701651647</v>
      </c>
      <c r="P3264" s="3">
        <f t="shared" si="964"/>
        <v>-13.321254701651647</v>
      </c>
      <c r="Q3264" s="3">
        <f t="shared" si="965"/>
        <v>-151.89737778199213</v>
      </c>
      <c r="R3264">
        <f t="shared" si="966"/>
        <v>28.102622218007866</v>
      </c>
      <c r="S3264">
        <f t="shared" si="967"/>
        <v>201.35208646441745</v>
      </c>
      <c r="T3264">
        <f t="shared" si="950"/>
        <v>-13.321254701651647</v>
      </c>
    </row>
    <row r="3265" spans="1:20" x14ac:dyDescent="0.25">
      <c r="A3265">
        <f t="shared" si="951"/>
        <v>1269939.9746339056</v>
      </c>
      <c r="B3265">
        <f t="shared" si="968"/>
        <v>202117.22439298226</v>
      </c>
      <c r="C3265" t="str">
        <f t="shared" si="952"/>
        <v>-0.189433044731343-0.100396066375018i</v>
      </c>
      <c r="D3265" t="str">
        <f t="shared" si="953"/>
        <v>3.61102093007038-1.22518883632038i</v>
      </c>
      <c r="E3265" t="str">
        <f t="shared" si="954"/>
        <v>39.4923816712265-130.227582663552i</v>
      </c>
      <c r="F3265" t="str">
        <f t="shared" si="955"/>
        <v>2.40015155840042-0.982806703406959i</v>
      </c>
      <c r="G3265" t="str">
        <f t="shared" si="956"/>
        <v>0.989783862473489-0.10055728745621i</v>
      </c>
      <c r="H3265" t="str">
        <f t="shared" si="957"/>
        <v>0.214162919641083-79.115580455276i</v>
      </c>
      <c r="I3265" t="str">
        <f t="shared" si="958"/>
        <v>-0.217900923853963-0.536279638515975i</v>
      </c>
      <c r="K3265" t="str">
        <f t="shared" si="959"/>
        <v>0.000410580486565869-0.000717084032900991i</v>
      </c>
      <c r="L3265" t="str">
        <f t="shared" si="960"/>
        <v>0.00005-0.00139616807156669i</v>
      </c>
      <c r="M3265" t="str">
        <f t="shared" si="961"/>
        <v>0.00133333333333333-0.000821275336215699i</v>
      </c>
      <c r="N3265">
        <f t="shared" si="962"/>
        <v>27.92277568942643</v>
      </c>
      <c r="O3265">
        <f t="shared" si="963"/>
        <v>13.375798353042525</v>
      </c>
      <c r="P3265" s="3">
        <f t="shared" si="964"/>
        <v>-13.375798353042525</v>
      </c>
      <c r="Q3265" s="3">
        <f t="shared" si="965"/>
        <v>-152.07722431057357</v>
      </c>
      <c r="R3265">
        <f t="shared" si="966"/>
        <v>27.92277568942643</v>
      </c>
      <c r="S3265">
        <f t="shared" si="967"/>
        <v>202.11722439298225</v>
      </c>
      <c r="T3265">
        <f t="shared" si="950"/>
        <v>-13.375798353042525</v>
      </c>
    </row>
    <row r="3266" spans="1:20" x14ac:dyDescent="0.25">
      <c r="A3266">
        <f t="shared" si="951"/>
        <v>1274765.7465375145</v>
      </c>
      <c r="B3266">
        <f t="shared" si="968"/>
        <v>202885.26984567559</v>
      </c>
      <c r="C3266" t="str">
        <f t="shared" si="952"/>
        <v>-0.188558716990158-0.0991755959632723i</v>
      </c>
      <c r="D3266" t="str">
        <f t="shared" si="953"/>
        <v>3.60850496530932-1.22844541674912i</v>
      </c>
      <c r="E3266" t="str">
        <f t="shared" si="954"/>
        <v>39.0558075845627-129.812094580113i</v>
      </c>
      <c r="F3266" t="str">
        <f t="shared" si="955"/>
        <v>2.39996486473467-0.980916842340001i</v>
      </c>
      <c r="G3266" t="str">
        <f t="shared" si="956"/>
        <v>0.989706873011321-0.100931553666207i</v>
      </c>
      <c r="H3266" t="str">
        <f t="shared" si="957"/>
        <v>0.212119173513509-78.8138899108684i</v>
      </c>
      <c r="I3266" t="str">
        <f t="shared" si="958"/>
        <v>-0.216658238384659-0.534188607484628i</v>
      </c>
      <c r="K3266" t="str">
        <f t="shared" si="959"/>
        <v>0.000409781644186283-0.000715566606062569i</v>
      </c>
      <c r="L3266" t="str">
        <f t="shared" si="960"/>
        <v>0.00005-0.00139088271724117i</v>
      </c>
      <c r="M3266" t="str">
        <f t="shared" si="961"/>
        <v>0.00133333333333333-0.000818166304259513i</v>
      </c>
      <c r="N3266">
        <f t="shared" si="962"/>
        <v>27.742873262304016</v>
      </c>
      <c r="O3266">
        <f t="shared" si="963"/>
        <v>13.430380128420085</v>
      </c>
      <c r="P3266" s="3">
        <f t="shared" si="964"/>
        <v>-13.430380128420085</v>
      </c>
      <c r="Q3266" s="3">
        <f t="shared" si="965"/>
        <v>-152.25712673769598</v>
      </c>
      <c r="R3266">
        <f t="shared" si="966"/>
        <v>27.742873262304016</v>
      </c>
      <c r="S3266">
        <f t="shared" si="967"/>
        <v>202.88526984567559</v>
      </c>
      <c r="T3266">
        <f t="shared" si="950"/>
        <v>-13.430380128420085</v>
      </c>
    </row>
    <row r="3267" spans="1:20" x14ac:dyDescent="0.25">
      <c r="A3267">
        <f t="shared" si="951"/>
        <v>1279609.8563743569</v>
      </c>
      <c r="B3267">
        <f t="shared" si="968"/>
        <v>203656.23387108915</v>
      </c>
      <c r="C3267" t="str">
        <f t="shared" si="952"/>
        <v>-0.187685336832483-0.0979648788665236i</v>
      </c>
      <c r="D3267" t="str">
        <f t="shared" si="953"/>
        <v>3.6059733865207-1.23170859154127i</v>
      </c>
      <c r="E3267" t="str">
        <f t="shared" si="954"/>
        <v>38.6227393265784-129.396696352161i</v>
      </c>
      <c r="F3267" t="str">
        <f t="shared" si="955"/>
        <v>2.39977677887504-0.979040805149469i</v>
      </c>
      <c r="G3267" t="str">
        <f t="shared" si="956"/>
        <v>0.989629309430823-0.101307153480371i</v>
      </c>
      <c r="H3267" t="str">
        <f t="shared" si="957"/>
        <v>0.210093152287298-78.5133637462391i</v>
      </c>
      <c r="I3267" t="str">
        <f t="shared" si="958"/>
        <v>-0.215424926159841-0.532105547523812i</v>
      </c>
      <c r="K3267" t="str">
        <f t="shared" si="959"/>
        <v>0.000408980748347945-0.000714054451303147i</v>
      </c>
      <c r="L3267" t="str">
        <f t="shared" si="960"/>
        <v>0.00005-0.0013856173712305i</v>
      </c>
      <c r="M3267" t="str">
        <f t="shared" si="961"/>
        <v>0.00133333333333333-0.000815069041900295i</v>
      </c>
      <c r="N3267">
        <f t="shared" si="962"/>
        <v>27.56291148902838</v>
      </c>
      <c r="O3267">
        <f t="shared" si="963"/>
        <v>13.485000178900563</v>
      </c>
      <c r="P3267" s="3">
        <f t="shared" si="964"/>
        <v>-13.485000178900563</v>
      </c>
      <c r="Q3267" s="3">
        <f t="shared" si="965"/>
        <v>-152.43708851097162</v>
      </c>
      <c r="R3267">
        <f t="shared" si="966"/>
        <v>27.56291148902838</v>
      </c>
      <c r="S3267">
        <f t="shared" si="967"/>
        <v>203.65623387108914</v>
      </c>
      <c r="T3267">
        <f t="shared" si="950"/>
        <v>-13.485000178900563</v>
      </c>
    </row>
    <row r="3268" spans="1:20" x14ac:dyDescent="0.25">
      <c r="A3268">
        <f t="shared" si="951"/>
        <v>1284472.3738285794</v>
      </c>
      <c r="B3268">
        <f t="shared" si="968"/>
        <v>204430.12755979929</v>
      </c>
      <c r="C3268" t="str">
        <f t="shared" si="952"/>
        <v>-0.186812936336299-0.0967638504775075i</v>
      </c>
      <c r="D3268" t="str">
        <f t="shared" si="953"/>
        <v>3.60342612141653-1.23497830444236i</v>
      </c>
      <c r="E3268" t="str">
        <f t="shared" si="954"/>
        <v>38.1931525727279-128.981410358899i</v>
      </c>
      <c r="F3268" t="str">
        <f t="shared" si="955"/>
        <v>2.39958729066283-0.977178561632616i</v>
      </c>
      <c r="G3268" t="str">
        <f t="shared" si="956"/>
        <v>0.98955116754269-0.101684090975872i</v>
      </c>
      <c r="H3268" t="str">
        <f t="shared" si="957"/>
        <v>0.208084713524472-78.2139973060797i</v>
      </c>
      <c r="I3268" t="str">
        <f t="shared" si="958"/>
        <v>-0.2142009150103-0.53003042563732i</v>
      </c>
      <c r="K3268" t="str">
        <f t="shared" si="959"/>
        <v>0.000408177804041558-0.000712547521473083i</v>
      </c>
      <c r="L3268" t="str">
        <f t="shared" si="960"/>
        <v>0.00005-0.00138037195779089i</v>
      </c>
      <c r="M3268" t="str">
        <f t="shared" si="961"/>
        <v>0.00133333333333333-0.000811983504582879i</v>
      </c>
      <c r="N3268">
        <f t="shared" si="962"/>
        <v>27.382886952413486</v>
      </c>
      <c r="O3268">
        <f t="shared" si="963"/>
        <v>13.539658661782909</v>
      </c>
      <c r="P3268" s="3">
        <f t="shared" si="964"/>
        <v>-13.539658661782909</v>
      </c>
      <c r="Q3268" s="3">
        <f t="shared" si="965"/>
        <v>-152.61711304758651</v>
      </c>
      <c r="R3268">
        <f t="shared" si="966"/>
        <v>27.382886952413486</v>
      </c>
      <c r="S3268">
        <f t="shared" si="967"/>
        <v>204.4301275597993</v>
      </c>
      <c r="T3268">
        <f t="shared" si="950"/>
        <v>-13.539658661782909</v>
      </c>
    </row>
    <row r="3269" spans="1:20" x14ac:dyDescent="0.25">
      <c r="A3269">
        <f t="shared" si="951"/>
        <v>1289353.368849128</v>
      </c>
      <c r="B3269">
        <f t="shared" si="968"/>
        <v>205206.96204452653</v>
      </c>
      <c r="C3269" t="str">
        <f t="shared" si="952"/>
        <v>-0.185941546846237-0.0955724466166742i</v>
      </c>
      <c r="D3269" t="str">
        <f t="shared" si="953"/>
        <v>3.60086309771836-1.23825449849456i</v>
      </c>
      <c r="E3269" t="str">
        <f t="shared" si="954"/>
        <v>37.767023047342-128.566258553859i</v>
      </c>
      <c r="F3269" t="str">
        <f t="shared" si="955"/>
        <v>2.3993963898685-0.975330081749571i</v>
      </c>
      <c r="G3269" t="str">
        <f t="shared" si="956"/>
        <v>0.989472443128436-0.102062370234482i</v>
      </c>
      <c r="H3269" t="str">
        <f t="shared" si="957"/>
        <v>0.206093715971516-77.9157859556062i</v>
      </c>
      <c r="I3269" t="str">
        <f t="shared" si="958"/>
        <v>-0.212986133322186-0.527963208980224i</v>
      </c>
      <c r="K3269" t="str">
        <f t="shared" si="959"/>
        <v>0.000407372816486707-0.000711045769540245i</v>
      </c>
      <c r="L3269" t="str">
        <f t="shared" si="960"/>
        <v>0.00005-0.00137514640146532i</v>
      </c>
      <c r="M3269" t="str">
        <f t="shared" si="961"/>
        <v>0.00133333333333333-0.000808909647920781i</v>
      </c>
      <c r="N3269">
        <f t="shared" si="962"/>
        <v>27.202796265947825</v>
      </c>
      <c r="O3269">
        <f t="shared" si="963"/>
        <v>13.594355740452318</v>
      </c>
      <c r="P3269" s="3">
        <f t="shared" si="964"/>
        <v>-13.594355740452318</v>
      </c>
      <c r="Q3269" s="3">
        <f t="shared" si="965"/>
        <v>-152.79720373405218</v>
      </c>
      <c r="R3269">
        <f t="shared" si="966"/>
        <v>27.202796265947825</v>
      </c>
      <c r="S3269">
        <f t="shared" si="967"/>
        <v>205.20696204452653</v>
      </c>
      <c r="T3269">
        <f t="shared" si="950"/>
        <v>-13.594355740452318</v>
      </c>
    </row>
    <row r="3270" spans="1:20" x14ac:dyDescent="0.25">
      <c r="A3270">
        <f t="shared" si="951"/>
        <v>1294252.911650755</v>
      </c>
      <c r="B3270">
        <f t="shared" si="968"/>
        <v>205986.74850029574</v>
      </c>
      <c r="C3270" t="str">
        <f t="shared" si="952"/>
        <v>-0.185071198988663-0.0943906035346563i</v>
      </c>
      <c r="D3270" t="str">
        <f t="shared" si="953"/>
        <v>3.59828424316308-1.24153711603266i</v>
      </c>
      <c r="E3270" t="str">
        <f t="shared" si="954"/>
        <v>37.3443265274788-128.15126247066i</v>
      </c>
      <c r="F3270" t="str">
        <f t="shared" si="955"/>
        <v>2.39920406619137-0.973495335622587i</v>
      </c>
      <c r="G3270" t="str">
        <f t="shared" si="956"/>
        <v>0.989393131940216-0.10244199534247i</v>
      </c>
      <c r="H3270" t="str">
        <f t="shared" si="957"/>
        <v>0.204120019547579-77.6187250804457i</v>
      </c>
      <c r="I3270" t="str">
        <f t="shared" si="958"/>
        <v>-0.211780510032608-0.525903864858i</v>
      </c>
      <c r="K3270" t="str">
        <f t="shared" si="959"/>
        <v>0.000406565791132134-0.00070954914859194i</v>
      </c>
      <c r="L3270" t="str">
        <f t="shared" si="960"/>
        <v>0.00005-0.00136994062708241i</v>
      </c>
      <c r="M3270" t="str">
        <f t="shared" si="961"/>
        <v>0.00133333333333333-0.000805847427695538i</v>
      </c>
      <c r="N3270">
        <f t="shared" si="962"/>
        <v>27.022636074031908</v>
      </c>
      <c r="O3270">
        <f t="shared" si="963"/>
        <v>13.649091584282896</v>
      </c>
      <c r="P3270" s="3">
        <f t="shared" si="964"/>
        <v>-13.649091584282896</v>
      </c>
      <c r="Q3270" s="3">
        <f t="shared" si="965"/>
        <v>-152.97736392596809</v>
      </c>
      <c r="R3270">
        <f t="shared" si="966"/>
        <v>27.022636074031908</v>
      </c>
      <c r="S3270">
        <f t="shared" si="967"/>
        <v>205.98674850029573</v>
      </c>
      <c r="T3270">
        <f t="shared" si="950"/>
        <v>-13.649091584282896</v>
      </c>
    </row>
    <row r="3271" spans="1:20" x14ac:dyDescent="0.25">
      <c r="A3271">
        <f t="shared" si="951"/>
        <v>1299171.0727150277</v>
      </c>
      <c r="B3271">
        <f t="shared" si="968"/>
        <v>206769.49814459687</v>
      </c>
      <c r="C3271" t="str">
        <f t="shared" si="952"/>
        <v>-0.184201922686558-0.0932182579144917i</v>
      </c>
      <c r="D3271" t="str">
        <f t="shared" si="953"/>
        <v>3.59568948550862-1.24482609867979i</v>
      </c>
      <c r="E3271" t="str">
        <f t="shared" si="954"/>
        <v>36.925038846653-127.736443228733i</v>
      </c>
      <c r="F3271" t="str">
        <f t="shared" si="955"/>
        <v>2.39901030925906-0.971674293535174i</v>
      </c>
      <c r="G3271" t="str">
        <f t="shared" si="956"/>
        <v>0.989313229700642-0.102822970390508i</v>
      </c>
      <c r="H3271" t="str">
        <f t="shared" si="957"/>
        <v>0.202163485332804-77.3228100865303i</v>
      </c>
      <c r="I3271" t="str">
        <f t="shared" si="958"/>
        <v>-0.210583974625252-0.523852360725639i</v>
      </c>
      <c r="K3271" t="str">
        <f t="shared" si="959"/>
        <v>0.000405756733655951-0.000708057611836846i</v>
      </c>
      <c r="L3271" t="str">
        <f t="shared" si="960"/>
        <v>0.00005-0.00136475455975534i</v>
      </c>
      <c r="M3271" t="str">
        <f t="shared" si="961"/>
        <v>0.00133333333333333-0.000802796799856082i</v>
      </c>
      <c r="N3271">
        <f t="shared" si="962"/>
        <v>26.842403052210955</v>
      </c>
      <c r="O3271">
        <f t="shared" si="963"/>
        <v>13.703866368541153</v>
      </c>
      <c r="P3271" s="3">
        <f t="shared" si="964"/>
        <v>-13.703866368541153</v>
      </c>
      <c r="Q3271" s="3">
        <f t="shared" si="965"/>
        <v>-153.15759694778905</v>
      </c>
      <c r="R3271">
        <f t="shared" si="966"/>
        <v>26.842403052210955</v>
      </c>
      <c r="S3271">
        <f t="shared" si="967"/>
        <v>206.76949814459687</v>
      </c>
      <c r="T3271">
        <f t="shared" si="950"/>
        <v>-13.703866368541153</v>
      </c>
    </row>
    <row r="3272" spans="1:20" x14ac:dyDescent="0.25">
      <c r="A3272">
        <f t="shared" si="951"/>
        <v>1304107.9227913448</v>
      </c>
      <c r="B3272">
        <f t="shared" si="968"/>
        <v>207555.22223754635</v>
      </c>
      <c r="C3272" t="str">
        <f t="shared" si="952"/>
        <v>-0.183333747174241-0.0920553468735919i</v>
      </c>
      <c r="D3272" t="str">
        <f t="shared" si="953"/>
        <v>3.59307875254003-1.24812138734346i</v>
      </c>
      <c r="E3272" t="str">
        <f t="shared" si="954"/>
        <v>36.5091358984238-127.321821539002i</v>
      </c>
      <c r="F3272" t="str">
        <f t="shared" si="955"/>
        <v>2.39881510862718-0.96986692593136i</v>
      </c>
      <c r="G3272" t="str">
        <f t="shared" si="956"/>
        <v>0.989232732102598-0.103205299473562i</v>
      </c>
      <c r="H3272" t="str">
        <f t="shared" si="957"/>
        <v>0.200223975556792-77.0280363999819i</v>
      </c>
      <c r="I3272" t="str">
        <f t="shared" si="958"/>
        <v>-0.209396457126048-0.521808664186767i</v>
      </c>
      <c r="K3272" t="str">
        <f t="shared" si="959"/>
        <v>0.000404945649965895-0.000706571112607012i</v>
      </c>
      <c r="L3272" t="str">
        <f t="shared" si="960"/>
        <v>0.00005-0.00135958812488079i</v>
      </c>
      <c r="M3272" t="str">
        <f t="shared" si="961"/>
        <v>0.00133333333333333-0.000799757720518115i</v>
      </c>
      <c r="N3272">
        <f t="shared" si="962"/>
        <v>26.662093907392347</v>
      </c>
      <c r="O3272">
        <f t="shared" si="963"/>
        <v>13.758680274288901</v>
      </c>
      <c r="P3272" s="3">
        <f t="shared" si="964"/>
        <v>-13.758680274288901</v>
      </c>
      <c r="Q3272" s="3">
        <f t="shared" si="965"/>
        <v>-153.33790609260765</v>
      </c>
      <c r="R3272">
        <f t="shared" si="966"/>
        <v>26.662093907392347</v>
      </c>
      <c r="S3272">
        <f t="shared" si="967"/>
        <v>207.55522223754636</v>
      </c>
      <c r="T3272">
        <f t="shared" si="950"/>
        <v>-13.758680274288901</v>
      </c>
    </row>
    <row r="3273" spans="1:20" x14ac:dyDescent="0.25">
      <c r="A3273">
        <f t="shared" si="951"/>
        <v>1309063.532897952</v>
      </c>
      <c r="B3273">
        <f t="shared" si="968"/>
        <v>208343.93208204902</v>
      </c>
      <c r="C3273" t="str">
        <f t="shared" si="952"/>
        <v>-0.182466701011836-0.090901807965464i</v>
      </c>
      <c r="D3273" t="str">
        <f t="shared" si="953"/>
        <v>3.59045197207517-1.25142292221126i</v>
      </c>
      <c r="E3273" t="str">
        <f t="shared" si="954"/>
        <v>36.0965936398706-126.907417709523i</v>
      </c>
      <c r="F3273" t="str">
        <f t="shared" si="955"/>
        <v>2.39861845377873-0.968073203414764i</v>
      </c>
      <c r="G3273" t="str">
        <f t="shared" si="956"/>
        <v>0.989151634809059-0.103588986690794i</v>
      </c>
      <c r="H3273" t="str">
        <f t="shared" si="957"/>
        <v>0.198301353587189-76.7343994670078i</v>
      </c>
      <c r="I3273" t="str">
        <f t="shared" si="958"/>
        <v>-0.208217888098851-0.519772742992765i</v>
      </c>
      <c r="K3273" t="str">
        <f t="shared" si="959"/>
        <v>0.000404132546199482-0.000705089604359808i</v>
      </c>
      <c r="L3273" t="str">
        <f t="shared" si="960"/>
        <v>0.00005-0.00135444124813787i</v>
      </c>
      <c r="M3273" t="str">
        <f t="shared" si="961"/>
        <v>0.00133333333333333-0.00079673014596345i</v>
      </c>
      <c r="N3273">
        <f t="shared" si="962"/>
        <v>26.481705378060809</v>
      </c>
      <c r="O3273">
        <f t="shared" si="963"/>
        <v>13.81353348828914</v>
      </c>
      <c r="P3273" s="3">
        <f t="shared" si="964"/>
        <v>-13.81353348828914</v>
      </c>
      <c r="Q3273" s="3">
        <f t="shared" si="965"/>
        <v>-153.51829462193919</v>
      </c>
      <c r="R3273">
        <f t="shared" si="966"/>
        <v>26.481705378060809</v>
      </c>
      <c r="S3273">
        <f t="shared" si="967"/>
        <v>208.34393208204904</v>
      </c>
      <c r="T3273">
        <f t="shared" si="950"/>
        <v>-13.81353348828914</v>
      </c>
    </row>
    <row r="3274" spans="1:20" x14ac:dyDescent="0.25">
      <c r="A3274">
        <f t="shared" si="951"/>
        <v>1314037.9743229644</v>
      </c>
      <c r="B3274">
        <f t="shared" si="968"/>
        <v>209135.63902396083</v>
      </c>
      <c r="C3274" t="str">
        <f t="shared" si="952"/>
        <v>-0.181600812099606-0.0897575791811946i</v>
      </c>
      <c r="D3274" t="str">
        <f t="shared" si="953"/>
        <v>3.58780907197095-1.25473064274704i</v>
      </c>
      <c r="E3274" t="str">
        <f t="shared" si="954"/>
        <v>35.6873880949382-126.493251651085i</v>
      </c>
      <c r="F3274" t="str">
        <f t="shared" si="955"/>
        <v>2.39842033412378-0.966293096747879i</v>
      </c>
      <c r="G3274" t="str">
        <f t="shared" si="956"/>
        <v>0.989069933452899-0.103974036145456i</v>
      </c>
      <c r="H3274" t="str">
        <f t="shared" si="957"/>
        <v>0.196395483918394-76.4418947537894i</v>
      </c>
      <c r="I3274" t="str">
        <f t="shared" si="958"/>
        <v>-0.207048198641187-0.517744565041911i</v>
      </c>
      <c r="K3274" t="str">
        <f t="shared" si="959"/>
        <v>0.000403317428724158-0.000703613040679926i</v>
      </c>
      <c r="L3274" t="str">
        <f t="shared" si="960"/>
        <v>0.00005-0.00134931385548702i</v>
      </c>
      <c r="M3274" t="str">
        <f t="shared" si="961"/>
        <v>0.00133333333333333-0.000793714032639422i</v>
      </c>
      <c r="N3274">
        <f t="shared" si="962"/>
        <v>26.301234234476169</v>
      </c>
      <c r="O3274">
        <f t="shared" si="963"/>
        <v>13.86842620291038</v>
      </c>
      <c r="P3274" s="3">
        <f t="shared" si="964"/>
        <v>-13.86842620291038</v>
      </c>
      <c r="Q3274" s="3">
        <f t="shared" si="965"/>
        <v>-153.69876576552383</v>
      </c>
      <c r="R3274">
        <f t="shared" si="966"/>
        <v>26.301234234476169</v>
      </c>
      <c r="S3274">
        <f t="shared" si="967"/>
        <v>209.13563902396083</v>
      </c>
      <c r="T3274">
        <f t="shared" si="950"/>
        <v>-13.86842620291038</v>
      </c>
    </row>
    <row r="3275" spans="1:20" x14ac:dyDescent="0.25">
      <c r="A3275">
        <f t="shared" si="951"/>
        <v>1319031.3186253917</v>
      </c>
      <c r="B3275">
        <f t="shared" si="968"/>
        <v>209930.35445225189</v>
      </c>
      <c r="C3275" t="str">
        <f t="shared" si="952"/>
        <v>-0.180736107692062-0.0886225989507351i</v>
      </c>
      <c r="D3275" t="str">
        <f t="shared" si="953"/>
        <v>3.58514998012932-1.25804448768667i</v>
      </c>
      <c r="E3275" t="str">
        <f t="shared" si="954"/>
        <v>35.2814953576715-126.079342882772i</v>
      </c>
      <c r="F3275" t="str">
        <f t="shared" si="955"/>
        <v>2.39822073899894-0.964526576851174i</v>
      </c>
      <c r="G3275" t="str">
        <f t="shared" si="956"/>
        <v>0.988987623636715-0.104360451944778i</v>
      </c>
      <c r="H3275" t="str">
        <f t="shared" si="957"/>
        <v>0.194506232160438-76.150517746377i</v>
      </c>
      <c r="I3275" t="str">
        <f t="shared" si="958"/>
        <v>-0.205887320380006-0.515724098378522i</v>
      </c>
      <c r="K3275" t="str">
        <f t="shared" si="959"/>
        <v>0.000402500304137473-0.000702141375281415i</v>
      </c>
      <c r="L3275" t="str">
        <f t="shared" si="960"/>
        <v>0.00005-0.00134420587316898i</v>
      </c>
      <c r="M3275" t="str">
        <f t="shared" si="961"/>
        <v>0.00133333333333333-0.000790709337158219i</v>
      </c>
      <c r="N3275">
        <f t="shared" si="962"/>
        <v>26.120677278873529</v>
      </c>
      <c r="O3275">
        <f t="shared" si="963"/>
        <v>13.923358616032145</v>
      </c>
      <c r="P3275" s="3">
        <f t="shared" si="964"/>
        <v>-13.923358616032145</v>
      </c>
      <c r="Q3275" s="3">
        <f t="shared" si="965"/>
        <v>-153.87932272112647</v>
      </c>
      <c r="R3275">
        <f t="shared" si="966"/>
        <v>26.120677278873529</v>
      </c>
      <c r="S3275">
        <f t="shared" si="967"/>
        <v>209.93035445225189</v>
      </c>
      <c r="T3275">
        <f t="shared" si="950"/>
        <v>-13.923358616032145</v>
      </c>
    </row>
    <row r="3276" spans="1:20" x14ac:dyDescent="0.25">
      <c r="A3276">
        <f t="shared" si="951"/>
        <v>1324043.6376361684</v>
      </c>
      <c r="B3276">
        <f t="shared" si="968"/>
        <v>210728.08979917047</v>
      </c>
      <c r="C3276" t="str">
        <f t="shared" si="952"/>
        <v>-0.179872614411891-0.0874968061439156i</v>
      </c>
      <c r="D3276" t="str">
        <f t="shared" si="953"/>
        <v>3.58247462450353-1.26136439503422i</v>
      </c>
      <c r="E3276" t="str">
        <f t="shared" si="954"/>
        <v>34.8788915953256-125.665710537478i</v>
      </c>
      <c r="F3276" t="str">
        <f t="shared" si="955"/>
        <v>2.39801965766696-0.962773614802312i</v>
      </c>
      <c r="G3276" t="str">
        <f t="shared" si="956"/>
        <v>0.988904700932629-0.104748238199867i</v>
      </c>
      <c r="H3276" t="str">
        <f t="shared" si="957"/>
        <v>0.192633465027902-75.8602639505816i</v>
      </c>
      <c r="I3276" t="str">
        <f t="shared" si="958"/>
        <v>-0.204735185467486-0.5137113111921i</v>
      </c>
      <c r="K3276" t="str">
        <f t="shared" si="959"/>
        <v>0.000401681179267105-0.000700674562009664i</v>
      </c>
      <c r="L3276" t="str">
        <f t="shared" si="960"/>
        <v>0.00005-0.0013391172277037i</v>
      </c>
      <c r="M3276" t="str">
        <f t="shared" si="961"/>
        <v>0.00133333333333333-0.000787716016296294i</v>
      </c>
      <c r="N3276">
        <f t="shared" si="962"/>
        <v>25.940031345640762</v>
      </c>
      <c r="O3276">
        <f t="shared" si="963"/>
        <v>13.97833093095154</v>
      </c>
      <c r="P3276" s="3">
        <f t="shared" si="964"/>
        <v>-13.97833093095154</v>
      </c>
      <c r="Q3276" s="3">
        <f t="shared" si="965"/>
        <v>-154.05996865435924</v>
      </c>
      <c r="R3276">
        <f t="shared" si="966"/>
        <v>25.940031345640762</v>
      </c>
      <c r="S3276">
        <f t="shared" si="967"/>
        <v>210.72808979917048</v>
      </c>
      <c r="T3276">
        <f t="shared" si="950"/>
        <v>-13.97833093095154</v>
      </c>
    </row>
    <row r="3277" spans="1:20" x14ac:dyDescent="0.25">
      <c r="A3277">
        <f t="shared" si="951"/>
        <v>1329075.0034591858</v>
      </c>
      <c r="B3277">
        <f t="shared" si="968"/>
        <v>211528.85654040732</v>
      </c>
      <c r="C3277" t="str">
        <f t="shared" si="952"/>
        <v>-0.179010358263679-0.0863801400712932i</v>
      </c>
      <c r="D3277" t="str">
        <f t="shared" si="953"/>
        <v>3.5797829331044-1.26469030205787i</v>
      </c>
      <c r="E3277" t="str">
        <f t="shared" si="954"/>
        <v>34.4795530513653-125.252373367376i</v>
      </c>
      <c r="F3277" t="str">
        <f t="shared" si="955"/>
        <v>2.39781707931622-0.961034181835308i</v>
      </c>
      <c r="G3277" t="str">
        <f t="shared" si="956"/>
        <v>0.98882116088211-0.105137399025593i</v>
      </c>
      <c r="H3277" t="str">
        <f t="shared" si="957"/>
        <v>0.190777050329049-75.5711288918675i</v>
      </c>
      <c r="I3277" t="str">
        <f t="shared" si="958"/>
        <v>-0.203591726576862-0.511706171816466i</v>
      </c>
      <c r="K3277" t="str">
        <f t="shared" si="959"/>
        <v>0.000400860061171001-0.000699212554843483i</v>
      </c>
      <c r="L3277" t="str">
        <f t="shared" si="960"/>
        <v>0.00005-0.00133404784588932i</v>
      </c>
      <c r="M3277" t="str">
        <f t="shared" si="961"/>
        <v>0.00133333333333333-0.000784734026993718i</v>
      </c>
      <c r="N3277">
        <f t="shared" si="962"/>
        <v>25.759293301501003</v>
      </c>
      <c r="O3277">
        <f t="shared" si="963"/>
        <v>14.033343356289912</v>
      </c>
      <c r="P3277" s="3">
        <f t="shared" si="964"/>
        <v>-14.033343356289912</v>
      </c>
      <c r="Q3277" s="3">
        <f t="shared" si="965"/>
        <v>-154.240706698499</v>
      </c>
      <c r="R3277">
        <f t="shared" si="966"/>
        <v>25.759293301501003</v>
      </c>
      <c r="S3277">
        <f t="shared" si="967"/>
        <v>211.5288565404073</v>
      </c>
      <c r="T3277">
        <f t="shared" si="950"/>
        <v>-14.033343356289912</v>
      </c>
    </row>
    <row r="3278" spans="1:20" x14ac:dyDescent="0.25">
      <c r="A3278">
        <f t="shared" si="951"/>
        <v>1334125.4884723306</v>
      </c>
      <c r="B3278">
        <f t="shared" si="968"/>
        <v>212332.66619526086</v>
      </c>
      <c r="C3278" t="str">
        <f t="shared" si="952"/>
        <v>-0.17814936464745-0.0852725404847622i</v>
      </c>
      <c r="D3278" t="str">
        <f t="shared" si="953"/>
        <v>3.57707483400662-1.26802214528607i</v>
      </c>
      <c r="E3278" t="str">
        <f t="shared" si="954"/>
        <v>34.0834560483599-124.839349749349i</v>
      </c>
      <c r="F3278" t="str">
        <f t="shared" si="955"/>
        <v>2.39761299306033-0.959308249339706i</v>
      </c>
      <c r="G3278" t="str">
        <f t="shared" si="956"/>
        <v>0.988736998995777-0.105527938540472i</v>
      </c>
      <c r="H3278" t="str">
        <f t="shared" si="957"/>
        <v>0.188936856955026-75.2831081152516i</v>
      </c>
      <c r="I3278" t="str">
        <f t="shared" si="958"/>
        <v>-0.202456876898306-0.509708648728965i</v>
      </c>
      <c r="K3278" t="str">
        <f t="shared" si="959"/>
        <v>0.000400036957137365-0.000697755307897129i</v>
      </c>
      <c r="L3278" t="str">
        <f t="shared" si="960"/>
        <v>0.00005-0.00132899765480108i</v>
      </c>
      <c r="M3278" t="str">
        <f t="shared" si="961"/>
        <v>0.00133333333333333-0.000781763326353576i</v>
      </c>
      <c r="N3278">
        <f t="shared" si="962"/>
        <v>25.578460045678213</v>
      </c>
      <c r="O3278">
        <f t="shared" si="963"/>
        <v>14.088396105900273</v>
      </c>
      <c r="P3278" s="3">
        <f t="shared" si="964"/>
        <v>-14.088396105900273</v>
      </c>
      <c r="Q3278" s="3">
        <f t="shared" si="965"/>
        <v>-154.42153995432179</v>
      </c>
      <c r="R3278">
        <f t="shared" si="966"/>
        <v>25.578460045678213</v>
      </c>
      <c r="S3278">
        <f t="shared" si="967"/>
        <v>212.33266619526086</v>
      </c>
      <c r="T3278">
        <f t="shared" si="950"/>
        <v>-14.088396105900273</v>
      </c>
    </row>
    <row r="3279" spans="1:20" x14ac:dyDescent="0.25">
      <c r="A3279">
        <f t="shared" si="951"/>
        <v>1339195.1653285257</v>
      </c>
      <c r="B3279">
        <f t="shared" si="968"/>
        <v>213139.53032680287</v>
      </c>
      <c r="C3279" t="str">
        <f t="shared" si="952"/>
        <v>-0.177289658371998-0.0841739475779719i</v>
      </c>
      <c r="D3279" t="str">
        <f t="shared" si="953"/>
        <v>3.5743502553552-1.27135986050358i</v>
      </c>
      <c r="E3279" t="str">
        <f t="shared" si="954"/>
        <v>33.6905769907578-124.426657690366i</v>
      </c>
      <c r="F3279" t="str">
        <f t="shared" si="955"/>
        <v>2.3974073879376-0.957595788859719i</v>
      </c>
      <c r="G3279" t="str">
        <f t="shared" si="956"/>
        <v>0.988652210753218-0.105919860866565i</v>
      </c>
      <c r="H3279" t="str">
        <f t="shared" si="957"/>
        <v>0.187112754869206-74.9961971851947i</v>
      </c>
      <c r="I3279" t="str">
        <f t="shared" si="958"/>
        <v>-0.20133057013481-0.507718710549594i</v>
      </c>
      <c r="K3279" t="str">
        <f t="shared" si="959"/>
        <v>0.000399211874684697-0.000696302775422386i</v>
      </c>
      <c r="L3279" t="str">
        <f t="shared" si="960"/>
        <v>0.00005-0.00132396658179028i</v>
      </c>
      <c r="M3279" t="str">
        <f t="shared" si="961"/>
        <v>0.00133333333333333-0.000778803871641339i</v>
      </c>
      <c r="N3279">
        <f t="shared" si="962"/>
        <v>25.397528510058493</v>
      </c>
      <c r="O3279">
        <f t="shared" si="963"/>
        <v>14.143489398775664</v>
      </c>
      <c r="P3279" s="3">
        <f t="shared" si="964"/>
        <v>-14.143489398775664</v>
      </c>
      <c r="Q3279" s="3">
        <f t="shared" si="965"/>
        <v>-154.60247148994151</v>
      </c>
      <c r="R3279">
        <f t="shared" si="966"/>
        <v>25.397528510058493</v>
      </c>
      <c r="S3279">
        <f t="shared" si="967"/>
        <v>213.13953032680286</v>
      </c>
      <c r="T3279">
        <f t="shared" si="950"/>
        <v>-14.143489398775664</v>
      </c>
    </row>
    <row r="3280" spans="1:20" x14ac:dyDescent="0.25">
      <c r="A3280">
        <f t="shared" si="951"/>
        <v>1344284.1069567739</v>
      </c>
      <c r="B3280">
        <f t="shared" si="968"/>
        <v>213949.46054204472</v>
      </c>
      <c r="C3280" t="str">
        <f t="shared" si="952"/>
        <v>-0.176431263668051-0.0830843019865488i</v>
      </c>
      <c r="D3280" t="str">
        <f t="shared" si="953"/>
        <v>3.57160912537206-1.27470338274772i</v>
      </c>
      <c r="E3280" t="str">
        <f t="shared" si="954"/>
        <v>33.300892367566-124.014314832825i</v>
      </c>
      <c r="F3280" t="str">
        <f t="shared" si="955"/>
        <v>2.39720025291069-0.955896772093463i</v>
      </c>
      <c r="G3280" t="str">
        <f t="shared" si="956"/>
        <v>0.988566791602794-0.106313170129351i</v>
      </c>
      <c r="H3280" t="str">
        <f t="shared" si="957"/>
        <v>0.185304615096629-74.7103916854999i</v>
      </c>
      <c r="I3280" t="str">
        <f t="shared" si="958"/>
        <v>-0.200212740498141-0.505736326040207i</v>
      </c>
      <c r="K3280" t="str">
        <f t="shared" si="959"/>
        <v>0.000398384821561743-0.000694854911810631i</v>
      </c>
      <c r="L3280" t="str">
        <f t="shared" si="960"/>
        <v>0.00005-0.00131895455448324i</v>
      </c>
      <c r="M3280" t="str">
        <f t="shared" si="961"/>
        <v>0.00133333333333333-0.000775855620284261i</v>
      </c>
      <c r="N3280">
        <f t="shared" si="962"/>
        <v>25.216495659340126</v>
      </c>
      <c r="O3280">
        <f t="shared" si="963"/>
        <v>14.198623458957085</v>
      </c>
      <c r="P3280" s="3">
        <f t="shared" si="964"/>
        <v>-14.198623458957085</v>
      </c>
      <c r="Q3280" s="3">
        <f t="shared" si="965"/>
        <v>-154.78350434065987</v>
      </c>
      <c r="R3280">
        <f t="shared" si="966"/>
        <v>25.216495659340126</v>
      </c>
      <c r="S3280">
        <f t="shared" si="967"/>
        <v>213.94946054204473</v>
      </c>
      <c r="T3280">
        <f t="shared" si="950"/>
        <v>-14.198623458957085</v>
      </c>
    </row>
    <row r="3281" spans="1:20" x14ac:dyDescent="0.25">
      <c r="A3281">
        <f t="shared" si="951"/>
        <v>1349392.3865632098</v>
      </c>
      <c r="B3281">
        <f t="shared" si="968"/>
        <v>214762.4684921045</v>
      </c>
      <c r="C3281" t="str">
        <f t="shared" si="952"/>
        <v>-0.175574204201203-0.0820035447881293i</v>
      </c>
      <c r="D3281" t="str">
        <f t="shared" si="953"/>
        <v>3.56885137236247-1.2780526463044i</v>
      </c>
      <c r="E3281" t="str">
        <f t="shared" si="954"/>
        <v>32.914378754918-123.602338459835i</v>
      </c>
      <c r="F3281" t="str">
        <f t="shared" si="955"/>
        <v>2.39699157686597-0.95421117089203i</v>
      </c>
      <c r="G3281" t="str">
        <f t="shared" si="956"/>
        <v>0.98848073696145-0.106707870457614i</v>
      </c>
      <c r="H3281" t="str">
        <f t="shared" si="957"/>
        <v>0.183512309713596-74.4256872192083i</v>
      </c>
      <c r="I3281" t="str">
        <f t="shared" si="958"/>
        <v>-0.199103322704786-0.503761464103658i</v>
      </c>
      <c r="K3281" t="str">
        <f t="shared" si="959"/>
        <v>0.000397555805747476-0.000693411671594944i</v>
      </c>
      <c r="L3281" t="str">
        <f t="shared" si="960"/>
        <v>0.00005-0.00131396150078027i</v>
      </c>
      <c r="M3281" t="str">
        <f t="shared" si="961"/>
        <v>0.00133333333333333-0.000772918529870747i</v>
      </c>
      <c r="N3281">
        <f t="shared" si="962"/>
        <v>25.035358491180517</v>
      </c>
      <c r="O3281">
        <f t="shared" si="963"/>
        <v>14.253798515443577</v>
      </c>
      <c r="P3281" s="3">
        <f t="shared" si="964"/>
        <v>-14.253798515443577</v>
      </c>
      <c r="Q3281" s="3">
        <f t="shared" si="965"/>
        <v>-154.96464150881948</v>
      </c>
      <c r="R3281">
        <f t="shared" si="966"/>
        <v>25.035358491180517</v>
      </c>
      <c r="S3281">
        <f t="shared" si="967"/>
        <v>214.76246849210449</v>
      </c>
      <c r="T3281">
        <f t="shared" si="950"/>
        <v>-14.253798515443577</v>
      </c>
    </row>
    <row r="3282" spans="1:20" x14ac:dyDescent="0.25">
      <c r="A3282">
        <f t="shared" si="951"/>
        <v>1354520.0776321499</v>
      </c>
      <c r="B3282">
        <f t="shared" si="968"/>
        <v>215578.56587237449</v>
      </c>
      <c r="C3282" t="str">
        <f t="shared" si="952"/>
        <v>-0.174718503084691-0.0809316175022121i</v>
      </c>
      <c r="D3282" t="str">
        <f t="shared" si="953"/>
        <v>3.5660769247219-1.28140758470453i</v>
      </c>
      <c r="E3282" t="str">
        <f t="shared" si="954"/>
        <v>32.5310128185502-123.190745500459i</v>
      </c>
      <c r="F3282" t="str">
        <f t="shared" si="955"/>
        <v>2.3967813486133-0.952538957258748i</v>
      </c>
      <c r="G3282" t="str">
        <f t="shared" si="956"/>
        <v>0.988394042214524-0.107103965983326i</v>
      </c>
      <c r="H3282" t="str">
        <f t="shared" si="957"/>
        <v>0.181735711837354-74.1420794084981i</v>
      </c>
      <c r="I3282" t="str">
        <f t="shared" si="958"/>
        <v>-0.198002251971977-0.50179409378305i</v>
      </c>
      <c r="K3282" t="str">
        <f t="shared" si="959"/>
        <v>0.000396724835450994-0.000691973009452205i</v>
      </c>
      <c r="L3282" t="str">
        <f t="shared" si="960"/>
        <v>0.00005-0.00130898734885463i</v>
      </c>
      <c r="M3282" t="str">
        <f t="shared" si="961"/>
        <v>0.00133333333333333-0.000769992558149778i</v>
      </c>
      <c r="N3282">
        <f t="shared" si="962"/>
        <v>24.854114036331822</v>
      </c>
      <c r="O3282">
        <f t="shared" si="963"/>
        <v>14.309014802101288</v>
      </c>
      <c r="P3282" s="3">
        <f t="shared" si="964"/>
        <v>-14.309014802101288</v>
      </c>
      <c r="Q3282" s="3">
        <f t="shared" si="965"/>
        <v>-155.14588596366818</v>
      </c>
      <c r="R3282">
        <f t="shared" si="966"/>
        <v>24.854114036331822</v>
      </c>
      <c r="S3282">
        <f t="shared" si="967"/>
        <v>215.5785658723745</v>
      </c>
      <c r="T3282">
        <f t="shared" si="950"/>
        <v>-14.309014802101288</v>
      </c>
    </row>
    <row r="3283" spans="1:20" x14ac:dyDescent="0.25">
      <c r="A3283">
        <f t="shared" si="951"/>
        <v>1359667.2539271521</v>
      </c>
      <c r="B3283">
        <f t="shared" si="968"/>
        <v>216397.76442268951</v>
      </c>
      <c r="C3283" t="str">
        <f t="shared" si="952"/>
        <v>-0.17386418289195-0.0798684620898137i</v>
      </c>
      <c r="D3283" t="str">
        <f t="shared" si="953"/>
        <v>3.56328571094266-1.28476813072016i</v>
      </c>
      <c r="E3283" t="str">
        <f t="shared" si="954"/>
        <v>32.1507713161676-122.77955253491i</v>
      </c>
      <c r="F3283" t="str">
        <f t="shared" si="955"/>
        <v>2.39656955688532-0.950880103348273i</v>
      </c>
      <c r="G3283" t="str">
        <f t="shared" si="956"/>
        <v>0.988306702715556-0.107501460841524i</v>
      </c>
      <c r="H3283" t="str">
        <f t="shared" si="957"/>
        <v>0.179974695615888-73.8595638945831i</v>
      </c>
      <c r="I3283" t="str">
        <f t="shared" si="958"/>
        <v>-0.196909464013711-0.499834184260872i</v>
      </c>
      <c r="K3283" t="str">
        <f t="shared" si="959"/>
        <v>0.000395891919111375-0.000690538880205184i</v>
      </c>
      <c r="L3283" t="str">
        <f t="shared" si="960"/>
        <v>0.00005-0.00130403202715145i</v>
      </c>
      <c r="M3283" t="str">
        <f t="shared" si="961"/>
        <v>0.00133333333333333-0.000767077663030267i</v>
      </c>
      <c r="N3283">
        <f t="shared" si="962"/>
        <v>24.672759358767024</v>
      </c>
      <c r="O3283">
        <f t="shared" si="963"/>
        <v>14.364272557574706</v>
      </c>
      <c r="P3283" s="3">
        <f t="shared" si="964"/>
        <v>-14.364272557574706</v>
      </c>
      <c r="Q3283" s="3">
        <f t="shared" si="965"/>
        <v>-155.32724064123298</v>
      </c>
      <c r="R3283">
        <f t="shared" si="966"/>
        <v>24.672759358767024</v>
      </c>
      <c r="S3283">
        <f t="shared" si="967"/>
        <v>216.39776442268951</v>
      </c>
      <c r="T3283">
        <f t="shared" si="950"/>
        <v>-14.364272557574706</v>
      </c>
    </row>
    <row r="3284" spans="1:20" x14ac:dyDescent="0.25">
      <c r="A3284">
        <f t="shared" si="951"/>
        <v>1364833.9894920753</v>
      </c>
      <c r="B3284">
        <f t="shared" si="968"/>
        <v>217220.07592749572</v>
      </c>
      <c r="C3284" t="str">
        <f t="shared" si="952"/>
        <v>-0.173011265668981-0.0788140209529831i</v>
      </c>
      <c r="D3284" t="str">
        <f t="shared" si="953"/>
        <v>3.56047765962074-1.28813421636081i</v>
      </c>
      <c r="E3284" t="str">
        <f t="shared" si="954"/>
        <v>31.7736310997226-122.368775799683i</v>
      </c>
      <c r="F3284" t="str">
        <f t="shared" si="955"/>
        <v>2.39635619033713-0.949234581465761i</v>
      </c>
      <c r="G3284" t="str">
        <f t="shared" si="956"/>
        <v>0.98821871378609-0.107900359170192i</v>
      </c>
      <c r="H3284" t="str">
        <f t="shared" si="957"/>
        <v>0.178229136217875-73.57813633761i</v>
      </c>
      <c r="I3284" t="str">
        <f t="shared" si="958"/>
        <v>-0.195824895036812-0.497881704858228i</v>
      </c>
      <c r="K3284" t="str">
        <f t="shared" si="959"/>
        <v>0.000395057065397601-0.000689109238824711i</v>
      </c>
      <c r="L3284" t="str">
        <f t="shared" si="960"/>
        <v>0.00005-0.00129909546438678i</v>
      </c>
      <c r="M3284" t="str">
        <f t="shared" si="961"/>
        <v>0.00133333333333333-0.000764173802580461i</v>
      </c>
      <c r="N3284">
        <f t="shared" si="962"/>
        <v>24.49129155580664</v>
      </c>
      <c r="O3284">
        <f t="shared" si="963"/>
        <v>14.419572025197684</v>
      </c>
      <c r="P3284" s="3">
        <f t="shared" si="964"/>
        <v>-14.419572025197684</v>
      </c>
      <c r="Q3284" s="3">
        <f t="shared" si="965"/>
        <v>-155.50870844419336</v>
      </c>
      <c r="R3284">
        <f t="shared" si="966"/>
        <v>24.49129155580664</v>
      </c>
      <c r="S3284">
        <f t="shared" si="967"/>
        <v>217.22007592749571</v>
      </c>
      <c r="T3284">
        <f t="shared" si="950"/>
        <v>-14.419572025197684</v>
      </c>
    </row>
    <row r="3285" spans="1:20" x14ac:dyDescent="0.25">
      <c r="A3285">
        <f t="shared" si="951"/>
        <v>1370020.3586521451</v>
      </c>
      <c r="B3285">
        <f t="shared" si="968"/>
        <v>218045.5122160202</v>
      </c>
      <c r="C3285" t="str">
        <f t="shared" si="952"/>
        <v>-0.172159772946553-0.0777682369341254i</v>
      </c>
      <c r="D3285" t="str">
        <f t="shared" si="953"/>
        <v>3.55765269946286-1.29150577286989i</v>
      </c>
      <c r="E3285" t="str">
        <f t="shared" si="954"/>
        <v>31.3995691175986-121.958431192666i</v>
      </c>
      <c r="F3285" t="str">
        <f t="shared" si="955"/>
        <v>2.3961412375458-0.947602364066061i</v>
      </c>
      <c r="G3285" t="str">
        <f t="shared" si="956"/>
        <v>0.988130070715485-0.108300665110128i</v>
      </c>
      <c r="H3285" t="str">
        <f t="shared" si="957"/>
        <v>0.176498909822689-73.2977924165604i</v>
      </c>
      <c r="I3285" t="str">
        <f t="shared" si="958"/>
        <v>-0.194748481737041-0.495936625034049i</v>
      </c>
      <c r="K3285" t="str">
        <f t="shared" si="959"/>
        <v>0.00039422028320831-0.000687684040431778i</v>
      </c>
      <c r="L3285" t="str">
        <f t="shared" si="960"/>
        <v>0.00005-0.0012941775895465i</v>
      </c>
      <c r="M3285" t="str">
        <f t="shared" si="961"/>
        <v>0.00133333333333333-0.000761280935027354i</v>
      </c>
      <c r="N3285">
        <f t="shared" si="962"/>
        <v>24.309707758228114</v>
      </c>
      <c r="O3285">
        <f t="shared" si="963"/>
        <v>14.474913452904483</v>
      </c>
      <c r="P3285" s="3">
        <f t="shared" si="964"/>
        <v>-14.474913452904483</v>
      </c>
      <c r="Q3285" s="3">
        <f t="shared" si="965"/>
        <v>-155.69029224177189</v>
      </c>
      <c r="R3285">
        <f t="shared" si="966"/>
        <v>24.309707758228114</v>
      </c>
      <c r="S3285">
        <f t="shared" si="967"/>
        <v>218.0455122160202</v>
      </c>
      <c r="T3285">
        <f t="shared" si="950"/>
        <v>-14.474913452904483</v>
      </c>
    </row>
    <row r="3286" spans="1:20" x14ac:dyDescent="0.25">
      <c r="A3286">
        <f t="shared" si="951"/>
        <v>1375226.4360150232</v>
      </c>
      <c r="B3286">
        <f t="shared" si="968"/>
        <v>218874.08516244107</v>
      </c>
      <c r="C3286" t="str">
        <f t="shared" si="952"/>
        <v>-0.171309725752168-0.0767310533151684i</v>
      </c>
      <c r="D3286" t="str">
        <f t="shared" si="953"/>
        <v>3.55481075929329-1.29488273072103i</v>
      </c>
      <c r="E3286" t="str">
        <f t="shared" si="954"/>
        <v>31.0285624166982-121.548534278172i</v>
      </c>
      <c r="F3286" t="str">
        <f t="shared" si="955"/>
        <v>2.39592468700986-0.945983423752825i</v>
      </c>
      <c r="G3286" t="str">
        <f t="shared" si="956"/>
        <v>0.988040768760718-0.108702382804828i</v>
      </c>
      <c r="H3286" t="str">
        <f t="shared" si="957"/>
        <v>0.174783893610557-73.0185278291497i</v>
      </c>
      <c r="I3286" t="str">
        <f t="shared" si="958"/>
        <v>-0.193680161295216-0.493998914384292i</v>
      </c>
      <c r="K3286" t="str">
        <f t="shared" si="959"/>
        <v>0.000393381581671614-0.000686263240299697i</v>
      </c>
      <c r="L3286" t="str">
        <f t="shared" si="960"/>
        <v>0.00005-0.00128927833188534i</v>
      </c>
      <c r="M3286" t="str">
        <f t="shared" si="961"/>
        <v>0.00133333333333333-0.000758399018756085i</v>
      </c>
      <c r="N3286">
        <f t="shared" si="962"/>
        <v>24.128005130374646</v>
      </c>
      <c r="O3286">
        <f t="shared" si="963"/>
        <v>14.530297093143247</v>
      </c>
      <c r="P3286" s="3">
        <f t="shared" si="964"/>
        <v>-14.530297093143247</v>
      </c>
      <c r="Q3286" s="3">
        <f t="shared" si="965"/>
        <v>-155.87199486962535</v>
      </c>
      <c r="R3286">
        <f t="shared" si="966"/>
        <v>24.128005130374646</v>
      </c>
      <c r="S3286">
        <f t="shared" si="967"/>
        <v>218.87408516244108</v>
      </c>
      <c r="T3286">
        <f t="shared" si="950"/>
        <v>-14.530297093143247</v>
      </c>
    </row>
    <row r="3287" spans="1:20" x14ac:dyDescent="0.25">
      <c r="A3287">
        <f t="shared" si="951"/>
        <v>1380452.2964718803</v>
      </c>
      <c r="B3287">
        <f t="shared" si="968"/>
        <v>219705.80668605835</v>
      </c>
      <c r="C3287" t="str">
        <f t="shared" si="952"/>
        <v>-0.170461144621865-0.0757024138165796i</v>
      </c>
      <c r="D3287" t="str">
        <f t="shared" si="953"/>
        <v>3.55195176806101-1.29826501961451i</v>
      </c>
      <c r="E3287" t="str">
        <f t="shared" si="954"/>
        <v>30.660588144443-121.139100291939i</v>
      </c>
      <c r="F3287" t="str">
        <f t="shared" si="955"/>
        <v>2.3957065271488-0.944377733277658i</v>
      </c>
      <c r="G3287" t="str">
        <f t="shared" si="956"/>
        <v>0.987950803146191-0.109105516400351i</v>
      </c>
      <c r="H3287" t="str">
        <f t="shared" si="957"/>
        <v>0.17308396575283-72.7403382917301i</v>
      </c>
      <c r="I3287" t="str">
        <f t="shared" si="958"/>
        <v>-0.192619871373372-0.492068542641163i</v>
      </c>
      <c r="K3287" t="str">
        <f t="shared" si="959"/>
        <v>0.000392540970144857-0.000684846793856255i</v>
      </c>
      <c r="L3287" t="str">
        <f t="shared" si="960"/>
        <v>0.00005-0.00128439762092582i</v>
      </c>
      <c r="M3287" t="str">
        <f t="shared" si="961"/>
        <v>0.00133333333333333-0.000755528012309307i</v>
      </c>
      <c r="N3287">
        <f t="shared" si="962"/>
        <v>23.946180870255375</v>
      </c>
      <c r="O3287">
        <f t="shared" si="963"/>
        <v>14.585723202788758</v>
      </c>
      <c r="P3287" s="3">
        <f t="shared" si="964"/>
        <v>-14.585723202788758</v>
      </c>
      <c r="Q3287" s="3">
        <f t="shared" si="965"/>
        <v>-156.05381912974462</v>
      </c>
      <c r="R3287">
        <f t="shared" si="966"/>
        <v>23.946180870255375</v>
      </c>
      <c r="S3287">
        <f t="shared" si="967"/>
        <v>219.70580668605834</v>
      </c>
      <c r="T3287">
        <f t="shared" si="950"/>
        <v>-14.585723202788758</v>
      </c>
    </row>
    <row r="3288" spans="1:20" x14ac:dyDescent="0.25">
      <c r="A3288">
        <f t="shared" si="951"/>
        <v>1385698.0151984736</v>
      </c>
      <c r="B3288">
        <f t="shared" si="968"/>
        <v>220540.68875146538</v>
      </c>
      <c r="C3288" t="str">
        <f t="shared" si="952"/>
        <v>-0.169614049611844-0.0746822625962379i</v>
      </c>
      <c r="D3288" t="str">
        <f t="shared" si="953"/>
        <v>3.54907565484696-1.30165256847386i</v>
      </c>
      <c r="E3288" t="str">
        <f t="shared" si="954"/>
        <v>30.2956235506944-120.730144146077i</v>
      </c>
      <c r="F3288" t="str">
        <f t="shared" si="955"/>
        <v>2.39548674630271-0.94278526553932i</v>
      </c>
      <c r="G3288" t="str">
        <f t="shared" si="956"/>
        <v>0.98786016906353-0.109510070045197i</v>
      </c>
      <c r="H3288" t="str">
        <f t="shared" si="957"/>
        <v>0.171399005402339-72.4632195391921i</v>
      </c>
      <c r="I3288" t="str">
        <f t="shared" si="958"/>
        <v>-0.191567550110964-0.49014547967237i</v>
      </c>
      <c r="K3288" t="str">
        <f t="shared" si="959"/>
        <v>0.000391698458214333-0.000683434656685882i</v>
      </c>
      <c r="L3288" t="str">
        <f t="shared" si="960"/>
        <v>0.00005-0.00127953538645728i</v>
      </c>
      <c r="M3288" t="str">
        <f t="shared" si="961"/>
        <v>0.00133333333333333-0.000752667874386636i</v>
      </c>
      <c r="N3288">
        <f t="shared" si="962"/>
        <v>23.764232209638323</v>
      </c>
      <c r="O3288">
        <f t="shared" si="963"/>
        <v>14.641192043055312</v>
      </c>
      <c r="P3288" s="3">
        <f t="shared" si="964"/>
        <v>-14.641192043055312</v>
      </c>
      <c r="Q3288" s="3">
        <f t="shared" si="965"/>
        <v>-156.23576779036168</v>
      </c>
      <c r="R3288">
        <f t="shared" si="966"/>
        <v>23.764232209638323</v>
      </c>
      <c r="S3288">
        <f t="shared" si="967"/>
        <v>220.54068875146538</v>
      </c>
      <c r="T3288">
        <f t="shared" si="950"/>
        <v>-14.641192043055312</v>
      </c>
    </row>
    <row r="3289" spans="1:20" x14ac:dyDescent="0.25">
      <c r="A3289">
        <f t="shared" si="951"/>
        <v>1390963.6676562277</v>
      </c>
      <c r="B3289">
        <f t="shared" si="968"/>
        <v>221378.74336872096</v>
      </c>
      <c r="C3289" t="str">
        <f t="shared" si="952"/>
        <v>-0.168768460309853-0.0736705442481356i</v>
      </c>
      <c r="D3289" t="str">
        <f t="shared" si="953"/>
        <v>3.54618234887112-1.30504530544225i</v>
      </c>
      <c r="E3289" t="str">
        <f t="shared" si="954"/>
        <v>29.9336459895748-120.321680433953i</v>
      </c>
      <c r="F3289" t="str">
        <f t="shared" si="955"/>
        <v>2.39526533273168-0.941205993582807i</v>
      </c>
      <c r="G3289" t="str">
        <f t="shared" si="956"/>
        <v>0.987768861671394-0.109916047890164i</v>
      </c>
      <c r="H3289" t="str">
        <f t="shared" si="957"/>
        <v>0.169728892683869-72.1871673248652i</v>
      </c>
      <c r="I3289" t="str">
        <f t="shared" si="958"/>
        <v>-0.190523136121075-0.488229695480313i</v>
      </c>
      <c r="K3289" t="str">
        <f t="shared" si="959"/>
        <v>0.000390854055694966-0.000682026784531817i</v>
      </c>
      <c r="L3289" t="str">
        <f t="shared" si="960"/>
        <v>0.00005-0.00127469155853485i</v>
      </c>
      <c r="M3289" t="str">
        <f t="shared" si="961"/>
        <v>0.00133333333333333-0.000749818563844031i</v>
      </c>
      <c r="N3289">
        <f t="shared" si="962"/>
        <v>23.582156414135824</v>
      </c>
      <c r="O3289">
        <f t="shared" si="963"/>
        <v>14.696703879412683</v>
      </c>
      <c r="P3289" s="3">
        <f t="shared" si="964"/>
        <v>-14.696703879412683</v>
      </c>
      <c r="Q3289" s="3">
        <f t="shared" si="965"/>
        <v>-156.41784358586418</v>
      </c>
      <c r="R3289">
        <f t="shared" si="966"/>
        <v>23.582156414135824</v>
      </c>
      <c r="S3289">
        <f t="shared" si="967"/>
        <v>221.37874336872096</v>
      </c>
      <c r="T3289">
        <f t="shared" si="950"/>
        <v>-14.696703879412683</v>
      </c>
    </row>
    <row r="3290" spans="1:20" x14ac:dyDescent="0.25">
      <c r="A3290">
        <f t="shared" si="951"/>
        <v>1396249.3295933213</v>
      </c>
      <c r="B3290">
        <f t="shared" si="968"/>
        <v>222219.98259352209</v>
      </c>
      <c r="C3290" t="str">
        <f t="shared" si="952"/>
        <v>-0.167924395846448-0.0726672038009692i</v>
      </c>
      <c r="D3290" t="str">
        <f t="shared" si="953"/>
        <v>3.54327177950004-1.30844315787925i</v>
      </c>
      <c r="E3290" t="str">
        <f t="shared" si="954"/>
        <v>29.5746329212186-119.913723435045i</v>
      </c>
      <c r="F3290" t="str">
        <f t="shared" si="955"/>
        <v>2.39504227461541-0.939639890598553i</v>
      </c>
      <c r="G3290" t="str">
        <f t="shared" si="956"/>
        <v>0.987676876095271-0.110323454088228i</v>
      </c>
      <c r="H3290" t="str">
        <f t="shared" si="957"/>
        <v>0.168073508684742-71.9121774204229i</v>
      </c>
      <c r="I3290" t="str">
        <f t="shared" si="958"/>
        <v>-0.189486568486679-0.486321160201352i</v>
      </c>
      <c r="K3290" t="str">
        <f t="shared" si="959"/>
        <v>0.000390007772629977-0.000680623133298287i</v>
      </c>
      <c r="L3290" t="str">
        <f t="shared" si="960"/>
        <v>0.00005-0.00126986606747843i</v>
      </c>
      <c r="M3290" t="str">
        <f t="shared" si="961"/>
        <v>0.00133333333333333-0.000746980039693195i</v>
      </c>
      <c r="N3290">
        <f t="shared" si="962"/>
        <v>23.39995078328414</v>
      </c>
      <c r="O3290">
        <f t="shared" si="963"/>
        <v>14.752258981499589</v>
      </c>
      <c r="P3290" s="3">
        <f t="shared" si="964"/>
        <v>-14.752258981499589</v>
      </c>
      <c r="Q3290" s="3">
        <f t="shared" si="965"/>
        <v>-156.60004921671586</v>
      </c>
      <c r="R3290">
        <f t="shared" si="966"/>
        <v>23.39995078328414</v>
      </c>
      <c r="S3290">
        <f t="shared" si="967"/>
        <v>222.21998259352208</v>
      </c>
      <c r="T3290">
        <f t="shared" si="950"/>
        <v>-14.752258981499589</v>
      </c>
    </row>
    <row r="3291" spans="1:20" x14ac:dyDescent="0.25">
      <c r="A3291">
        <f t="shared" si="951"/>
        <v>1401555.0770457759</v>
      </c>
      <c r="B3291">
        <f t="shared" si="968"/>
        <v>223064.41852737748</v>
      </c>
      <c r="C3291" t="str">
        <f t="shared" si="952"/>
        <v>-0.167081874906015-0.0716721867165814i</v>
      </c>
      <c r="D3291" t="str">
        <f t="shared" si="953"/>
        <v>3.54034387625403-1.3118460523573i</v>
      </c>
      <c r="E3291" t="str">
        <f t="shared" si="954"/>
        <v>29.2185619134398-119.506287119728i</v>
      </c>
      <c r="F3291" t="str">
        <f t="shared" si="955"/>
        <v>2.39481756005265-0.938086929921513i</v>
      </c>
      <c r="G3291" t="str">
        <f t="shared" si="956"/>
        <v>0.987584207427288-0.110732292794395i</v>
      </c>
      <c r="H3291" t="str">
        <f t="shared" si="957"/>
        <v>0.16643273544553-71.6382456157888i</v>
      </c>
      <c r="I3291" t="str">
        <f t="shared" si="958"/>
        <v>-0.188457786756925-0.484419844105057i</v>
      </c>
      <c r="K3291" t="str">
        <f t="shared" si="959"/>
        <v>0.000389159619290509-0.000679223659052714i</v>
      </c>
      <c r="L3291" t="str">
        <f t="shared" si="960"/>
        <v>0.00005-0.00126505884387172i</v>
      </c>
      <c r="M3291" t="str">
        <f t="shared" si="961"/>
        <v>0.00133333333333333-0.000744152261101013i</v>
      </c>
      <c r="N3291">
        <f t="shared" si="962"/>
        <v>23.217612650618463</v>
      </c>
      <c r="O3291">
        <f t="shared" si="963"/>
        <v>14.807857623040206</v>
      </c>
      <c r="P3291" s="3">
        <f t="shared" si="964"/>
        <v>-14.807857623040206</v>
      </c>
      <c r="Q3291" s="3">
        <f t="shared" si="965"/>
        <v>-156.78238734938154</v>
      </c>
      <c r="R3291">
        <f t="shared" si="966"/>
        <v>23.217612650618463</v>
      </c>
      <c r="S3291">
        <f t="shared" si="967"/>
        <v>223.06441852737748</v>
      </c>
      <c r="T3291">
        <f t="shared" si="950"/>
        <v>-14.807857623040206</v>
      </c>
    </row>
    <row r="3292" spans="1:20" x14ac:dyDescent="0.25">
      <c r="A3292">
        <f t="shared" si="951"/>
        <v>1406880.98633855</v>
      </c>
      <c r="B3292">
        <f t="shared" si="968"/>
        <v>223912.06331778152</v>
      </c>
      <c r="C3292" t="str">
        <f t="shared" si="952"/>
        <v>-0.166240915737626-0.0706854388882616i</v>
      </c>
      <c r="D3292" t="str">
        <f t="shared" si="953"/>
        <v>3.53739856881488-1.31525391465856i</v>
      </c>
      <c r="E3292" t="str">
        <f t="shared" si="954"/>
        <v>28.8654106433127-119.09938515401i</v>
      </c>
      <c r="F3292" t="str">
        <f t="shared" si="955"/>
        <v>2.3945911770608-0.936547085030366i</v>
      </c>
      <c r="G3292" t="str">
        <f t="shared" si="956"/>
        <v>0.987490850726001-0.111142568165575i</v>
      </c>
      <c r="H3292" t="str">
        <f t="shared" si="957"/>
        <v>0.164806455950809-71.3653677190357i</v>
      </c>
      <c r="I3292" t="str">
        <f t="shared" si="958"/>
        <v>-0.187436730943445-0.482525717593432i</v>
      </c>
      <c r="K3292" t="str">
        <f t="shared" si="959"/>
        <v>0.000388309606175197-0.000677828318027882i</v>
      </c>
      <c r="L3292" t="str">
        <f t="shared" si="960"/>
        <v>0.00005-0.00126026981856119i</v>
      </c>
      <c r="M3292" t="str">
        <f t="shared" si="961"/>
        <v>0.00133333333333333-0.000741335187388936i</v>
      </c>
      <c r="N3292">
        <f t="shared" si="962"/>
        <v>23.035139383736237</v>
      </c>
      <c r="O3292">
        <f t="shared" si="963"/>
        <v>14.86350008176067</v>
      </c>
      <c r="P3292" s="3">
        <f t="shared" si="964"/>
        <v>-14.86350008176067</v>
      </c>
      <c r="Q3292" s="3">
        <f t="shared" si="965"/>
        <v>-156.96486061626376</v>
      </c>
      <c r="R3292">
        <f t="shared" si="966"/>
        <v>23.035139383736237</v>
      </c>
      <c r="S3292">
        <f t="shared" si="967"/>
        <v>223.91206331778153</v>
      </c>
      <c r="T3292">
        <f t="shared" si="950"/>
        <v>-14.86350008176067</v>
      </c>
    </row>
    <row r="3293" spans="1:20" x14ac:dyDescent="0.25">
      <c r="A3293">
        <f t="shared" si="951"/>
        <v>1412227.1340866366</v>
      </c>
      <c r="B3293">
        <f t="shared" si="968"/>
        <v>224762.9291583891</v>
      </c>
      <c r="C3293" t="str">
        <f t="shared" si="952"/>
        <v>-0.165401536165714-0.0697069066389454i</v>
      </c>
      <c r="D3293" t="str">
        <f t="shared" si="953"/>
        <v>3.53443578703323-1.31866666977154i</v>
      </c>
      <c r="E3293" t="str">
        <f t="shared" si="954"/>
        <v>28.5151568986888-118.693030904231i</v>
      </c>
      <c r="F3293" t="str">
        <f t="shared" si="955"/>
        <v>2.39436311357533-0.935020329546579i</v>
      </c>
      <c r="G3293" t="str">
        <f t="shared" si="956"/>
        <v>0.987396801016206-0.111554284360434i</v>
      </c>
      <c r="H3293" t="str">
        <f t="shared" si="957"/>
        <v>0.163194554120096-71.0935395562965i</v>
      </c>
      <c r="I3293" t="str">
        <f t="shared" si="958"/>
        <v>-0.186423341516698-0.480638751200193i</v>
      </c>
      <c r="K3293" t="str">
        <f t="shared" si="959"/>
        <v>0.000387457744009746-0.000676437066624158i</v>
      </c>
      <c r="L3293" t="str">
        <f t="shared" si="960"/>
        <v>0.00005-0.0012554989226551i</v>
      </c>
      <c r="M3293" t="str">
        <f t="shared" si="961"/>
        <v>0.00133333333333333-0.00073852877803241i</v>
      </c>
      <c r="N3293">
        <f t="shared" si="962"/>
        <v>22.852528384360596</v>
      </c>
      <c r="O3293">
        <f t="shared" si="963"/>
        <v>14.919186639305522</v>
      </c>
      <c r="P3293" s="3">
        <f t="shared" si="964"/>
        <v>-14.919186639305522</v>
      </c>
      <c r="Q3293" s="3">
        <f t="shared" si="965"/>
        <v>-157.1474716156394</v>
      </c>
      <c r="R3293">
        <f t="shared" si="966"/>
        <v>22.852528384360596</v>
      </c>
      <c r="S3293">
        <f t="shared" si="967"/>
        <v>224.76292915838911</v>
      </c>
      <c r="T3293">
        <f t="shared" si="950"/>
        <v>-14.919186639305522</v>
      </c>
    </row>
    <row r="3294" spans="1:20" x14ac:dyDescent="0.25">
      <c r="A3294">
        <f t="shared" si="951"/>
        <v>1417593.5971961659</v>
      </c>
      <c r="B3294">
        <f t="shared" si="968"/>
        <v>225617.02828919099</v>
      </c>
      <c r="C3294" t="str">
        <f t="shared" si="952"/>
        <v>-0.164563753600555-0.0687365367192738i</v>
      </c>
      <c r="D3294" t="str">
        <f t="shared" si="953"/>
        <v>3.5314554609364-1.32208424188798i</v>
      </c>
      <c r="E3294" t="str">
        <f t="shared" si="954"/>
        <v>28.1677785796312-118.287237441692i</v>
      </c>
      <c r="F3294" t="str">
        <f t="shared" si="955"/>
        <v>2.3941333574494-0.933506637233613i</v>
      </c>
      <c r="G3294" t="str">
        <f t="shared" si="956"/>
        <v>0.987302053288731-0.111967445539258i</v>
      </c>
      <c r="H3294" t="str">
        <f t="shared" si="957"/>
        <v>0.161596914798827-70.8227569716669i</v>
      </c>
      <c r="I3294" t="str">
        <f t="shared" si="958"/>
        <v>-0.185417559402354-0.478758915590032i</v>
      </c>
      <c r="K3294" t="str">
        <f t="shared" si="959"/>
        <v>0.000386604043746429-0.000675049861411698i</v>
      </c>
      <c r="L3294" t="str">
        <f t="shared" si="960"/>
        <v>0.00005-0.00125074608752251i</v>
      </c>
      <c r="M3294" t="str">
        <f t="shared" si="961"/>
        <v>0.00133333333333333-0.000735732992660304i</v>
      </c>
      <c r="N3294">
        <f t="shared" si="962"/>
        <v>22.669777088392863</v>
      </c>
      <c r="O3294">
        <f t="shared" si="963"/>
        <v>14.974917581155564</v>
      </c>
      <c r="P3294" s="3">
        <f t="shared" si="964"/>
        <v>-14.974917581155564</v>
      </c>
      <c r="Q3294" s="3">
        <f t="shared" si="965"/>
        <v>-157.33022291160714</v>
      </c>
      <c r="R3294">
        <f t="shared" si="966"/>
        <v>22.669777088392863</v>
      </c>
      <c r="S3294">
        <f t="shared" si="967"/>
        <v>225.61702828919098</v>
      </c>
      <c r="T3294">
        <f t="shared" si="950"/>
        <v>-14.974917581155564</v>
      </c>
    </row>
    <row r="3295" spans="1:20" x14ac:dyDescent="0.25">
      <c r="A3295">
        <f t="shared" si="951"/>
        <v>1422980.4528655114</v>
      </c>
      <c r="B3295">
        <f t="shared" si="968"/>
        <v>226474.37299668993</v>
      </c>
      <c r="C3295" t="str">
        <f t="shared" si="952"/>
        <v>-0.163727585048564-0.0677742763055407i</v>
      </c>
      <c r="D3295" t="str">
        <f t="shared" si="953"/>
        <v>3.52845752073603-1.32550655439971i</v>
      </c>
      <c r="E3295" t="str">
        <f t="shared" si="954"/>
        <v>27.8232536997778-117.882017547244i</v>
      </c>
      <c r="F3295" t="str">
        <f t="shared" si="955"/>
        <v>2.39390189645328-0.932005981996004i</v>
      </c>
      <c r="G3295" t="str">
        <f t="shared" si="956"/>
        <v>0.987206602500237-0.112382055863809i</v>
      </c>
      <c r="H3295" t="str">
        <f t="shared" si="957"/>
        <v>0.160013423749469-70.5530158271133i</v>
      </c>
      <c r="I3295" t="str">
        <f t="shared" si="958"/>
        <v>-0.184419325977683-0.476886181557873i</v>
      </c>
      <c r="K3295" t="str">
        <f t="shared" si="959"/>
        <v>0.000385748516563582-0.000673666659132648i</v>
      </c>
      <c r="L3295" t="str">
        <f t="shared" si="960"/>
        <v>0.00005-0.0012460112447923i</v>
      </c>
      <c r="M3295" t="str">
        <f t="shared" si="961"/>
        <v>0.00133333333333333-0.000732947791054297i</v>
      </c>
      <c r="N3295">
        <f t="shared" si="962"/>
        <v>22.486882965961229</v>
      </c>
      <c r="O3295">
        <f t="shared" si="963"/>
        <v>15.030693196546402</v>
      </c>
      <c r="P3295" s="3">
        <f t="shared" si="964"/>
        <v>-15.030693196546402</v>
      </c>
      <c r="Q3295" s="3">
        <f t="shared" si="965"/>
        <v>-157.51311703403877</v>
      </c>
      <c r="R3295">
        <f t="shared" si="966"/>
        <v>22.486882965961229</v>
      </c>
      <c r="S3295">
        <f t="shared" si="967"/>
        <v>226.47437299668994</v>
      </c>
      <c r="T3295">
        <f t="shared" si="950"/>
        <v>-15.030693196546402</v>
      </c>
    </row>
    <row r="3296" spans="1:20" x14ac:dyDescent="0.25">
      <c r="A3296">
        <f t="shared" si="951"/>
        <v>1428387.7785864004</v>
      </c>
      <c r="B3296">
        <f t="shared" si="968"/>
        <v>227334.97561407735</v>
      </c>
      <c r="C3296" t="str">
        <f t="shared" si="952"/>
        <v>-0.162893047122412-0.0668200729975296i</v>
      </c>
      <c r="D3296" t="str">
        <f t="shared" si="953"/>
        <v>3.5254418968359-1.32893352989548i</v>
      </c>
      <c r="E3296" t="str">
        <f t="shared" si="954"/>
        <v>27.4815603876317-117.477383715819i</v>
      </c>
      <c r="F3296" t="str">
        <f t="shared" si="955"/>
        <v>2.39366871827391-0.930518337878493i</v>
      </c>
      <c r="G3296" t="str">
        <f t="shared" si="956"/>
        <v>0.987110443573016-0.112798119497176i</v>
      </c>
      <c r="H3296" t="str">
        <f t="shared" si="957"/>
        <v>0.158443967642721-70.2843120023786i</v>
      </c>
      <c r="I3296" t="str">
        <f t="shared" si="958"/>
        <v>-0.183428583067989-0.475020520028148i</v>
      </c>
      <c r="K3296" t="str">
        <f t="shared" si="959"/>
        <v>0.000384891173865059-0.000672287416703373i</v>
      </c>
      <c r="L3296" t="str">
        <f t="shared" si="960"/>
        <v>0.00005-0.00124129432635216i</v>
      </c>
      <c r="M3296" t="str">
        <f t="shared" si="961"/>
        <v>0.00133333333333333-0.000730173133148333i</v>
      </c>
      <c r="N3296">
        <f t="shared" si="962"/>
        <v>22.303843521463222</v>
      </c>
      <c r="O3296">
        <f t="shared" si="963"/>
        <v>15.086513778387431</v>
      </c>
      <c r="P3296" s="3">
        <f t="shared" si="964"/>
        <v>-15.086513778387431</v>
      </c>
      <c r="Q3296" s="3">
        <f t="shared" si="965"/>
        <v>-157.69615647853678</v>
      </c>
      <c r="R3296">
        <f t="shared" si="966"/>
        <v>22.303843521463222</v>
      </c>
      <c r="S3296">
        <f t="shared" si="967"/>
        <v>227.33497561407736</v>
      </c>
      <c r="T3296">
        <f t="shared" si="950"/>
        <v>-15.086513778387431</v>
      </c>
    </row>
    <row r="3297" spans="1:20" x14ac:dyDescent="0.25">
      <c r="A3297">
        <f t="shared" si="951"/>
        <v>1433815.6521450288</v>
      </c>
      <c r="B3297">
        <f t="shared" si="968"/>
        <v>228198.84852141087</v>
      </c>
      <c r="C3297" t="str">
        <f t="shared" si="952"/>
        <v>-0.162060156050975-0.0658738748162481i</v>
      </c>
      <c r="D3297" t="str">
        <f t="shared" si="953"/>
        <v>3.52240851983993-1.33236509015808i</v>
      </c>
      <c r="E3297" t="str">
        <f t="shared" si="954"/>
        <v>27.1426768877917-117.073348160918i</v>
      </c>
      <c r="F3297" t="str">
        <f t="shared" si="955"/>
        <v>2.39343381051439-0.929043679065182i</v>
      </c>
      <c r="G3297" t="str">
        <f t="shared" si="956"/>
        <v>0.987013571394791-0.113215640603633i</v>
      </c>
      <c r="H3297" t="str">
        <f t="shared" si="957"/>
        <v>0.156888434048827-70.0166413948936i</v>
      </c>
      <c r="I3297" t="str">
        <f t="shared" si="958"/>
        <v>-0.182445272943083-0.4731619020541i</v>
      </c>
      <c r="K3297" t="str">
        <f t="shared" si="959"/>
        <v>0.000384032027279635-0.00067091209121667i</v>
      </c>
      <c r="L3297" t="str">
        <f t="shared" si="960"/>
        <v>0.00005-0.00123659526434764i</v>
      </c>
      <c r="M3297" t="str">
        <f t="shared" si="961"/>
        <v>0.00133333333333333-0.000727408979028028i</v>
      </c>
      <c r="N3297">
        <f t="shared" si="962"/>
        <v>22.120656293602252</v>
      </c>
      <c r="O3297">
        <f t="shared" si="963"/>
        <v>15.142379623180842</v>
      </c>
      <c r="P3297" s="3">
        <f t="shared" si="964"/>
        <v>-15.142379623180842</v>
      </c>
      <c r="Q3297" s="3">
        <f t="shared" si="965"/>
        <v>-157.87934370639775</v>
      </c>
      <c r="R3297">
        <f t="shared" si="966"/>
        <v>22.120656293602252</v>
      </c>
      <c r="S3297">
        <f t="shared" si="967"/>
        <v>228.19884852141087</v>
      </c>
      <c r="T3297">
        <f t="shared" si="950"/>
        <v>-15.142379623180842</v>
      </c>
    </row>
    <row r="3298" spans="1:20" x14ac:dyDescent="0.25">
      <c r="A3298">
        <f t="shared" si="951"/>
        <v>1439264.1516231799</v>
      </c>
      <c r="B3298">
        <f t="shared" si="968"/>
        <v>229066.00414579222</v>
      </c>
      <c r="C3298" t="str">
        <f t="shared" si="952"/>
        <v>-0.16122892768907-0.0649356302015416i</v>
      </c>
      <c r="D3298" t="str">
        <f t="shared" si="953"/>
        <v>3.51935732056006-1.33580115616129i</v>
      </c>
      <c r="E3298" t="str">
        <f t="shared" si="954"/>
        <v>26.8065815621032-116.669922819032i</v>
      </c>
      <c r="F3298" t="str">
        <f t="shared" si="955"/>
        <v>2.39319716069352-0.927581979878627i</v>
      </c>
      <c r="G3298" t="str">
        <f t="shared" si="956"/>
        <v>0.986915980818506-0.113634623348488i</v>
      </c>
      <c r="H3298" t="str">
        <f t="shared" si="957"/>
        <v>0.155346711428951-69.7499999196796i</v>
      </c>
      <c r="I3298" t="str">
        <f t="shared" si="958"/>
        <v>-0.181469338313751-0.471310298817031i</v>
      </c>
      <c r="K3298" t="str">
        <f t="shared" si="959"/>
        <v>0.000383171088660386-0.000669540639943994i</v>
      </c>
      <c r="L3298" t="str">
        <f t="shared" si="960"/>
        <v>0.00005-0.00123191399118116i</v>
      </c>
      <c r="M3298" t="str">
        <f t="shared" si="961"/>
        <v>0.00133333333333333-0.000724655288930089i</v>
      </c>
      <c r="N3298">
        <f t="shared" si="962"/>
        <v>21.937318855417658</v>
      </c>
      <c r="O3298">
        <f t="shared" si="963"/>
        <v>15.198291030943052</v>
      </c>
      <c r="P3298" s="3">
        <f t="shared" si="964"/>
        <v>-15.198291030943052</v>
      </c>
      <c r="Q3298" s="3">
        <f t="shared" si="965"/>
        <v>-158.06268114458234</v>
      </c>
      <c r="R3298">
        <f t="shared" si="966"/>
        <v>21.937318855417658</v>
      </c>
      <c r="S3298">
        <f t="shared" si="967"/>
        <v>229.06600414579222</v>
      </c>
      <c r="T3298">
        <f t="shared" si="950"/>
        <v>-15.198291030943052</v>
      </c>
    </row>
    <row r="3299" spans="1:20" x14ac:dyDescent="0.25">
      <c r="A3299">
        <f t="shared" si="951"/>
        <v>1444733.3553993478</v>
      </c>
      <c r="B3299">
        <f t="shared" si="968"/>
        <v>229936.45496154623</v>
      </c>
      <c r="C3299" t="str">
        <f t="shared" si="952"/>
        <v>-0.16039937752705-0.064005288009628i</v>
      </c>
      <c r="D3299" t="str">
        <f t="shared" si="953"/>
        <v>3.51628823002439-1.33924164806701i</v>
      </c>
      <c r="E3299" t="str">
        <f t="shared" si="954"/>
        <v>26.4732528907538-116.267119354028i</v>
      </c>
      <c r="F3299" t="str">
        <f t="shared" si="955"/>
        <v>2.39295875624525-0.926133214778962i</v>
      </c>
      <c r="G3299" t="str">
        <f t="shared" si="956"/>
        <v>0.986817666662127-0.114055071897931i</v>
      </c>
      <c r="H3299" t="str">
        <f t="shared" si="957"/>
        <v>0.153818689126708-69.4843835092644i</v>
      </c>
      <c r="I3299" t="str">
        <f t="shared" si="958"/>
        <v>-0.180500722328293-0.469465681625634i</v>
      </c>
      <c r="K3299" t="str">
        <f t="shared" si="959"/>
        <v>0.000382308370084034-0.000668173020337685i</v>
      </c>
      <c r="L3299" t="str">
        <f t="shared" si="960"/>
        <v>0.00005-0.00122725043951101i</v>
      </c>
      <c r="M3299" t="str">
        <f t="shared" si="961"/>
        <v>0.00133333333333333-0.000721912023241775i</v>
      </c>
      <c r="N3299">
        <f t="shared" si="962"/>
        <v>21.753828814310623</v>
      </c>
      <c r="O3299">
        <f t="shared" si="963"/>
        <v>15.25424830512474</v>
      </c>
      <c r="P3299" s="3">
        <f t="shared" si="964"/>
        <v>-15.25424830512474</v>
      </c>
      <c r="Q3299" s="3">
        <f t="shared" si="965"/>
        <v>-158.24617118568938</v>
      </c>
      <c r="R3299">
        <f t="shared" si="966"/>
        <v>21.753828814310623</v>
      </c>
      <c r="S3299">
        <f t="shared" si="967"/>
        <v>229.93645496154622</v>
      </c>
      <c r="T3299">
        <f t="shared" si="950"/>
        <v>-15.25424830512474</v>
      </c>
    </row>
    <row r="3300" spans="1:20" x14ac:dyDescent="0.25">
      <c r="A3300">
        <f t="shared" si="951"/>
        <v>1450223.3421498656</v>
      </c>
      <c r="B3300">
        <f t="shared" si="968"/>
        <v>230810.21349040011</v>
      </c>
      <c r="C3300" t="str">
        <f t="shared" si="952"/>
        <v>-0.159571520700198-0.0630827975105256i</v>
      </c>
      <c r="D3300" t="str">
        <f t="shared" si="953"/>
        <v>3.51320117948531-1.34268648522243i</v>
      </c>
      <c r="E3300" t="str">
        <f t="shared" si="954"/>
        <v>26.1426694732973-115.864949161472i</v>
      </c>
      <c r="F3300" t="str">
        <f t="shared" si="955"/>
        <v>2.3927185845182-0.924697358363021i</v>
      </c>
      <c r="G3300" t="str">
        <f t="shared" si="956"/>
        <v>0.986718623708438-0.114476990418877i</v>
      </c>
      <c r="H3300" t="str">
        <f t="shared" si="957"/>
        <v>0.152304257359747-69.2197881135859i</v>
      </c>
      <c r="I3300" t="str">
        <f t="shared" si="958"/>
        <v>-0.17953936856905-0.467628021915248i</v>
      </c>
      <c r="K3300" t="str">
        <f t="shared" si="959"/>
        <v>0.000381443883850286-0.000666809190033209i</v>
      </c>
      <c r="L3300" t="str">
        <f t="shared" si="960"/>
        <v>0.00005-0.00122260454225046i</v>
      </c>
      <c r="M3300" t="str">
        <f t="shared" si="961"/>
        <v>0.00133333333333333-0.000719179142500272i</v>
      </c>
      <c r="N3300">
        <f t="shared" si="962"/>
        <v>21.570183812063874</v>
      </c>
      <c r="O3300">
        <f t="shared" si="963"/>
        <v>15.310251752532828</v>
      </c>
      <c r="P3300" s="3">
        <f t="shared" si="964"/>
        <v>-15.310251752532828</v>
      </c>
      <c r="Q3300" s="3">
        <f t="shared" si="965"/>
        <v>-158.42981618793613</v>
      </c>
      <c r="R3300">
        <f t="shared" si="966"/>
        <v>21.570183812063874</v>
      </c>
      <c r="S3300">
        <f t="shared" si="967"/>
        <v>230.81021349040012</v>
      </c>
      <c r="T3300">
        <f t="shared" si="950"/>
        <v>-15.310251752532828</v>
      </c>
    </row>
    <row r="3301" spans="1:20" x14ac:dyDescent="0.25">
      <c r="A3301">
        <f t="shared" si="951"/>
        <v>1455734.1908500351</v>
      </c>
      <c r="B3301">
        <f t="shared" si="968"/>
        <v>231687.29230166363</v>
      </c>
      <c r="C3301" t="str">
        <f t="shared" si="952"/>
        <v>-0.158745371997943-0.0621681083853884i</v>
      </c>
      <c r="D3301" t="str">
        <f t="shared" si="953"/>
        <v>3.51009610042772-1.34613558615726i</v>
      </c>
      <c r="E3301" t="str">
        <f t="shared" si="954"/>
        <v>25.8148100296276-115.463423372901i</v>
      </c>
      <c r="F3301" t="str">
        <f t="shared" si="955"/>
        <v>2.39247663277522-0.923274385363448i</v>
      </c>
      <c r="G3301" t="str">
        <f t="shared" si="956"/>
        <v>0.986618846704831-0.11490038307882i</v>
      </c>
      <c r="H3301" t="str">
        <f t="shared" si="957"/>
        <v>0.150803307211432-68.9562096999069i</v>
      </c>
      <c r="I3301" t="str">
        <f t="shared" si="958"/>
        <v>-0.17858522104899-0.465797291247202i</v>
      </c>
      <c r="K3301" t="str">
        <f t="shared" si="959"/>
        <v>0.000380577642481044-0.00066544910685137i</v>
      </c>
      <c r="L3301" t="str">
        <f t="shared" si="960"/>
        <v>0.00005-0.00121797623256671i</v>
      </c>
      <c r="M3301" t="str">
        <f t="shared" si="961"/>
        <v>0.00133333333333333-0.000716456607392183i</v>
      </c>
      <c r="N3301">
        <f t="shared" si="962"/>
        <v>21.386381524856034</v>
      </c>
      <c r="O3301">
        <f t="shared" si="963"/>
        <v>15.366301683253258</v>
      </c>
      <c r="P3301" s="3">
        <f t="shared" si="964"/>
        <v>-15.366301683253258</v>
      </c>
      <c r="Q3301" s="3">
        <f t="shared" si="965"/>
        <v>-158.61361847514397</v>
      </c>
      <c r="R3301">
        <f t="shared" si="966"/>
        <v>21.386381524856034</v>
      </c>
      <c r="S3301">
        <f t="shared" si="967"/>
        <v>231.68729230166363</v>
      </c>
      <c r="T3301">
        <f t="shared" si="950"/>
        <v>-15.366301683253258</v>
      </c>
    </row>
    <row r="3302" spans="1:20" x14ac:dyDescent="0.25">
      <c r="A3302">
        <f t="shared" si="951"/>
        <v>1461265.9807752653</v>
      </c>
      <c r="B3302">
        <f t="shared" si="968"/>
        <v>232567.70401240996</v>
      </c>
      <c r="C3302" t="str">
        <f t="shared" si="952"/>
        <v>-0.157920945872926-0.0612611707237631i</v>
      </c>
      <c r="D3302" t="str">
        <f t="shared" si="953"/>
        <v>3.50697292457737-1.34958886858104i</v>
      </c>
      <c r="E3302" t="str">
        <f t="shared" si="954"/>
        <v>25.4896534008804-115.062552860055i</v>
      </c>
      <c r="F3302" t="str">
        <f t="shared" si="955"/>
        <v>2.39223288819281-0.9218642706478i</v>
      </c>
      <c r="G3302" t="str">
        <f t="shared" si="956"/>
        <v>0.986518330363104-0.115325254045665i</v>
      </c>
      <c r="H3302" t="str">
        <f t="shared" si="957"/>
        <v>0.149315730622638-68.6936442527233i</v>
      </c>
      <c r="I3302" t="str">
        <f t="shared" si="958"/>
        <v>-0.1776382242083-0.463973461308094i</v>
      </c>
      <c r="K3302" t="str">
        <f t="shared" si="959"/>
        <v>0.000379709658719693-0.000664092728800549i</v>
      </c>
      <c r="L3302" t="str">
        <f t="shared" si="960"/>
        <v>0.00005-0.00121336544387996i</v>
      </c>
      <c r="M3302" t="str">
        <f t="shared" si="961"/>
        <v>0.00133333333333333-0.000713744378752922i</v>
      </c>
      <c r="N3302">
        <f t="shared" si="962"/>
        <v>21.20241966327049</v>
      </c>
      <c r="O3302">
        <f t="shared" si="963"/>
        <v>15.422398410573091</v>
      </c>
      <c r="P3302" s="3">
        <f t="shared" si="964"/>
        <v>-15.422398410573091</v>
      </c>
      <c r="Q3302" s="3">
        <f t="shared" si="965"/>
        <v>-158.79758033672951</v>
      </c>
      <c r="R3302">
        <f t="shared" si="966"/>
        <v>21.20241966327049</v>
      </c>
      <c r="S3302">
        <f t="shared" si="967"/>
        <v>232.56770401240996</v>
      </c>
      <c r="T3302">
        <f t="shared" si="950"/>
        <v>-15.422398410573091</v>
      </c>
    </row>
    <row r="3303" spans="1:20" x14ac:dyDescent="0.25">
      <c r="A3303">
        <f t="shared" si="951"/>
        <v>1466818.7915022112</v>
      </c>
      <c r="B3303">
        <f t="shared" si="968"/>
        <v>233451.46128765712</v>
      </c>
      <c r="C3303" t="str">
        <f t="shared" si="952"/>
        <v>-0.157098256449862-0.0603619350207544i</v>
      </c>
      <c r="D3303" t="str">
        <f t="shared" si="953"/>
        <v>3.50383158390927-1.35304624938052i</v>
      </c>
      <c r="E3303" t="str">
        <f t="shared" si="954"/>
        <v>25.1671785502827-114.662348239037i</v>
      </c>
      <c r="F3303" t="str">
        <f t="shared" si="955"/>
        <v>2.39198733786065-0.92046698921766i</v>
      </c>
      <c r="G3303" t="str">
        <f t="shared" si="956"/>
        <v>0.986417069359251-0.115751607487575i</v>
      </c>
      <c r="H3303" t="str">
        <f t="shared" si="957"/>
        <v>0.147841420383632-68.4320877736769i</v>
      </c>
      <c r="I3303" t="str">
        <f t="shared" si="958"/>
        <v>-0.176698322911021-0.462156503909112i</v>
      </c>
      <c r="K3303" t="str">
        <f t="shared" si="959"/>
        <v>0.000378839945530296-0.000662740014078954i</v>
      </c>
      <c r="L3303" t="str">
        <f t="shared" si="960"/>
        <v>0.00005-0.00120877210986249i</v>
      </c>
      <c r="M3303" t="str">
        <f t="shared" si="961"/>
        <v>0.00133333333333333-0.000711042417566169i</v>
      </c>
      <c r="N3303">
        <f t="shared" si="962"/>
        <v>21.018295972300393</v>
      </c>
      <c r="O3303">
        <f t="shared" si="963"/>
        <v>15.478542250904891</v>
      </c>
      <c r="P3303" s="3">
        <f t="shared" si="964"/>
        <v>-15.478542250904891</v>
      </c>
      <c r="Q3303" s="3">
        <f t="shared" si="965"/>
        <v>-158.98170402769961</v>
      </c>
      <c r="R3303">
        <f t="shared" si="966"/>
        <v>21.018295972300393</v>
      </c>
      <c r="S3303">
        <f t="shared" si="967"/>
        <v>233.45146128765711</v>
      </c>
      <c r="T3303">
        <f t="shared" si="950"/>
        <v>-15.478542250904891</v>
      </c>
    </row>
    <row r="3304" spans="1:20" x14ac:dyDescent="0.25">
      <c r="A3304">
        <f t="shared" si="951"/>
        <v>1472392.7029099197</v>
      </c>
      <c r="B3304">
        <f t="shared" si="968"/>
        <v>234338.57684055023</v>
      </c>
      <c r="C3304" t="str">
        <f t="shared" si="952"/>
        <v>-0.156277317534249-0.0594703521741076i</v>
      </c>
      <c r="D3304" t="str">
        <f t="shared" si="953"/>
        <v>3.50067201065609-1.35650764461704i</v>
      </c>
      <c r="E3304" t="str">
        <f t="shared" si="954"/>
        <v>24.8473645639454-114.262819874444i</v>
      </c>
      <c r="F3304" t="str">
        <f t="shared" si="955"/>
        <v>2.39173996878109-0.919082516207719i</v>
      </c>
      <c r="G3304" t="str">
        <f t="shared" si="956"/>
        <v>0.986315058333256-0.116179447572805i</v>
      </c>
      <c r="H3304" t="str">
        <f t="shared" si="957"/>
        <v>0.146380270126031-68.1715362814674i</v>
      </c>
      <c r="I3304" t="str">
        <f t="shared" si="958"/>
        <v>-0.175765462441694-0.460346390985355i</v>
      </c>
      <c r="K3304" t="str">
        <f t="shared" si="959"/>
        <v>0.00037796851609672-0.00066139092107682i</v>
      </c>
      <c r="L3304" t="str">
        <f t="shared" si="960"/>
        <v>0.00005-0.00120419616443762i</v>
      </c>
      <c r="M3304" t="str">
        <f t="shared" si="961"/>
        <v>0.00133333333333333-0.000708350684963309i</v>
      </c>
      <c r="N3304">
        <f t="shared" si="962"/>
        <v>20.834008231345308</v>
      </c>
      <c r="O3304">
        <f t="shared" si="963"/>
        <v>15.534733523710925</v>
      </c>
      <c r="P3304" s="3">
        <f t="shared" si="964"/>
        <v>-15.534733523710925</v>
      </c>
      <c r="Q3304" s="3">
        <f t="shared" si="965"/>
        <v>-159.16599176865469</v>
      </c>
      <c r="R3304">
        <f t="shared" si="966"/>
        <v>20.834008231345308</v>
      </c>
      <c r="S3304">
        <f t="shared" si="967"/>
        <v>234.33857684055022</v>
      </c>
      <c r="T3304">
        <f t="shared" si="950"/>
        <v>-15.534733523710925</v>
      </c>
    </row>
    <row r="3305" spans="1:20" x14ac:dyDescent="0.25">
      <c r="A3305">
        <f t="shared" si="951"/>
        <v>1477987.7951809773</v>
      </c>
      <c r="B3305">
        <f t="shared" si="968"/>
        <v>235229.06343254432</v>
      </c>
      <c r="C3305" t="str">
        <f t="shared" si="952"/>
        <v>-0.155458142620904-0.0585863734812312i</v>
      </c>
      <c r="D3305" t="str">
        <f t="shared" si="953"/>
        <v>3.49749413731681-1.35997296952414i</v>
      </c>
      <c r="E3305" t="str">
        <f t="shared" si="954"/>
        <v>24.5301906516009-113.863977883429i</v>
      </c>
      <c r="F3305" t="str">
        <f t="shared" si="955"/>
        <v>2.39149076786869-0.917710826884913i</v>
      </c>
      <c r="G3305" t="str">
        <f t="shared" si="956"/>
        <v>0.986212291888885-0.116608778469538i</v>
      </c>
      <c r="H3305" t="str">
        <f t="shared" si="957"/>
        <v>0.144932174314883-67.9119858117649i</v>
      </c>
      <c r="I3305" t="str">
        <f t="shared" si="958"/>
        <v>-0.174839588502054-0.458543094595161i</v>
      </c>
      <c r="K3305" t="str">
        <f t="shared" si="959"/>
        <v>0.000377095383821823-0.00066004540837868i</v>
      </c>
      <c r="L3305" t="str">
        <f t="shared" si="960"/>
        <v>0.00005-0.00119963754177886i</v>
      </c>
      <c r="M3305" t="str">
        <f t="shared" si="961"/>
        <v>0.00133333333333333-0.000705669142222862i</v>
      </c>
      <c r="N3305">
        <f t="shared" si="962"/>
        <v>20.649554254208596</v>
      </c>
      <c r="O3305">
        <f t="shared" si="963"/>
        <v>15.59097255142785</v>
      </c>
      <c r="P3305" s="3">
        <f t="shared" si="964"/>
        <v>-15.59097255142785</v>
      </c>
      <c r="Q3305" s="3">
        <f t="shared" si="965"/>
        <v>-159.3504457457914</v>
      </c>
      <c r="R3305">
        <f t="shared" si="966"/>
        <v>20.649554254208596</v>
      </c>
      <c r="S3305">
        <f t="shared" si="967"/>
        <v>235.22906343254434</v>
      </c>
      <c r="T3305">
        <f t="shared" si="950"/>
        <v>-15.59097255142785</v>
      </c>
    </row>
    <row r="3306" spans="1:20" x14ac:dyDescent="0.25">
      <c r="A3306">
        <f t="shared" si="951"/>
        <v>1483604.1488026651</v>
      </c>
      <c r="B3306">
        <f t="shared" si="968"/>
        <v>236122.93387358799</v>
      </c>
      <c r="C3306" t="str">
        <f t="shared" si="952"/>
        <v>-0.154640744902327-0.0577099506361276i</v>
      </c>
      <c r="D3306" t="str">
        <f t="shared" si="953"/>
        <v>3.49429789666535-1.3634421385051i</v>
      </c>
      <c r="E3306" t="str">
        <f t="shared" si="954"/>
        <v>24.215636147286-113.465832139725i</v>
      </c>
      <c r="F3306" t="str">
        <f t="shared" si="955"/>
        <v>2.39123972194964-0.916351896647485i</v>
      </c>
      <c r="G3306" t="str">
        <f t="shared" si="956"/>
        <v>0.986108764593477-0.117039604345724i</v>
      </c>
      <c r="H3306" t="str">
        <f t="shared" si="957"/>
        <v>0.143497028240802-67.6534324171234i</v>
      </c>
      <c r="I3306" t="str">
        <f t="shared" si="958"/>
        <v>-0.17392064720773-0.456746586919427i</v>
      </c>
      <c r="K3306" t="str">
        <f t="shared" si="959"/>
        <v>0.000376220562326499-0.000658703434765562i</v>
      </c>
      <c r="L3306" t="str">
        <f t="shared" si="960"/>
        <v>0.00005-0.00119509617630889i</v>
      </c>
      <c r="M3306" t="str">
        <f t="shared" si="961"/>
        <v>0.00133333333333333-0.000702997750769933i</v>
      </c>
      <c r="N3306">
        <f t="shared" si="962"/>
        <v>20.464931889084085</v>
      </c>
      <c r="O3306">
        <f t="shared" si="963"/>
        <v>15.647259659392581</v>
      </c>
      <c r="P3306" s="3">
        <f t="shared" si="964"/>
        <v>-15.647259659392581</v>
      </c>
      <c r="Q3306" s="3">
        <f t="shared" si="965"/>
        <v>-159.53506811091592</v>
      </c>
      <c r="R3306">
        <f t="shared" si="966"/>
        <v>20.464931889084085</v>
      </c>
      <c r="S3306">
        <f t="shared" si="967"/>
        <v>236.12293387358798</v>
      </c>
      <c r="T3306">
        <f t="shared" si="950"/>
        <v>-15.647259659392581</v>
      </c>
    </row>
    <row r="3307" spans="1:20" x14ac:dyDescent="0.25">
      <c r="A3307">
        <f t="shared" si="951"/>
        <v>1489241.8445681152</v>
      </c>
      <c r="B3307">
        <f t="shared" si="968"/>
        <v>237020.20102230762</v>
      </c>
      <c r="C3307" t="str">
        <f t="shared" si="952"/>
        <v>-0.153825137276897-0.0568410357262624i</v>
      </c>
      <c r="D3307" t="str">
        <f t="shared" si="953"/>
        <v>3.49108322175924-1.36691506513058i</v>
      </c>
      <c r="E3307" t="str">
        <f t="shared" si="954"/>
        <v>23.903680509974-113.068392277608i</v>
      </c>
      <c r="F3307" t="str">
        <f t="shared" si="955"/>
        <v>2.39098681776132-0.915005701024091i</v>
      </c>
      <c r="G3307" t="str">
        <f t="shared" si="956"/>
        <v>0.986004470977734-0.117471929368903i</v>
      </c>
      <c r="H3307" t="str">
        <f t="shared" si="957"/>
        <v>0.142074728012216-67.3958721668946i</v>
      </c>
      <c r="I3307" t="str">
        <f t="shared" si="958"/>
        <v>-0.173008585084982-0.454956840260951i</v>
      </c>
      <c r="K3307" t="str">
        <f t="shared" si="959"/>
        <v>0.000375344065448736-0.000657364959217232i</v>
      </c>
      <c r="L3307" t="str">
        <f t="shared" si="960"/>
        <v>0.00005-0.00119057200269864i</v>
      </c>
      <c r="M3307" t="str">
        <f t="shared" si="961"/>
        <v>0.00133333333333333-0.000700336472175667i</v>
      </c>
      <c r="N3307">
        <f t="shared" si="962"/>
        <v>20.280139018540638</v>
      </c>
      <c r="O3307">
        <f t="shared" si="963"/>
        <v>15.70359517576869</v>
      </c>
      <c r="P3307" s="3">
        <f t="shared" si="964"/>
        <v>-15.70359517576869</v>
      </c>
      <c r="Q3307" s="3">
        <f t="shared" si="965"/>
        <v>-159.71986098145936</v>
      </c>
      <c r="R3307">
        <f t="shared" si="966"/>
        <v>20.280139018540638</v>
      </c>
      <c r="S3307">
        <f t="shared" si="967"/>
        <v>237.02020102230762</v>
      </c>
      <c r="T3307">
        <f t="shared" si="950"/>
        <v>-15.70359517576869</v>
      </c>
    </row>
    <row r="3308" spans="1:20" x14ac:dyDescent="0.25">
      <c r="A3308">
        <f t="shared" si="951"/>
        <v>1494900.963577474</v>
      </c>
      <c r="B3308">
        <f t="shared" si="968"/>
        <v>237920.8777861924</v>
      </c>
      <c r="C3308" t="str">
        <f t="shared" si="952"/>
        <v>-0.153011332356903-0.0559795812293708i</v>
      </c>
      <c r="D3308" t="str">
        <f t="shared" si="953"/>
        <v>3.48785004594846-1.37039166213639i</v>
      </c>
      <c r="E3308" t="str">
        <f t="shared" si="954"/>
        <v>23.5943033241538-112.671667695815i</v>
      </c>
      <c r="F3308" t="str">
        <f t="shared" si="955"/>
        <v>2.39073204195173-0.913672215672886i</v>
      </c>
      <c r="G3308" t="str">
        <f t="shared" si="956"/>
        <v>0.985899405535513-0.11790575770604i</v>
      </c>
      <c r="H3308" t="str">
        <f t="shared" si="957"/>
        <v>0.140665170547703-67.1393011471429i</v>
      </c>
      <c r="I3308" t="str">
        <f t="shared" si="958"/>
        <v>-0.172103349067465-0.453173827043767i</v>
      </c>
      <c r="K3308" t="str">
        <f t="shared" si="959"/>
        <v>0.000374465907242661-0.000656029940914426i</v>
      </c>
      <c r="L3308" t="str">
        <f t="shared" si="960"/>
        <v>0.00005-0.00118606495586634i</v>
      </c>
      <c r="M3308" t="str">
        <f t="shared" si="961"/>
        <v>0.00133333333333333-0.000697685268156674i</v>
      </c>
      <c r="N3308">
        <f t="shared" si="962"/>
        <v>20.095173559502996</v>
      </c>
      <c r="O3308">
        <f t="shared" si="963"/>
        <v>15.759979431473404</v>
      </c>
      <c r="P3308" s="3">
        <f t="shared" si="964"/>
        <v>-15.759979431473404</v>
      </c>
      <c r="Q3308" s="3">
        <f t="shared" si="965"/>
        <v>-159.904826440497</v>
      </c>
      <c r="R3308">
        <f t="shared" si="966"/>
        <v>20.095173559502996</v>
      </c>
      <c r="S3308">
        <f t="shared" si="967"/>
        <v>237.92087778619239</v>
      </c>
      <c r="T3308">
        <f t="shared" ref="T3308:T3371" si="969">P3308</f>
        <v>-15.759979431473404</v>
      </c>
    </row>
    <row r="3309" spans="1:20" x14ac:dyDescent="0.25">
      <c r="A3309">
        <f t="shared" ref="A3309:A3372" si="970">2*PI()*B3309</f>
        <v>1500581.5872390685</v>
      </c>
      <c r="B3309">
        <f t="shared" si="968"/>
        <v>238824.97712177993</v>
      </c>
      <c r="C3309" t="str">
        <f t="shared" ref="C3309:C3372" si="971">IMPRODUCT(D3309,E3309,$C$40,,K3309,$C$41)</f>
        <v>-0.152199342476413-0.0551255400102039i</v>
      </c>
      <c r="D3309" t="str">
        <f t="shared" ref="D3309:D3372" si="972">IMDIV(IMPRODUCT($C$37,$C$38,COMPLEX(1,A3309/$C$38)),IMSUM(-1*A3309*A3309/$C$39,COMPLEX(0,1*A3309)))</f>
        <v>3.48459830288426-1.37387184142124i</v>
      </c>
      <c r="E3309" t="str">
        <f t="shared" ref="E3309:E3372" si="973">IMDIV(IMPRODUCT(IMSUM(F3309,G3309),$C$29,H3309),IMSUM(1,I3309))</f>
        <v>23.2874843003659-112.275667561414i</v>
      </c>
      <c r="F3309" t="str">
        <f t="shared" ref="F3309:F3372" si="974">IMDIV(IMPRODUCT($C$14,$C$15,COMPLEX(1,A3309/$C$15)),IMSUM(-1*A3309*A3309/$C$16,COMPLEX(0,A3309)))</f>
        <v>2.39047538107902-0.912351416380584i</v>
      </c>
      <c r="G3309" t="str">
        <f t="shared" ref="G3309:G3372" si="975">IMDIV(1,COMPLEX(1,A3309*$C$9*$C$10))</f>
        <v>0.98579356272361-0.118341093523348i</v>
      </c>
      <c r="H3309" t="str">
        <f t="shared" ref="H3309:H3372" si="976">IMDIV($C$3,IMSUM(K3309,COMPLEX(0,$C$28*A3309)))</f>
        <v>0.139268253568411-66.8837154605596i</v>
      </c>
      <c r="I3309" t="str">
        <f t="shared" ref="I3309:I3372" si="977">IMPRODUCT(F3309,$C$29,H3309,$C$31)</f>
        <v>-0.171204886493009-0.451397519812491i</v>
      </c>
      <c r="K3309" t="str">
        <f t="shared" ref="K3309:K3372" si="978">IF($C$26&lt;=0,IMDIV(1,IMSUM(IMDIV(1,L3309),1/$C$18)),IMDIV(1,IMSUM(IMDIV(1,L3309),1/$C$18,IMDIV(1,M3309))))</f>
        <v>0.000373586101977515-0.000654698339241067i</v>
      </c>
      <c r="L3309" t="str">
        <f t="shared" ref="L3309:L3372" si="979">IMSUM($C$21/$C$22,IMDIV(1,COMPLEX(0,$C$20*$C$22*A3309)))</f>
        <v>0.00005-0.00118157497097663i</v>
      </c>
      <c r="M3309" t="str">
        <f t="shared" ref="M3309:M3372" si="980">IMSUM($C$25/$C$26,IMDIV(1,COMPLEX(0,$C$24*$C$26*A3309)))</f>
        <v>0.00133333333333333-0.000695044100574489i</v>
      </c>
      <c r="N3309">
        <f t="shared" ref="N3309:N3372" si="981">ABS(R3309)</f>
        <v>19.910033463228558</v>
      </c>
      <c r="O3309">
        <f t="shared" ref="O3309:O3372" si="982">ABS(P3309)</f>
        <v>15.816412760105081</v>
      </c>
      <c r="P3309" s="3">
        <f t="shared" ref="P3309:P3372" si="983">20*LOG10(IMABS(C3309))</f>
        <v>-15.816412760105081</v>
      </c>
      <c r="Q3309" s="3">
        <f t="shared" ref="Q3309:Q3372" si="984">IMARGUMENT(C3309)*180/PI()</f>
        <v>-160.08996653677144</v>
      </c>
      <c r="R3309">
        <f t="shared" ref="R3309:R3372" si="985">IF(Q3309&lt;0,Q3309+180,Q3309-180)</f>
        <v>19.910033463228558</v>
      </c>
      <c r="S3309">
        <f t="shared" ref="S3309:S3372" si="986">B3309/1000</f>
        <v>238.82497712177994</v>
      </c>
      <c r="T3309">
        <f t="shared" si="969"/>
        <v>-15.816412760105081</v>
      </c>
    </row>
    <row r="3310" spans="1:20" x14ac:dyDescent="0.25">
      <c r="A3310">
        <f t="shared" si="970"/>
        <v>1506283.7972705769</v>
      </c>
      <c r="B3310">
        <f t="shared" ref="B3310:B3373" si="987">B3309*(1+B$42)</f>
        <v>239732.51203484269</v>
      </c>
      <c r="C3310" t="str">
        <f t="shared" si="971"/>
        <v>-0.151389179698984-0.0542788653171982i</v>
      </c>
      <c r="D3310" t="str">
        <f t="shared" si="972"/>
        <v>3.48132792652827-1.37735551404476i</v>
      </c>
      <c r="E3310" t="str">
        <f t="shared" si="973"/>
        <v>22.9832032756823-111.880400813617i</v>
      </c>
      <c r="F3310" t="str">
        <f t="shared" si="974"/>
        <v>2.39021682161097-0.911043279061594i</v>
      </c>
      <c r="G3310" t="str">
        <f t="shared" si="975"/>
        <v>0.985686936961556-0.118777940986116i</v>
      </c>
      <c r="H3310" t="str">
        <f t="shared" si="976"/>
        <v>0.137883875590549-66.6291112263786i</v>
      </c>
      <c r="I3310" t="str">
        <f t="shared" si="977"/>
        <v>-0.170313145100441-0.449627891231669i</v>
      </c>
      <c r="K3310" t="str">
        <f t="shared" si="978"/>
        <v>0.000372704664136574-0.000653370113786482i</v>
      </c>
      <c r="L3310" t="str">
        <f t="shared" si="979"/>
        <v>0.00005-0.00117710198343956i</v>
      </c>
      <c r="M3310" t="str">
        <f t="shared" si="980"/>
        <v>0.00133333333333333-0.000692412931435036i</v>
      </c>
      <c r="N3310">
        <f t="shared" si="981"/>
        <v>19.72471671527336</v>
      </c>
      <c r="O3310">
        <f t="shared" si="982"/>
        <v>15.872895497871502</v>
      </c>
      <c r="P3310" s="3">
        <f t="shared" si="983"/>
        <v>-15.872895497871502</v>
      </c>
      <c r="Q3310" s="3">
        <f t="shared" si="984"/>
        <v>-160.27528328472664</v>
      </c>
      <c r="R3310">
        <f t="shared" si="985"/>
        <v>19.72471671527336</v>
      </c>
      <c r="S3310">
        <f t="shared" si="986"/>
        <v>239.7325120348427</v>
      </c>
      <c r="T3310">
        <f t="shared" si="969"/>
        <v>-15.872895497871502</v>
      </c>
    </row>
    <row r="3311" spans="1:20" x14ac:dyDescent="0.25">
      <c r="A3311">
        <f t="shared" si="970"/>
        <v>1512007.6757002051</v>
      </c>
      <c r="B3311">
        <f t="shared" si="987"/>
        <v>240643.49558057511</v>
      </c>
      <c r="C3311" t="str">
        <f t="shared" si="971"/>
        <v>-0.150580855825196-0.0534395107791098i</v>
      </c>
      <c r="D3311" t="str">
        <f t="shared" si="972"/>
        <v>3.47803885116136-1.38084259022538i</v>
      </c>
      <c r="E3311" t="str">
        <f t="shared" si="973"/>
        <v>22.6814402141482-111.485876167548i</v>
      </c>
      <c r="F3311" t="str">
        <f t="shared" si="974"/>
        <v>2.38995634992449-0.909747779757048i</v>
      </c>
      <c r="G3311" t="str">
        <f t="shared" si="975"/>
        <v>0.985579522631399-0.119216304258529i</v>
      </c>
      <c r="H3311" t="str">
        <f t="shared" si="976"/>
        <v>0.136511935917989-66.3754845802926i</v>
      </c>
      <c r="I3311" t="str">
        <f t="shared" si="977"/>
        <v>-0.169428073026417-0.447864914085135i</v>
      </c>
      <c r="K3311" t="str">
        <f t="shared" si="978"/>
        <v>0.000371821608416085-0.000652045224347624i</v>
      </c>
      <c r="L3311" t="str">
        <f t="shared" si="979"/>
        <v>0.00005-0.0011726459289097i</v>
      </c>
      <c r="M3311" t="str">
        <f t="shared" si="980"/>
        <v>0.00133333333333333-0.00068979172288806i</v>
      </c>
      <c r="N3311">
        <f t="shared" si="981"/>
        <v>19.539221335462798</v>
      </c>
      <c r="O3311">
        <f t="shared" si="982"/>
        <v>15.92942798351916</v>
      </c>
      <c r="P3311" s="3">
        <f t="shared" si="983"/>
        <v>-15.92942798351916</v>
      </c>
      <c r="Q3311" s="3">
        <f t="shared" si="984"/>
        <v>-160.4607786645372</v>
      </c>
      <c r="R3311">
        <f t="shared" si="985"/>
        <v>19.539221335462798</v>
      </c>
      <c r="S3311">
        <f t="shared" si="986"/>
        <v>240.64349558057512</v>
      </c>
      <c r="T3311">
        <f t="shared" si="969"/>
        <v>-15.92942798351916</v>
      </c>
    </row>
    <row r="3312" spans="1:20" x14ac:dyDescent="0.25">
      <c r="A3312">
        <f t="shared" si="970"/>
        <v>1517753.304867866</v>
      </c>
      <c r="B3312">
        <f t="shared" si="987"/>
        <v>241557.94086378129</v>
      </c>
      <c r="C3312" t="str">
        <f t="shared" si="971"/>
        <v>-0.149774382400041-0.0526074304015868i</v>
      </c>
      <c r="D3312" t="str">
        <f t="shared" si="972"/>
        <v>3.47473101139289-1.38433297933839i</v>
      </c>
      <c r="E3312" t="str">
        <f t="shared" si="973"/>
        <v>22.3821752071757-111.092102117961i</v>
      </c>
      <c r="F3312" t="str">
        <f t="shared" si="974"/>
        <v>2.38969395230504-0.90846489463389i</v>
      </c>
      <c r="G3312" t="str">
        <f t="shared" si="975"/>
        <v>0.985471314077496-0.119656187503488i</v>
      </c>
      <c r="H3312" t="str">
        <f t="shared" si="976"/>
        <v>0.135152334634942-66.1228316743712i</v>
      </c>
      <c r="I3312" t="str">
        <f t="shared" si="977"/>
        <v>-0.168549618802291-0.446108561275367i</v>
      </c>
      <c r="K3312" t="str">
        <f t="shared" si="978"/>
        <v>0.000370936949724118-0.000650723630931273i</v>
      </c>
      <c r="L3312" t="str">
        <f t="shared" si="979"/>
        <v>0.00005-0.00116820674328522i</v>
      </c>
      <c r="M3312" t="str">
        <f t="shared" si="980"/>
        <v>0.00133333333333333-0.000687180437226601i</v>
      </c>
      <c r="N3312">
        <f t="shared" si="981"/>
        <v>19.353545377852953</v>
      </c>
      <c r="O3312">
        <f t="shared" si="982"/>
        <v>15.986010558262684</v>
      </c>
      <c r="P3312" s="3">
        <f t="shared" si="983"/>
        <v>-15.986010558262684</v>
      </c>
      <c r="Q3312" s="3">
        <f t="shared" si="984"/>
        <v>-160.64645462214705</v>
      </c>
      <c r="R3312">
        <f t="shared" si="985"/>
        <v>19.353545377852953</v>
      </c>
      <c r="S3312">
        <f t="shared" si="986"/>
        <v>241.55794086378128</v>
      </c>
      <c r="T3312">
        <f t="shared" si="969"/>
        <v>-15.986010558262684</v>
      </c>
    </row>
    <row r="3313" spans="1:20" x14ac:dyDescent="0.25">
      <c r="A3313">
        <f t="shared" si="970"/>
        <v>1523520.7674263639</v>
      </c>
      <c r="B3313">
        <f t="shared" si="987"/>
        <v>242475.86103906366</v>
      </c>
      <c r="C3313" t="str">
        <f t="shared" si="971"/>
        <v>-0.148969770720153-0.0517825785636894i</v>
      </c>
      <c r="D3313" t="str">
        <f t="shared" si="972"/>
        <v>3.47140434216984-1.38782658991413i</v>
      </c>
      <c r="E3313" t="str">
        <f t="shared" si="973"/>
        <v>22.085388473893-110.69908694291i</v>
      </c>
      <c r="F3313" t="str">
        <f t="shared" si="974"/>
        <v>2.3894296149462-0.907194599983952i</v>
      </c>
      <c r="G3313" t="str">
        <f t="shared" si="975"/>
        <v>0.985362305606293-0.120097594882425i</v>
      </c>
      <c r="H3313" t="str">
        <f t="shared" si="976"/>
        <v>0.133804972598716-65.8711486769765i</v>
      </c>
      <c r="I3313" t="str">
        <f t="shared" si="977"/>
        <v>-0.167677731350999-0.444358805822859i</v>
      </c>
      <c r="K3313" t="str">
        <f t="shared" si="978"/>
        <v>0.000370050703179412-0.000649405293756248i</v>
      </c>
      <c r="L3313" t="str">
        <f t="shared" si="979"/>
        <v>0.00005-0.00116378436270693i</v>
      </c>
      <c r="M3313" t="str">
        <f t="shared" si="980"/>
        <v>0.00133333333333333-0.000684579036886431i</v>
      </c>
      <c r="N3313">
        <f t="shared" si="981"/>
        <v>19.167686930687353</v>
      </c>
      <c r="O3313">
        <f t="shared" si="982"/>
        <v>16.042643565714961</v>
      </c>
      <c r="P3313" s="3">
        <f t="shared" si="983"/>
        <v>-16.042643565714961</v>
      </c>
      <c r="Q3313" s="3">
        <f t="shared" si="984"/>
        <v>-160.83231306931265</v>
      </c>
      <c r="R3313">
        <f t="shared" si="985"/>
        <v>19.167686930687353</v>
      </c>
      <c r="S3313">
        <f t="shared" si="986"/>
        <v>242.47586103906366</v>
      </c>
      <c r="T3313">
        <f t="shared" si="969"/>
        <v>-16.042643565714961</v>
      </c>
    </row>
    <row r="3314" spans="1:20" x14ac:dyDescent="0.25">
      <c r="A3314">
        <f t="shared" si="970"/>
        <v>1529310.1463425842</v>
      </c>
      <c r="B3314">
        <f t="shared" si="987"/>
        <v>243397.26931101212</v>
      </c>
      <c r="C3314" t="str">
        <f t="shared" si="971"/>
        <v>-0.14816703184087-0.0509649100143666i</v>
      </c>
      <c r="D3314" t="str">
        <f t="shared" si="972"/>
        <v>3.46805877878608-1.39132332963615i</v>
      </c>
      <c r="E3314" t="str">
        <f t="shared" si="973"/>
        <v>21.7910603614525-110.306838707364i</v>
      </c>
      <c r="F3314" t="str">
        <f t="shared" si="974"/>
        <v>2.38916332394909-0.905936872222995i</v>
      </c>
      <c r="G3314" t="str">
        <f t="shared" si="975"/>
        <v>0.985252491486123-0.120540530555123i</v>
      </c>
      <c r="H3314" t="str">
        <f t="shared" si="976"/>
        <v>0.13246975143256-65.6204317726817i</v>
      </c>
      <c r="I3314" t="str">
        <f t="shared" si="977"/>
        <v>-0.166812359983975-0.44261562086548i</v>
      </c>
      <c r="K3314" t="str">
        <f t="shared" si="978"/>
        <v>0.000369162884110176-0.000648090173255607i</v>
      </c>
      <c r="L3314" t="str">
        <f t="shared" si="979"/>
        <v>0.00005-0.00115937872355742i</v>
      </c>
      <c r="M3314" t="str">
        <f t="shared" si="980"/>
        <v>0.00133333333333333-0.000681987484445539i</v>
      </c>
      <c r="N3314">
        <f t="shared" si="981"/>
        <v>18.981644116352243</v>
      </c>
      <c r="O3314">
        <f t="shared" si="982"/>
        <v>16.099327351818481</v>
      </c>
      <c r="P3314" s="3">
        <f t="shared" si="983"/>
        <v>-16.099327351818481</v>
      </c>
      <c r="Q3314" s="3">
        <f t="shared" si="984"/>
        <v>-161.01835588364776</v>
      </c>
      <c r="R3314">
        <f t="shared" si="985"/>
        <v>18.981644116352243</v>
      </c>
      <c r="S3314">
        <f t="shared" si="986"/>
        <v>243.39726931101211</v>
      </c>
      <c r="T3314">
        <f t="shared" si="969"/>
        <v>-16.099327351818481</v>
      </c>
    </row>
    <row r="3315" spans="1:20" x14ac:dyDescent="0.25">
      <c r="A3315">
        <f t="shared" si="970"/>
        <v>1535121.524898686</v>
      </c>
      <c r="B3315">
        <f t="shared" si="987"/>
        <v>244322.17893439397</v>
      </c>
      <c r="C3315" t="str">
        <f t="shared" si="971"/>
        <v>-0.147366176583151-0.0501543798688837i</v>
      </c>
      <c r="D3315" t="str">
        <f t="shared" si="972"/>
        <v>3.46469425689178-1.3948231053396i</v>
      </c>
      <c r="E3315" t="str">
        <f t="shared" si="973"/>
        <v>21.4991713452988-109.91536526678i</v>
      </c>
      <c r="F3315" t="str">
        <f t="shared" si="974"/>
        <v>2.38889506532187-0.904691687889796i</v>
      </c>
      <c r="G3315" t="str">
        <f t="shared" si="975"/>
        <v>0.985141865946978-0.120984998679525i</v>
      </c>
      <c r="H3315" t="str">
        <f t="shared" si="976"/>
        <v>0.131146573518577-65.3706771621881i</v>
      </c>
      <c r="I3315" t="str">
        <f t="shared" si="977"/>
        <v>-0.165953454398085-0.440878979657846i</v>
      </c>
      <c r="K3315" t="str">
        <f t="shared" si="978"/>
        <v>0.000368273508052825-0.000646778230078821i</v>
      </c>
      <c r="L3315" t="str">
        <f t="shared" si="979"/>
        <v>0.00005-0.00115498976246007i</v>
      </c>
      <c r="M3315" t="str">
        <f t="shared" si="980"/>
        <v>0.00133333333333333-0.00067940574262357i</v>
      </c>
      <c r="N3315">
        <f t="shared" si="981"/>
        <v>18.795415091325225</v>
      </c>
      <c r="O3315">
        <f t="shared" si="982"/>
        <v>16.156062264776921</v>
      </c>
      <c r="P3315" s="3">
        <f t="shared" si="983"/>
        <v>-16.156062264776921</v>
      </c>
      <c r="Q3315" s="3">
        <f t="shared" si="984"/>
        <v>-161.20458490867478</v>
      </c>
      <c r="R3315">
        <f t="shared" si="985"/>
        <v>18.795415091325225</v>
      </c>
      <c r="S3315">
        <f t="shared" si="986"/>
        <v>244.32217893439397</v>
      </c>
      <c r="T3315">
        <f t="shared" si="969"/>
        <v>-16.156062264776921</v>
      </c>
    </row>
    <row r="3316" spans="1:20" x14ac:dyDescent="0.25">
      <c r="A3316">
        <f t="shared" si="970"/>
        <v>1540954.986693301</v>
      </c>
      <c r="B3316">
        <f t="shared" si="987"/>
        <v>245250.60321434468</v>
      </c>
      <c r="C3316" t="str">
        <f t="shared" si="971"/>
        <v>-0.146567215540348-0.0493509436052179i</v>
      </c>
      <c r="D3316" t="str">
        <f t="shared" si="972"/>
        <v>3.46131071250283-1.39832582300964i</v>
      </c>
      <c r="E3316" t="str">
        <f t="shared" si="973"/>
        <v>21.2097020293967-109.524674270627i</v>
      </c>
      <c r="F3316" t="str">
        <f t="shared" si="974"/>
        <v>2.38862482497927-0.903459023645215i</v>
      </c>
      <c r="G3316" t="str">
        <f t="shared" si="975"/>
        <v>0.985030423180305-0.121431003411544i</v>
      </c>
      <c r="H3316" t="str">
        <f t="shared" si="976"/>
        <v>0.12983534199075-65.1218810622463i</v>
      </c>
      <c r="I3316" t="str">
        <f t="shared" si="977"/>
        <v>-0.165100964672602-0.439148855570724i</v>
      </c>
      <c r="K3316" t="str">
        <f t="shared" si="978"/>
        <v>0.000367382590750738-0.000645469425093978i</v>
      </c>
      <c r="L3316" t="str">
        <f t="shared" si="979"/>
        <v>0.00005-0.00115061741627821i</v>
      </c>
      <c r="M3316" t="str">
        <f t="shared" si="980"/>
        <v>0.00133333333333333-0.000676833774281299i</v>
      </c>
      <c r="N3316">
        <f t="shared" si="981"/>
        <v>18.608998046121769</v>
      </c>
      <c r="O3316">
        <f t="shared" si="982"/>
        <v>16.212848654986797</v>
      </c>
      <c r="P3316" s="3">
        <f t="shared" si="983"/>
        <v>-16.212848654986797</v>
      </c>
      <c r="Q3316" s="3">
        <f t="shared" si="984"/>
        <v>-161.39100195387823</v>
      </c>
      <c r="R3316">
        <f t="shared" si="985"/>
        <v>18.608998046121769</v>
      </c>
      <c r="S3316">
        <f t="shared" si="986"/>
        <v>245.25060321434469</v>
      </c>
      <c r="T3316">
        <f t="shared" si="969"/>
        <v>-16.212848654986797</v>
      </c>
    </row>
    <row r="3317" spans="1:20" x14ac:dyDescent="0.25">
      <c r="A3317">
        <f t="shared" si="970"/>
        <v>1546810.6156427357</v>
      </c>
      <c r="B3317">
        <f t="shared" si="987"/>
        <v>246182.55550655921</v>
      </c>
      <c r="C3317" t="str">
        <f t="shared" si="971"/>
        <v>-0.145770159084804-0.0485545570604085i</v>
      </c>
      <c r="D3317" t="str">
        <f t="shared" si="972"/>
        <v>3.45790808201024-1.4018313877798i</v>
      </c>
      <c r="E3317" t="str">
        <f t="shared" si="973"/>
        <v>20.9226331464212-109.134773165862i</v>
      </c>
      <c r="F3317" t="str">
        <f t="shared" si="974"/>
        <v>2.38835258874194-0.902238856271194i</v>
      </c>
      <c r="G3317" t="str">
        <f t="shared" si="975"/>
        <v>0.984918157338785-0.121878548904873i</v>
      </c>
      <c r="H3317" t="str">
        <f t="shared" si="976"/>
        <v>0.128535960728021-64.8740397055745i</v>
      </c>
      <c r="I3317" t="str">
        <f t="shared" si="977"/>
        <v>-0.16425484126618-0.43742522209038i</v>
      </c>
      <c r="K3317" t="str">
        <f t="shared" si="978"/>
        <v>0.000366490148152928-0.00064416371938995i</v>
      </c>
      <c r="L3317" t="str">
        <f t="shared" si="979"/>
        <v>0.00005-0.00114626162211418i</v>
      </c>
      <c r="M3317" t="str">
        <f t="shared" si="980"/>
        <v>0.00133333333333333-0.000674271542420102i</v>
      </c>
      <c r="N3317">
        <f t="shared" si="981"/>
        <v>18.422391205238853</v>
      </c>
      <c r="O3317">
        <f t="shared" si="982"/>
        <v>16.269686874971047</v>
      </c>
      <c r="P3317" s="3">
        <f t="shared" si="983"/>
        <v>-16.269686874971047</v>
      </c>
      <c r="Q3317" s="3">
        <f t="shared" si="984"/>
        <v>-161.57760879476115</v>
      </c>
      <c r="R3317">
        <f t="shared" si="985"/>
        <v>18.422391205238853</v>
      </c>
      <c r="S3317">
        <f t="shared" si="986"/>
        <v>246.1825555065592</v>
      </c>
      <c r="T3317">
        <f t="shared" si="969"/>
        <v>-16.269686874971047</v>
      </c>
    </row>
    <row r="3318" spans="1:20" x14ac:dyDescent="0.25">
      <c r="A3318">
        <f t="shared" si="970"/>
        <v>1552688.4959821783</v>
      </c>
      <c r="B3318">
        <f t="shared" si="987"/>
        <v>247118.04921748413</v>
      </c>
      <c r="C3318" t="str">
        <f t="shared" si="971"/>
        <v>-0.144975017374324-0.0477651764268666i</v>
      </c>
      <c r="D3318" t="str">
        <f t="shared" si="972"/>
        <v>3.45448630218992-1.40533970393077i</v>
      </c>
      <c r="E3318" t="str">
        <f t="shared" si="973"/>
        <v>20.6379455579094-108.745669200352i</v>
      </c>
      <c r="F3318" t="str">
        <f t="shared" si="974"/>
        <v>2.38807834233608-0.901031162669869i</v>
      </c>
      <c r="G3318" t="str">
        <f t="shared" si="975"/>
        <v>0.984805062536119-0.122327639310787i</v>
      </c>
      <c r="H3318" t="str">
        <f t="shared" si="976"/>
        <v>0.12724833434745-64.627149340778i</v>
      </c>
      <c r="I3318" t="str">
        <f t="shared" si="977"/>
        <v>-0.163415035013871-0.435708052818001i</v>
      </c>
      <c r="K3318" t="str">
        <f t="shared" si="978"/>
        <v>0.000365596196412679-0.000642861074278553i</v>
      </c>
      <c r="L3318" t="str">
        <f t="shared" si="979"/>
        <v>0.00005-0.00114192231730841i</v>
      </c>
      <c r="M3318" t="str">
        <f t="shared" si="980"/>
        <v>0.00133333333333333-0.000671719010181416i</v>
      </c>
      <c r="N3318">
        <f t="shared" si="981"/>
        <v>18.23559282709013</v>
      </c>
      <c r="O3318">
        <f t="shared" si="982"/>
        <v>16.32657727931219</v>
      </c>
      <c r="P3318" s="3">
        <f t="shared" si="983"/>
        <v>-16.32657727931219</v>
      </c>
      <c r="Q3318" s="3">
        <f t="shared" si="984"/>
        <v>-161.76440717290987</v>
      </c>
      <c r="R3318">
        <f t="shared" si="985"/>
        <v>18.23559282709013</v>
      </c>
      <c r="S3318">
        <f t="shared" si="986"/>
        <v>247.11804921748413</v>
      </c>
      <c r="T3318">
        <f t="shared" si="969"/>
        <v>-16.32657727931219</v>
      </c>
    </row>
    <row r="3319" spans="1:20" x14ac:dyDescent="0.25">
      <c r="A3319">
        <f t="shared" si="970"/>
        <v>1558588.7122669106</v>
      </c>
      <c r="B3319">
        <f t="shared" si="987"/>
        <v>248057.09780451059</v>
      </c>
      <c r="C3319" t="str">
        <f t="shared" si="971"/>
        <v>-0.144181800358474-0.0469827582486589i</v>
      </c>
      <c r="D3319" t="str">
        <f t="shared" si="972"/>
        <v>3.45104531021213-1.40885067488891i</v>
      </c>
      <c r="E3319" t="str">
        <f t="shared" si="973"/>
        <v>20.3556202543753-108.357369426256i</v>
      </c>
      <c r="F3319" t="str">
        <f t="shared" si="974"/>
        <v>2.38780207139279-0.89983591986257i</v>
      </c>
      <c r="G3319" t="str">
        <f t="shared" si="975"/>
        <v>0.98469113284681-0.122778278777949i</v>
      </c>
      <c r="H3319" t="str">
        <f t="shared" si="976"/>
        <v>0.125972368197466-64.3812062322697i</v>
      </c>
      <c r="I3319" t="str">
        <f t="shared" si="977"/>
        <v>-0.162581497124159-0.433997321469055i</v>
      </c>
      <c r="K3319" t="str">
        <f t="shared" si="978"/>
        <v>0.000364700751886182-0.000641561451296706i</v>
      </c>
      <c r="L3319" t="str">
        <f t="shared" si="979"/>
        <v>0.00005-0.00113759943943854i</v>
      </c>
      <c r="M3319" t="str">
        <f t="shared" si="980"/>
        <v>0.00133333333333333-0.000669176140846201i</v>
      </c>
      <c r="N3319">
        <f t="shared" si="981"/>
        <v>18.048601203943321</v>
      </c>
      <c r="O3319">
        <f t="shared" si="982"/>
        <v>16.38352022458724</v>
      </c>
      <c r="P3319" s="3">
        <f t="shared" si="983"/>
        <v>-16.38352022458724</v>
      </c>
      <c r="Q3319" s="3">
        <f t="shared" si="984"/>
        <v>-161.95139879605668</v>
      </c>
      <c r="R3319">
        <f t="shared" si="985"/>
        <v>18.048601203943321</v>
      </c>
      <c r="S3319">
        <f t="shared" si="986"/>
        <v>248.05709780451059</v>
      </c>
      <c r="T3319">
        <f t="shared" si="969"/>
        <v>-16.38352022458724</v>
      </c>
    </row>
    <row r="3320" spans="1:20" x14ac:dyDescent="0.25">
      <c r="A3320">
        <f t="shared" si="970"/>
        <v>1564511.3493735248</v>
      </c>
      <c r="B3320">
        <f t="shared" si="987"/>
        <v>248999.71477616773</v>
      </c>
      <c r="C3320" t="str">
        <f t="shared" si="971"/>
        <v>-0.143390517784768-0.0462072594177653i</v>
      </c>
      <c r="D3320" t="str">
        <f t="shared" si="972"/>
        <v>3.44758504365136-1.41236420322511i</v>
      </c>
      <c r="E3320" t="str">
        <f t="shared" si="973"/>
        <v>20.0756383553953-107.969880703361i</v>
      </c>
      <c r="F3320" t="str">
        <f t="shared" si="974"/>
        <v>2.38752376144762-0.898653104988879i</v>
      </c>
      <c r="G3320" t="str">
        <f t="shared" si="975"/>
        <v>0.98457636230595-0.123230471452205i</v>
      </c>
      <c r="H3320" t="str">
        <f t="shared" si="976"/>
        <v>0.124707968351201-64.1362066601924i</v>
      </c>
      <c r="I3320" t="str">
        <f t="shared" si="977"/>
        <v>-0.161754179176019-0.43229300187272i</v>
      </c>
      <c r="K3320" t="str">
        <f t="shared" si="978"/>
        <v>0.000363803831131114-0.00064026481220859i</v>
      </c>
      <c r="L3320" t="str">
        <f t="shared" si="979"/>
        <v>0.00005-0.00113329292631853i</v>
      </c>
      <c r="M3320" t="str">
        <f t="shared" si="980"/>
        <v>0.00133333333333333-0.000666642897834426i</v>
      </c>
      <c r="N3320">
        <f t="shared" si="981"/>
        <v>17.8614146618512</v>
      </c>
      <c r="O3320">
        <f t="shared" si="982"/>
        <v>16.440516069301346</v>
      </c>
      <c r="P3320" s="3">
        <f t="shared" si="983"/>
        <v>-16.440516069301346</v>
      </c>
      <c r="Q3320" s="3">
        <f t="shared" si="984"/>
        <v>-162.1385853381488</v>
      </c>
      <c r="R3320">
        <f t="shared" si="985"/>
        <v>17.8614146618512</v>
      </c>
      <c r="S3320">
        <f t="shared" si="986"/>
        <v>248.99971477616774</v>
      </c>
      <c r="T3320">
        <f t="shared" si="969"/>
        <v>-16.440516069301346</v>
      </c>
    </row>
    <row r="3321" spans="1:20" x14ac:dyDescent="0.25">
      <c r="A3321">
        <f t="shared" si="970"/>
        <v>1570456.4925011443</v>
      </c>
      <c r="B3321">
        <f t="shared" si="987"/>
        <v>249945.91369231718</v>
      </c>
      <c r="C3321" t="str">
        <f t="shared" si="971"/>
        <v>-0.142601179204676-0.0454386371702887i</v>
      </c>
      <c r="D3321" t="str">
        <f t="shared" si="972"/>
        <v>3.44410544049606-1.41588019065366i</v>
      </c>
      <c r="E3321" t="str">
        <f t="shared" si="973"/>
        <v>19.7979811096523-107.583209702367i</v>
      </c>
      <c r="F3321" t="str">
        <f t="shared" si="974"/>
        <v>2.38724339793999-0.897482695305661i</v>
      </c>
      <c r="G3321" t="str">
        <f t="shared" si="975"/>
        <v>0.984460744908996-0.123684221476388i</v>
      </c>
      <c r="H3321" t="str">
        <f t="shared" si="976"/>
        <v>0.123455041599871-63.8921469203389i</v>
      </c>
      <c r="I3321" t="str">
        <f t="shared" si="977"/>
        <v>-0.160933033115999-0.430595067971263i</v>
      </c>
      <c r="K3321" t="str">
        <f t="shared" si="978"/>
        <v>0.000362905450905149-0.000638971119007765i</v>
      </c>
      <c r="L3321" t="str">
        <f t="shared" si="979"/>
        <v>0.00005-0.00112900271599774i</v>
      </c>
      <c r="M3321" t="str">
        <f t="shared" si="980"/>
        <v>0.00133333333333333-0.00066411924470455i</v>
      </c>
      <c r="N3321">
        <f t="shared" si="981"/>
        <v>17.674031560576367</v>
      </c>
      <c r="O3321">
        <f t="shared" si="982"/>
        <v>16.497565173824285</v>
      </c>
      <c r="P3321" s="3">
        <f t="shared" si="983"/>
        <v>-16.497565173824285</v>
      </c>
      <c r="Q3321" s="3">
        <f t="shared" si="984"/>
        <v>-162.32596843942363</v>
      </c>
      <c r="R3321">
        <f t="shared" si="985"/>
        <v>17.674031560576367</v>
      </c>
      <c r="S3321">
        <f t="shared" si="986"/>
        <v>249.94591369231716</v>
      </c>
      <c r="T3321">
        <f t="shared" si="969"/>
        <v>-16.497565173824285</v>
      </c>
    </row>
    <row r="3322" spans="1:20" x14ac:dyDescent="0.25">
      <c r="A3322">
        <f t="shared" si="970"/>
        <v>1576424.2271726485</v>
      </c>
      <c r="B3322">
        <f t="shared" si="987"/>
        <v>250895.70816434798</v>
      </c>
      <c r="C3322" t="str">
        <f t="shared" si="971"/>
        <v>-0.141813793979502-0.044676849082659i</v>
      </c>
      <c r="D3322" t="str">
        <f t="shared" si="972"/>
        <v>3.44060643915854-1.4193985380312i</v>
      </c>
      <c r="E3322" t="str">
        <f t="shared" si="973"/>
        <v>19.5226298949537-107.197362908125i</v>
      </c>
      <c r="F3322" t="str">
        <f t="shared" si="974"/>
        <v>2.38696096621271-0.896324668186097i</v>
      </c>
      <c r="G3322" t="str">
        <f t="shared" si="975"/>
        <v>0.984344274611559-0.124139532990108i</v>
      </c>
      <c r="H3322" t="str">
        <f t="shared" si="976"/>
        <v>0.122213495446261-63.6490233240742i</v>
      </c>
      <c r="I3322" t="str">
        <f t="shared" si="977"/>
        <v>-0.160118011255324-0.428903493819457i</v>
      </c>
      <c r="K3322" t="str">
        <f t="shared" si="978"/>
        <v>0.000362005628164482-0.000637680333919298i</v>
      </c>
      <c r="L3322" t="str">
        <f t="shared" si="979"/>
        <v>0.00005-0.00112472874676005i</v>
      </c>
      <c r="M3322" t="str">
        <f t="shared" si="980"/>
        <v>0.00133333333333333-0.000661605145152968i</v>
      </c>
      <c r="N3322">
        <f t="shared" si="981"/>
        <v>17.486450293518573</v>
      </c>
      <c r="O3322">
        <f t="shared" si="982"/>
        <v>16.554667900326525</v>
      </c>
      <c r="P3322" s="3">
        <f t="shared" si="983"/>
        <v>-16.554667900326525</v>
      </c>
      <c r="Q3322" s="3">
        <f t="shared" si="984"/>
        <v>-162.51354970648143</v>
      </c>
      <c r="R3322">
        <f t="shared" si="985"/>
        <v>17.486450293518573</v>
      </c>
      <c r="S3322">
        <f t="shared" si="986"/>
        <v>250.89570816434798</v>
      </c>
      <c r="T3322">
        <f t="shared" si="969"/>
        <v>-16.554667900326525</v>
      </c>
    </row>
    <row r="3323" spans="1:20" x14ac:dyDescent="0.25">
      <c r="A3323">
        <f t="shared" si="970"/>
        <v>1582414.6392359047</v>
      </c>
      <c r="B3323">
        <f t="shared" si="987"/>
        <v>251849.1118553725</v>
      </c>
      <c r="C3323" t="str">
        <f t="shared" si="971"/>
        <v>-0.141028371286134-0.0439218530678101i</v>
      </c>
      <c r="D3323" t="str">
        <f t="shared" si="972"/>
        <v>3.43708797848498-1.42291914535583i</v>
      </c>
      <c r="E3323" t="str">
        <f t="shared" si="973"/>
        <v>19.2495662182169-106.812346622838i</v>
      </c>
      <c r="F3323" t="str">
        <f t="shared" si="974"/>
        <v>2.38667645151146-0.895179001118725i</v>
      </c>
      <c r="G3323" t="str">
        <f t="shared" si="975"/>
        <v>0.984226945329181-0.124596410129546i</v>
      </c>
      <c r="H3323" t="str">
        <f t="shared" si="976"/>
        <v>0.120983238098288-63.4068321982595i</v>
      </c>
      <c r="I3323" t="str">
        <f t="shared" si="977"/>
        <v>-0.15930906626703-0.427218253584005i</v>
      </c>
      <c r="K3323" t="str">
        <f t="shared" si="978"/>
        <v>0.000361104380062301-0.000636392419401884i</v>
      </c>
      <c r="L3323" t="str">
        <f t="shared" si="979"/>
        <v>0.00005-0.00112047095712298i</v>
      </c>
      <c r="M3323" t="str">
        <f t="shared" si="980"/>
        <v>0.00133333333333333-0.000659100563013516i</v>
      </c>
      <c r="N3323">
        <f t="shared" si="981"/>
        <v>17.298669287635249</v>
      </c>
      <c r="O3323">
        <f t="shared" si="982"/>
        <v>16.611824612715253</v>
      </c>
      <c r="P3323" s="3">
        <f t="shared" si="983"/>
        <v>-16.611824612715253</v>
      </c>
      <c r="Q3323" s="3">
        <f t="shared" si="984"/>
        <v>-162.70133071236475</v>
      </c>
      <c r="R3323">
        <f t="shared" si="985"/>
        <v>17.298669287635249</v>
      </c>
      <c r="S3323">
        <f t="shared" si="986"/>
        <v>251.84911185537248</v>
      </c>
      <c r="T3323">
        <f t="shared" si="969"/>
        <v>-16.611824612715253</v>
      </c>
    </row>
    <row r="3324" spans="1:20" x14ac:dyDescent="0.25">
      <c r="A3324">
        <f t="shared" si="970"/>
        <v>1588427.8148650012</v>
      </c>
      <c r="B3324">
        <f t="shared" si="987"/>
        <v>252806.13848042293</v>
      </c>
      <c r="C3324" t="str">
        <f t="shared" si="971"/>
        <v>-0.140244920122629-0.0431736073713186i</v>
      </c>
      <c r="D3324" t="str">
        <f t="shared" si="972"/>
        <v>3.43354999776533-1.42644191176623i</v>
      </c>
      <c r="E3324" t="str">
        <f t="shared" si="973"/>
        <v>18.9787717154166-106.428166969206i</v>
      </c>
      <c r="F3324" t="str">
        <f t="shared" si="974"/>
        <v>2.38638983898415-0.894045671706417i</v>
      </c>
      <c r="G3324" t="str">
        <f t="shared" si="975"/>
        <v>0.984108750937117-0.125054857027246i</v>
      </c>
      <c r="H3324" t="str">
        <f t="shared" si="976"/>
        <v>0.119764178462612-63.1655698851731i</v>
      </c>
      <c r="I3324" t="str">
        <f t="shared" si="977"/>
        <v>-0.158506151183104-0.42553932154292i</v>
      </c>
      <c r="K3324" t="str">
        <f t="shared" si="978"/>
        <v>0.000360201723947207-0.000635107338149937i</v>
      </c>
      <c r="L3324" t="str">
        <f t="shared" si="979"/>
        <v>0.00005-0.0011162292858368i</v>
      </c>
      <c r="M3324" t="str">
        <f t="shared" si="980"/>
        <v>0.00133333333333333-0.000656605462256943i</v>
      </c>
      <c r="N3324">
        <f t="shared" si="981"/>
        <v>17.110687003356389</v>
      </c>
      <c r="O3324">
        <f t="shared" si="982"/>
        <v>16.66903567657274</v>
      </c>
      <c r="P3324" s="3">
        <f t="shared" si="983"/>
        <v>-16.66903567657274</v>
      </c>
      <c r="Q3324" s="3">
        <f t="shared" si="984"/>
        <v>-162.88931299664361</v>
      </c>
      <c r="R3324">
        <f t="shared" si="985"/>
        <v>17.110687003356389</v>
      </c>
      <c r="S3324">
        <f t="shared" si="986"/>
        <v>252.80613848042293</v>
      </c>
      <c r="T3324">
        <f t="shared" si="969"/>
        <v>-16.66903567657274</v>
      </c>
    </row>
    <row r="3325" spans="1:20" x14ac:dyDescent="0.25">
      <c r="A3325">
        <f t="shared" si="970"/>
        <v>1594463.8405614882</v>
      </c>
      <c r="B3325">
        <f t="shared" si="987"/>
        <v>253766.80180664855</v>
      </c>
      <c r="C3325" t="str">
        <f t="shared" si="971"/>
        <v>-0.139463449313682-0.0424320705675472i</v>
      </c>
      <c r="D3325" t="str">
        <f t="shared" si="972"/>
        <v>3.42999243674354-1.42996673554097i</v>
      </c>
      <c r="E3325" t="str">
        <f t="shared" si="973"/>
        <v>18.7102281515146-106.044829893532i</v>
      </c>
      <c r="F3325" t="str">
        <f t="shared" si="974"/>
        <v>2.38610111368054-0.892924657665454i</v>
      </c>
      <c r="G3325" t="str">
        <f t="shared" si="975"/>
        <v>0.983989685270115-0.125514877811894i</v>
      </c>
      <c r="H3325" t="str">
        <f t="shared" si="976"/>
        <v>0.118556226138345-62.9252327424346i</v>
      </c>
      <c r="I3325" t="str">
        <f t="shared" si="977"/>
        <v>-0.157709219391668-0.42386667208498i</v>
      </c>
      <c r="K3325" t="str">
        <f t="shared" si="978"/>
        <v>0.000359297677361612-0.000633825053095674i</v>
      </c>
      <c r="L3325" t="str">
        <f t="shared" si="979"/>
        <v>0.00005-0.00111200367188364i</v>
      </c>
      <c r="M3325" t="str">
        <f t="shared" si="980"/>
        <v>0.00133333333333333-0.000654119806990381i</v>
      </c>
      <c r="N3325">
        <f t="shared" si="981"/>
        <v>16.92250193450144</v>
      </c>
      <c r="O3325">
        <f t="shared" si="982"/>
        <v>16.72630145909373</v>
      </c>
      <c r="P3325" s="3">
        <f t="shared" si="983"/>
        <v>-16.72630145909373</v>
      </c>
      <c r="Q3325" s="3">
        <f t="shared" si="984"/>
        <v>-163.07749806549856</v>
      </c>
      <c r="R3325">
        <f t="shared" si="985"/>
        <v>16.92250193450144</v>
      </c>
      <c r="S3325">
        <f t="shared" si="986"/>
        <v>253.76680180664854</v>
      </c>
      <c r="T3325">
        <f t="shared" si="969"/>
        <v>-16.72630145909373</v>
      </c>
    </row>
    <row r="3326" spans="1:20" x14ac:dyDescent="0.25">
      <c r="A3326">
        <f t="shared" si="970"/>
        <v>1600522.803155622</v>
      </c>
      <c r="B3326">
        <f t="shared" si="987"/>
        <v>254731.11565351381</v>
      </c>
      <c r="C3326" t="str">
        <f t="shared" si="971"/>
        <v>-0.138683967515947-0.041697201555753i</v>
      </c>
      <c r="D3326" t="str">
        <f t="shared" si="972"/>
        <v>3.42641523562764-1.43349351409795i</v>
      </c>
      <c r="E3326" t="str">
        <f t="shared" si="973"/>
        <v>18.4439174203532-105.662341168785i</v>
      </c>
      <c r="F3326" t="str">
        <f t="shared" si="974"/>
        <v>2.38581026055159-0.891815936824501i</v>
      </c>
      <c r="G3326" t="str">
        <f t="shared" si="975"/>
        <v>0.983869742122201-0.125976476608114i</v>
      </c>
      <c r="H3326" t="str">
        <f t="shared" si="976"/>
        <v>0.117359291410824-62.6858171429301i</v>
      </c>
      <c r="I3326" t="str">
        <f t="shared" si="977"/>
        <v>-0.156918224634173-0.422200279709136i</v>
      </c>
      <c r="K3326" t="str">
        <f t="shared" si="978"/>
        <v>0.000358392258040094-0.000632545527411187i</v>
      </c>
      <c r="L3326" t="str">
        <f t="shared" si="979"/>
        <v>0.00005-0.00110779405447663i</v>
      </c>
      <c r="M3326" t="str">
        <f t="shared" si="980"/>
        <v>0.00133333333333333-0.000651643561456843i</v>
      </c>
      <c r="N3326">
        <f t="shared" si="981"/>
        <v>16.734112608188582</v>
      </c>
      <c r="O3326">
        <f t="shared" si="982"/>
        <v>16.783622329024372</v>
      </c>
      <c r="P3326" s="3">
        <f t="shared" si="983"/>
        <v>-16.783622329024372</v>
      </c>
      <c r="Q3326" s="3">
        <f t="shared" si="984"/>
        <v>-163.26588739181142</v>
      </c>
      <c r="R3326">
        <f t="shared" si="985"/>
        <v>16.734112608188582</v>
      </c>
      <c r="S3326">
        <f t="shared" si="986"/>
        <v>254.73111565351383</v>
      </c>
      <c r="T3326">
        <f t="shared" si="969"/>
        <v>-16.783622329024372</v>
      </c>
    </row>
    <row r="3327" spans="1:20" x14ac:dyDescent="0.25">
      <c r="A3327">
        <f t="shared" si="970"/>
        <v>1606604.7898076132</v>
      </c>
      <c r="B3327">
        <f t="shared" si="987"/>
        <v>255699.09389299716</v>
      </c>
      <c r="C3327" t="str">
        <f t="shared" si="971"/>
        <v>-0.137906483223225-0.0409689595561938i</v>
      </c>
      <c r="D3327" t="str">
        <f t="shared" si="972"/>
        <v>3.4228183351-1.43702214399378i</v>
      </c>
      <c r="E3327" t="str">
        <f t="shared" si="973"/>
        <v>18.1798215445241-105.280706397612i</v>
      </c>
      <c r="F3327" t="str">
        <f t="shared" si="974"/>
        <v>2.38551726444898-0.890719487123616i</v>
      </c>
      <c r="G3327" t="str">
        <f t="shared" si="975"/>
        <v>0.983748915246452-0.126439657536239i</v>
      </c>
      <c r="H3327" t="str">
        <f t="shared" si="976"/>
        <v>0.116173285245462-62.4473194747356i</v>
      </c>
      <c r="I3327" t="str">
        <f t="shared" si="977"/>
        <v>-0.156133121002614-0.420540119023946i</v>
      </c>
      <c r="K3327" t="str">
        <f t="shared" si="978"/>
        <v>0.000357485483907729-0.000631268724510506i</v>
      </c>
      <c r="L3327" t="str">
        <f t="shared" si="979"/>
        <v>0.00005-0.00110360037305901i</v>
      </c>
      <c r="M3327" t="str">
        <f t="shared" si="980"/>
        <v>0.00133333333333333-0.00064917669003471i</v>
      </c>
      <c r="N3327">
        <f t="shared" si="981"/>
        <v>16.545517584744886</v>
      </c>
      <c r="O3327">
        <f t="shared" si="982"/>
        <v>16.84099865660157</v>
      </c>
      <c r="P3327" s="3">
        <f t="shared" si="983"/>
        <v>-16.84099865660157</v>
      </c>
      <c r="Q3327" s="3">
        <f t="shared" si="984"/>
        <v>-163.45448241525511</v>
      </c>
      <c r="R3327">
        <f t="shared" si="985"/>
        <v>16.545517584744886</v>
      </c>
      <c r="S3327">
        <f t="shared" si="986"/>
        <v>255.69909389299715</v>
      </c>
      <c r="T3327">
        <f t="shared" si="969"/>
        <v>-16.84099865660157</v>
      </c>
    </row>
    <row r="3328" spans="1:20" x14ac:dyDescent="0.25">
      <c r="A3328">
        <f t="shared" si="970"/>
        <v>1612709.8880088823</v>
      </c>
      <c r="B3328">
        <f t="shared" si="987"/>
        <v>256670.75044979056</v>
      </c>
      <c r="C3328" t="str">
        <f t="shared" si="971"/>
        <v>-0.137131004771523-0.0402473041062098i</v>
      </c>
      <c r="D3328" t="str">
        <f t="shared" si="972"/>
        <v>3.41920167632766-1.44055252092345i</v>
      </c>
      <c r="E3328" t="str">
        <f t="shared" si="973"/>
        <v>17.9179226752085-104.899931015318i</v>
      </c>
      <c r="F3328" t="str">
        <f t="shared" si="974"/>
        <v>2.38522211012457-0.889635286613268i</v>
      </c>
      <c r="G3328" t="str">
        <f t="shared" si="975"/>
        <v>0.983627198354778-0.126904424712098i</v>
      </c>
      <c r="H3328" t="str">
        <f t="shared" si="976"/>
        <v>0.114998119281655-62.2097361410424i</v>
      </c>
      <c r="I3328" t="str">
        <f t="shared" si="977"/>
        <v>-0.155353862936774-0.418886164747006i</v>
      </c>
      <c r="K3328" t="str">
        <f t="shared" si="978"/>
        <v>0.000356577373078353-0.000629994608051621i</v>
      </c>
      <c r="L3328" t="str">
        <f t="shared" si="979"/>
        <v>0.00005-0.00109942256730326i</v>
      </c>
      <c r="M3328" t="str">
        <f t="shared" si="980"/>
        <v>0.00133333333333333-0.000646719157237208i</v>
      </c>
      <c r="N3328">
        <f t="shared" si="981"/>
        <v>16.356715457608885</v>
      </c>
      <c r="O3328">
        <f t="shared" si="982"/>
        <v>16.898430813492848</v>
      </c>
      <c r="P3328" s="3">
        <f t="shared" si="983"/>
        <v>-16.898430813492848</v>
      </c>
      <c r="Q3328" s="3">
        <f t="shared" si="984"/>
        <v>-163.64328454239111</v>
      </c>
      <c r="R3328">
        <f t="shared" si="985"/>
        <v>16.356715457608885</v>
      </c>
      <c r="S3328">
        <f t="shared" si="986"/>
        <v>256.67075044979055</v>
      </c>
      <c r="T3328">
        <f t="shared" si="969"/>
        <v>-16.898430813492848</v>
      </c>
    </row>
    <row r="3329" spans="1:20" x14ac:dyDescent="0.25">
      <c r="A3329">
        <f t="shared" si="970"/>
        <v>1618838.185583316</v>
      </c>
      <c r="B3329">
        <f t="shared" si="987"/>
        <v>257646.09930149978</v>
      </c>
      <c r="C3329" t="str">
        <f t="shared" si="971"/>
        <v>-0.136357540343977-0.039532195056305i</v>
      </c>
      <c r="D3329" t="str">
        <f t="shared" si="972"/>
        <v>3.41556520097267-1.44408453972004i</v>
      </c>
      <c r="E3329" t="str">
        <f t="shared" si="973"/>
        <v>17.6582030919934-104.520020292787i</v>
      </c>
      <c r="F3329" t="str">
        <f t="shared" si="974"/>
        <v>2.38492478222986-0.888563313453325i</v>
      </c>
      <c r="G3329" t="str">
        <f t="shared" si="975"/>
        <v>0.983504585117703-0.127370782246785i</v>
      </c>
      <c r="H3329" t="str">
        <f t="shared" si="976"/>
        <v>0.11383370582678-61.9730635600813i</v>
      </c>
      <c r="I3329" t="str">
        <f t="shared" si="977"/>
        <v>-0.154580405221484-0.417238391704385i</v>
      </c>
      <c r="K3329" t="str">
        <f t="shared" si="978"/>
        <v>0.000355667943852848-0.00062872314193853i</v>
      </c>
      <c r="L3329" t="str">
        <f t="shared" si="979"/>
        <v>0.00005-0.00109526057711024i</v>
      </c>
      <c r="M3329" t="str">
        <f t="shared" si="980"/>
        <v>0.00133333333333333-0.000644270927711905i</v>
      </c>
      <c r="N3329">
        <f t="shared" si="981"/>
        <v>16.167704853234397</v>
      </c>
      <c r="O3329">
        <f t="shared" si="982"/>
        <v>16.955919172737019</v>
      </c>
      <c r="P3329" s="3">
        <f t="shared" si="983"/>
        <v>-16.955919172737019</v>
      </c>
      <c r="Q3329" s="3">
        <f t="shared" si="984"/>
        <v>-163.8322951467656</v>
      </c>
      <c r="R3329">
        <f t="shared" si="985"/>
        <v>16.167704853234397</v>
      </c>
      <c r="S3329">
        <f t="shared" si="986"/>
        <v>257.64609930149976</v>
      </c>
      <c r="T3329">
        <f t="shared" si="969"/>
        <v>-16.955919172737019</v>
      </c>
    </row>
    <row r="3330" spans="1:20" x14ac:dyDescent="0.25">
      <c r="A3330">
        <f t="shared" si="970"/>
        <v>1624989.7706885326</v>
      </c>
      <c r="B3330">
        <f t="shared" si="987"/>
        <v>258625.15447884548</v>
      </c>
      <c r="C3330" t="str">
        <f t="shared" si="971"/>
        <v>-0.135586097975656-0.0388235925662137i</v>
      </c>
      <c r="D3330" t="str">
        <f t="shared" si="972"/>
        <v>3.41190885120256-1.44761809435457i</v>
      </c>
      <c r="E3330" t="str">
        <f t="shared" si="973"/>
        <v>17.4006452026632-104.140979339378i</v>
      </c>
      <c r="F3330" t="str">
        <f t="shared" si="974"/>
        <v>2.38462526531545-0.887503545912063i</v>
      </c>
      <c r="G3330" t="str">
        <f t="shared" si="975"/>
        <v>0.983381069164141-0.127838734246439i</v>
      </c>
      <c r="H3330" t="str">
        <f t="shared" si="976"/>
        <v>0.112679957850254-61.7372981650505i</v>
      </c>
      <c r="I3330" t="str">
        <f t="shared" si="977"/>
        <v>-0.153812702983912-0.415596774830072i</v>
      </c>
      <c r="K3330" t="str">
        <f t="shared" si="978"/>
        <v>0.000354757214717333-0.000627454290323227i</v>
      </c>
      <c r="L3330" t="str">
        <f t="shared" si="979"/>
        <v>0.00005-0.00109111434260833i</v>
      </c>
      <c r="M3330" t="str">
        <f t="shared" si="980"/>
        <v>0.00133333333333333-0.000641831966240189i</v>
      </c>
      <c r="N3330">
        <f t="shared" si="981"/>
        <v>15.978484430988345</v>
      </c>
      <c r="O3330">
        <f t="shared" si="982"/>
        <v>17.013464108684918</v>
      </c>
      <c r="P3330" s="3">
        <f t="shared" si="983"/>
        <v>-17.013464108684918</v>
      </c>
      <c r="Q3330" s="3">
        <f t="shared" si="984"/>
        <v>-164.02151556901165</v>
      </c>
      <c r="R3330">
        <f t="shared" si="985"/>
        <v>15.978484430988345</v>
      </c>
      <c r="S3330">
        <f t="shared" si="986"/>
        <v>258.6251544788455</v>
      </c>
      <c r="T3330">
        <f t="shared" si="969"/>
        <v>-17.013464108684918</v>
      </c>
    </row>
    <row r="3331" spans="1:20" x14ac:dyDescent="0.25">
      <c r="A3331">
        <f t="shared" si="970"/>
        <v>1631164.7318171491</v>
      </c>
      <c r="B3331">
        <f t="shared" si="987"/>
        <v>259607.9300658651</v>
      </c>
      <c r="C3331" t="str">
        <f t="shared" si="971"/>
        <v>-0.134816685558216-0.0381214571009638i</v>
      </c>
      <c r="D3331" t="str">
        <f t="shared" si="972"/>
        <v>3.4082325697008-1.45115307793582i</v>
      </c>
      <c r="E3331" t="str">
        <f t="shared" si="973"/>
        <v>17.1452315429673-103.762813105764i</v>
      </c>
      <c r="F3331" t="str">
        <f t="shared" si="974"/>
        <v>2.38432354383048-0.886455962365113i</v>
      </c>
      <c r="G3331" t="str">
        <f t="shared" si="975"/>
        <v>0.983256644081176-0.128308284812008i</v>
      </c>
      <c r="H3331" t="str">
        <f t="shared" si="976"/>
        <v>0.111536788977661-61.5024364040418i</v>
      </c>
      <c r="I3331" t="str">
        <f t="shared" si="977"/>
        <v>-0.153050711690863-0.413961289165419i</v>
      </c>
      <c r="K3331" t="str">
        <f t="shared" si="978"/>
        <v>0.000353845204341346-0.000626188017607704i</v>
      </c>
      <c r="L3331" t="str">
        <f t="shared" si="979"/>
        <v>0.00005-0.00108698380415255i</v>
      </c>
      <c r="M3331" t="str">
        <f t="shared" si="980"/>
        <v>0.00133333333333333-0.000639402237736792i</v>
      </c>
      <c r="N3331">
        <f t="shared" si="981"/>
        <v>15.789052883049294</v>
      </c>
      <c r="O3331">
        <f t="shared" si="982"/>
        <v>17.071065996942036</v>
      </c>
      <c r="P3331" s="3">
        <f t="shared" si="983"/>
        <v>-17.071065996942036</v>
      </c>
      <c r="Q3331" s="3">
        <f t="shared" si="984"/>
        <v>-164.21094711695071</v>
      </c>
      <c r="R3331">
        <f t="shared" si="985"/>
        <v>15.789052883049294</v>
      </c>
      <c r="S3331">
        <f t="shared" si="986"/>
        <v>259.60793006586511</v>
      </c>
      <c r="T3331">
        <f t="shared" si="969"/>
        <v>-17.071065996942036</v>
      </c>
    </row>
    <row r="3332" spans="1:20" x14ac:dyDescent="0.25">
      <c r="A3332">
        <f t="shared" si="970"/>
        <v>1637363.1577980544</v>
      </c>
      <c r="B3332">
        <f t="shared" si="987"/>
        <v>260594.44020011541</v>
      </c>
      <c r="C3332" t="str">
        <f t="shared" si="971"/>
        <v>-0.134049310844458-0.0374257494269308i</v>
      </c>
      <c r="D3332" t="str">
        <f t="shared" si="972"/>
        <v>3.40453629967745-1.45468938271055i</v>
      </c>
      <c r="E3332" t="str">
        <f t="shared" si="973"/>
        <v>16.8919447763625-103.385526386736i</v>
      </c>
      <c r="F3332" t="str">
        <f t="shared" si="974"/>
        <v>2.38401960212215-0.885420541294497i</v>
      </c>
      <c r="G3332" t="str">
        <f t="shared" si="975"/>
        <v>0.983131303413837-0.128779438039023i</v>
      </c>
      <c r="H3332" t="str">
        <f t="shared" si="976"/>
        <v>0.110404113484945-61.2684747399653i</v>
      </c>
      <c r="I3332" t="str">
        <f t="shared" si="977"/>
        <v>-0.152294387146109-0.412331909858589i</v>
      </c>
      <c r="K3332" t="str">
        <f t="shared" si="978"/>
        <v>0.000352931931576004-0.000624924288445919i</v>
      </c>
      <c r="L3332" t="str">
        <f t="shared" si="979"/>
        <v>0.00005-0.00108286890232371i</v>
      </c>
      <c r="M3332" t="str">
        <f t="shared" si="980"/>
        <v>0.00133333333333333-0.000636981707249246i</v>
      </c>
      <c r="N3332">
        <f t="shared" si="981"/>
        <v>15.59940893429831</v>
      </c>
      <c r="O3332">
        <f t="shared" si="982"/>
        <v>17.12872521431002</v>
      </c>
      <c r="P3332" s="3">
        <f t="shared" si="983"/>
        <v>-17.12872521431002</v>
      </c>
      <c r="Q3332" s="3">
        <f t="shared" si="984"/>
        <v>-164.40059106570169</v>
      </c>
      <c r="R3332">
        <f t="shared" si="985"/>
        <v>15.59940893429831</v>
      </c>
      <c r="S3332">
        <f t="shared" si="986"/>
        <v>260.5944402001154</v>
      </c>
      <c r="T3332">
        <f t="shared" si="969"/>
        <v>-17.12872521431002</v>
      </c>
    </row>
    <row r="3333" spans="1:20" x14ac:dyDescent="0.25">
      <c r="A3333">
        <f t="shared" si="970"/>
        <v>1643585.137797687</v>
      </c>
      <c r="B3333">
        <f t="shared" si="987"/>
        <v>261584.69907287584</v>
      </c>
      <c r="C3333" t="str">
        <f t="shared" si="971"/>
        <v>-0.133283981452735-0.0367364306078948i</v>
      </c>
      <c r="D3333" t="str">
        <f t="shared" si="972"/>
        <v>3.4008199848797-1.45822690006352i</v>
      </c>
      <c r="E3333" t="str">
        <f t="shared" si="973"/>
        <v>16.6407676937377-103.009123823967i</v>
      </c>
      <c r="F3333" t="str">
        <f t="shared" si="974"/>
        <v>2.3837134244351-0.884397261287554i</v>
      </c>
      <c r="G3333" t="str">
        <f t="shared" si="975"/>
        <v>0.983005040664879-0.12925219801736i</v>
      </c>
      <c r="H3333" t="str">
        <f t="shared" si="976"/>
        <v>0.109281846292685-61.03540965048i</v>
      </c>
      <c r="I3333" t="str">
        <f t="shared" si="977"/>
        <v>-0.151543685487738-0.410708612164015i</v>
      </c>
      <c r="K3333" t="str">
        <f t="shared" si="978"/>
        <v>0.000352017415452096-0.000623663067745748i</v>
      </c>
      <c r="L3333" t="str">
        <f t="shared" si="979"/>
        <v>0.00005-0.00107876957792759i</v>
      </c>
      <c r="M3333" t="str">
        <f t="shared" si="980"/>
        <v>0.00133333333333333-0.000634570339957407i</v>
      </c>
      <c r="N3333">
        <f t="shared" si="981"/>
        <v>15.409551342212524</v>
      </c>
      <c r="O3333">
        <f t="shared" si="982"/>
        <v>17.186442138730335</v>
      </c>
      <c r="P3333" s="3">
        <f t="shared" si="983"/>
        <v>-17.186442138730335</v>
      </c>
      <c r="Q3333" s="3">
        <f t="shared" si="984"/>
        <v>-164.59044865778748</v>
      </c>
      <c r="R3333">
        <f t="shared" si="985"/>
        <v>15.409551342212524</v>
      </c>
      <c r="S3333">
        <f t="shared" si="986"/>
        <v>261.58469907287582</v>
      </c>
      <c r="T3333">
        <f t="shared" si="969"/>
        <v>-17.186442138730335</v>
      </c>
    </row>
    <row r="3334" spans="1:20" x14ac:dyDescent="0.25">
      <c r="A3334">
        <f t="shared" si="970"/>
        <v>1649830.7613213183</v>
      </c>
      <c r="B3334">
        <f t="shared" si="987"/>
        <v>262578.7209293528</v>
      </c>
      <c r="C3334" t="str">
        <f t="shared" si="971"/>
        <v>-0.13252070487125-0.0360534620010884i</v>
      </c>
      <c r="D3334" t="str">
        <f t="shared" si="972"/>
        <v>3.39708356960267-1.46176552051789i</v>
      </c>
      <c r="E3334" t="str">
        <f t="shared" si="973"/>
        <v>16.3916832131118-102.633609908729i</v>
      </c>
      <c r="F3334" t="str">
        <f t="shared" si="974"/>
        <v>2.38340499491097-0.883386101035965i</v>
      </c>
      <c r="G3334" t="str">
        <f t="shared" si="975"/>
        <v>0.982877849294556-0.129726568830999i</v>
      </c>
      <c r="H3334" t="str">
        <f t="shared" si="976"/>
        <v>0.108169902960411-60.803237627918i</v>
      </c>
      <c r="I3334" t="str">
        <f t="shared" si="977"/>
        <v>-0.150798563185521-0.409091371441852i</v>
      </c>
      <c r="K3334" t="str">
        <f t="shared" si="978"/>
        <v>0.000351101675178167-0.00062240432067092i</v>
      </c>
      <c r="L3334" t="str">
        <f t="shared" si="979"/>
        <v>0.00005-0.00107468577199401i</v>
      </c>
      <c r="M3334" t="str">
        <f t="shared" si="980"/>
        <v>0.00133333333333333-0.000632168101172949i</v>
      </c>
      <c r="N3334">
        <f t="shared" si="981"/>
        <v>15.219478896751468</v>
      </c>
      <c r="O3334">
        <f t="shared" si="982"/>
        <v>17.244217149227783</v>
      </c>
      <c r="P3334" s="3">
        <f t="shared" si="983"/>
        <v>-17.244217149227783</v>
      </c>
      <c r="Q3334" s="3">
        <f t="shared" si="984"/>
        <v>-164.78052110324853</v>
      </c>
      <c r="R3334">
        <f t="shared" si="985"/>
        <v>15.219478896751468</v>
      </c>
      <c r="S3334">
        <f t="shared" si="986"/>
        <v>262.57872092935281</v>
      </c>
      <c r="T3334">
        <f t="shared" si="969"/>
        <v>-17.244217149227783</v>
      </c>
    </row>
    <row r="3335" spans="1:20" x14ac:dyDescent="0.25">
      <c r="A3335">
        <f t="shared" si="970"/>
        <v>1656100.1182143395</v>
      </c>
      <c r="B3335">
        <f t="shared" si="987"/>
        <v>263576.52006888436</v>
      </c>
      <c r="C3335" t="str">
        <f t="shared" si="971"/>
        <v>-0.131759488462235-0.0353768052532547i</v>
      </c>
      <c r="D3335" t="str">
        <f t="shared" si="972"/>
        <v>3.39332699870012-1.46530513373556i</v>
      </c>
      <c r="E3335" t="str">
        <f t="shared" si="973"/>
        <v>16.1446743793164-102.258988984577i</v>
      </c>
      <c r="F3335" t="str">
        <f t="shared" si="974"/>
        <v>2.38309429758776-0.882387039334673i</v>
      </c>
      <c r="G3335" t="str">
        <f t="shared" si="975"/>
        <v>0.982749722720403-0.130202554557789i</v>
      </c>
      <c r="H3335" t="str">
        <f t="shared" si="976"/>
        <v>0.107068199681019-60.5719551792162i</v>
      </c>
      <c r="I3335" t="str">
        <f t="shared" si="977"/>
        <v>-0.150058977038306-0.407480163157445i</v>
      </c>
      <c r="K3335" t="str">
        <f t="shared" si="978"/>
        <v>0.000350184730138558-0.000621148012642928i</v>
      </c>
      <c r="L3335" t="str">
        <f t="shared" si="979"/>
        <v>0.00005-0.00107061742577606i</v>
      </c>
      <c r="M3335" t="str">
        <f t="shared" si="980"/>
        <v>0.00133333333333333-0.00062977495633886i</v>
      </c>
      <c r="N3335">
        <f t="shared" si="981"/>
        <v>15.029190420244475</v>
      </c>
      <c r="O3335">
        <f t="shared" si="982"/>
        <v>17.302050625854367</v>
      </c>
      <c r="P3335" s="3">
        <f t="shared" si="983"/>
        <v>-17.302050625854367</v>
      </c>
      <c r="Q3335" s="3">
        <f t="shared" si="984"/>
        <v>-164.97080957975552</v>
      </c>
      <c r="R3335">
        <f t="shared" si="985"/>
        <v>15.029190420244475</v>
      </c>
      <c r="S3335">
        <f t="shared" si="986"/>
        <v>263.57652006888435</v>
      </c>
      <c r="T3335">
        <f t="shared" si="969"/>
        <v>-17.302050625854367</v>
      </c>
    </row>
    <row r="3336" spans="1:20" x14ac:dyDescent="0.25">
      <c r="A3336">
        <f t="shared" si="970"/>
        <v>1662393.298663554</v>
      </c>
      <c r="B3336">
        <f t="shared" si="987"/>
        <v>264578.11084514612</v>
      </c>
      <c r="C3336" t="str">
        <f t="shared" si="971"/>
        <v>-0.131000339465998-0.0347064222966983i</v>
      </c>
      <c r="D3336" t="str">
        <f t="shared" si="972"/>
        <v>3.38955021759523-1.46884562851773i</v>
      </c>
      <c r="E3336" t="str">
        <f t="shared" si="973"/>
        <v>15.8997243636555-101.885265249986i</v>
      </c>
      <c r="F3336" t="str">
        <f t="shared" si="974"/>
        <v>2.38278131639936-0.881400055080867i</v>
      </c>
      <c r="G3336" t="str">
        <f t="shared" si="975"/>
        <v>0.982620654317008-0.130680159269199i</v>
      </c>
      <c r="H3336" t="str">
        <f t="shared" si="976"/>
        <v>0.105976653275227-60.3415588258435i</v>
      </c>
      <c r="I3336" t="str">
        <f t="shared" si="977"/>
        <v>-0.149324884171426-0.405874962880798i</v>
      </c>
      <c r="K3336" t="str">
        <f t="shared" si="978"/>
        <v>0.000349266599891416-0.00061989410934293i</v>
      </c>
      <c r="L3336" t="str">
        <f t="shared" si="979"/>
        <v>0.00005-0.00106656448074922i</v>
      </c>
      <c r="M3336" t="str">
        <f t="shared" si="980"/>
        <v>0.00133333333333333-0.000627390871028949i</v>
      </c>
      <c r="N3336">
        <f t="shared" si="981"/>
        <v>14.838684767273321</v>
      </c>
      <c r="O3336">
        <f t="shared" si="982"/>
        <v>17.359942949634689</v>
      </c>
      <c r="P3336" s="3">
        <f t="shared" si="983"/>
        <v>-17.359942949634689</v>
      </c>
      <c r="Q3336" s="3">
        <f t="shared" si="984"/>
        <v>-165.16131523272668</v>
      </c>
      <c r="R3336">
        <f t="shared" si="985"/>
        <v>14.838684767273321</v>
      </c>
      <c r="S3336">
        <f t="shared" si="986"/>
        <v>264.57811084514611</v>
      </c>
      <c r="T3336">
        <f t="shared" si="969"/>
        <v>-17.359942949634689</v>
      </c>
    </row>
    <row r="3337" spans="1:20" x14ac:dyDescent="0.25">
      <c r="A3337">
        <f t="shared" si="970"/>
        <v>1668710.3931984755</v>
      </c>
      <c r="B3337">
        <f t="shared" si="987"/>
        <v>265583.50766635768</v>
      </c>
      <c r="C3337" t="str">
        <f t="shared" si="971"/>
        <v>-0.130243265004862-0.0340422753453416i</v>
      </c>
      <c r="D3337" t="str">
        <f t="shared" si="972"/>
        <v>3.38575317229154-1.47238689280553i</v>
      </c>
      <c r="E3337" t="str">
        <f t="shared" si="973"/>
        <v>15.6568164635442-101.512442760951i</v>
      </c>
      <c r="F3337" t="str">
        <f t="shared" si="974"/>
        <v>2.38246603517492-0.880425127272924i</v>
      </c>
      <c r="G3337" t="str">
        <f t="shared" si="975"/>
        <v>0.98249063741579-0.131159387030074i</v>
      </c>
      <c r="H3337" t="str">
        <f t="shared" si="976"/>
        <v>0.104895181186102-60.1120451037288i</v>
      </c>
      <c r="I3337" t="str">
        <f t="shared" si="977"/>
        <v>-0.148596242034127-0.40427574628602i</v>
      </c>
      <c r="K3337" t="str">
        <f t="shared" si="978"/>
        <v>0.000348347304166657-0.000618642576713609i</v>
      </c>
      <c r="L3337" t="str">
        <f t="shared" si="979"/>
        <v>0.00005-0.0010625268786105i</v>
      </c>
      <c r="M3337" t="str">
        <f t="shared" si="980"/>
        <v>0.00133333333333333-0.00062501581094735i</v>
      </c>
      <c r="N3337">
        <f t="shared" si="981"/>
        <v>14.647960824552143</v>
      </c>
      <c r="O3337">
        <f t="shared" si="982"/>
        <v>17.417894502511327</v>
      </c>
      <c r="P3337" s="3">
        <f t="shared" si="983"/>
        <v>-17.417894502511327</v>
      </c>
      <c r="Q3337" s="3">
        <f t="shared" si="984"/>
        <v>-165.35203917544786</v>
      </c>
      <c r="R3337">
        <f t="shared" si="985"/>
        <v>14.647960824552143</v>
      </c>
      <c r="S3337">
        <f t="shared" si="986"/>
        <v>265.58350766635766</v>
      </c>
      <c r="T3337">
        <f t="shared" si="969"/>
        <v>-17.417894502511327</v>
      </c>
    </row>
    <row r="3338" spans="1:20" x14ac:dyDescent="0.25">
      <c r="A3338">
        <f t="shared" si="970"/>
        <v>1675051.4926926296</v>
      </c>
      <c r="B3338">
        <f t="shared" si="987"/>
        <v>266592.72499548981</v>
      </c>
      <c r="C3338" t="str">
        <f t="shared" si="971"/>
        <v>-0.129488272086997-0.0333843268907956i</v>
      </c>
      <c r="D3338" t="str">
        <f t="shared" si="972"/>
        <v>3.38193580938395-1.47592881368087i</v>
      </c>
      <c r="E3338" t="str">
        <f t="shared" si="973"/>
        <v>15.415934102136-101.140525433551i</v>
      </c>
      <c r="F3338" t="str">
        <f t="shared" si="974"/>
        <v>2.38214843763846-0.879462235009398i</v>
      </c>
      <c r="G3338" t="str">
        <f t="shared" si="975"/>
        <v>0.982359665304776-0.131640241898383i</v>
      </c>
      <c r="H3338" t="str">
        <f t="shared" si="976"/>
        <v>0.103823701473657-59.8834105631926i</v>
      </c>
      <c r="I3338" t="str">
        <f t="shared" si="977"/>
        <v>-0.147873008397027-0.402682489150841i</v>
      </c>
      <c r="K3338" t="str">
        <f t="shared" si="978"/>
        <v>0.00034742686286392-0.000617393380961034i</v>
      </c>
      <c r="L3338" t="str">
        <f t="shared" si="979"/>
        <v>0.00005-0.00105850456127764i</v>
      </c>
      <c r="M3338" t="str">
        <f t="shared" si="980"/>
        <v>0.00133333333333333-0.000622649741928026i</v>
      </c>
      <c r="N3338">
        <f t="shared" si="981"/>
        <v>14.457017510807503</v>
      </c>
      <c r="O3338">
        <f t="shared" si="982"/>
        <v>17.475905667290082</v>
      </c>
      <c r="P3338" s="3">
        <f t="shared" si="983"/>
        <v>-17.475905667290082</v>
      </c>
      <c r="Q3338" s="3">
        <f t="shared" si="984"/>
        <v>-165.5429824891925</v>
      </c>
      <c r="R3338">
        <f t="shared" si="985"/>
        <v>14.457017510807503</v>
      </c>
      <c r="S3338">
        <f t="shared" si="986"/>
        <v>266.59272499548979</v>
      </c>
      <c r="T3338">
        <f t="shared" si="969"/>
        <v>-17.475905667290082</v>
      </c>
    </row>
    <row r="3339" spans="1:20" x14ac:dyDescent="0.25">
      <c r="A3339">
        <f t="shared" si="970"/>
        <v>1681416.6883648618</v>
      </c>
      <c r="B3339">
        <f t="shared" si="987"/>
        <v>267605.77735047269</v>
      </c>
      <c r="C3339" t="str">
        <f t="shared" si="971"/>
        <v>-0.128735367610108-0.032732539698426i</v>
      </c>
      <c r="D3339" t="str">
        <f t="shared" si="972"/>
        <v>3.37809807606956-1.47947127736725i</v>
      </c>
      <c r="E3339" t="str">
        <f t="shared" si="973"/>
        <v>15.177060827925-100.769517046468i</v>
      </c>
      <c r="F3339" t="str">
        <f t="shared" si="974"/>
        <v>2.38182850740814-0.878511357487903i</v>
      </c>
      <c r="G3339" t="str">
        <f t="shared" si="975"/>
        <v>0.982227731228373-0.132122727924971i</v>
      </c>
      <c r="H3339" t="str">
        <f t="shared" si="976"/>
        <v>0.102762132809514-59.6556517688769i</v>
      </c>
      <c r="I3339" t="str">
        <f t="shared" si="977"/>
        <v>-0.147155141349584-0.401095167356055i</v>
      </c>
      <c r="K3339" t="str">
        <f t="shared" si="978"/>
        <v>0.000346505296050478-0.000616146488556488i</v>
      </c>
      <c r="L3339" t="str">
        <f t="shared" si="979"/>
        <v>0.00005-0.00105449747088827i</v>
      </c>
      <c r="M3339" t="str">
        <f t="shared" si="980"/>
        <v>0.00133333333333333-0.000620292629934274i</v>
      </c>
      <c r="N3339">
        <f t="shared" si="981"/>
        <v>14.265853776654865</v>
      </c>
      <c r="O3339">
        <f t="shared" si="982"/>
        <v>17.533976827587878</v>
      </c>
      <c r="P3339" s="3">
        <f t="shared" si="983"/>
        <v>-17.533976827587878</v>
      </c>
      <c r="Q3339" s="3">
        <f t="shared" si="984"/>
        <v>-165.73414622334514</v>
      </c>
      <c r="R3339">
        <f t="shared" si="985"/>
        <v>14.265853776654865</v>
      </c>
      <c r="S3339">
        <f t="shared" si="986"/>
        <v>267.60577735047269</v>
      </c>
      <c r="T3339">
        <f t="shared" si="969"/>
        <v>-17.533976827587878</v>
      </c>
    </row>
    <row r="3340" spans="1:20" x14ac:dyDescent="0.25">
      <c r="A3340">
        <f t="shared" si="970"/>
        <v>1687806.0717806481</v>
      </c>
      <c r="B3340">
        <f t="shared" si="987"/>
        <v>268622.67930440448</v>
      </c>
      <c r="C3340" t="str">
        <f t="shared" si="971"/>
        <v>-0.127984558365043-0.032086876803429i</v>
      </c>
      <c r="D3340" t="str">
        <f t="shared" si="972"/>
        <v>3.37423992015885-1.48301416923085i</v>
      </c>
      <c r="E3340" t="str">
        <f t="shared" si="973"/>
        <v>14.9401803143354-100.399421243474i</v>
      </c>
      <c r="F3340" t="str">
        <f t="shared" si="974"/>
        <v>2.38150622799586-0.8775724740041i</v>
      </c>
      <c r="G3340" t="str">
        <f t="shared" si="975"/>
        <v>0.982094828387149-0.132606849153296i</v>
      </c>
      <c r="H3340" t="str">
        <f t="shared" si="976"/>
        <v>0.101710394471604-59.4287652996737i</v>
      </c>
      <c r="I3340" t="str">
        <f t="shared" si="977"/>
        <v>-0.146442599297585-0.399513756885013i</v>
      </c>
      <c r="K3340" t="str">
        <f t="shared" si="978"/>
        <v>0.000345582623959072-0.00061490186623825i</v>
      </c>
      <c r="L3340" t="str">
        <f t="shared" si="979"/>
        <v>0.00005-0.00105050554979903i</v>
      </c>
      <c r="M3340" t="str">
        <f t="shared" si="980"/>
        <v>0.00133333333333333-0.000617944441058251i</v>
      </c>
      <c r="N3340">
        <f t="shared" si="981"/>
        <v>14.074468604469729</v>
      </c>
      <c r="O3340">
        <f t="shared" si="982"/>
        <v>17.592108367779179</v>
      </c>
      <c r="P3340" s="3">
        <f t="shared" si="983"/>
        <v>-17.592108367779179</v>
      </c>
      <c r="Q3340" s="3">
        <f t="shared" si="984"/>
        <v>-165.92553139553027</v>
      </c>
      <c r="R3340">
        <f t="shared" si="985"/>
        <v>14.074468604469729</v>
      </c>
      <c r="S3340">
        <f t="shared" si="986"/>
        <v>268.62267930440447</v>
      </c>
      <c r="T3340">
        <f t="shared" si="969"/>
        <v>-17.592108367779179</v>
      </c>
    </row>
    <row r="3341" spans="1:20" x14ac:dyDescent="0.25">
      <c r="A3341">
        <f t="shared" si="970"/>
        <v>1694219.7348534146</v>
      </c>
      <c r="B3341">
        <f t="shared" si="987"/>
        <v>269643.44548576121</v>
      </c>
      <c r="C3341" t="str">
        <f t="shared" si="971"/>
        <v>-0.127235851039275-0.0314473015069283i</v>
      </c>
      <c r="D3341" t="str">
        <f t="shared" si="972"/>
        <v>3.37036129008678-1.48655737378175i</v>
      </c>
      <c r="E3341" t="str">
        <f t="shared" si="973"/>
        <v>14.705276359295-100.030241535874i</v>
      </c>
      <c r="F3341" t="str">
        <f t="shared" si="974"/>
        <v>2.38118158280666-0.876645563950624i</v>
      </c>
      <c r="G3341" t="str">
        <f t="shared" si="975"/>
        <v>0.981960949937604-0.133092609619175i</v>
      </c>
      <c r="H3341" t="str">
        <f t="shared" si="976"/>
        <v>0.100668406338974-59.2027477486585i</v>
      </c>
      <c r="I3341" t="str">
        <f t="shared" si="977"/>
        <v>-0.145735340960664-0.397938233823118i</v>
      </c>
      <c r="K3341" t="str">
        <f t="shared" si="978"/>
        <v>0.000344658866985812-0.000613659481013413i</v>
      </c>
      <c r="L3341" t="str">
        <f t="shared" si="979"/>
        <v>0.00005-0.00104652874058481i</v>
      </c>
      <c r="M3341" t="str">
        <f t="shared" si="980"/>
        <v>0.00133333333333333-0.000615605141520477i</v>
      </c>
      <c r="N3341">
        <f t="shared" si="981"/>
        <v>13.882861008262893</v>
      </c>
      <c r="O3341">
        <f t="shared" si="982"/>
        <v>17.650300672943725</v>
      </c>
      <c r="P3341" s="3">
        <f t="shared" si="983"/>
        <v>-17.650300672943725</v>
      </c>
      <c r="Q3341" s="3">
        <f t="shared" si="984"/>
        <v>-166.11713899173711</v>
      </c>
      <c r="R3341">
        <f t="shared" si="985"/>
        <v>13.882861008262893</v>
      </c>
      <c r="S3341">
        <f t="shared" si="986"/>
        <v>269.64344548576122</v>
      </c>
      <c r="T3341">
        <f t="shared" si="969"/>
        <v>-17.650300672943725</v>
      </c>
    </row>
    <row r="3342" spans="1:20" x14ac:dyDescent="0.25">
      <c r="A3342">
        <f t="shared" si="970"/>
        <v>1700657.7698458575</v>
      </c>
      <c r="B3342">
        <f t="shared" si="987"/>
        <v>270668.09057860711</v>
      </c>
      <c r="C3342" t="str">
        <f t="shared" si="971"/>
        <v>-0.126489252220266-0.0308137773720681i</v>
      </c>
      <c r="D3342" t="str">
        <f t="shared" si="972"/>
        <v>3.36646213492387-1.49010077467507i</v>
      </c>
      <c r="E3342" t="str">
        <f t="shared" si="973"/>
        <v>14.4723328847889-99.6619813049187i</v>
      </c>
      <c r="F3342" t="str">
        <f t="shared" si="974"/>
        <v>2.38085455513812-0.875730606815974i</v>
      </c>
      <c r="G3342" t="str">
        <f t="shared" si="975"/>
        <v>0.981826088991946-0.133580013350522i</v>
      </c>
      <c r="H3342" t="str">
        <f t="shared" si="976"/>
        <v>0.0996360888866108-58.9775957230203i</v>
      </c>
      <c r="I3342" t="str">
        <f t="shared" si="977"/>
        <v>-0.145033325369826-0.396368574357296i</v>
      </c>
      <c r="K3342" t="str">
        <f t="shared" si="978"/>
        <v>0.000343734045687939-0.000612419300159603i</v>
      </c>
      <c r="L3342" t="str">
        <f t="shared" si="979"/>
        <v>0.00005-0.00104256698603786i</v>
      </c>
      <c r="M3342" t="str">
        <f t="shared" si="980"/>
        <v>0.00133333333333333-0.000613274697669331i</v>
      </c>
      <c r="N3342">
        <f t="shared" si="981"/>
        <v>13.691030033548088</v>
      </c>
      <c r="O3342">
        <f t="shared" si="982"/>
        <v>17.708554128815695</v>
      </c>
      <c r="P3342" s="3">
        <f t="shared" si="983"/>
        <v>-17.708554128815695</v>
      </c>
      <c r="Q3342" s="3">
        <f t="shared" si="984"/>
        <v>-166.30896996645191</v>
      </c>
      <c r="R3342">
        <f t="shared" si="985"/>
        <v>13.691030033548088</v>
      </c>
      <c r="S3342">
        <f t="shared" si="986"/>
        <v>270.66809057860712</v>
      </c>
      <c r="T3342">
        <f t="shared" si="969"/>
        <v>-17.708554128815695</v>
      </c>
    </row>
    <row r="3343" spans="1:20" x14ac:dyDescent="0.25">
      <c r="A3343">
        <f t="shared" si="970"/>
        <v>1707120.2693712721</v>
      </c>
      <c r="B3343">
        <f t="shared" si="987"/>
        <v>271696.62932280585</v>
      </c>
      <c r="C3343" t="str">
        <f t="shared" si="971"/>
        <v>-0.125744768398745-0.030186268220128i</v>
      </c>
      <c r="D3343" t="str">
        <f t="shared" si="972"/>
        <v>3.36254240438754-1.49364425471262i</v>
      </c>
      <c r="E3343" t="str">
        <f t="shared" si="973"/>
        <v>14.2413339364044-99.2946438041705i</v>
      </c>
      <c r="F3343" t="str">
        <f t="shared" si="974"/>
        <v>2.38052512817996-0.874827582183499i</v>
      </c>
      <c r="G3343" t="str">
        <f t="shared" si="975"/>
        <v>0.981690238617866-0.134069064367079i</v>
      </c>
      <c r="H3343" t="str">
        <f t="shared" si="976"/>
        <v>0.098613363180354-58.7533058439926i</v>
      </c>
      <c r="I3343" t="str">
        <f t="shared" si="977"/>
        <v>-0.144336511865003-0.394804754775508i</v>
      </c>
      <c r="K3343" t="str">
        <f t="shared" si="978"/>
        <v>0.000342808180781626-0.000611181291226742i</v>
      </c>
      <c r="L3343" t="str">
        <f t="shared" si="979"/>
        <v>0.00005-0.00103862022916703i</v>
      </c>
      <c r="M3343" t="str">
        <f t="shared" si="980"/>
        <v>0.00133333333333333-0.000610953075980604i</v>
      </c>
      <c r="N3343">
        <f t="shared" si="981"/>
        <v>13.498974757209197</v>
      </c>
      <c r="O3343">
        <f t="shared" si="982"/>
        <v>17.766869121731865</v>
      </c>
      <c r="P3343" s="3">
        <f t="shared" si="983"/>
        <v>-17.766869121731865</v>
      </c>
      <c r="Q3343" s="3">
        <f t="shared" si="984"/>
        <v>-166.5010252427908</v>
      </c>
      <c r="R3343">
        <f t="shared" si="985"/>
        <v>13.498974757209197</v>
      </c>
      <c r="S3343">
        <f t="shared" si="986"/>
        <v>271.69662932280585</v>
      </c>
      <c r="T3343">
        <f t="shared" si="969"/>
        <v>-17.766869121731865</v>
      </c>
    </row>
    <row r="3344" spans="1:20" x14ac:dyDescent="0.25">
      <c r="A3344">
        <f t="shared" si="970"/>
        <v>1713607.3263948828</v>
      </c>
      <c r="B3344">
        <f t="shared" si="987"/>
        <v>272729.0765142325</v>
      </c>
      <c r="C3344" t="str">
        <f t="shared" si="971"/>
        <v>-0.125002405971858-0.029564738126651i</v>
      </c>
      <c r="D3344" t="str">
        <f t="shared" si="972"/>
        <v>3.35860204885326-1.49718769584426i</v>
      </c>
      <c r="E3344" t="str">
        <f t="shared" si="973"/>
        <v>14.0122636828564-98.9282321618452i</v>
      </c>
      <c r="F3344" t="str">
        <f t="shared" si="974"/>
        <v>2.38019328501333-0.873936469730247i</v>
      </c>
      <c r="G3344" t="str">
        <f t="shared" si="975"/>
        <v>0.981553391838312-0.134559766680151i</v>
      </c>
      <c r="H3344" t="str">
        <f t="shared" si="976"/>
        <v>0.0976001508718607-58.5298747467882i</v>
      </c>
      <c r="I3344" t="str">
        <f t="shared" si="977"/>
        <v>-0.14364486009262-0.393246751466236i</v>
      </c>
      <c r="K3344" t="str">
        <f t="shared" si="978"/>
        <v>0.000341881293139713-0.000609945422038726i</v>
      </c>
      <c r="L3344" t="str">
        <f t="shared" si="979"/>
        <v>0.00005-0.00103468841319688i</v>
      </c>
      <c r="M3344" t="str">
        <f t="shared" si="980"/>
        <v>0.00133333333333333-0.00060864024305699i</v>
      </c>
      <c r="N3344">
        <f t="shared" si="981"/>
        <v>13.306694287367208</v>
      </c>
      <c r="O3344">
        <f t="shared" si="982"/>
        <v>17.825246038581803</v>
      </c>
      <c r="P3344" s="3">
        <f t="shared" si="983"/>
        <v>-17.825246038581803</v>
      </c>
      <c r="Q3344" s="3">
        <f t="shared" si="984"/>
        <v>-166.69330571263279</v>
      </c>
      <c r="R3344">
        <f t="shared" si="985"/>
        <v>13.306694287367208</v>
      </c>
      <c r="S3344">
        <f t="shared" si="986"/>
        <v>272.72907651423247</v>
      </c>
      <c r="T3344">
        <f t="shared" si="969"/>
        <v>-17.825246038581803</v>
      </c>
    </row>
    <row r="3345" spans="1:20" x14ac:dyDescent="0.25">
      <c r="A3345">
        <f t="shared" si="970"/>
        <v>1720119.0342351834</v>
      </c>
      <c r="B3345">
        <f t="shared" si="987"/>
        <v>273765.44700498658</v>
      </c>
      <c r="C3345" t="str">
        <f t="shared" si="971"/>
        <v>-0.124262171246229-0.0289491514175828i</v>
      </c>
      <c r="D3345" t="str">
        <f t="shared" si="972"/>
        <v>3.35464101936593-1.50073097916974i</v>
      </c>
      <c r="E3345" t="str">
        <f t="shared" si="973"/>
        <v>13.7851064155023-98.5627493831058i</v>
      </c>
      <c r="F3345" t="str">
        <f t="shared" si="974"/>
        <v>2.37985900861036-0.87305724922592i</v>
      </c>
      <c r="G3345" t="str">
        <f t="shared" si="975"/>
        <v>0.981415541631269-0.135052124292335i</v>
      </c>
      <c r="H3345" t="str">
        <f t="shared" si="976"/>
        <v>0.0965963741936233-58.3072990805289i</v>
      </c>
      <c r="I3345" t="str">
        <f t="shared" si="977"/>
        <v>-0.142958330003189-0.391694540917983i</v>
      </c>
      <c r="K3345" t="str">
        <f t="shared" si="978"/>
        <v>0.000340953403789422-0.000608711660695119i</v>
      </c>
      <c r="L3345" t="str">
        <f t="shared" si="979"/>
        <v>0.00005-0.00103077148156693i</v>
      </c>
      <c r="M3345" t="str">
        <f t="shared" si="980"/>
        <v>0.00133333333333333-0.000606336165627605i</v>
      </c>
      <c r="N3345">
        <f t="shared" si="981"/>
        <v>13.114187763242199</v>
      </c>
      <c r="O3345">
        <f t="shared" si="982"/>
        <v>17.883685266757659</v>
      </c>
      <c r="P3345" s="3">
        <f t="shared" si="983"/>
        <v>-17.883685266757659</v>
      </c>
      <c r="Q3345" s="3">
        <f t="shared" si="984"/>
        <v>-166.8858122367578</v>
      </c>
      <c r="R3345">
        <f t="shared" si="985"/>
        <v>13.114187763242199</v>
      </c>
      <c r="S3345">
        <f t="shared" si="986"/>
        <v>273.76544700498658</v>
      </c>
      <c r="T3345">
        <f t="shared" si="969"/>
        <v>-17.883685266757659</v>
      </c>
    </row>
    <row r="3346" spans="1:20" x14ac:dyDescent="0.25">
      <c r="A3346">
        <f t="shared" si="970"/>
        <v>1726655.486565277</v>
      </c>
      <c r="B3346">
        <f t="shared" si="987"/>
        <v>274805.75570360554</v>
      </c>
      <c r="C3346" t="str">
        <f t="shared" si="971"/>
        <v>-0.123524070440911-0.0283394726654317i</v>
      </c>
      <c r="D3346" t="str">
        <f t="shared" si="972"/>
        <v>3.35065926765126-1.5042739849405i</v>
      </c>
      <c r="E3346" t="str">
        <f t="shared" si="973"/>
        <v>13.5598465478417-98.19819835233i</v>
      </c>
      <c r="F3346" t="str">
        <f t="shared" si="974"/>
        <v>2.3795222818336-0.872189900531753i</v>
      </c>
      <c r="G3346" t="str">
        <f t="shared" si="975"/>
        <v>0.981276680929522-0.135546141197242i</v>
      </c>
      <c r="H3346" t="str">
        <f t="shared" si="976"/>
        <v>0.095601955954059-58.0855755081813i</v>
      </c>
      <c r="I3346" t="str">
        <f t="shared" si="977"/>
        <v>-0.142276881848911-0.39014809971879i</v>
      </c>
      <c r="K3346" t="str">
        <f t="shared" si="978"/>
        <v>0.000340024533910044-0.000607479975572803i</v>
      </c>
      <c r="L3346" t="str">
        <f t="shared" si="979"/>
        <v>0.00005-0.00102686937793079i</v>
      </c>
      <c r="M3346" t="str">
        <f t="shared" si="980"/>
        <v>0.00133333333333333-0.000604040810547522i</v>
      </c>
      <c r="N3346">
        <f t="shared" si="981"/>
        <v>12.921454355015328</v>
      </c>
      <c r="O3346">
        <f t="shared" si="982"/>
        <v>17.942187194104978</v>
      </c>
      <c r="P3346" s="3">
        <f t="shared" si="983"/>
        <v>-17.942187194104978</v>
      </c>
      <c r="Q3346" s="3">
        <f t="shared" si="984"/>
        <v>-167.07854564498467</v>
      </c>
      <c r="R3346">
        <f t="shared" si="985"/>
        <v>12.921454355015328</v>
      </c>
      <c r="S3346">
        <f t="shared" si="986"/>
        <v>274.80575570360554</v>
      </c>
      <c r="T3346">
        <f t="shared" si="969"/>
        <v>-17.942187194104978</v>
      </c>
    </row>
    <row r="3347" spans="1:20" x14ac:dyDescent="0.25">
      <c r="A3347">
        <f t="shared" si="970"/>
        <v>1733216.777414225</v>
      </c>
      <c r="B3347">
        <f t="shared" si="987"/>
        <v>275850.01757527923</v>
      </c>
      <c r="C3347" t="str">
        <f t="shared" si="971"/>
        <v>-0.122788109690235-0.0277356666854462i</v>
      </c>
      <c r="D3347" t="str">
        <f t="shared" si="972"/>
        <v>3.34665674612713-1.50781659256167i</v>
      </c>
      <c r="E3347" t="str">
        <f t="shared" si="973"/>
        <v>13.3364686150059-97.834581835335i</v>
      </c>
      <c r="F3347" t="str">
        <f t="shared" si="974"/>
        <v>2.37918308743546-0.871334403599434i</v>
      </c>
      <c r="G3347" t="str">
        <f t="shared" si="975"/>
        <v>0.981136802620443-0.136041821379224i</v>
      </c>
      <c r="H3347" t="str">
        <f t="shared" si="976"/>
        <v>0.0946168195326464-57.8647007064877i</v>
      </c>
      <c r="I3347" t="str">
        <f t="shared" si="977"/>
        <v>-0.141600476181309-0.388607404555729i</v>
      </c>
      <c r="K3347" t="str">
        <f t="shared" si="978"/>
        <v>0.0003390947048306-0.000606250335327609i</v>
      </c>
      <c r="L3347" t="str">
        <f t="shared" si="979"/>
        <v>0.00005-0.0010229820461554i</v>
      </c>
      <c r="M3347" t="str">
        <f t="shared" si="980"/>
        <v>0.00133333333333333-0.000601754144797293i</v>
      </c>
      <c r="N3347">
        <f t="shared" si="981"/>
        <v>12.728493263689586</v>
      </c>
      <c r="O3347">
        <f t="shared" si="982"/>
        <v>18.000752208874058</v>
      </c>
      <c r="P3347" s="3">
        <f t="shared" si="983"/>
        <v>-18.000752208874058</v>
      </c>
      <c r="Q3347" s="3">
        <f t="shared" si="984"/>
        <v>-167.27150673631041</v>
      </c>
      <c r="R3347">
        <f t="shared" si="985"/>
        <v>12.728493263689586</v>
      </c>
      <c r="S3347">
        <f t="shared" si="986"/>
        <v>275.85001757527925</v>
      </c>
      <c r="T3347">
        <f t="shared" si="969"/>
        <v>-18.000752208874058</v>
      </c>
    </row>
    <row r="3348" spans="1:20" x14ac:dyDescent="0.25">
      <c r="A3348">
        <f t="shared" si="970"/>
        <v>1739803.0011683991</v>
      </c>
      <c r="B3348">
        <f t="shared" si="987"/>
        <v>276898.24764206528</v>
      </c>
      <c r="C3348" t="str">
        <f t="shared" si="971"/>
        <v>-0.122054295046563-0.0271376985318069i</v>
      </c>
      <c r="D3348" t="str">
        <f t="shared" si="972"/>
        <v>3.34263340791509-1.51135868059416i</v>
      </c>
      <c r="E3348" t="str">
        <f t="shared" si="973"/>
        <v>13.114957273232-97.4719024815734i</v>
      </c>
      <c r="F3348" t="str">
        <f t="shared" si="974"/>
        <v>2.37884140805765-0.870490738469971i</v>
      </c>
      <c r="G3348" t="str">
        <f t="shared" si="975"/>
        <v>0.980995899545756-0.136539168813088i</v>
      </c>
      <c r="H3348" t="str">
        <f t="shared" si="976"/>
        <v>0.0936408888751239-57.6446713659019i</v>
      </c>
      <c r="I3348" t="str">
        <f t="shared" si="977"/>
        <v>-0.140929073848869-0.387072432214421i</v>
      </c>
      <c r="K3348" t="str">
        <f t="shared" si="978"/>
        <v>0.000338163938027447-0.000605022708895901i</v>
      </c>
      <c r="L3348" t="str">
        <f t="shared" si="979"/>
        <v>0.00005-0.00101910943032018i</v>
      </c>
      <c r="M3348" t="str">
        <f t="shared" si="980"/>
        <v>0.00133333333333333-0.000599476135482461i</v>
      </c>
      <c r="N3348">
        <f t="shared" si="981"/>
        <v>12.535303720945763</v>
      </c>
      <c r="O3348">
        <f t="shared" si="982"/>
        <v>18.059380699671784</v>
      </c>
      <c r="P3348" s="3">
        <f t="shared" si="983"/>
        <v>-18.059380699671784</v>
      </c>
      <c r="Q3348" s="3">
        <f t="shared" si="984"/>
        <v>-167.46469627905424</v>
      </c>
      <c r="R3348">
        <f t="shared" si="985"/>
        <v>12.535303720945763</v>
      </c>
      <c r="S3348">
        <f t="shared" si="986"/>
        <v>276.89824764206526</v>
      </c>
      <c r="T3348">
        <f t="shared" si="969"/>
        <v>-18.059380699671784</v>
      </c>
    </row>
    <row r="3349" spans="1:20" x14ac:dyDescent="0.25">
      <c r="A3349">
        <f t="shared" si="970"/>
        <v>1746414.2525728389</v>
      </c>
      <c r="B3349">
        <f t="shared" si="987"/>
        <v>277950.46098310512</v>
      </c>
      <c r="C3349" t="str">
        <f t="shared" si="971"/>
        <v>-0.121322632482939-0.0265455334938442i</v>
      </c>
      <c r="D3349" t="str">
        <f t="shared" si="972"/>
        <v>3.33858920685181-1.51490012675696i</v>
      </c>
      <c r="E3349" t="str">
        <f t="shared" si="973"/>
        <v>12.8952972993297-97.1101628262911i</v>
      </c>
      <c r="F3349" t="str">
        <f t="shared" si="974"/>
        <v>2.37849722623066-0.869658885272583i</v>
      </c>
      <c r="G3349" t="str">
        <f t="shared" si="975"/>
        <v>0.980853964501316-0.137038187463814i</v>
      </c>
      <c r="H3349" t="str">
        <f t="shared" si="976"/>
        <v>0.0926740884887461-57.4254841905229i</v>
      </c>
      <c r="I3349" t="str">
        <f t="shared" si="977"/>
        <v>-0.140262635994706-0.385543159578557i</v>
      </c>
      <c r="K3349" t="str">
        <f t="shared" si="978"/>
        <v>0.000337232255121884-0.000603797065496155i</v>
      </c>
      <c r="L3349" t="str">
        <f t="shared" si="979"/>
        <v>0.00005-0.00101525147471626i</v>
      </c>
      <c r="M3349" t="str">
        <f t="shared" si="980"/>
        <v>0.00133333333333333-0.000597206749833094i</v>
      </c>
      <c r="N3349">
        <f t="shared" si="981"/>
        <v>12.341884989000022</v>
      </c>
      <c r="O3349">
        <f t="shared" si="982"/>
        <v>18.118073055414129</v>
      </c>
      <c r="P3349" s="3">
        <f t="shared" si="983"/>
        <v>-18.118073055414129</v>
      </c>
      <c r="Q3349" s="3">
        <f t="shared" si="984"/>
        <v>-167.65811501099998</v>
      </c>
      <c r="R3349">
        <f t="shared" si="985"/>
        <v>12.341884989000022</v>
      </c>
      <c r="S3349">
        <f t="shared" si="986"/>
        <v>277.95046098310513</v>
      </c>
      <c r="T3349">
        <f t="shared" si="969"/>
        <v>-18.118073055414129</v>
      </c>
    </row>
    <row r="3350" spans="1:20" x14ac:dyDescent="0.25">
      <c r="A3350">
        <f t="shared" si="970"/>
        <v>1753050.626732616</v>
      </c>
      <c r="B3350">
        <f t="shared" si="987"/>
        <v>279006.67273484095</v>
      </c>
      <c r="C3350" t="str">
        <f t="shared" si="971"/>
        <v>-0.120593127895648-0.0259591370922751i</v>
      </c>
      <c r="D3350" t="str">
        <f t="shared" si="972"/>
        <v>3.33452409750068-1.51844080792954i</v>
      </c>
      <c r="E3350" t="str">
        <f t="shared" si="973"/>
        <v>12.6774735901341-96.7493652926534i</v>
      </c>
      <c r="F3350" t="str">
        <f t="shared" si="974"/>
        <v>2.37815052437321-0.868838824223586i</v>
      </c>
      <c r="G3350" t="str">
        <f t="shared" si="975"/>
        <v>0.980710990236881-0.137538881286266i</v>
      </c>
      <c r="H3350" t="str">
        <f t="shared" si="976"/>
        <v>0.0917163434375944-57.2071358980295i</v>
      </c>
      <c r="I3350" t="str">
        <f t="shared" si="977"/>
        <v>-0.139601124054247-0.384019563629411i</v>
      </c>
      <c r="K3350" t="str">
        <f t="shared" si="978"/>
        <v>0.000336299677877714-0.000602573374630495i</v>
      </c>
      <c r="L3350" t="str">
        <f t="shared" si="979"/>
        <v>0.00005-0.00101140812384565i</v>
      </c>
      <c r="M3350" t="str">
        <f t="shared" si="980"/>
        <v>0.00133333333333333-0.000594945955203323i</v>
      </c>
      <c r="N3350">
        <f t="shared" si="981"/>
        <v>12.14823636045773</v>
      </c>
      <c r="O3350">
        <f t="shared" si="982"/>
        <v>18.176829665278994</v>
      </c>
      <c r="P3350" s="3">
        <f t="shared" si="983"/>
        <v>-18.176829665278994</v>
      </c>
      <c r="Q3350" s="3">
        <f t="shared" si="984"/>
        <v>-167.85176363954227</v>
      </c>
      <c r="R3350">
        <f t="shared" si="985"/>
        <v>12.14823636045773</v>
      </c>
      <c r="S3350">
        <f t="shared" si="986"/>
        <v>279.00667273484095</v>
      </c>
      <c r="T3350">
        <f t="shared" si="969"/>
        <v>-18.176829665278994</v>
      </c>
    </row>
    <row r="3351" spans="1:20" x14ac:dyDescent="0.25">
      <c r="A3351">
        <f t="shared" si="970"/>
        <v>1759712.2191141997</v>
      </c>
      <c r="B3351">
        <f t="shared" si="987"/>
        <v>280066.89809123334</v>
      </c>
      <c r="C3351" t="str">
        <f t="shared" si="971"/>
        <v>-0.119865787106679-0.0253784750754596i</v>
      </c>
      <c r="D3351" t="str">
        <f t="shared" si="972"/>
        <v>3.33043803516337-1.52198060015443i</v>
      </c>
      <c r="E3351" t="str">
        <f t="shared" si="973"/>
        <v>12.4614711619488-96.3895121938375i</v>
      </c>
      <c r="F3351" t="str">
        <f t="shared" si="974"/>
        <v>2.37780128479168-0.868030535625269i</v>
      </c>
      <c r="G3351" t="str">
        <f t="shared" si="975"/>
        <v>0.980566969455887-0.138041254224904i</v>
      </c>
      <c r="H3351" t="str">
        <f t="shared" si="976"/>
        <v>0.0907675793379414-56.9896232196156i</v>
      </c>
      <c r="I3351" t="str">
        <f t="shared" si="977"/>
        <v>-0.138944499752933-0.382501621445364i</v>
      </c>
      <c r="K3351" t="str">
        <f t="shared" si="978"/>
        <v>0.000335366228198774-0.000601351606086201i</v>
      </c>
      <c r="L3351" t="str">
        <f t="shared" si="979"/>
        <v>0.00005-0.00100757932242045i</v>
      </c>
      <c r="M3351" t="str">
        <f t="shared" si="980"/>
        <v>0.00133333333333333-0.000592693719070854i</v>
      </c>
      <c r="N3351">
        <f t="shared" si="981"/>
        <v>11.954357158165237</v>
      </c>
      <c r="O3351">
        <f t="shared" si="982"/>
        <v>18.235650918659672</v>
      </c>
      <c r="P3351" s="3">
        <f t="shared" si="983"/>
        <v>-18.235650918659672</v>
      </c>
      <c r="Q3351" s="3">
        <f t="shared" si="984"/>
        <v>-168.04564284183476</v>
      </c>
      <c r="R3351">
        <f t="shared" si="985"/>
        <v>11.954357158165237</v>
      </c>
      <c r="S3351">
        <f t="shared" si="986"/>
        <v>280.06689809123333</v>
      </c>
      <c r="T3351">
        <f t="shared" si="969"/>
        <v>-18.235650918659672</v>
      </c>
    </row>
    <row r="3352" spans="1:20" x14ac:dyDescent="0.25">
      <c r="A3352">
        <f t="shared" si="970"/>
        <v>1766399.1255468337</v>
      </c>
      <c r="B3352">
        <f t="shared" si="987"/>
        <v>281131.15230398002</v>
      </c>
      <c r="C3352" t="str">
        <f t="shared" si="971"/>
        <v>-0.119140615866086-0.0248035134156849i</v>
      </c>
      <c r="D3352" t="str">
        <f t="shared" si="972"/>
        <v>3.32633097589143-1.52551937863992i</v>
      </c>
      <c r="E3352" t="str">
        <f t="shared" si="973"/>
        <v>12.2472751499791-96.0306057350874i</v>
      </c>
      <c r="F3352" t="str">
        <f t="shared" si="974"/>
        <v>2.37744948967956-0.867233999864734i</v>
      </c>
      <c r="G3352" t="str">
        <f t="shared" si="975"/>
        <v>0.980421894815223-0.138545310213487i</v>
      </c>
      <c r="H3352" t="str">
        <f t="shared" si="976"/>
        <v>0.0898277223536769-56.7729428999251i</v>
      </c>
      <c r="I3352" t="str">
        <f t="shared" si="977"/>
        <v>-0.138292725103933-0.380989310201424i</v>
      </c>
      <c r="K3352" t="str">
        <f t="shared" si="978"/>
        <v>0.000334431928126461-0.000600131729937196i</v>
      </c>
      <c r="L3352" t="str">
        <f t="shared" si="979"/>
        <v>0.00005-0.00100376501536207i</v>
      </c>
      <c r="M3352" t="str">
        <f t="shared" si="980"/>
        <v>0.00133333333333333-0.000590450009036515i</v>
      </c>
      <c r="N3352">
        <f t="shared" si="981"/>
        <v>11.760246735062054</v>
      </c>
      <c r="O3352">
        <f t="shared" si="982"/>
        <v>18.294537205119433</v>
      </c>
      <c r="P3352" s="3">
        <f t="shared" si="983"/>
        <v>-18.294537205119433</v>
      </c>
      <c r="Q3352" s="3">
        <f t="shared" si="984"/>
        <v>-168.23975326493795</v>
      </c>
      <c r="R3352">
        <f t="shared" si="985"/>
        <v>11.760246735062054</v>
      </c>
      <c r="S3352">
        <f t="shared" si="986"/>
        <v>281.13115230398</v>
      </c>
      <c r="T3352">
        <f t="shared" si="969"/>
        <v>-18.294537205119433</v>
      </c>
    </row>
    <row r="3353" spans="1:20" x14ac:dyDescent="0.25">
      <c r="A3353">
        <f t="shared" si="970"/>
        <v>1773111.4422239116</v>
      </c>
      <c r="B3353">
        <f t="shared" si="987"/>
        <v>282199.45068273513</v>
      </c>
      <c r="C3353" t="str">
        <f t="shared" si="971"/>
        <v>-0.118417619854271-0.0242342183054725i</v>
      </c>
      <c r="D3353" t="str">
        <f t="shared" si="972"/>
        <v>3.32220287649797-1.52905701776288i</v>
      </c>
      <c r="E3353" t="str">
        <f t="shared" si="973"/>
        <v>12.0348708077578-95.6726480157458i</v>
      </c>
      <c r="F3353" t="str">
        <f t="shared" si="974"/>
        <v>2.37709512111694-0.866449197412778i</v>
      </c>
      <c r="G3353" t="str">
        <f t="shared" si="975"/>
        <v>0.980275758925002-0.139051053174772i</v>
      </c>
      <c r="H3353" t="str">
        <f t="shared" si="976"/>
        <v>0.0888966991917791-56.5570916969888i</v>
      </c>
      <c r="I3353" t="str">
        <f t="shared" si="977"/>
        <v>-0.137645762405883-0.379482607168768i</v>
      </c>
      <c r="K3353" t="str">
        <f t="shared" si="978"/>
        <v>0.000333496799837187-0.000598913716545489i</v>
      </c>
      <c r="L3353" t="str">
        <f t="shared" si="979"/>
        <v>0.00005-0.000999965147800428i</v>
      </c>
      <c r="M3353" t="str">
        <f t="shared" si="980"/>
        <v>0.00133333333333333-0.000588214792823782i</v>
      </c>
      <c r="N3353">
        <f t="shared" si="981"/>
        <v>11.565904474030049</v>
      </c>
      <c r="O3353">
        <f t="shared" si="982"/>
        <v>18.353488914345693</v>
      </c>
      <c r="P3353" s="3">
        <f t="shared" si="983"/>
        <v>-18.353488914345693</v>
      </c>
      <c r="Q3353" s="3">
        <f t="shared" si="984"/>
        <v>-168.43409552596995</v>
      </c>
      <c r="R3353">
        <f t="shared" si="985"/>
        <v>11.565904474030049</v>
      </c>
      <c r="S3353">
        <f t="shared" si="986"/>
        <v>282.19945068273512</v>
      </c>
      <c r="T3353">
        <f t="shared" si="969"/>
        <v>-18.353488914345693</v>
      </c>
    </row>
    <row r="3354" spans="1:20" x14ac:dyDescent="0.25">
      <c r="A3354">
        <f t="shared" si="970"/>
        <v>1779849.2657043624</v>
      </c>
      <c r="B3354">
        <f t="shared" si="987"/>
        <v>283271.80859532952</v>
      </c>
      <c r="C3354" t="str">
        <f t="shared" si="971"/>
        <v>-0.117696804684171-0.023670556153908i</v>
      </c>
      <c r="D3354" t="str">
        <f t="shared" si="972"/>
        <v>3.31805369456935-1.53259339107186i</v>
      </c>
      <c r="E3354" t="str">
        <f t="shared" si="973"/>
        <v>11.8242435065588-95.3156410312443i</v>
      </c>
      <c r="F3354" t="str">
        <f t="shared" si="974"/>
        <v>2.37673816106992-0.865676108822741i</v>
      </c>
      <c r="G3354" t="str">
        <f t="shared" si="975"/>
        <v>0.98012855434834-0.139558487020222i</v>
      </c>
      <c r="H3354" t="str">
        <f t="shared" si="976"/>
        <v>0.0879744370978476-56.3420663821604i</v>
      </c>
      <c r="I3354" t="str">
        <f t="shared" si="977"/>
        <v>-0.137003574240647-0.377981489714267i</v>
      </c>
      <c r="K3354" t="str">
        <f t="shared" si="978"/>
        <v>0.000332560865639849-0.000597697536562593i</v>
      </c>
      <c r="L3354" t="str">
        <f t="shared" si="979"/>
        <v>0.00005-0.000996179665073154i</v>
      </c>
      <c r="M3354" t="str">
        <f t="shared" si="980"/>
        <v>0.00133333333333333-0.000585988038278327i</v>
      </c>
      <c r="N3354">
        <f t="shared" si="981"/>
        <v>11.371329787739853</v>
      </c>
      <c r="O3354">
        <f t="shared" si="982"/>
        <v>18.41250643610519</v>
      </c>
      <c r="P3354" s="3">
        <f t="shared" si="983"/>
        <v>-18.41250643610519</v>
      </c>
      <c r="Q3354" s="3">
        <f t="shared" si="984"/>
        <v>-168.62867021226015</v>
      </c>
      <c r="R3354">
        <f t="shared" si="985"/>
        <v>11.371329787739853</v>
      </c>
      <c r="S3354">
        <f t="shared" si="986"/>
        <v>283.2718085953295</v>
      </c>
      <c r="T3354">
        <f t="shared" si="969"/>
        <v>-18.41250643610519</v>
      </c>
    </row>
    <row r="3355" spans="1:20" x14ac:dyDescent="0.25">
      <c r="A3355">
        <f t="shared" si="970"/>
        <v>1786612.6929140391</v>
      </c>
      <c r="B3355">
        <f t="shared" si="987"/>
        <v>284348.24146799179</v>
      </c>
      <c r="C3355" t="str">
        <f t="shared" si="971"/>
        <v>-0.116978175903346-0.023112493583003i</v>
      </c>
      <c r="D3355" t="str">
        <f t="shared" si="972"/>
        <v>3.31388338847692-1.53612837129014i</v>
      </c>
      <c r="E3355" t="str">
        <f t="shared" si="973"/>
        <v>11.615378734804-94.959586675066i</v>
      </c>
      <c r="F3355" t="str">
        <f t="shared" si="974"/>
        <v>2.37637859139011-0.864914714729343i</v>
      </c>
      <c r="G3355" t="str">
        <f t="shared" si="975"/>
        <v>0.979980273601124-0.140067615649691i</v>
      </c>
      <c r="H3355" t="str">
        <f t="shared" si="976"/>
        <v>0.0870608638516818-56.1278637400519i</v>
      </c>
      <c r="I3355" t="str">
        <f t="shared" si="977"/>
        <v>-0.136366123471077-0.376485935300022i</v>
      </c>
      <c r="K3355" t="str">
        <f t="shared" si="978"/>
        <v>0.000331624147973252-0.000596483160930912i</v>
      </c>
      <c r="L3355" t="str">
        <f t="shared" si="979"/>
        <v>0.00005-0.000992408512724798i</v>
      </c>
      <c r="M3355" t="str">
        <f t="shared" si="980"/>
        <v>0.00133333333333333-0.000583769713367529i</v>
      </c>
      <c r="N3355">
        <f t="shared" si="981"/>
        <v>11.176522118499946</v>
      </c>
      <c r="O3355">
        <f t="shared" si="982"/>
        <v>18.471590160200336</v>
      </c>
      <c r="P3355" s="3">
        <f t="shared" si="983"/>
        <v>-18.471590160200336</v>
      </c>
      <c r="Q3355" s="3">
        <f t="shared" si="984"/>
        <v>-168.82347788150005</v>
      </c>
      <c r="R3355">
        <f t="shared" si="985"/>
        <v>11.176522118499946</v>
      </c>
      <c r="S3355">
        <f t="shared" si="986"/>
        <v>284.34824146799178</v>
      </c>
      <c r="T3355">
        <f t="shared" si="969"/>
        <v>-18.471590160200336</v>
      </c>
    </row>
    <row r="3356" spans="1:20" x14ac:dyDescent="0.25">
      <c r="A3356">
        <f t="shared" si="970"/>
        <v>1793401.8211471124</v>
      </c>
      <c r="B3356">
        <f t="shared" si="987"/>
        <v>285428.76478557015</v>
      </c>
      <c r="C3356" t="str">
        <f t="shared" si="971"/>
        <v>-0.116261738996003-0.0225599974240772i</v>
      </c>
      <c r="D3356" t="str">
        <f t="shared" si="972"/>
        <v>3.30969191738874-1.53966183031916i</v>
      </c>
      <c r="E3356" t="str">
        <f t="shared" si="973"/>
        <v>11.408262097463-94.6044867406804i</v>
      </c>
      <c r="F3356" t="str">
        <f t="shared" si="974"/>
        <v>2.37601639381404-0.864164995847536i</v>
      </c>
      <c r="G3356" t="str">
        <f t="shared" si="975"/>
        <v>0.979830909151794-0.140578442951125i</v>
      </c>
      <c r="H3356" t="str">
        <f t="shared" si="976"/>
        <v>0.0861559077629226-55.9144805684735i</v>
      </c>
      <c r="I3356" t="str">
        <f t="shared" si="977"/>
        <v>-0.135733373238818-0.374995921482915i</v>
      </c>
      <c r="K3356" t="str">
        <f t="shared" si="978"/>
        <v>0.000330686669403502-0.000595270560885097i</v>
      </c>
      <c r="L3356" t="str">
        <f t="shared" si="979"/>
        <v>0.00005-0.000988651636506078i</v>
      </c>
      <c r="M3356" t="str">
        <f t="shared" si="980"/>
        <v>0.00133333333333333-0.000581559786180046i</v>
      </c>
      <c r="N3356">
        <f t="shared" si="981"/>
        <v>10.981480938098429</v>
      </c>
      <c r="O3356">
        <f t="shared" si="982"/>
        <v>18.530740476424558</v>
      </c>
      <c r="P3356" s="3">
        <f t="shared" si="983"/>
        <v>-18.530740476424558</v>
      </c>
      <c r="Q3356" s="3">
        <f t="shared" si="984"/>
        <v>-169.01851906190157</v>
      </c>
      <c r="R3356">
        <f t="shared" si="985"/>
        <v>10.981480938098429</v>
      </c>
      <c r="S3356">
        <f t="shared" si="986"/>
        <v>285.42876478557014</v>
      </c>
      <c r="T3356">
        <f t="shared" si="969"/>
        <v>-18.530740476424558</v>
      </c>
    </row>
    <row r="3357" spans="1:20" x14ac:dyDescent="0.25">
      <c r="A3357">
        <f t="shared" si="970"/>
        <v>1800216.7480674714</v>
      </c>
      <c r="B3357">
        <f t="shared" si="987"/>
        <v>286513.39409175533</v>
      </c>
      <c r="C3357" t="str">
        <f t="shared" si="971"/>
        <v>-0.115547499384904-0.0220130347141735i</v>
      </c>
      <c r="D3357" t="str">
        <f t="shared" si="972"/>
        <v>3.3054792412814-1.54319363924188i</v>
      </c>
      <c r="E3357" t="str">
        <f t="shared" si="973"/>
        <v>11.2028793154416-94.2503429234366i</v>
      </c>
      <c r="F3357" t="str">
        <f t="shared" si="974"/>
        <v>2.3756515499626-0.863426932971311i</v>
      </c>
      <c r="G3357" t="str">
        <f t="shared" si="975"/>
        <v>0.97968045342111-0.141090972800242i</v>
      </c>
      <c r="H3357" t="str">
        <f t="shared" si="976"/>
        <v>0.0852594976667287-55.7019136783677i</v>
      </c>
      <c r="I3357" t="str">
        <f t="shared" si="977"/>
        <v>-0.135105286962096-0.373511425914128i</v>
      </c>
      <c r="K3357" t="str">
        <f t="shared" si="978"/>
        <v>0.000329748452621384-0.000594059707953359i</v>
      </c>
      <c r="L3357" t="str">
        <f t="shared" si="979"/>
        <v>0.00005-0.000984908982373063i</v>
      </c>
      <c r="M3357" t="str">
        <f t="shared" si="980"/>
        <v>0.00133333333333333-0.000579358224925329i</v>
      </c>
      <c r="N3357">
        <f t="shared" si="981"/>
        <v>10.786205747648211</v>
      </c>
      <c r="O3357">
        <f t="shared" si="982"/>
        <v>18.589957774520286</v>
      </c>
      <c r="P3357" s="3">
        <f t="shared" si="983"/>
        <v>-18.589957774520286</v>
      </c>
      <c r="Q3357" s="3">
        <f t="shared" si="984"/>
        <v>-169.21379425235179</v>
      </c>
      <c r="R3357">
        <f t="shared" si="985"/>
        <v>10.786205747648211</v>
      </c>
      <c r="S3357">
        <f t="shared" si="986"/>
        <v>286.51339409175534</v>
      </c>
      <c r="T3357">
        <f t="shared" si="969"/>
        <v>-18.589957774520286</v>
      </c>
    </row>
    <row r="3358" spans="1:20" x14ac:dyDescent="0.25">
      <c r="A3358">
        <f t="shared" si="970"/>
        <v>1807057.5717101281</v>
      </c>
      <c r="B3358">
        <f t="shared" si="987"/>
        <v>287602.14498930401</v>
      </c>
      <c r="C3358" t="str">
        <f t="shared" si="971"/>
        <v>-0.114835462433223-0.0214715726925048i</v>
      </c>
      <c r="D3358" t="str">
        <f t="shared" si="972"/>
        <v>3.30124532095183-1.54672366832649i</v>
      </c>
      <c r="E3358" t="str">
        <f t="shared" si="973"/>
        <v>10.9992162249697-93.8971568224409i</v>
      </c>
      <c r="F3358" t="str">
        <f t="shared" si="974"/>
        <v>2.37528404134056-0.862700506972547i</v>
      </c>
      <c r="G3358" t="str">
        <f t="shared" si="975"/>
        <v>0.979528898781931-0.141605209060221i</v>
      </c>
      <c r="H3358" t="str">
        <f t="shared" si="976"/>
        <v>0.0843715629195279-55.4901598937508i</v>
      </c>
      <c r="I3358" t="str">
        <f t="shared" si="977"/>
        <v>-0.134481828333563-0.372032426338725i</v>
      </c>
      <c r="K3358" t="str">
        <f t="shared" si="978"/>
        <v>0.000328809520439716-0.000592850573958769i</v>
      </c>
      <c r="L3358" t="str">
        <f t="shared" si="979"/>
        <v>0.00005-0.000981180496486413i</v>
      </c>
      <c r="M3358" t="str">
        <f t="shared" si="980"/>
        <v>0.00133333333333333-0.000577164997933183i</v>
      </c>
      <c r="N3358">
        <f t="shared" si="981"/>
        <v>10.590696077429897</v>
      </c>
      <c r="O3358">
        <f t="shared" si="982"/>
        <v>18.649242444135051</v>
      </c>
      <c r="P3358" s="3">
        <f t="shared" si="983"/>
        <v>-18.649242444135051</v>
      </c>
      <c r="Q3358" s="3">
        <f t="shared" si="984"/>
        <v>-169.4093039225701</v>
      </c>
      <c r="R3358">
        <f t="shared" si="985"/>
        <v>10.590696077429897</v>
      </c>
      <c r="S3358">
        <f t="shared" si="986"/>
        <v>287.60214498930401</v>
      </c>
      <c r="T3358">
        <f t="shared" si="969"/>
        <v>-18.649242444135051</v>
      </c>
    </row>
    <row r="3359" spans="1:20" x14ac:dyDescent="0.25">
      <c r="A3359">
        <f t="shared" si="970"/>
        <v>1813924.3904826264</v>
      </c>
      <c r="B3359">
        <f t="shared" si="987"/>
        <v>288695.03314026335</v>
      </c>
      <c r="C3359" t="str">
        <f t="shared" si="971"/>
        <v>-0.114125633446292-0.0209355787969209i</v>
      </c>
      <c r="D3359" t="str">
        <f t="shared" si="972"/>
        <v>3.29699011802916-1.5502517870302i</v>
      </c>
      <c r="E3359" t="str">
        <f t="shared" si="973"/>
        <v>10.7972587769737-93.5449299423889i</v>
      </c>
      <c r="F3359" t="str">
        <f t="shared" si="974"/>
        <v>2.37491384933598-0.86198569879982i</v>
      </c>
      <c r="G3359" t="str">
        <f t="shared" si="975"/>
        <v>0.979376237558988-0.142121155581388i</v>
      </c>
      <c r="H3359" t="str">
        <f t="shared" si="976"/>
        <v>0.0834920333947926-55.2792160516466i</v>
      </c>
      <c r="I3359" t="str">
        <f t="shared" si="977"/>
        <v>-0.13386296131812-0.370558900595164i</v>
      </c>
      <c r="K3359" t="str">
        <f t="shared" si="978"/>
        <v>0.000327869895790675-0.000591643131020509i</v>
      </c>
      <c r="L3359" t="str">
        <f t="shared" si="979"/>
        <v>0.00005-0.000977466125210612i</v>
      </c>
      <c r="M3359" t="str">
        <f t="shared" si="980"/>
        <v>0.00133333333333333-0.000574980073653301i</v>
      </c>
      <c r="N3359">
        <f t="shared" si="981"/>
        <v>10.394951486730093</v>
      </c>
      <c r="O3359">
        <f t="shared" si="982"/>
        <v>18.708594874780307</v>
      </c>
      <c r="P3359" s="3">
        <f t="shared" si="983"/>
        <v>-18.708594874780307</v>
      </c>
      <c r="Q3359" s="3">
        <f t="shared" si="984"/>
        <v>-169.60504851326991</v>
      </c>
      <c r="R3359">
        <f t="shared" si="985"/>
        <v>10.394951486730093</v>
      </c>
      <c r="S3359">
        <f t="shared" si="986"/>
        <v>288.69503314026332</v>
      </c>
      <c r="T3359">
        <f t="shared" si="969"/>
        <v>-18.708594874780307</v>
      </c>
    </row>
    <row r="3360" spans="1:20" x14ac:dyDescent="0.25">
      <c r="A3360">
        <f t="shared" si="970"/>
        <v>1820817.3031664602</v>
      </c>
      <c r="B3360">
        <f t="shared" si="987"/>
        <v>289792.07426619634</v>
      </c>
      <c r="C3360" t="str">
        <f t="shared" si="971"/>
        <v>-0.113418017673283-0.0204050206604167i</v>
      </c>
      <c r="D3360" t="str">
        <f t="shared" si="972"/>
        <v>3.29271359498653-1.55377786400311i</v>
      </c>
      <c r="E3360" t="str">
        <f t="shared" si="973"/>
        <v>10.5969930364509-93.193663695382i</v>
      </c>
      <c r="F3360" t="str">
        <f t="shared" si="974"/>
        <v>2.37454095521965-0.861282489477213i</v>
      </c>
      <c r="G3360" t="str">
        <f t="shared" si="975"/>
        <v>0.97922246202866-0.142638816200884i</v>
      </c>
      <c r="H3360" t="str">
        <f t="shared" si="976"/>
        <v>0.0826208394788877-55.0690790020298i</v>
      </c>
      <c r="I3360" t="str">
        <f t="shared" si="977"/>
        <v>-0.13324865015079-0.369090826614883i</v>
      </c>
      <c r="K3360" t="str">
        <f t="shared" si="978"/>
        <v>0.000326929601723081-0.000590437351555084i</v>
      </c>
      <c r="L3360" t="str">
        <f t="shared" si="979"/>
        <v>0.00005-0.000973765815113184i</v>
      </c>
      <c r="M3360" t="str">
        <f t="shared" si="980"/>
        <v>0.00133333333333333-0.000572803420654813i</v>
      </c>
      <c r="N3360">
        <f t="shared" si="981"/>
        <v>10.198971563683074</v>
      </c>
      <c r="O3360">
        <f t="shared" si="982"/>
        <v>18.768015455789346</v>
      </c>
      <c r="P3360" s="3">
        <f t="shared" si="983"/>
        <v>-18.768015455789346</v>
      </c>
      <c r="Q3360" s="3">
        <f t="shared" si="984"/>
        <v>-169.80102843631693</v>
      </c>
      <c r="R3360">
        <f t="shared" si="985"/>
        <v>10.198971563683074</v>
      </c>
      <c r="S3360">
        <f t="shared" si="986"/>
        <v>289.79207426619632</v>
      </c>
      <c r="T3360">
        <f t="shared" si="969"/>
        <v>-18.768015455789346</v>
      </c>
    </row>
    <row r="3361" spans="1:20" x14ac:dyDescent="0.25">
      <c r="A3361">
        <f t="shared" si="970"/>
        <v>1827736.4089184932</v>
      </c>
      <c r="B3361">
        <f t="shared" si="987"/>
        <v>290893.28414840793</v>
      </c>
      <c r="C3361" t="str">
        <f t="shared" si="971"/>
        <v>-0.112712620308797-0.0198798661076642i</v>
      </c>
      <c r="D3361" t="str">
        <f t="shared" si="972"/>
        <v>3.28841571515303-1.5573017670924i</v>
      </c>
      <c r="E3361" t="str">
        <f t="shared" si="973"/>
        <v>10.398405181832-92.8433594027037i</v>
      </c>
      <c r="F3361" t="str">
        <f t="shared" si="974"/>
        <v>2.37416534014457-0.860590860103106i</v>
      </c>
      <c r="G3361" t="str">
        <f t="shared" si="975"/>
        <v>0.97906756441875-0.143158194742344i</v>
      </c>
      <c r="H3361" t="str">
        <f t="shared" si="976"/>
        <v>0.0817579120669509-54.8597456077616i</v>
      </c>
      <c r="I3361" t="str">
        <f t="shared" si="977"/>
        <v>-0.132638859334581-0.367628182421835i</v>
      </c>
      <c r="K3361" t="str">
        <f t="shared" si="978"/>
        <v>0.000325988661399684-0.000589233208277507i</v>
      </c>
      <c r="L3361" t="str">
        <f t="shared" si="979"/>
        <v>0.00005-0.000970079512963917i</v>
      </c>
      <c r="M3361" t="str">
        <f t="shared" si="980"/>
        <v>0.00133333333333333-0.000570635007625834i</v>
      </c>
      <c r="N3361">
        <f t="shared" si="981"/>
        <v>10.002755925107749</v>
      </c>
      <c r="O3361">
        <f t="shared" si="982"/>
        <v>18.82750457627688</v>
      </c>
      <c r="P3361" s="3">
        <f t="shared" si="983"/>
        <v>-18.82750457627688</v>
      </c>
      <c r="Q3361" s="3">
        <f t="shared" si="984"/>
        <v>-169.99724407489225</v>
      </c>
      <c r="R3361">
        <f t="shared" si="985"/>
        <v>10.002755925107749</v>
      </c>
      <c r="S3361">
        <f t="shared" si="986"/>
        <v>290.89328414840793</v>
      </c>
      <c r="T3361">
        <f t="shared" si="969"/>
        <v>-18.82750457627688</v>
      </c>
    </row>
    <row r="3362" spans="1:20" x14ac:dyDescent="0.25">
      <c r="A3362">
        <f t="shared" si="970"/>
        <v>1834681.8072723837</v>
      </c>
      <c r="B3362">
        <f t="shared" si="987"/>
        <v>291998.67862817191</v>
      </c>
      <c r="C3362" t="str">
        <f t="shared" si="971"/>
        <v>-0.112009446494395-0.0193600831515822i</v>
      </c>
      <c r="D3362" t="str">
        <f t="shared" si="972"/>
        <v>3.2840964427256-1.56082336334656i</v>
      </c>
      <c r="E3362" t="str">
        <f t="shared" si="973"/>
        <v>10.2014815043408-92.4940182965729i</v>
      </c>
      <c r="F3362" t="str">
        <f t="shared" si="974"/>
        <v>2.3737869851454-0.85991079184899i</v>
      </c>
      <c r="G3362" t="str">
        <f t="shared" si="975"/>
        <v>0.978911536908257-0.143679295015571i</v>
      </c>
      <c r="H3362" t="str">
        <f t="shared" si="976"/>
        <v>0.0809031825588336-54.6512127445299i</v>
      </c>
      <c r="I3362" t="str">
        <f t="shared" si="977"/>
        <v>-0.132033553638387-0.366170946132052i</v>
      </c>
      <c r="K3362" t="str">
        <f t="shared" si="978"/>
        <v>0.00032504709809442-0.000588030674202463i</v>
      </c>
      <c r="L3362" t="str">
        <f t="shared" si="979"/>
        <v>0.00005-0.000966407165734132i</v>
      </c>
      <c r="M3362" t="str">
        <f t="shared" si="980"/>
        <v>0.00133333333333333-0.000568474803373017i</v>
      </c>
      <c r="N3362">
        <f t="shared" si="981"/>
        <v>9.8063042163447278</v>
      </c>
      <c r="O3362">
        <f t="shared" si="982"/>
        <v>18.88706262509756</v>
      </c>
      <c r="P3362" s="3">
        <f t="shared" si="983"/>
        <v>-18.88706262509756</v>
      </c>
      <c r="Q3362" s="3">
        <f t="shared" si="984"/>
        <v>-170.19369578365527</v>
      </c>
      <c r="R3362">
        <f t="shared" si="985"/>
        <v>9.8063042163447278</v>
      </c>
      <c r="S3362">
        <f t="shared" si="986"/>
        <v>291.99867862817189</v>
      </c>
      <c r="T3362">
        <f t="shared" si="969"/>
        <v>-18.88706262509756</v>
      </c>
    </row>
    <row r="3363" spans="1:20" x14ac:dyDescent="0.25">
      <c r="A3363">
        <f t="shared" si="970"/>
        <v>1841653.5981400188</v>
      </c>
      <c r="B3363">
        <f t="shared" si="987"/>
        <v>293108.27360695897</v>
      </c>
      <c r="C3363" t="str">
        <f t="shared" si="971"/>
        <v>-0.111308501320028-0.0188456399899377i</v>
      </c>
      <c r="D3363" t="str">
        <f t="shared" si="972"/>
        <v>3.27975574278093-1.56434251901983i</v>
      </c>
      <c r="E3363" t="str">
        <f t="shared" si="973"/>
        <v>10.0062084073491-92.1456415218695i</v>
      </c>
      <c r="F3363" t="str">
        <f t="shared" si="974"/>
        <v>2.37340587113792-0.859242265958249i</v>
      </c>
      <c r="G3363" t="str">
        <f t="shared" si="975"/>
        <v>0.978754371627155-0.144202120816194i</v>
      </c>
      <c r="H3363" t="str">
        <f t="shared" si="976"/>
        <v>0.0800565828550882-54.4434773007907i</v>
      </c>
      <c r="I3363" t="str">
        <f t="shared" si="977"/>
        <v>-0.131432698094891-0.364719095953226i</v>
      </c>
      <c r="K3363" t="str">
        <f t="shared" si="978"/>
        <v>0.000324104935189639-0.000586829722645406i</v>
      </c>
      <c r="L3363" t="str">
        <f t="shared" si="979"/>
        <v>0.00005-0.000962748720595864i</v>
      </c>
      <c r="M3363" t="str">
        <f t="shared" si="980"/>
        <v>0.00133333333333333-0.000566322776821096i</v>
      </c>
      <c r="N3363">
        <f t="shared" si="981"/>
        <v>9.6096161110938851</v>
      </c>
      <c r="O3363">
        <f t="shared" si="982"/>
        <v>18.946689990806771</v>
      </c>
      <c r="P3363" s="3">
        <f t="shared" si="983"/>
        <v>-18.946689990806771</v>
      </c>
      <c r="Q3363" s="3">
        <f t="shared" si="984"/>
        <v>-170.39038388890611</v>
      </c>
      <c r="R3363">
        <f t="shared" si="985"/>
        <v>9.6096161110938851</v>
      </c>
      <c r="S3363">
        <f t="shared" si="986"/>
        <v>293.10827360695896</v>
      </c>
      <c r="T3363">
        <f t="shared" si="969"/>
        <v>-18.946689990806771</v>
      </c>
    </row>
    <row r="3364" spans="1:20" x14ac:dyDescent="0.25">
      <c r="A3364">
        <f t="shared" si="970"/>
        <v>1848651.8818129511</v>
      </c>
      <c r="B3364">
        <f t="shared" si="987"/>
        <v>294222.08504666545</v>
      </c>
      <c r="C3364" t="str">
        <f t="shared" si="971"/>
        <v>-0.110609789825413-0.0183365050019762i</v>
      </c>
      <c r="D3364" t="str">
        <f t="shared" si="972"/>
        <v>3.27539358128744-1.56785909957683i</v>
      </c>
      <c r="E3364" t="str">
        <f t="shared" si="973"/>
        <v>9.81257240572297-91.7982301378267i</v>
      </c>
      <c r="F3364" t="str">
        <f t="shared" si="974"/>
        <v>2.37302197891849-0.858585263744949i</v>
      </c>
      <c r="G3364" t="str">
        <f t="shared" si="975"/>
        <v>0.978596060656167-0.144726675925341i</v>
      </c>
      <c r="H3364" t="str">
        <f t="shared" si="976"/>
        <v>0.079218045352995-54.2365361777053i</v>
      </c>
      <c r="I3364" t="str">
        <f t="shared" si="977"/>
        <v>-0.130836257998493-0.363272610184249i</v>
      </c>
      <c r="K3364" t="str">
        <f t="shared" si="978"/>
        <v>0.000323162196173317-0.000585630327223653i</v>
      </c>
      <c r="L3364" t="str">
        <f t="shared" si="979"/>
        <v>0.00005-0.000959104124921167i</v>
      </c>
      <c r="M3364" t="str">
        <f t="shared" si="980"/>
        <v>0.00133333333333333-0.000564178897012448i</v>
      </c>
      <c r="N3364">
        <f t="shared" si="981"/>
        <v>9.4126913112461068</v>
      </c>
      <c r="O3364">
        <f t="shared" si="982"/>
        <v>19.006387061620522</v>
      </c>
      <c r="P3364" s="3">
        <f t="shared" si="983"/>
        <v>-19.006387061620522</v>
      </c>
      <c r="Q3364" s="3">
        <f t="shared" si="984"/>
        <v>-170.58730868875389</v>
      </c>
      <c r="R3364">
        <f t="shared" si="985"/>
        <v>9.4126913112461068</v>
      </c>
      <c r="S3364">
        <f t="shared" si="986"/>
        <v>294.22208504666543</v>
      </c>
      <c r="T3364">
        <f t="shared" si="969"/>
        <v>-19.006387061620522</v>
      </c>
    </row>
    <row r="3365" spans="1:20" x14ac:dyDescent="0.25">
      <c r="A3365">
        <f t="shared" si="970"/>
        <v>1855676.7589638403</v>
      </c>
      <c r="B3365">
        <f t="shared" si="987"/>
        <v>295340.1289698428</v>
      </c>
      <c r="C3365" t="str">
        <f t="shared" si="971"/>
        <v>-0.109913317001312-0.0178326467450908i</v>
      </c>
      <c r="D3365" t="str">
        <f t="shared" si="972"/>
        <v>3.27100992511719-1.57137296969727i</v>
      </c>
      <c r="E3365" t="str">
        <f t="shared" si="973"/>
        <v>9.62056012516892-91.4517851196993i</v>
      </c>
      <c r="F3365" t="str">
        <f t="shared" si="974"/>
        <v>2.37263528916346-0.857939766592585i</v>
      </c>
      <c r="G3365" t="str">
        <f t="shared" si="975"/>
        <v>0.978436596026542-0.145252964109292i</v>
      </c>
      <c r="H3365" t="str">
        <f t="shared" si="976"/>
        <v>0.0783875029426373-54.0303862890825i</v>
      </c>
      <c r="I3365" t="str">
        <f t="shared" si="977"/>
        <v>-0.130244198903247-0.361831467214793i</v>
      </c>
      <c r="K3365" t="str">
        <f t="shared" si="978"/>
        <v>0.000322218904636217-0.000584432461857399i</v>
      </c>
      <c r="L3365" t="str">
        <f t="shared" si="979"/>
        <v>0.00005-0.00095547332628129i</v>
      </c>
      <c r="M3365" t="str">
        <f t="shared" si="980"/>
        <v>0.00133333333333333-0.000562043133106643i</v>
      </c>
      <c r="N3365">
        <f t="shared" si="981"/>
        <v>9.2155295467183862</v>
      </c>
      <c r="O3365">
        <f t="shared" si="982"/>
        <v>19.066154225377446</v>
      </c>
      <c r="P3365" s="3">
        <f t="shared" si="983"/>
        <v>-19.066154225377446</v>
      </c>
      <c r="Q3365" s="3">
        <f t="shared" si="984"/>
        <v>-170.78447045328161</v>
      </c>
      <c r="R3365">
        <f t="shared" si="985"/>
        <v>9.2155295467183862</v>
      </c>
      <c r="S3365">
        <f t="shared" si="986"/>
        <v>295.34012896984279</v>
      </c>
      <c r="T3365">
        <f t="shared" si="969"/>
        <v>-19.066154225377446</v>
      </c>
    </row>
    <row r="3366" spans="1:20" x14ac:dyDescent="0.25">
      <c r="A3366">
        <f t="shared" si="970"/>
        <v>1862728.330647903</v>
      </c>
      <c r="B3366">
        <f t="shared" si="987"/>
        <v>296462.42145992821</v>
      </c>
      <c r="C3366" t="str">
        <f t="shared" si="971"/>
        <v>-0.109219087790773-0.0173340339515329i</v>
      </c>
      <c r="D3366" t="str">
        <f t="shared" si="972"/>
        <v>3.26660474205791-1.57488399328097i</v>
      </c>
      <c r="E3366" t="str">
        <f t="shared" si="973"/>
        <v>9.43015830157526-91.1063073604084i</v>
      </c>
      <c r="F3366" t="str">
        <f t="shared" si="974"/>
        <v>2.37224578242872-0.85730575595288i</v>
      </c>
      <c r="G3366" t="str">
        <f t="shared" si="975"/>
        <v>0.978275969719833-0.145780989119134i</v>
      </c>
      <c r="H3366" t="str">
        <f t="shared" si="976"/>
        <v>0.0775648890030469-53.8250245613201i</v>
      </c>
      <c r="I3366" t="str">
        <f t="shared" si="977"/>
        <v>-0.129656486620822-0.360395645524899i</v>
      </c>
      <c r="K3366" t="str">
        <f t="shared" si="978"/>
        <v>0.000321275084269116-0.000583236100770769i</v>
      </c>
      <c r="L3366" t="str">
        <f t="shared" si="979"/>
        <v>0.00005-0.000951856272445996i</v>
      </c>
      <c r="M3366" t="str">
        <f t="shared" si="980"/>
        <v>0.00133333333333333-0.000559915454379999i</v>
      </c>
      <c r="N3366">
        <f t="shared" si="981"/>
        <v>9.0181305752883816</v>
      </c>
      <c r="O3366">
        <f t="shared" si="982"/>
        <v>19.125991869498652</v>
      </c>
      <c r="P3366" s="3">
        <f t="shared" si="983"/>
        <v>-19.125991869498652</v>
      </c>
      <c r="Q3366" s="3">
        <f t="shared" si="984"/>
        <v>-170.98186942471162</v>
      </c>
      <c r="R3366">
        <f t="shared" si="985"/>
        <v>9.0181305752883816</v>
      </c>
      <c r="S3366">
        <f t="shared" si="986"/>
        <v>296.46242145992824</v>
      </c>
      <c r="T3366">
        <f t="shared" si="969"/>
        <v>-19.125991869498652</v>
      </c>
    </row>
    <row r="3367" spans="1:20" x14ac:dyDescent="0.25">
      <c r="A3367">
        <f t="shared" si="970"/>
        <v>1869806.6983043649</v>
      </c>
      <c r="B3367">
        <f t="shared" si="987"/>
        <v>297588.97866147594</v>
      </c>
      <c r="C3367" t="str">
        <f t="shared" si="971"/>
        <v>-0.108527107090259-0.0168406355251392i</v>
      </c>
      <c r="D3367" t="str">
        <f t="shared" si="972"/>
        <v>3.2621780008249-1.57839203345288i</v>
      </c>
      <c r="E3367" t="str">
        <f t="shared" si="973"/>
        <v>9.24135378034379-90.7617976721491i</v>
      </c>
      <c r="F3367" t="str">
        <f t="shared" si="974"/>
        <v>2.37185343914909-0.856683213344516i</v>
      </c>
      <c r="G3367" t="str">
        <f t="shared" si="975"/>
        <v>0.978114173667671-0.14631075469042i</v>
      </c>
      <c r="H3367" t="str">
        <f t="shared" si="976"/>
        <v>0.076750137398349-53.6204479333433i</v>
      </c>
      <c r="I3367" t="str">
        <f t="shared" si="977"/>
        <v>-0.129073087218471-0.358965123684524i</v>
      </c>
      <c r="K3367" t="str">
        <f t="shared" si="978"/>
        <v>0.000320330758859884-0.000582041218492732i</v>
      </c>
      <c r="L3367" t="str">
        <f t="shared" si="979"/>
        <v>0.00005-0.000948252911382746i</v>
      </c>
      <c r="M3367" t="str">
        <f t="shared" si="980"/>
        <v>0.00133333333333333-0.000557795830225142i</v>
      </c>
      <c r="N3367">
        <f t="shared" si="981"/>
        <v>8.820494182421271</v>
      </c>
      <c r="O3367">
        <f t="shared" si="982"/>
        <v>19.185900380951459</v>
      </c>
      <c r="P3367" s="3">
        <f t="shared" si="983"/>
        <v>-19.185900380951459</v>
      </c>
      <c r="Q3367" s="3">
        <f t="shared" si="984"/>
        <v>-171.17950581757873</v>
      </c>
      <c r="R3367">
        <f t="shared" si="985"/>
        <v>8.820494182421271</v>
      </c>
      <c r="S3367">
        <f t="shared" si="986"/>
        <v>297.58897866147595</v>
      </c>
      <c r="T3367">
        <f t="shared" si="969"/>
        <v>-19.185900380951459</v>
      </c>
    </row>
    <row r="3368" spans="1:20" x14ac:dyDescent="0.25">
      <c r="A3368">
        <f t="shared" si="970"/>
        <v>1876911.9637579217</v>
      </c>
      <c r="B3368">
        <f t="shared" si="987"/>
        <v>298719.81678038958</v>
      </c>
      <c r="C3368" t="str">
        <f t="shared" si="971"/>
        <v>-0.107837379750737-0.016352420538118i</v>
      </c>
      <c r="D3368" t="str">
        <f t="shared" si="972"/>
        <v>3.25772967107306-1.58189695256838i</v>
      </c>
      <c r="E3368" t="str">
        <f t="shared" si="973"/>
        <v>9.0541335157266-90.4182567879812i</v>
      </c>
      <c r="F3368" t="str">
        <f t="shared" si="974"/>
        <v>2.37145823963775-0.856072120351897i</v>
      </c>
      <c r="G3368" t="str">
        <f t="shared" si="975"/>
        <v>0.977951199751544-0.146842264542807i</v>
      </c>
      <c r="H3368" t="str">
        <f t="shared" si="976"/>
        <v>0.0759431824740005-53.4166533565494i</v>
      </c>
      <c r="I3368" t="str">
        <f t="shared" si="977"/>
        <v>-0.128493967017023-0.357539880353136i</v>
      </c>
      <c r="K3368" t="str">
        <f t="shared" si="978"/>
        <v>0.000319385952290658-0.000580847789858065i</v>
      </c>
      <c r="L3368" t="str">
        <f t="shared" si="979"/>
        <v>0.00005-0.00094466319125597i</v>
      </c>
      <c r="M3368" t="str">
        <f t="shared" si="980"/>
        <v>0.00133333333333333-0.00055568423015057i</v>
      </c>
      <c r="N3368">
        <f t="shared" si="981"/>
        <v>8.622620181105475</v>
      </c>
      <c r="O3368">
        <f t="shared" si="982"/>
        <v>19.245880146211064</v>
      </c>
      <c r="P3368" s="3">
        <f t="shared" si="983"/>
        <v>-19.245880146211064</v>
      </c>
      <c r="Q3368" s="3">
        <f t="shared" si="984"/>
        <v>-171.37737981889452</v>
      </c>
      <c r="R3368">
        <f t="shared" si="985"/>
        <v>8.622620181105475</v>
      </c>
      <c r="S3368">
        <f t="shared" si="986"/>
        <v>298.71981678038958</v>
      </c>
      <c r="T3368">
        <f t="shared" si="969"/>
        <v>-19.245880146211064</v>
      </c>
    </row>
    <row r="3369" spans="1:20" x14ac:dyDescent="0.25">
      <c r="A3369">
        <f t="shared" si="970"/>
        <v>1884044.229220202</v>
      </c>
      <c r="B3369">
        <f t="shared" si="987"/>
        <v>299854.95208415505</v>
      </c>
      <c r="C3369" t="str">
        <f t="shared" si="971"/>
        <v>-0.107149910578692-0.0158693582278546i</v>
      </c>
      <c r="D3369" t="str">
        <f t="shared" si="972"/>
        <v>3.25325972340887-1.5853986122188i</v>
      </c>
      <c r="E3369" t="str">
        <f t="shared" si="973"/>
        <v>8.8684845701535-90.0756853633929i</v>
      </c>
      <c r="F3369" t="str">
        <f t="shared" si="974"/>
        <v>2.37106016408583-0.855472458623901i</v>
      </c>
      <c r="G3369" t="str">
        <f t="shared" si="975"/>
        <v>0.977787039802576-0.147375522379708i</v>
      </c>
      <c r="H3369" t="str">
        <f t="shared" si="976"/>
        <v>0.0751439590530422-53.2136377947479i</v>
      </c>
      <c r="I3369" t="str">
        <f t="shared" si="977"/>
        <v>-0.12791909258889-0.356119894279307i</v>
      </c>
      <c r="K3369" t="str">
        <f t="shared" si="978"/>
        <v>0.000318440688534931-0.000579655790008237i</v>
      </c>
      <c r="L3369" t="str">
        <f t="shared" si="979"/>
        <v>0.00005-0.000941087060426355i</v>
      </c>
      <c r="M3369" t="str">
        <f t="shared" si="980"/>
        <v>0.00133333333333333-0.000553580623780207i</v>
      </c>
      <c r="N3369">
        <f t="shared" si="981"/>
        <v>8.4245084116781754</v>
      </c>
      <c r="O3369">
        <f t="shared" si="982"/>
        <v>19.305931551223473</v>
      </c>
      <c r="P3369" s="3">
        <f t="shared" si="983"/>
        <v>-19.305931551223473</v>
      </c>
      <c r="Q3369" s="3">
        <f t="shared" si="984"/>
        <v>-171.57549158832182</v>
      </c>
      <c r="R3369">
        <f t="shared" si="985"/>
        <v>8.4245084116781754</v>
      </c>
      <c r="S3369">
        <f t="shared" si="986"/>
        <v>299.85495208415506</v>
      </c>
      <c r="T3369">
        <f t="shared" si="969"/>
        <v>-19.305931551223473</v>
      </c>
    </row>
    <row r="3370" spans="1:20" x14ac:dyDescent="0.25">
      <c r="A3370">
        <f t="shared" si="970"/>
        <v>1891203.5972912388</v>
      </c>
      <c r="B3370">
        <f t="shared" si="987"/>
        <v>300994.40090207488</v>
      </c>
      <c r="C3370" t="str">
        <f t="shared" si="971"/>
        <v>-0.106464704337064-0.0153914179937633i</v>
      </c>
      <c r="D3370" t="str">
        <f t="shared" si="972"/>
        <v>3.24876812940239-1.58889687323691i</v>
      </c>
      <c r="E3370" t="str">
        <f t="shared" si="973"/>
        <v>8.68439411355708-89.7340839778294i</v>
      </c>
      <c r="F3370" t="str">
        <f t="shared" si="974"/>
        <v>2.37065919256172-0.854884209872589i</v>
      </c>
      <c r="G3370" t="str">
        <f t="shared" si="975"/>
        <v>0.977621685601303-0.147910531887929i</v>
      </c>
      <c r="H3370" t="str">
        <f t="shared" si="976"/>
        <v>0.074352402432403-53.0113982241023i</v>
      </c>
      <c r="I3370" t="str">
        <f t="shared" si="977"/>
        <v>-0.12734843075608-0.354705144300268i</v>
      </c>
      <c r="K3370" t="str">
        <f t="shared" si="978"/>
        <v>0.000317494991654641-0.000578465194392253i</v>
      </c>
      <c r="L3370" t="str">
        <f t="shared" si="979"/>
        <v>0.00005-0.00093752446745004i</v>
      </c>
      <c r="M3370" t="str">
        <f t="shared" si="980"/>
        <v>0.00133333333333333-0.000551484980852965i</v>
      </c>
      <c r="N3370">
        <f t="shared" si="981"/>
        <v>8.2261587416561781</v>
      </c>
      <c r="O3370">
        <f t="shared" si="982"/>
        <v>19.366054981369601</v>
      </c>
      <c r="P3370" s="3">
        <f t="shared" si="983"/>
        <v>-19.366054981369601</v>
      </c>
      <c r="Q3370" s="3">
        <f t="shared" si="984"/>
        <v>-171.77384125834382</v>
      </c>
      <c r="R3370">
        <f t="shared" si="985"/>
        <v>8.2261587416561781</v>
      </c>
      <c r="S3370">
        <f t="shared" si="986"/>
        <v>300.99440090207486</v>
      </c>
      <c r="T3370">
        <f t="shared" si="969"/>
        <v>-19.366054981369601</v>
      </c>
    </row>
    <row r="3371" spans="1:20" x14ac:dyDescent="0.25">
      <c r="A3371">
        <f t="shared" si="970"/>
        <v>1898390.1709609458</v>
      </c>
      <c r="B3371">
        <f t="shared" si="987"/>
        <v>302138.17962550279</v>
      </c>
      <c r="C3371" t="str">
        <f t="shared" si="971"/>
        <v>-0.105781765746136-0.0149185693941762i</v>
      </c>
      <c r="D3371" t="str">
        <f t="shared" si="972"/>
        <v>3.24425486159922-1.59239159570285i</v>
      </c>
      <c r="E3371" t="str">
        <f t="shared" si="973"/>
        <v>8.50184942269885-89.3934531362108i</v>
      </c>
      <c r="F3371" t="str">
        <f t="shared" si="974"/>
        <v>2.37025530501064-0.854307355871955i</v>
      </c>
      <c r="G3371" t="str">
        <f t="shared" si="975"/>
        <v>0.977455128877454-0.148447296737306i</v>
      </c>
      <c r="H3371" t="str">
        <f t="shared" si="976"/>
        <v>0.073568448379258-52.8099316330744i</v>
      </c>
      <c r="I3371" t="str">
        <f t="shared" si="977"/>
        <v>-0.126781948588238-0.35329560934153i</v>
      </c>
      <c r="K3371" t="str">
        <f t="shared" si="978"/>
        <v>0.00031654888579726-0.000577275978767488i</v>
      </c>
      <c r="L3371" t="str">
        <f t="shared" si="979"/>
        <v>0.00005-0.000933975361077948i</v>
      </c>
      <c r="M3371" t="str">
        <f t="shared" si="980"/>
        <v>0.00133333333333333-0.000549397271222322i</v>
      </c>
      <c r="N3371">
        <f t="shared" si="981"/>
        <v>8.0275710655636487</v>
      </c>
      <c r="O3371">
        <f t="shared" si="982"/>
        <v>19.426250821428582</v>
      </c>
      <c r="P3371" s="3">
        <f t="shared" si="983"/>
        <v>-19.426250821428582</v>
      </c>
      <c r="Q3371" s="3">
        <f t="shared" si="984"/>
        <v>-171.97242893443635</v>
      </c>
      <c r="R3371">
        <f t="shared" si="985"/>
        <v>8.0275710655636487</v>
      </c>
      <c r="S3371">
        <f t="shared" si="986"/>
        <v>302.1381796255028</v>
      </c>
      <c r="T3371">
        <f t="shared" si="969"/>
        <v>-19.426250821428582</v>
      </c>
    </row>
    <row r="3372" spans="1:20" x14ac:dyDescent="0.25">
      <c r="A3372">
        <f t="shared" si="970"/>
        <v>1905604.0536105975</v>
      </c>
      <c r="B3372">
        <f t="shared" si="987"/>
        <v>303286.30470807973</v>
      </c>
      <c r="C3372" t="str">
        <f t="shared" si="971"/>
        <v>-0.105101099484344-0.0144507821432656i</v>
      </c>
      <c r="D3372" t="str">
        <f t="shared" si="972"/>
        <v>3.23971989353252-1.59588263895i</v>
      </c>
      <c r="E3372" t="str">
        <f t="shared" si="973"/>
        <v>8.32083788048686-89.0537932704121i</v>
      </c>
      <c r="F3372" t="str">
        <f t="shared" si="974"/>
        <v>2.36984848125407-0.853741878456641i</v>
      </c>
      <c r="G3372" t="str">
        <f t="shared" si="975"/>
        <v>0.977287361309728-0.148985820580338i</v>
      </c>
      <c r="H3372" t="str">
        <f t="shared" si="976"/>
        <v>0.0727920331274099-52.609235022365i</v>
      </c>
      <c r="I3372" t="str">
        <f t="shared" si="977"/>
        <v>-0.126219613400698-0.351891268416452i</v>
      </c>
      <c r="K3372" t="str">
        <f t="shared" si="978"/>
        <v>0.000315602395192828-0.000576088119200434i</v>
      </c>
      <c r="L3372" t="str">
        <f t="shared" si="979"/>
        <v>0.00005-0.000930439690254973i</v>
      </c>
      <c r="M3372" t="str">
        <f t="shared" si="980"/>
        <v>0.00133333333333333-0.000547317464855868i</v>
      </c>
      <c r="N3372">
        <f t="shared" si="981"/>
        <v>7.828745304757831</v>
      </c>
      <c r="O3372">
        <f t="shared" si="982"/>
        <v>19.486519455542791</v>
      </c>
      <c r="P3372" s="3">
        <f t="shared" si="983"/>
        <v>-19.486519455542791</v>
      </c>
      <c r="Q3372" s="3">
        <f t="shared" si="984"/>
        <v>-172.17125469524217</v>
      </c>
      <c r="R3372">
        <f t="shared" si="985"/>
        <v>7.828745304757831</v>
      </c>
      <c r="S3372">
        <f t="shared" si="986"/>
        <v>303.28630470807974</v>
      </c>
      <c r="T3372">
        <f t="shared" ref="T3372:T3435" si="988">P3372</f>
        <v>-19.486519455542791</v>
      </c>
    </row>
    <row r="3373" spans="1:20" x14ac:dyDescent="0.25">
      <c r="A3373">
        <f t="shared" ref="A3373:A3436" si="989">2*PI()*B3373</f>
        <v>1912845.3490143178</v>
      </c>
      <c r="B3373">
        <f t="shared" si="987"/>
        <v>304438.79266597045</v>
      </c>
      <c r="C3373" t="str">
        <f t="shared" ref="C3373:C3436" si="990">IMPRODUCT(D3373,E3373,$C$40,,K3373,$C$41)</f>
        <v>-0.104422710189029-0.0139880261080116i</v>
      </c>
      <c r="D3373" t="str">
        <f t="shared" ref="D3373:D3436" si="991">IMDIV(IMPRODUCT($C$37,$C$38,COMPLEX(1,A3373/$C$38)),IMSUM(-1*A3373*A3373/$C$39,COMPLEX(0,1*A3373)))</f>
        <v>3.23516319973498-1.59936986157116i</v>
      </c>
      <c r="E3373" t="str">
        <f t="shared" ref="E3373:E3436" si="992">IMDIV(IMPRODUCT(IMSUM(F3373,G3373),$C$29,H3373),IMSUM(1,I3373))</f>
        <v>8.14134697529675-88.7151047407267i</v>
      </c>
      <c r="F3373" t="str">
        <f t="shared" ref="F3373:F3436" si="993">IMDIV(IMPRODUCT($C$14,$C$15,COMPLEX(1,A3373/$C$15)),IMSUM(-1*A3373*A3373/$C$16,COMPLEX(0,A3373)))</f>
        <v>2.3694387009892-0.853187759520632i</v>
      </c>
      <c r="G3373" t="str">
        <f t="shared" ref="G3373:G3436" si="994">IMDIV(1,COMPLEX(1,A3373*$C$9*$C$10))</f>
        <v>0.977118374525578-0.149526107051814i</v>
      </c>
      <c r="H3373" t="str">
        <f t="shared" ref="H3373:H3436" si="995">IMDIV($C$3,IMSUM(K3373,COMPLEX(0,$C$28*A3373)))</f>
        <v>0.0720230933737332-52.4093054048594i</v>
      </c>
      <c r="I3373" t="str">
        <f t="shared" ref="I3373:I3436" si="996">IMPRODUCT(F3373,$C$29,H3373,$C$31)</f>
        <v>-0.125661392752545-0.350492100625846i</v>
      </c>
      <c r="K3373" t="str">
        <f t="shared" ref="K3373:K3436" si="997">IF($C$26&lt;=0,IMDIV(1,IMSUM(IMDIV(1,L3373),1/$C$18)),IMDIV(1,IMSUM(IMDIV(1,L3373),1/$C$18,IMDIV(1,M3373))))</f>
        <v>0.000314655544151004-0.000574901592067461i</v>
      </c>
      <c r="L3373" t="str">
        <f t="shared" ref="L3373:L3436" si="998">IMSUM($C$21/$C$22,IMDIV(1,COMPLEX(0,$C$20*$C$22*A3373)))</f>
        <v>0.00005-0.000926917404119318i</v>
      </c>
      <c r="M3373" t="str">
        <f t="shared" ref="M3373:M3436" si="999">IMSUM($C$25/$C$26,IMDIV(1,COMPLEX(0,$C$24*$C$26*A3373)))</f>
        <v>0.00133333333333333-0.000545245531834895i</v>
      </c>
      <c r="N3373">
        <f t="shared" ref="N3373:N3436" si="1000">ABS(R3373)</f>
        <v>7.6296814072567543</v>
      </c>
      <c r="O3373">
        <f t="shared" ref="O3373:O3436" si="1001">ABS(P3373)</f>
        <v>19.54686126718282</v>
      </c>
      <c r="P3373" s="3">
        <f t="shared" ref="P3373:P3436" si="1002">20*LOG10(IMABS(C3373))</f>
        <v>-19.54686126718282</v>
      </c>
      <c r="Q3373" s="3">
        <f t="shared" ref="Q3373:Q3436" si="1003">IMARGUMENT(C3373)*180/PI()</f>
        <v>-172.37031859274325</v>
      </c>
      <c r="R3373">
        <f t="shared" ref="R3373:R3436" si="1004">IF(Q3373&lt;0,Q3373+180,Q3373-180)</f>
        <v>7.6296814072567543</v>
      </c>
      <c r="S3373">
        <f t="shared" ref="S3373:S3436" si="1005">B3373/1000</f>
        <v>304.43879266597048</v>
      </c>
      <c r="T3373">
        <f t="shared" si="988"/>
        <v>-19.54686126718282</v>
      </c>
    </row>
    <row r="3374" spans="1:20" x14ac:dyDescent="0.25">
      <c r="A3374">
        <f t="shared" si="989"/>
        <v>1920114.1613405724</v>
      </c>
      <c r="B3374">
        <f t="shared" ref="B3374:B3437" si="1006">B3373*(1+B$42)</f>
        <v>305595.66007810115</v>
      </c>
      <c r="C3374" t="str">
        <f t="shared" si="990"/>
        <v>-0.103746602457137-0.0135302713052063i</v>
      </c>
      <c r="D3374" t="str">
        <f t="shared" si="991"/>
        <v>3.23058475575078-1.60285312142491i</v>
      </c>
      <c r="E3374" t="str">
        <f t="shared" si="992"/>
        <v>7.9633643002875-88.3773878373002i</v>
      </c>
      <c r="F3374" t="str">
        <f t="shared" si="993"/>
        <v>2.36902594378842-0.852644981015974i</v>
      </c>
      <c r="G3374" t="str">
        <f t="shared" si="994"/>
        <v>0.976948160100984-0.150068159768441i</v>
      </c>
      <c r="H3374" t="str">
        <f t="shared" si="995"/>
        <v>0.0712615662746505-52.2101398055691i</v>
      </c>
      <c r="I3374" t="str">
        <f t="shared" si="996"/>
        <v>-0.125107254444698-0.349098085157572i</v>
      </c>
      <c r="K3374" t="str">
        <f t="shared" si="997"/>
        <v>0.00031370835705811-0.000573716374055513i</v>
      </c>
      <c r="L3374" t="str">
        <f t="shared" si="998"/>
        <v>0.00005-0.000923408452001718i</v>
      </c>
      <c r="M3374" t="str">
        <f t="shared" si="999"/>
        <v>0.00133333333333333-0.000543181442353951i</v>
      </c>
      <c r="N3374">
        <f t="shared" si="1000"/>
        <v>7.4303793475641271</v>
      </c>
      <c r="O3374">
        <f t="shared" si="1001"/>
        <v>19.607276639112307</v>
      </c>
      <c r="P3374" s="3">
        <f t="shared" si="1002"/>
        <v>-19.607276639112307</v>
      </c>
      <c r="Q3374" s="3">
        <f t="shared" si="1003"/>
        <v>-172.56962065243587</v>
      </c>
      <c r="R3374">
        <f t="shared" si="1004"/>
        <v>7.4303793475641271</v>
      </c>
      <c r="S3374">
        <f t="shared" si="1005"/>
        <v>305.59566007810116</v>
      </c>
      <c r="T3374">
        <f t="shared" si="988"/>
        <v>-19.607276639112307</v>
      </c>
    </row>
    <row r="3375" spans="1:20" x14ac:dyDescent="0.25">
      <c r="A3375">
        <f t="shared" si="989"/>
        <v>1927410.5951536668</v>
      </c>
      <c r="B3375">
        <f t="shared" si="1006"/>
        <v>306756.92358639796</v>
      </c>
      <c r="C3375" t="str">
        <f t="shared" si="990"/>
        <v>-0.103072780845837-0.0130774878984938i</v>
      </c>
      <c r="D3375" t="str">
        <f t="shared" si="991"/>
        <v>3.22598453814756-1.60633227564203i</v>
      </c>
      <c r="E3375" t="str">
        <f t="shared" si="992"/>
        <v>7.78687755271611-88.0406427815464i</v>
      </c>
      <c r="F3375" t="str">
        <f t="shared" si="993"/>
        <v>2.36861018909878-0.852113524951454i</v>
      </c>
      <c r="G3375" t="str">
        <f t="shared" si="994"/>
        <v>0.976776709560243-0.150611982328459i</v>
      </c>
      <c r="H3375" t="str">
        <f t="shared" si="995"/>
        <v>0.0705073894426406-52.0117352615764i</v>
      </c>
      <c r="I3375" t="str">
        <f t="shared" si="996"/>
        <v>-0.124557166518009-0.347709201286136i</v>
      </c>
      <c r="K3375" t="str">
        <f t="shared" si="997"/>
        <v>0.000312760858374087-0.000572532442162733i</v>
      </c>
      <c r="L3375" t="str">
        <f t="shared" si="998"/>
        <v>0.00005-0.0009199127834247i</v>
      </c>
      <c r="M3375" t="str">
        <f t="shared" si="999"/>
        <v>0.00133333333333333-0.000541125166720412i</v>
      </c>
      <c r="N3375">
        <f t="shared" si="1000"/>
        <v>7.2308391264928389</v>
      </c>
      <c r="O3375">
        <f t="shared" si="1001"/>
        <v>19.667765953355058</v>
      </c>
      <c r="P3375" s="3">
        <f t="shared" si="1002"/>
        <v>-19.667765953355058</v>
      </c>
      <c r="Q3375" s="3">
        <f t="shared" si="1003"/>
        <v>-172.76916087350716</v>
      </c>
      <c r="R3375">
        <f t="shared" si="1004"/>
        <v>7.2308391264928389</v>
      </c>
      <c r="S3375">
        <f t="shared" si="1005"/>
        <v>306.75692358639793</v>
      </c>
      <c r="T3375">
        <f t="shared" si="988"/>
        <v>-19.667765953355058</v>
      </c>
    </row>
    <row r="3376" spans="1:20" x14ac:dyDescent="0.25">
      <c r="A3376">
        <f t="shared" si="989"/>
        <v>1934734.7554152505</v>
      </c>
      <c r="B3376">
        <f t="shared" si="1006"/>
        <v>307922.59989602625</v>
      </c>
      <c r="C3376" t="str">
        <f t="shared" si="990"/>
        <v>-0.10240124987311-0.0126296461954595i</v>
      </c>
      <c r="D3376" t="str">
        <f t="shared" si="991"/>
        <v>3.22136252452842-1.60980718063228i</v>
      </c>
      <c r="E3376" t="str">
        <f t="shared" si="992"/>
        <v>7.61187453325198-87.7048697275344i</v>
      </c>
      <c r="F3376" t="str">
        <f t="shared" si="993"/>
        <v>2.36819141624148-0.851593373391318i</v>
      </c>
      <c r="G3376" t="str">
        <f t="shared" si="994"/>
        <v>0.976604014375744-0.151157578311264i</v>
      </c>
      <c r="H3376" t="str">
        <f t="shared" si="995"/>
        <v>0.0697605009428124-51.8140888219792i</v>
      </c>
      <c r="I3376" t="str">
        <f t="shared" si="996"/>
        <v>-0.124011097251375-0.3463254283723i</v>
      </c>
      <c r="K3376" t="str">
        <f t="shared" si="997"/>
        <v>0.000311813072629549-0.00057134977369912i</v>
      </c>
      <c r="L3376" t="str">
        <f t="shared" si="998"/>
        <v>0.00005-0.000916430348101916i</v>
      </c>
      <c r="M3376" t="str">
        <f t="shared" si="999"/>
        <v>0.00133333333333333-0.000539076675354068i</v>
      </c>
      <c r="N3376">
        <f t="shared" si="1000"/>
        <v>7.0310607709908766</v>
      </c>
      <c r="O3376">
        <f t="shared" si="1001"/>
        <v>19.728329591160094</v>
      </c>
      <c r="P3376" s="3">
        <f t="shared" si="1002"/>
        <v>-19.728329591160094</v>
      </c>
      <c r="Q3376" s="3">
        <f t="shared" si="1003"/>
        <v>-172.96893922900912</v>
      </c>
      <c r="R3376">
        <f t="shared" si="1004"/>
        <v>7.0310607709908766</v>
      </c>
      <c r="S3376">
        <f t="shared" si="1005"/>
        <v>307.92259989602627</v>
      </c>
      <c r="T3376">
        <f t="shared" si="988"/>
        <v>-19.728329591160094</v>
      </c>
    </row>
    <row r="3377" spans="1:20" x14ac:dyDescent="0.25">
      <c r="A3377">
        <f t="shared" si="989"/>
        <v>1942086.7474858286</v>
      </c>
      <c r="B3377">
        <f t="shared" si="1006"/>
        <v>309092.70577563118</v>
      </c>
      <c r="C3377" t="str">
        <f t="shared" si="990"/>
        <v>-0.101732014018251-0.0121867166447499i</v>
      </c>
      <c r="D3377" t="str">
        <f t="shared" si="991"/>
        <v>3.21671869354379-1.61327769209119i</v>
      </c>
      <c r="E3377" t="str">
        <f t="shared" si="992"/>
        <v>7.43834314528815-87.3700687633539i</v>
      </c>
      <c r="F3377" t="str">
        <f t="shared" si="993"/>
        <v>2.36776960441129-0.851084508453897i</v>
      </c>
      <c r="G3377" t="str">
        <f t="shared" si="994"/>
        <v>0.976430065967754-0.151704951277015i</v>
      </c>
      <c r="H3377" t="str">
        <f t="shared" si="995"/>
        <v>0.0690208392894939-51.6171975478348i</v>
      </c>
      <c r="I3377" t="str">
        <f t="shared" si="996"/>
        <v>-0.123469015159855-0.344946745862677i</v>
      </c>
      <c r="K3377" t="str">
        <f t="shared" si="997"/>
        <v>0.000310865024422719-0.000570168346287069i</v>
      </c>
      <c r="L3377" t="str">
        <f t="shared" si="998"/>
        <v>0.00005-0.000912961095937351i</v>
      </c>
      <c r="M3377" t="str">
        <f t="shared" si="999"/>
        <v>0.00133333333333333-0.000537035938786679i</v>
      </c>
      <c r="N3377">
        <f t="shared" si="1000"/>
        <v>6.831044333962808</v>
      </c>
      <c r="O3377">
        <f t="shared" si="1001"/>
        <v>19.788967932969793</v>
      </c>
      <c r="P3377" s="3">
        <f t="shared" si="1002"/>
        <v>-19.788967932969793</v>
      </c>
      <c r="Q3377" s="3">
        <f t="shared" si="1003"/>
        <v>-173.16895566603719</v>
      </c>
      <c r="R3377">
        <f t="shared" si="1004"/>
        <v>6.831044333962808</v>
      </c>
      <c r="S3377">
        <f t="shared" si="1005"/>
        <v>309.0927057756312</v>
      </c>
      <c r="T3377">
        <f t="shared" si="988"/>
        <v>-19.788967932969793</v>
      </c>
    </row>
    <row r="3378" spans="1:20" x14ac:dyDescent="0.25">
      <c r="A3378">
        <f t="shared" si="989"/>
        <v>1949466.6771262749</v>
      </c>
      <c r="B3378">
        <f t="shared" si="1006"/>
        <v>310267.25805757858</v>
      </c>
      <c r="C3378" t="str">
        <f t="shared" si="990"/>
        <v>-0.101065077722342-0.011748669833243i</v>
      </c>
      <c r="D3378" t="str">
        <f t="shared" si="991"/>
        <v>3.2120530249034-1.61674366500715i</v>
      </c>
      <c r="E3378" t="str">
        <f t="shared" si="992"/>
        <v>7.26627139425385-87.0362399124605i</v>
      </c>
      <c r="F3378" t="str">
        <f t="shared" si="993"/>
        <v>2.36734473267611-0.85058691231033i</v>
      </c>
      <c r="G3378" t="str">
        <f t="shared" si="994"/>
        <v>0.976254855704201-0.152254104766245i</v>
      </c>
      <c r="H3378" t="str">
        <f t="shared" si="995"/>
        <v>0.0682883434428777-51.4210585121047i</v>
      </c>
      <c r="I3378" t="str">
        <f t="shared" si="996"/>
        <v>-0.122930888992825-0.343573133289353i</v>
      </c>
      <c r="K3378" t="str">
        <f t="shared" si="997"/>
        <v>0.000309916738416434-0.000568988137861933i</v>
      </c>
      <c r="L3378" t="str">
        <f t="shared" si="998"/>
        <v>0.00005-0.000909504977024658i</v>
      </c>
      <c r="M3378" t="str">
        <f t="shared" si="999"/>
        <v>0.00133333333333333-0.000535002927661565i</v>
      </c>
      <c r="N3378">
        <f t="shared" si="1000"/>
        <v>6.6307898940943346</v>
      </c>
      <c r="O3378">
        <f t="shared" si="1001"/>
        <v>19.8496813583861</v>
      </c>
      <c r="P3378" s="3">
        <f t="shared" si="1002"/>
        <v>-19.8496813583861</v>
      </c>
      <c r="Q3378" s="3">
        <f t="shared" si="1003"/>
        <v>-173.36921010590567</v>
      </c>
      <c r="R3378">
        <f t="shared" si="1004"/>
        <v>6.6307898940943346</v>
      </c>
      <c r="S3378">
        <f t="shared" si="1005"/>
        <v>310.2672580575786</v>
      </c>
      <c r="T3378">
        <f t="shared" si="988"/>
        <v>-19.8496813583861</v>
      </c>
    </row>
    <row r="3379" spans="1:20" x14ac:dyDescent="0.25">
      <c r="A3379">
        <f t="shared" si="989"/>
        <v>1956874.6504993548</v>
      </c>
      <c r="B3379">
        <f t="shared" si="1006"/>
        <v>311446.2736381974</v>
      </c>
      <c r="C3379" t="str">
        <f t="shared" si="990"/>
        <v>-0.100400445388644-0.0113154764832496i</v>
      </c>
      <c r="D3379" t="str">
        <f t="shared" si="991"/>
        <v>3.20736549938813-1.62020495366857i</v>
      </c>
      <c r="E3379" t="str">
        <f t="shared" si="992"/>
        <v>7.09564738692277-86.7033831349938i</v>
      </c>
      <c r="F3379" t="str">
        <f t="shared" si="993"/>
        <v>2.36691677997634-0.850100567183175i</v>
      </c>
      <c r="G3379" t="str">
        <f t="shared" si="994"/>
        <v>0.976078374900456-0.152805042299464i</v>
      </c>
      <c r="H3379" t="str">
        <f t="shared" si="995"/>
        <v>0.0675629528056946-51.2256687996006i</v>
      </c>
      <c r="I3379" t="str">
        <f t="shared" si="996"/>
        <v>-0.12239668773212-0.342204570269486i</v>
      </c>
      <c r="K3379" t="str">
        <f t="shared" si="997"/>
        <v>0.000308968239335066-0.000567809126672492i</v>
      </c>
      <c r="L3379" t="str">
        <f t="shared" si="998"/>
        <v>0.00005-0.0009060619416464i</v>
      </c>
      <c r="M3379" t="str">
        <f t="shared" si="999"/>
        <v>0.00133333333333333-0.000532977612733178i</v>
      </c>
      <c r="N3379">
        <f t="shared" si="1000"/>
        <v>6.4302975556718707</v>
      </c>
      <c r="O3379">
        <f t="shared" si="1001"/>
        <v>19.910470246139585</v>
      </c>
      <c r="P3379" s="3">
        <f t="shared" si="1002"/>
        <v>-19.910470246139585</v>
      </c>
      <c r="Q3379" s="3">
        <f t="shared" si="1003"/>
        <v>-173.56970244432813</v>
      </c>
      <c r="R3379">
        <f t="shared" si="1004"/>
        <v>6.4302975556718707</v>
      </c>
      <c r="S3379">
        <f t="shared" si="1005"/>
        <v>311.4462736381974</v>
      </c>
      <c r="T3379">
        <f t="shared" si="988"/>
        <v>-19.910470246139585</v>
      </c>
    </row>
    <row r="3380" spans="1:20" x14ac:dyDescent="0.25">
      <c r="A3380">
        <f t="shared" si="989"/>
        <v>1964310.7741712523</v>
      </c>
      <c r="B3380">
        <f t="shared" si="1006"/>
        <v>312629.76947802253</v>
      </c>
      <c r="C3380" t="str">
        <f t="shared" si="990"/>
        <v>-0.0997381213829627-0.0108871074497678i</v>
      </c>
      <c r="D3380" t="str">
        <f t="shared" si="991"/>
        <v>3.20265609886196-1.62366141167137i</v>
      </c>
      <c r="E3380" t="str">
        <f t="shared" si="992"/>
        <v>6.92645933072526-86.3714983290786i</v>
      </c>
      <c r="F3380" t="str">
        <f t="shared" si="993"/>
        <v>2.36648572512444-0.849625455345097i</v>
      </c>
      <c r="G3380" t="str">
        <f t="shared" si="994"/>
        <v>0.975900614819118-0.153357767376763i</v>
      </c>
      <c r="H3380" t="str">
        <f t="shared" si="995"/>
        <v>0.0668446072199394-51.0310255069298i</v>
      </c>
      <c r="I3380" t="str">
        <f t="shared" si="996"/>
        <v>-0.121866380590213-0.340841036504931i</v>
      </c>
      <c r="K3380" t="str">
        <f t="shared" si="997"/>
        <v>0.000308019551961501-0.000566631291281422i</v>
      </c>
      <c r="L3380" t="str">
        <f t="shared" si="998"/>
        <v>0.00005-0.000902631940273361i</v>
      </c>
      <c r="M3380" t="str">
        <f t="shared" si="999"/>
        <v>0.00133333333333333-0.000530959964866684i</v>
      </c>
      <c r="N3380">
        <f t="shared" si="1000"/>
        <v>6.2295674484068968</v>
      </c>
      <c r="O3380">
        <f t="shared" si="1001"/>
        <v>19.971334974056532</v>
      </c>
      <c r="P3380" s="3">
        <f t="shared" si="1002"/>
        <v>-19.971334974056532</v>
      </c>
      <c r="Q3380" s="3">
        <f t="shared" si="1003"/>
        <v>-173.7704325515931</v>
      </c>
      <c r="R3380">
        <f t="shared" si="1004"/>
        <v>6.2295674484068968</v>
      </c>
      <c r="S3380">
        <f t="shared" si="1005"/>
        <v>312.62976947802252</v>
      </c>
      <c r="T3380">
        <f t="shared" si="988"/>
        <v>-19.971334974056532</v>
      </c>
    </row>
    <row r="3381" spans="1:20" x14ac:dyDescent="0.25">
      <c r="A3381">
        <f t="shared" si="989"/>
        <v>1971775.1551131031</v>
      </c>
      <c r="B3381">
        <f t="shared" si="1006"/>
        <v>313817.76260203903</v>
      </c>
      <c r="C3381" t="str">
        <f t="shared" si="990"/>
        <v>-0.0990781100339398-0.0104635337177677i</v>
      </c>
      <c r="D3381" t="str">
        <f t="shared" si="991"/>
        <v>3.19792480628375-1.62711289192655i</v>
      </c>
      <c r="E3381" t="str">
        <f t="shared" si="992"/>
        <v>6.75869553305653-86.0405853320998i</v>
      </c>
      <c r="F3381" t="str">
        <f t="shared" si="993"/>
        <v>2.36605154680441-0.849161559117501i</v>
      </c>
      <c r="G3381" t="str">
        <f t="shared" si="994"/>
        <v>0.975721566669802-0.153912283477404i</v>
      </c>
      <c r="H3381" t="str">
        <f t="shared" si="995"/>
        <v>0.0661332469636144-50.8371257424401i</v>
      </c>
      <c r="I3381" t="str">
        <f t="shared" si="996"/>
        <v>-0.121339937008394-0.339482511781857i</v>
      </c>
      <c r="K3381" t="str">
        <f t="shared" si="997"/>
        <v>0.000307070701134039-0.000565454610565691i</v>
      </c>
      <c r="L3381" t="str">
        <f t="shared" si="998"/>
        <v>0.00005-0.000899214923563821i</v>
      </c>
      <c r="M3381" t="str">
        <f t="shared" si="999"/>
        <v>0.00133333333333333-0.000528949955037543i</v>
      </c>
      <c r="N3381">
        <f t="shared" si="1000"/>
        <v>6.0285997272537486</v>
      </c>
      <c r="O3381">
        <f t="shared" si="1001"/>
        <v>20.032275919028507</v>
      </c>
      <c r="P3381" s="3">
        <f t="shared" si="1002"/>
        <v>-20.032275919028507</v>
      </c>
      <c r="Q3381" s="3">
        <f t="shared" si="1003"/>
        <v>-173.97140027274625</v>
      </c>
      <c r="R3381">
        <f t="shared" si="1004"/>
        <v>6.0285997272537486</v>
      </c>
      <c r="S3381">
        <f t="shared" si="1005"/>
        <v>313.81776260203901</v>
      </c>
      <c r="T3381">
        <f t="shared" si="988"/>
        <v>-20.032275919028507</v>
      </c>
    </row>
    <row r="3382" spans="1:20" x14ac:dyDescent="0.25">
      <c r="A3382">
        <f t="shared" si="989"/>
        <v>1979267.9007025331</v>
      </c>
      <c r="B3382">
        <f t="shared" si="1006"/>
        <v>315010.2700999268</v>
      </c>
      <c r="C3382" t="str">
        <f t="shared" si="990"/>
        <v>-0.0984204156333046-0.0100447263995284i</v>
      </c>
      <c r="D3382" t="str">
        <f t="shared" si="991"/>
        <v>3.19317160571912-1.63055924666792i</v>
      </c>
      <c r="E3382" t="str">
        <f t="shared" si="992"/>
        <v>6.59234440058478-85.7106439219571i</v>
      </c>
      <c r="F3382" t="str">
        <f t="shared" si="993"/>
        <v>2.36561422357119-0.848708860869155i</v>
      </c>
      <c r="G3382" t="str">
        <f t="shared" si="994"/>
        <v>0.975541221608924-0.154468594059415i</v>
      </c>
      <c r="H3382" t="str">
        <f t="shared" si="995"/>
        <v>0.0654288127475333-50.6439666261664i</v>
      </c>
      <c r="I3382" t="str">
        <f t="shared" si="996"/>
        <v>-0.120817326654969-0.33812897597035i</v>
      </c>
      <c r="K3382" t="str">
        <f t="shared" si="997"/>
        <v>0.000306121711743348-0.000564279063716934i</v>
      </c>
      <c r="L3382" t="str">
        <f t="shared" si="998"/>
        <v>0.00005-0.000895810842362841i</v>
      </c>
      <c r="M3382" t="str">
        <f t="shared" si="999"/>
        <v>0.00133333333333333-0.000526947554331083i</v>
      </c>
      <c r="N3382">
        <f t="shared" si="1000"/>
        <v>5.827394572232663</v>
      </c>
      <c r="O3382">
        <f t="shared" si="1001"/>
        <v>20.09329345698136</v>
      </c>
      <c r="P3382" s="3">
        <f t="shared" si="1002"/>
        <v>-20.09329345698136</v>
      </c>
      <c r="Q3382" s="3">
        <f t="shared" si="1003"/>
        <v>-174.17260542776734</v>
      </c>
      <c r="R3382">
        <f t="shared" si="1004"/>
        <v>5.827394572232663</v>
      </c>
      <c r="S3382">
        <f t="shared" si="1005"/>
        <v>315.0102700999268</v>
      </c>
      <c r="T3382">
        <f t="shared" si="988"/>
        <v>-20.09329345698136</v>
      </c>
    </row>
    <row r="3383" spans="1:20" x14ac:dyDescent="0.25">
      <c r="A3383">
        <f t="shared" si="989"/>
        <v>1986789.1187252025</v>
      </c>
      <c r="B3383">
        <f t="shared" si="1006"/>
        <v>316207.3091263065</v>
      </c>
      <c r="C3383" t="str">
        <f t="shared" si="990"/>
        <v>-0.0977650424360792-0.00963065673201157i</v>
      </c>
      <c r="D3383" t="str">
        <f t="shared" si="991"/>
        <v>3.1883964823522-1.63400032746014i</v>
      </c>
      <c r="E3383" t="str">
        <f t="shared" si="992"/>
        <v>6.42739443856326-85.381673818303i</v>
      </c>
      <c r="F3383" t="str">
        <f t="shared" si="993"/>
        <v>2.36517373385026-0.848267343014828i</v>
      </c>
      <c r="G3383" t="str">
        <f t="shared" si="994"/>
        <v>0.975359570739487-0.155026702559175i</v>
      </c>
      <c r="H3383" t="str">
        <f t="shared" si="995"/>
        <v>0.0647312457121493-50.4515452897785i</v>
      </c>
      <c r="I3383" t="str">
        <f t="shared" si="996"/>
        <v>-0.120298519423474-0.336780409024068i</v>
      </c>
      <c r="K3383" t="str">
        <f t="shared" si="997"/>
        <v>0.000305172608729361-0.000563104630241783i</v>
      </c>
      <c r="L3383" t="str">
        <f t="shared" si="998"/>
        <v>0.00005-0.00089241964770158i</v>
      </c>
      <c r="M3383" t="str">
        <f t="shared" si="999"/>
        <v>0.00133333333333333-0.000524952733942105i</v>
      </c>
      <c r="N3383">
        <f t="shared" si="1000"/>
        <v>5.6259521882481351</v>
      </c>
      <c r="O3383">
        <f t="shared" si="1001"/>
        <v>20.154387962844464</v>
      </c>
      <c r="P3383" s="3">
        <f t="shared" si="1002"/>
        <v>-20.154387962844464</v>
      </c>
      <c r="Q3383" s="3">
        <f t="shared" si="1003"/>
        <v>-174.37404781175186</v>
      </c>
      <c r="R3383">
        <f t="shared" si="1004"/>
        <v>5.6259521882481351</v>
      </c>
      <c r="S3383">
        <f t="shared" si="1005"/>
        <v>316.20730912630648</v>
      </c>
      <c r="T3383">
        <f t="shared" si="988"/>
        <v>-20.154387962844464</v>
      </c>
    </row>
    <row r="3384" spans="1:20" x14ac:dyDescent="0.25">
      <c r="A3384">
        <f t="shared" si="989"/>
        <v>1994338.9173763585</v>
      </c>
      <c r="B3384">
        <f t="shared" si="1006"/>
        <v>317408.8969009865</v>
      </c>
      <c r="C3384" t="str">
        <f t="shared" si="990"/>
        <v>-0.0971119946607196-0.00922129607427846i</v>
      </c>
      <c r="D3384" t="str">
        <f t="shared" si="991"/>
        <v>3.1835994224974-1.63743598520679i</v>
      </c>
      <c r="E3384" t="str">
        <f t="shared" si="992"/>
        <v>6.26383425013623-85.0536746837502i</v>
      </c>
      <c r="F3384" t="str">
        <f t="shared" si="993"/>
        <v>2.36473005593702-0.847836988013898i</v>
      </c>
      <c r="G3384" t="str">
        <f t="shared" si="994"/>
        <v>0.975176605110869-0.155586612391005i</v>
      </c>
      <c r="H3384" t="str">
        <f t="shared" si="995"/>
        <v>0.0640404874244172-50.2598588765258i</v>
      </c>
      <c r="I3384" t="str">
        <f t="shared" si="996"/>
        <v>-0.119783485430899-0.335436790979837i</v>
      </c>
      <c r="K3384" t="str">
        <f t="shared" si="997"/>
        <v>0.00030422341707818-0.00056193128996213i</v>
      </c>
      <c r="L3384" t="str">
        <f t="shared" si="998"/>
        <v>0.00005-0.000889041290796547i</v>
      </c>
      <c r="M3384" t="str">
        <f t="shared" si="999"/>
        <v>0.00133333333333333-0.000522965465174442i</v>
      </c>
      <c r="N3384">
        <f t="shared" si="1000"/>
        <v>5.4242728049083837</v>
      </c>
      <c r="O3384">
        <f t="shared" si="1001"/>
        <v>20.215559810521778</v>
      </c>
      <c r="P3384" s="3">
        <f t="shared" si="1002"/>
        <v>-20.215559810521778</v>
      </c>
      <c r="Q3384" s="3">
        <f t="shared" si="1003"/>
        <v>-174.57572719509162</v>
      </c>
      <c r="R3384">
        <f t="shared" si="1004"/>
        <v>5.4242728049083837</v>
      </c>
      <c r="S3384">
        <f t="shared" si="1005"/>
        <v>317.40889690098652</v>
      </c>
      <c r="T3384">
        <f t="shared" si="988"/>
        <v>-20.215559810521778</v>
      </c>
    </row>
    <row r="3385" spans="1:20" x14ac:dyDescent="0.25">
      <c r="A3385">
        <f t="shared" si="989"/>
        <v>2001917.4052623888</v>
      </c>
      <c r="B3385">
        <f t="shared" si="1006"/>
        <v>318615.05070921028</v>
      </c>
      <c r="C3385" t="str">
        <f t="shared" si="990"/>
        <v>-0.0964612764892362-0.00881661590495357i</v>
      </c>
      <c r="D3385" t="str">
        <f t="shared" si="991"/>
        <v>3.17878041361116-1.64086607015879i</v>
      </c>
      <c r="E3385" t="str">
        <f t="shared" si="992"/>
        <v>6.10165253565107-84.7266461250709i</v>
      </c>
      <c r="F3385" t="str">
        <f t="shared" si="993"/>
        <v>2.36428316799635-0.847417778368973i</v>
      </c>
      <c r="G3385" t="str">
        <f t="shared" si="994"/>
        <v>0.974992315718618-0.156148326946735i</v>
      </c>
      <c r="H3385" t="str">
        <f t="shared" si="995"/>
        <v>0.0633564798747065-50.0689045411862i</v>
      </c>
      <c r="I3385" t="str">
        <f t="shared" si="996"/>
        <v>-0.119272195015932-0.334098101957297i</v>
      </c>
      <c r="K3385" t="str">
        <f t="shared" si="997"/>
        <v>0.000303274161818996-0.000560759023015401i</v>
      </c>
      <c r="L3385" t="str">
        <f t="shared" si="998"/>
        <v>0.00005-0.000885675723048961i</v>
      </c>
      <c r="M3385" t="str">
        <f t="shared" si="999"/>
        <v>0.00133333333333333-0.000520985719440566i</v>
      </c>
      <c r="N3385">
        <f t="shared" si="1000"/>
        <v>5.2223566763452709</v>
      </c>
      <c r="O3385">
        <f t="shared" si="1001"/>
        <v>20.276809372861017</v>
      </c>
      <c r="P3385" s="3">
        <f t="shared" si="1002"/>
        <v>-20.276809372861017</v>
      </c>
      <c r="Q3385" s="3">
        <f t="shared" si="1003"/>
        <v>-174.77764332365473</v>
      </c>
      <c r="R3385">
        <f t="shared" si="1004"/>
        <v>5.2223566763452709</v>
      </c>
      <c r="S3385">
        <f t="shared" si="1005"/>
        <v>318.61505070921027</v>
      </c>
      <c r="T3385">
        <f t="shared" si="988"/>
        <v>-20.276809372861017</v>
      </c>
    </row>
    <row r="3386" spans="1:20" x14ac:dyDescent="0.25">
      <c r="A3386">
        <f t="shared" si="989"/>
        <v>2009524.6914023862</v>
      </c>
      <c r="B3386">
        <f t="shared" si="1006"/>
        <v>319825.78790190531</v>
      </c>
      <c r="C3386" t="str">
        <f t="shared" si="990"/>
        <v>-0.0958128920672378-0.00841658781972573i</v>
      </c>
      <c r="D3386" t="str">
        <f t="shared" si="991"/>
        <v>3.17393944430357-1.64429043192287i</v>
      </c>
      <c r="E3386" t="str">
        <f t="shared" si="992"/>
        <v>5.94083809196789-84.4005876943645i</v>
      </c>
      <c r="F3386" t="str">
        <f t="shared" si="993"/>
        <v>2.36383304806207-0.847009696624466i</v>
      </c>
      <c r="G3386" t="str">
        <f t="shared" si="994"/>
        <v>0.974806693504235-0.156711849595286i</v>
      </c>
      <c r="H3386" t="str">
        <f t="shared" si="995"/>
        <v>0.0626791654737319-49.8786794500129i</v>
      </c>
      <c r="I3386" t="str">
        <f t="shared" si="996"/>
        <v>-0.118764618737205-0.33276432215853i</v>
      </c>
      <c r="K3386" t="str">
        <f t="shared" si="997"/>
        <v>0.000302324868020946-0.000559587809854719i</v>
      </c>
      <c r="L3386" t="str">
        <f t="shared" si="998"/>
        <v>0.00005-0.000882322896043993i</v>
      </c>
      <c r="M3386" t="str">
        <f t="shared" si="999"/>
        <v>0.00133333333333333-0.000519013468261174i</v>
      </c>
      <c r="N3386">
        <f t="shared" si="1000"/>
        <v>5.0202040810315793</v>
      </c>
      <c r="O3386">
        <f t="shared" si="1001"/>
        <v>20.338137021626046</v>
      </c>
      <c r="P3386" s="3">
        <f t="shared" si="1002"/>
        <v>-20.338137021626046</v>
      </c>
      <c r="Q3386" s="3">
        <f t="shared" si="1003"/>
        <v>-174.97979591896842</v>
      </c>
      <c r="R3386">
        <f t="shared" si="1004"/>
        <v>5.0202040810315793</v>
      </c>
      <c r="S3386">
        <f t="shared" si="1005"/>
        <v>319.8257879019053</v>
      </c>
      <c r="T3386">
        <f t="shared" si="988"/>
        <v>-20.338137021626046</v>
      </c>
    </row>
    <row r="3387" spans="1:20" x14ac:dyDescent="0.25">
      <c r="A3387">
        <f t="shared" si="989"/>
        <v>2017160.8852297151</v>
      </c>
      <c r="B3387">
        <f t="shared" si="1006"/>
        <v>321041.12589593255</v>
      </c>
      <c r="C3387" t="str">
        <f t="shared" si="990"/>
        <v>-0.0951668455039561-0.00802118352889732i</v>
      </c>
      <c r="D3387" t="str">
        <f t="shared" si="991"/>
        <v>3.16907650435009-1.6477089194703i</v>
      </c>
      <c r="E3387" t="str">
        <f t="shared" si="992"/>
        <v>5.78137981176893-84.0754988902124i</v>
      </c>
      <c r="F3387" t="str">
        <f t="shared" si="993"/>
        <v>2.36337967403644-0.846612725365209i</v>
      </c>
      <c r="G3387" t="str">
        <f t="shared" si="994"/>
        <v>0.974619729354968-0.157277183682241i</v>
      </c>
      <c r="H3387" t="str">
        <f t="shared" si="995"/>
        <v>0.0620084870495291-49.6891807806808i</v>
      </c>
      <c r="I3387" t="str">
        <f t="shared" si="996"/>
        <v>-0.11826072737157-0.331435431867684i</v>
      </c>
      <c r="K3387" t="str">
        <f t="shared" si="997"/>
        <v>0.000301375560790023-0.000558417631249082i</v>
      </c>
      <c r="L3387" t="str">
        <f t="shared" si="998"/>
        <v>0.00005-0.000878982761550105i</v>
      </c>
      <c r="M3387" t="str">
        <f t="shared" si="999"/>
        <v>0.00133333333333333-0.000517048683264768i</v>
      </c>
      <c r="N3387">
        <f t="shared" si="1000"/>
        <v>4.8178153215996815</v>
      </c>
      <c r="O3387">
        <f t="shared" si="1001"/>
        <v>20.399543127467417</v>
      </c>
      <c r="P3387" s="3">
        <f t="shared" si="1002"/>
        <v>-20.399543127467417</v>
      </c>
      <c r="Q3387" s="3">
        <f t="shared" si="1003"/>
        <v>-175.18218467840032</v>
      </c>
      <c r="R3387">
        <f t="shared" si="1004"/>
        <v>4.8178153215996815</v>
      </c>
      <c r="S3387">
        <f t="shared" si="1005"/>
        <v>321.04112589593257</v>
      </c>
      <c r="T3387">
        <f t="shared" si="988"/>
        <v>-20.399543127467417</v>
      </c>
    </row>
    <row r="3388" spans="1:20" x14ac:dyDescent="0.25">
      <c r="A3388">
        <f t="shared" si="989"/>
        <v>2024826.0965935884</v>
      </c>
      <c r="B3388">
        <f t="shared" si="1006"/>
        <v>322261.08217433712</v>
      </c>
      <c r="C3388" t="str">
        <f t="shared" si="990"/>
        <v>-0.0945231408722155-0.00763037485497727i</v>
      </c>
      <c r="D3388" t="str">
        <f t="shared" si="991"/>
        <v>3.16419158470308-1.65112138114579i</v>
      </c>
      <c r="E3388" t="str">
        <f t="shared" si="992"/>
        <v>5.62326668287222-83.751379158812i</v>
      </c>
      <c r="F3388" t="str">
        <f t="shared" si="993"/>
        <v>2.36292302368967-0.84622684721502i</v>
      </c>
      <c r="G3388" t="str">
        <f t="shared" si="994"/>
        <v>0.974431414103605-0.157844332529406i</v>
      </c>
      <c r="H3388" t="str">
        <f t="shared" si="995"/>
        <v>0.0613443878444712-49.5004057222371i</v>
      </c>
      <c r="I3388" t="str">
        <f t="shared" si="996"/>
        <v>-0.117760491912375-0.330111411450629i</v>
      </c>
      <c r="K3388" t="str">
        <f t="shared" si="997"/>
        <v>0.000300426265265955-0.00055724846828347i</v>
      </c>
      <c r="L3388" t="str">
        <f t="shared" si="998"/>
        <v>0.00005-0.000875655271518339i</v>
      </c>
      <c r="M3388" t="str">
        <f t="shared" si="999"/>
        <v>0.00133333333333333-0.000515091336187257i</v>
      </c>
      <c r="N3388">
        <f t="shared" si="1000"/>
        <v>4.6151907246605219</v>
      </c>
      <c r="O3388">
        <f t="shared" si="1001"/>
        <v>20.461028059894424</v>
      </c>
      <c r="P3388" s="3">
        <f t="shared" si="1002"/>
        <v>-20.461028059894424</v>
      </c>
      <c r="Q3388" s="3">
        <f t="shared" si="1003"/>
        <v>-175.38480927533948</v>
      </c>
      <c r="R3388">
        <f t="shared" si="1004"/>
        <v>4.6151907246605219</v>
      </c>
      <c r="S3388">
        <f t="shared" si="1005"/>
        <v>322.2610821743371</v>
      </c>
      <c r="T3388">
        <f t="shared" si="988"/>
        <v>-20.461028059894424</v>
      </c>
    </row>
    <row r="3389" spans="1:20" x14ac:dyDescent="0.25">
      <c r="A3389">
        <f t="shared" si="989"/>
        <v>2032520.435760644</v>
      </c>
      <c r="B3389">
        <f t="shared" si="1006"/>
        <v>323485.67428659962</v>
      </c>
      <c r="C3389" t="str">
        <f t="shared" si="990"/>
        <v>-0.0938817822083604-0.00724413373031285i</v>
      </c>
      <c r="D3389" t="str">
        <f t="shared" si="991"/>
        <v>3.15928467750338-1.65452766467658i</v>
      </c>
      <c r="E3389" t="str">
        <f t="shared" si="992"/>
        <v>5.46648778754398-83.4282278950908i</v>
      </c>
      <c r="F3389" t="str">
        <f t="shared" si="993"/>
        <v>2.3624630746594-0.84585204483527i</v>
      </c>
      <c r="G3389" t="str">
        <f t="shared" si="994"/>
        <v>0.974241738528269-0.158413299434375i</v>
      </c>
      <c r="H3389" t="str">
        <f t="shared" si="995"/>
        <v>0.0606868115123011-49.3123514750482i</v>
      </c>
      <c r="I3389" t="str">
        <f t="shared" si="996"/>
        <v>-0.117263883567761-0.328792241354584i</v>
      </c>
      <c r="K3389" t="str">
        <f t="shared" si="997"/>
        <v>0.000299477006619047-0.000556080302358902i</v>
      </c>
      <c r="L3389" t="str">
        <f t="shared" si="998"/>
        <v>0.00005-0.000872340378081628i</v>
      </c>
      <c r="M3389" t="str">
        <f t="shared" si="999"/>
        <v>0.00133333333333333-0.000513141398871543i</v>
      </c>
      <c r="N3389">
        <f t="shared" si="1000"/>
        <v>4.4123306406191887</v>
      </c>
      <c r="O3389">
        <f t="shared" si="1001"/>
        <v>20.522592187247618</v>
      </c>
      <c r="P3389" s="3">
        <f t="shared" si="1002"/>
        <v>-20.522592187247618</v>
      </c>
      <c r="Q3389" s="3">
        <f t="shared" si="1003"/>
        <v>-175.58766935938081</v>
      </c>
      <c r="R3389">
        <f t="shared" si="1004"/>
        <v>4.4123306406191887</v>
      </c>
      <c r="S3389">
        <f t="shared" si="1005"/>
        <v>323.48567428659965</v>
      </c>
      <c r="T3389">
        <f t="shared" si="988"/>
        <v>-20.522592187247618</v>
      </c>
    </row>
    <row r="3390" spans="1:20" x14ac:dyDescent="0.25">
      <c r="A3390">
        <f t="shared" si="989"/>
        <v>2040244.0134165345</v>
      </c>
      <c r="B3390">
        <f t="shared" si="1006"/>
        <v>324714.91984888871</v>
      </c>
      <c r="C3390" t="str">
        <f t="shared" si="990"/>
        <v>-0.0932427735121441-0.00686243219476866i</v>
      </c>
      <c r="D3390" t="str">
        <f t="shared" si="991"/>
        <v>3.15435577609177-1.65792761718173i</v>
      </c>
      <c r="E3390" t="str">
        <f t="shared" si="992"/>
        <v>5.31103230180883-83.1060444437978i</v>
      </c>
      <c r="F3390" t="str">
        <f t="shared" si="993"/>
        <v>2.36199980445018-0.84548830092345i</v>
      </c>
      <c r="G3390" t="str">
        <f t="shared" si="994"/>
        <v>0.974050693352209-0.158984087670086i</v>
      </c>
      <c r="H3390" t="str">
        <f t="shared" si="995"/>
        <v>0.0600357021152156-49.1250152507473i</v>
      </c>
      <c r="I3390" t="str">
        <f t="shared" si="996"/>
        <v>-0.116770873758964-0.327477902107751i</v>
      </c>
      <c r="K3390" t="str">
        <f t="shared" si="997"/>
        <v>0.000298527810047095-0.000554913115192484i</v>
      </c>
      <c r="L3390" t="str">
        <f t="shared" si="998"/>
        <v>0.00005-0.000869038033554117i</v>
      </c>
      <c r="M3390" t="str">
        <f t="shared" si="999"/>
        <v>0.00133333333333333-0.00051119884326713i</v>
      </c>
      <c r="N3390">
        <f t="shared" si="1000"/>
        <v>4.2092354434922186</v>
      </c>
      <c r="O3390">
        <f t="shared" si="1001"/>
        <v>20.584235876671517</v>
      </c>
      <c r="P3390" s="3">
        <f t="shared" si="1002"/>
        <v>-20.584235876671517</v>
      </c>
      <c r="Q3390" s="3">
        <f t="shared" si="1003"/>
        <v>-175.79076455650778</v>
      </c>
      <c r="R3390">
        <f t="shared" si="1004"/>
        <v>4.2092354434922186</v>
      </c>
      <c r="S3390">
        <f t="shared" si="1005"/>
        <v>324.71491984888871</v>
      </c>
      <c r="T3390">
        <f t="shared" si="988"/>
        <v>-20.584235876671517</v>
      </c>
    </row>
    <row r="3391" spans="1:20" x14ac:dyDescent="0.25">
      <c r="A3391">
        <f t="shared" si="989"/>
        <v>2047996.9406675175</v>
      </c>
      <c r="B3391">
        <f t="shared" si="1006"/>
        <v>325948.83654431452</v>
      </c>
      <c r="C3391" t="str">
        <f t="shared" si="990"/>
        <v>-0.0926061187465838-0.00648524239345559i</v>
      </c>
      <c r="D3391" t="str">
        <f t="shared" si="991"/>
        <v>3.14940487502042-1.66132108518158i</v>
      </c>
      <c r="E3391" t="str">
        <f t="shared" si="992"/>
        <v>5.15688949477143-82.7848281005862i</v>
      </c>
      <c r="F3391" t="str">
        <f t="shared" si="993"/>
        <v>2.36153319043305-0.845135598211722i</v>
      </c>
      <c r="G3391" t="str">
        <f t="shared" si="994"/>
        <v>0.9738582692436-0.159556700484372i</v>
      </c>
      <c r="H3391" t="str">
        <f t="shared" si="995"/>
        <v>0.0593910041209777-48.9383942721858i</v>
      </c>
      <c r="I3391" t="str">
        <f t="shared" si="996"/>
        <v>-0.116281434118645-0.326168374318985i</v>
      </c>
      <c r="K3391" t="str">
        <f t="shared" si="997"/>
        <v>0.000297578700772234-0.000553746888817386i</v>
      </c>
      <c r="L3391" t="str">
        <f t="shared" si="998"/>
        <v>0.00005-0.000865748190430484i</v>
      </c>
      <c r="M3391" t="str">
        <f t="shared" si="999"/>
        <v>0.00133333333333333-0.000509263641429695i</v>
      </c>
      <c r="N3391">
        <f t="shared" si="1000"/>
        <v>4.0059055307277447</v>
      </c>
      <c r="O3391">
        <f t="shared" si="1001"/>
        <v>20.645959494087212</v>
      </c>
      <c r="P3391" s="3">
        <f t="shared" si="1002"/>
        <v>-20.645959494087212</v>
      </c>
      <c r="Q3391" s="3">
        <f t="shared" si="1003"/>
        <v>-175.99409446927226</v>
      </c>
      <c r="R3391">
        <f t="shared" si="1004"/>
        <v>4.0059055307277447</v>
      </c>
      <c r="S3391">
        <f t="shared" si="1005"/>
        <v>325.94883654431453</v>
      </c>
      <c r="T3391">
        <f t="shared" si="988"/>
        <v>-20.645959494087212</v>
      </c>
    </row>
    <row r="3392" spans="1:20" x14ac:dyDescent="0.25">
      <c r="A3392">
        <f t="shared" si="989"/>
        <v>2055779.3290420542</v>
      </c>
      <c r="B3392">
        <f t="shared" si="1006"/>
        <v>327187.44212318293</v>
      </c>
      <c r="C3392" t="str">
        <f t="shared" si="990"/>
        <v>-0.0919718218377644-0.00611253657448824i</v>
      </c>
      <c r="D3392" t="str">
        <f t="shared" si="991"/>
        <v>3.14443197006434-1.66470791460744i</v>
      </c>
      <c r="E3392" t="str">
        <f t="shared" si="992"/>
        <v>5.00404872792638-82.4645781130683i</v>
      </c>
      <c r="F3392" t="str">
        <f t="shared" si="993"/>
        <v>2.361063209845-0.844793919465476i</v>
      </c>
      <c r="G3392" t="str">
        <f t="shared" si="994"/>
        <v>0.973664456815336-0.160131141099514i</v>
      </c>
      <c r="H3392" t="str">
        <f t="shared" si="995"/>
        <v>0.0587526624000493-48.7524857733809i</v>
      </c>
      <c r="I3392" t="str">
        <f t="shared" si="996"/>
        <v>-0.115795536489217-0.324863638677422i</v>
      </c>
      <c r="K3392" t="str">
        <f t="shared" si="997"/>
        <v>0.000296629704037771-0.000552581605582759i</v>
      </c>
      <c r="L3392" t="str">
        <f t="shared" si="998"/>
        <v>0.00005-0.000862470801385219i</v>
      </c>
      <c r="M3392" t="str">
        <f t="shared" si="999"/>
        <v>0.00133333333333333-0.000507335765520718i</v>
      </c>
      <c r="N3392">
        <f t="shared" si="1000"/>
        <v>3.8023413230166057</v>
      </c>
      <c r="O3392">
        <f t="shared" si="1001"/>
        <v>20.707763404166588</v>
      </c>
      <c r="P3392" s="3">
        <f t="shared" si="1002"/>
        <v>-20.707763404166588</v>
      </c>
      <c r="Q3392" s="3">
        <f t="shared" si="1003"/>
        <v>-176.19765867698339</v>
      </c>
      <c r="R3392">
        <f t="shared" si="1004"/>
        <v>3.8023413230166057</v>
      </c>
      <c r="S3392">
        <f t="shared" si="1005"/>
        <v>327.1874421231829</v>
      </c>
      <c r="T3392">
        <f t="shared" si="988"/>
        <v>-20.707763404166588</v>
      </c>
    </row>
    <row r="3393" spans="1:20" x14ac:dyDescent="0.25">
      <c r="A3393">
        <f t="shared" si="989"/>
        <v>2063591.2904924143</v>
      </c>
      <c r="B3393">
        <f t="shared" si="1006"/>
        <v>328430.75440325105</v>
      </c>
      <c r="C3393" t="str">
        <f t="shared" si="990"/>
        <v>-0.091339886674612-0.00574428708680408i</v>
      </c>
      <c r="D3393" t="str">
        <f t="shared" si="991"/>
        <v>3.13943705823256-1.66808795081141i</v>
      </c>
      <c r="E3393" t="str">
        <f t="shared" si="992"/>
        <v>4.85249945447934-82.1452936818525i</v>
      </c>
      <c r="F3393" t="str">
        <f t="shared" si="993"/>
        <v>2.36058983978845-0.844463247481827i</v>
      </c>
      <c r="G3393" t="str">
        <f t="shared" si="994"/>
        <v>0.973469246624833-0.160707412711777i</v>
      </c>
      <c r="H3393" t="str">
        <f t="shared" si="995"/>
        <v>0.0581206222227766-48.5672869994645i</v>
      </c>
      <c r="I3393" t="str">
        <f t="shared" si="996"/>
        <v>-0.115313152921194-0.323563675952126i</v>
      </c>
      <c r="K3393" t="str">
        <f t="shared" si="997"/>
        <v>0.000295680845105099-0.000551417248153663i</v>
      </c>
      <c r="L3393" t="str">
        <f t="shared" si="998"/>
        <v>0.00005-0.000859205819271988i</v>
      </c>
      <c r="M3393" t="str">
        <f t="shared" si="999"/>
        <v>0.00133333333333333-0.00050541518780705i</v>
      </c>
      <c r="N3393">
        <f t="shared" si="1000"/>
        <v>3.5985432641134878</v>
      </c>
      <c r="O3393">
        <f t="shared" si="1001"/>
        <v>20.769647970306316</v>
      </c>
      <c r="P3393" s="3">
        <f t="shared" si="1002"/>
        <v>-20.769647970306316</v>
      </c>
      <c r="Q3393" s="3">
        <f t="shared" si="1003"/>
        <v>-176.40145673588651</v>
      </c>
      <c r="R3393">
        <f t="shared" si="1004"/>
        <v>3.5985432641134878</v>
      </c>
      <c r="S3393">
        <f t="shared" si="1005"/>
        <v>328.43075440325106</v>
      </c>
      <c r="T3393">
        <f t="shared" si="988"/>
        <v>-20.769647970306316</v>
      </c>
    </row>
    <row r="3394" spans="1:20" x14ac:dyDescent="0.25">
      <c r="A3394">
        <f t="shared" si="989"/>
        <v>2071432.9373962854</v>
      </c>
      <c r="B3394">
        <f t="shared" si="1006"/>
        <v>329678.7912699834</v>
      </c>
      <c r="C3394" t="str">
        <f t="shared" si="990"/>
        <v>-0.0907103171086369-0.00538046637801602i</v>
      </c>
      <c r="D3394" t="str">
        <f t="shared" si="991"/>
        <v>3.13442013777954-1.67146103857642i</v>
      </c>
      <c r="E3394" t="str">
        <f t="shared" si="992"/>
        <v>4.70223121866632-81.8269739615726i</v>
      </c>
      <c r="F3394" t="str">
        <f t="shared" si="993"/>
        <v>2.36011305723082-0.844143565088168i</v>
      </c>
      <c r="G3394" t="str">
        <f t="shared" si="994"/>
        <v>0.973272629173824-0.161285518490955i</v>
      </c>
      <c r="H3394" t="str">
        <f t="shared" si="995"/>
        <v>0.0574948292565921-48.3827952066354i</v>
      </c>
      <c r="I3394" t="str">
        <f t="shared" si="996"/>
        <v>-0.114834255671551-0.322268466991761i</v>
      </c>
      <c r="K3394" t="str">
        <f t="shared" si="997"/>
        <v>0.000294732149250511-0.0005502537995109i</v>
      </c>
      <c r="L3394" t="str">
        <f t="shared" si="998"/>
        <v>0.00005-0.000855953197122923i</v>
      </c>
      <c r="M3394" t="str">
        <f t="shared" si="999"/>
        <v>0.00133333333333333-0.000503501880660541i</v>
      </c>
      <c r="N3394">
        <f t="shared" si="1000"/>
        <v>3.3945118206508482</v>
      </c>
      <c r="O3394">
        <f t="shared" si="1001"/>
        <v>20.83161355460167</v>
      </c>
      <c r="P3394" s="3">
        <f t="shared" si="1002"/>
        <v>-20.83161355460167</v>
      </c>
      <c r="Q3394" s="3">
        <f t="shared" si="1003"/>
        <v>-176.60548817934915</v>
      </c>
      <c r="R3394">
        <f t="shared" si="1004"/>
        <v>3.3945118206508482</v>
      </c>
      <c r="S3394">
        <f t="shared" si="1005"/>
        <v>329.67879126998338</v>
      </c>
      <c r="T3394">
        <f t="shared" si="988"/>
        <v>-20.83161355460167</v>
      </c>
    </row>
    <row r="3395" spans="1:20" x14ac:dyDescent="0.25">
      <c r="A3395">
        <f t="shared" si="989"/>
        <v>2079304.3825583914</v>
      </c>
      <c r="B3395">
        <f t="shared" si="1006"/>
        <v>330931.57067680935</v>
      </c>
      <c r="C3395" t="str">
        <f t="shared" si="990"/>
        <v>-0.0900831169536312-0.00502104699231258i</v>
      </c>
      <c r="D3395" t="str">
        <f t="shared" si="991"/>
        <v>3.12938120821628-1.67482702212654i</v>
      </c>
      <c r="E3395" t="str">
        <f t="shared" si="992"/>
        <v>4.55323365507439-81.5096180618872i</v>
      </c>
      <c r="F3395" t="str">
        <f t="shared" si="993"/>
        <v>2.35963283900404-0.843834855140688i</v>
      </c>
      <c r="G3395" t="str">
        <f t="shared" si="994"/>
        <v>0.973074594908166-0.161865461579902i</v>
      </c>
      <c r="H3395" t="str">
        <f t="shared" si="995"/>
        <v>0.0568752295632533-48.1990076621069i</v>
      </c>
      <c r="I3395" t="str">
        <f t="shared" si="996"/>
        <v>-0.114358817202098-0.32097799272423i</v>
      </c>
      <c r="K3395" t="str">
        <f t="shared" si="997"/>
        <v>0.000293783641762086-0.000549091242950828i</v>
      </c>
      <c r="L3395" t="str">
        <f t="shared" si="998"/>
        <v>0.00005-0.000852712888147959i</v>
      </c>
      <c r="M3395" t="str">
        <f t="shared" si="999"/>
        <v>0.00133333333333333-0.000501595816557621i</v>
      </c>
      <c r="N3395">
        <f t="shared" si="1000"/>
        <v>3.190247481955339</v>
      </c>
      <c r="O3395">
        <f t="shared" si="1001"/>
        <v>20.893660517821843</v>
      </c>
      <c r="P3395" s="3">
        <f t="shared" si="1002"/>
        <v>-20.893660517821843</v>
      </c>
      <c r="Q3395" s="3">
        <f t="shared" si="1003"/>
        <v>-176.80975251804466</v>
      </c>
      <c r="R3395">
        <f t="shared" si="1004"/>
        <v>3.190247481955339</v>
      </c>
      <c r="S3395">
        <f t="shared" si="1005"/>
        <v>330.93157067680937</v>
      </c>
      <c r="T3395">
        <f t="shared" si="988"/>
        <v>-20.893660517821843</v>
      </c>
    </row>
    <row r="3396" spans="1:20" x14ac:dyDescent="0.25">
      <c r="A3396">
        <f t="shared" si="989"/>
        <v>2087205.7392121132</v>
      </c>
      <c r="B3396">
        <f t="shared" si="1006"/>
        <v>332189.11064538121</v>
      </c>
      <c r="C3396" t="str">
        <f t="shared" si="990"/>
        <v>-0.089458289985336-0.00466600156840297i</v>
      </c>
      <c r="D3396" t="str">
        <f t="shared" si="991"/>
        <v>3.12432027032137-1.67818574513729i</v>
      </c>
      <c r="E3396" t="str">
        <f t="shared" si="992"/>
        <v>4.40549648796518-81.1932250484688i</v>
      </c>
      <c r="F3396" t="str">
        <f t="shared" si="993"/>
        <v>2.35914916180403-0.843537100522837i</v>
      </c>
      <c r="G3396" t="str">
        <f t="shared" si="994"/>
        <v>0.972875134217638-0.162447245094065i</v>
      </c>
      <c r="H3396" t="str">
        <f t="shared" si="995"/>
        <v>0.0562617695961136-48.0159216440588i</v>
      </c>
      <c r="I3396" t="str">
        <f t="shared" si="996"/>
        <v>-0.113886810177863-0.319692234156337i</v>
      </c>
      <c r="K3396" t="str">
        <f t="shared" si="997"/>
        <v>0.000292835347936541-0.000547929562085135i</v>
      </c>
      <c r="L3396" t="str">
        <f t="shared" si="998"/>
        <v>0.00005-0.000849484845734169i</v>
      </c>
      <c r="M3396" t="str">
        <f t="shared" si="999"/>
        <v>0.00133333333333333-0.000499696968078923i</v>
      </c>
      <c r="N3396">
        <f t="shared" si="1000"/>
        <v>2.9857507598638904</v>
      </c>
      <c r="O3396">
        <f t="shared" si="1001"/>
        <v>20.955789219385217</v>
      </c>
      <c r="P3396" s="3">
        <f t="shared" si="1002"/>
        <v>-20.955789219385217</v>
      </c>
      <c r="Q3396" s="3">
        <f t="shared" si="1003"/>
        <v>-177.01424924013611</v>
      </c>
      <c r="R3396">
        <f t="shared" si="1004"/>
        <v>2.9857507598638904</v>
      </c>
      <c r="S3396">
        <f t="shared" si="1005"/>
        <v>332.18911064538122</v>
      </c>
      <c r="T3396">
        <f t="shared" si="988"/>
        <v>-20.955789219385217</v>
      </c>
    </row>
    <row r="3397" spans="1:20" x14ac:dyDescent="0.25">
      <c r="A3397">
        <f t="shared" si="989"/>
        <v>2095137.1210211194</v>
      </c>
      <c r="B3397">
        <f t="shared" si="1006"/>
        <v>333451.42926583369</v>
      </c>
      <c r="C3397" t="str">
        <f t="shared" si="990"/>
        <v>-0.0888358399410819-0.00431530283750652i</v>
      </c>
      <c r="D3397" t="str">
        <f t="shared" si="991"/>
        <v>3.11923732615223-1.68153705074636i</v>
      </c>
      <c r="E3397" t="str">
        <f t="shared" si="992"/>
        <v>4.25900953060021-80.8777939439763i</v>
      </c>
      <c r="F3397" t="str">
        <f t="shared" si="993"/>
        <v>2.35866200219029-0.843250284143858i</v>
      </c>
      <c r="G3397" t="str">
        <f t="shared" si="994"/>
        <v>0.972674237435747-0.163030872121004i</v>
      </c>
      <c r="H3397" t="str">
        <f t="shared" si="995"/>
        <v>0.0556543961974203-47.8335344415879i</v>
      </c>
      <c r="I3397" t="str">
        <f t="shared" si="996"/>
        <v>-0.113418207465491-0.318411172373456i</v>
      </c>
      <c r="K3397" t="str">
        <f t="shared" si="997"/>
        <v>0.000291887293076083-0.000546768740840545i</v>
      </c>
      <c r="L3397" t="str">
        <f t="shared" si="998"/>
        <v>0.00005-0.000846269023445077i</v>
      </c>
      <c r="M3397" t="str">
        <f t="shared" si="999"/>
        <v>0.00133333333333333-0.000497805307908868i</v>
      </c>
      <c r="N3397">
        <f t="shared" si="1000"/>
        <v>2.7810221885396231</v>
      </c>
      <c r="O3397">
        <f t="shared" si="1001"/>
        <v>21.018000017334558</v>
      </c>
      <c r="P3397" s="3">
        <f t="shared" si="1002"/>
        <v>-21.018000017334558</v>
      </c>
      <c r="Q3397" s="3">
        <f t="shared" si="1003"/>
        <v>-177.21897781146038</v>
      </c>
      <c r="R3397">
        <f t="shared" si="1004"/>
        <v>2.7810221885396231</v>
      </c>
      <c r="S3397">
        <f t="shared" si="1005"/>
        <v>333.45142926583367</v>
      </c>
      <c r="T3397">
        <f t="shared" si="988"/>
        <v>-21.018000017334558</v>
      </c>
    </row>
    <row r="3398" spans="1:20" x14ac:dyDescent="0.25">
      <c r="A3398">
        <f t="shared" si="989"/>
        <v>2103098.6420809999</v>
      </c>
      <c r="B3398">
        <f t="shared" si="1006"/>
        <v>334718.54469704389</v>
      </c>
      <c r="C3398" t="str">
        <f t="shared" si="990"/>
        <v>-0.0882157705193889-0.00396892362138544i</v>
      </c>
      <c r="D3398" t="str">
        <f t="shared" si="991"/>
        <v>3.1141323790559-1.68488078156437i</v>
      </c>
      <c r="E3398" t="str">
        <f t="shared" si="992"/>
        <v>4.11376268456702-80.5633237290055i</v>
      </c>
      <c r="F3398" t="str">
        <f t="shared" si="993"/>
        <v>2.35817133658536-0.842974388937261i</v>
      </c>
      <c r="G3398" t="str">
        <f t="shared" si="994"/>
        <v>0.972471894839535-0.163616345719917i</v>
      </c>
      <c r="H3398" t="str">
        <f t="shared" si="995"/>
        <v>0.0550530565956446-47.6518433546574i</v>
      </c>
      <c r="I3398" t="str">
        <f t="shared" si="996"/>
        <v>-0.112952982131656-0.317134788539175i</v>
      </c>
      <c r="K3398" t="str">
        <f t="shared" si="997"/>
        <v>0.000290939502485295-0.000545608763458522i</v>
      </c>
      <c r="L3398" t="str">
        <f t="shared" si="998"/>
        <v>0.00005-0.000843065375020003i</v>
      </c>
      <c r="M3398" t="str">
        <f t="shared" si="999"/>
        <v>0.00133333333333333-0.000495920808835295i</v>
      </c>
      <c r="N3398">
        <f t="shared" si="1000"/>
        <v>2.576062324286994</v>
      </c>
      <c r="O3398">
        <f t="shared" si="1001"/>
        <v>21.080293268313429</v>
      </c>
      <c r="P3398" s="3">
        <f t="shared" si="1002"/>
        <v>-21.080293268313429</v>
      </c>
      <c r="Q3398" s="3">
        <f t="shared" si="1003"/>
        <v>-177.42393767571301</v>
      </c>
      <c r="R3398">
        <f t="shared" si="1004"/>
        <v>2.576062324286994</v>
      </c>
      <c r="S3398">
        <f t="shared" si="1005"/>
        <v>334.71854469704391</v>
      </c>
      <c r="T3398">
        <f t="shared" si="988"/>
        <v>-21.080293268313429</v>
      </c>
    </row>
    <row r="3399" spans="1:20" x14ac:dyDescent="0.25">
      <c r="A3399">
        <f t="shared" si="989"/>
        <v>2111090.4169209078</v>
      </c>
      <c r="B3399">
        <f t="shared" si="1006"/>
        <v>335990.47516689269</v>
      </c>
      <c r="C3399" t="str">
        <f t="shared" si="990"/>
        <v>-0.0875980853795377-0.00362683683042162i</v>
      </c>
      <c r="D3399" t="str">
        <f t="shared" si="991"/>
        <v>3.10900543368001-1.68821677968588i</v>
      </c>
      <c r="E3399" t="str">
        <f t="shared" si="992"/>
        <v>3.96974593910988-80.2498133430295i</v>
      </c>
      <c r="F3399" t="str">
        <f t="shared" si="993"/>
        <v>2.3576771412744-0.842709397859282i</v>
      </c>
      <c r="G3399" t="str">
        <f t="shared" si="994"/>
        <v>0.972268096649384-0.164203668921156i</v>
      </c>
      <c r="H3399" t="str">
        <f t="shared" si="995"/>
        <v>0.054457698402838-47.4708456940504i</v>
      </c>
      <c r="I3399" t="str">
        <f t="shared" si="996"/>
        <v>-0.112491107441479-0.315863063894982i</v>
      </c>
      <c r="K3399" t="str">
        <f t="shared" si="997"/>
        <v>0.000289992001467959-0.000544449614494873i</v>
      </c>
      <c r="L3399" t="str">
        <f t="shared" si="998"/>
        <v>0.00005-0.000839873854373383i</v>
      </c>
      <c r="M3399" t="str">
        <f t="shared" si="999"/>
        <v>0.00133333333333333-0.000494043443749047i</v>
      </c>
      <c r="N3399">
        <f t="shared" si="1000"/>
        <v>2.3708717453668839</v>
      </c>
      <c r="O3399">
        <f t="shared" si="1001"/>
        <v>21.142669327542826</v>
      </c>
      <c r="P3399" s="3">
        <f t="shared" si="1002"/>
        <v>-21.142669327542826</v>
      </c>
      <c r="Q3399" s="3">
        <f t="shared" si="1003"/>
        <v>-177.62912825463312</v>
      </c>
      <c r="R3399">
        <f t="shared" si="1004"/>
        <v>2.3708717453668839</v>
      </c>
      <c r="S3399">
        <f t="shared" si="1005"/>
        <v>335.99047516689268</v>
      </c>
      <c r="T3399">
        <f t="shared" si="988"/>
        <v>-21.142669327542826</v>
      </c>
    </row>
    <row r="3400" spans="1:20" x14ac:dyDescent="0.25">
      <c r="A3400">
        <f t="shared" si="989"/>
        <v>2119112.5605052076</v>
      </c>
      <c r="B3400">
        <f t="shared" si="1006"/>
        <v>337267.23897252692</v>
      </c>
      <c r="C3400" t="str">
        <f t="shared" si="990"/>
        <v>-0.0869827881411225-0.00328901546174246i</v>
      </c>
      <c r="D3400" t="str">
        <f t="shared" si="991"/>
        <v>3.10385649598359-1.69154488670063i</v>
      </c>
      <c r="E3400" t="str">
        <f t="shared" si="992"/>
        <v>3.82694937046179-79.9372616853211i</v>
      </c>
      <c r="F3400" t="str">
        <f t="shared" si="993"/>
        <v>2.35717939240473-0.842455293887366i</v>
      </c>
      <c r="G3400" t="str">
        <f t="shared" si="994"/>
        <v>0.972062833028825-0.164792844725733i</v>
      </c>
      <c r="H3400" t="str">
        <f t="shared" si="995"/>
        <v>0.0538682696120259-47.2905387813201i</v>
      </c>
      <c r="I3400" t="str">
        <f t="shared" si="996"/>
        <v>-0.112032556856972-0.314595979759922i</v>
      </c>
      <c r="K3400" t="str">
        <f t="shared" si="997"/>
        <v>0.00028904481532397-0.000543291278819374i</v>
      </c>
      <c r="L3400" t="str">
        <f t="shared" si="998"/>
        <v>0.00005-0.000836694415594121i</v>
      </c>
      <c r="M3400" t="str">
        <f t="shared" si="999"/>
        <v>0.00133333333333333-0.000492173185643603i</v>
      </c>
      <c r="N3400">
        <f t="shared" si="1000"/>
        <v>2.1654510518135623</v>
      </c>
      <c r="O3400">
        <f t="shared" si="1001"/>
        <v>21.205128548797102</v>
      </c>
      <c r="P3400" s="3">
        <f t="shared" si="1002"/>
        <v>-21.205128548797102</v>
      </c>
      <c r="Q3400" s="3">
        <f t="shared" si="1003"/>
        <v>-177.83454894818644</v>
      </c>
      <c r="R3400">
        <f t="shared" si="1004"/>
        <v>2.1654510518135623</v>
      </c>
      <c r="S3400">
        <f t="shared" si="1005"/>
        <v>337.26723897252691</v>
      </c>
      <c r="T3400">
        <f t="shared" si="988"/>
        <v>-21.205128548797102</v>
      </c>
    </row>
    <row r="3401" spans="1:20" x14ac:dyDescent="0.25">
      <c r="A3401">
        <f t="shared" si="989"/>
        <v>2127165.1882351274</v>
      </c>
      <c r="B3401">
        <f t="shared" si="1006"/>
        <v>338548.85448062251</v>
      </c>
      <c r="C3401" t="str">
        <f t="shared" si="990"/>
        <v>-0.0863698823835539-0.00295543259738307i</v>
      </c>
      <c r="D3401" t="str">
        <f t="shared" si="991"/>
        <v>3.09868557324773-1.69486494370485i</v>
      </c>
      <c r="E3401" t="str">
        <f t="shared" si="992"/>
        <v>3.68536314117667-79.6256676158553i</v>
      </c>
      <c r="F3401" t="str">
        <f t="shared" si="993"/>
        <v>2.35667806598533-0.842212060018605i</v>
      </c>
      <c r="G3401" t="str">
        <f t="shared" si="994"/>
        <v>0.971856094084353-0.165383876104832i</v>
      </c>
      <c r="H3401" t="str">
        <f t="shared" si="995"/>
        <v>0.0532847185946174-47.1109199487421i</v>
      </c>
      <c r="I3401" t="str">
        <f t="shared" si="996"/>
        <v>-0.111577304035478-0.31333351753027i</v>
      </c>
      <c r="K3401" t="str">
        <f t="shared" si="997"/>
        <v>0.000288097969346166-0.000542133741615288i</v>
      </c>
      <c r="L3401" t="str">
        <f t="shared" si="998"/>
        <v>0.00005-0.000833527012944934i</v>
      </c>
      <c r="M3401" t="str">
        <f t="shared" si="999"/>
        <v>0.00133333333333333-0.000490310007614666i</v>
      </c>
      <c r="N3401">
        <f t="shared" si="1000"/>
        <v>1.9598008652478143</v>
      </c>
      <c r="O3401">
        <f t="shared" si="1001"/>
        <v>21.267671284382498</v>
      </c>
      <c r="P3401" s="3">
        <f t="shared" si="1002"/>
        <v>-21.267671284382498</v>
      </c>
      <c r="Q3401" s="3">
        <f t="shared" si="1003"/>
        <v>-178.04019913475219</v>
      </c>
      <c r="R3401">
        <f t="shared" si="1004"/>
        <v>1.9598008652478143</v>
      </c>
      <c r="S3401">
        <f t="shared" si="1005"/>
        <v>338.54885448062254</v>
      </c>
      <c r="T3401">
        <f t="shared" si="988"/>
        <v>-21.267671284382498</v>
      </c>
    </row>
    <row r="3402" spans="1:20" x14ac:dyDescent="0.25">
      <c r="A3402">
        <f t="shared" si="989"/>
        <v>2135248.4159504208</v>
      </c>
      <c r="B3402">
        <f t="shared" si="1006"/>
        <v>339835.3401276489</v>
      </c>
      <c r="C3402" t="str">
        <f t="shared" si="990"/>
        <v>-0.0857593716455586-0.00262606140250343i</v>
      </c>
      <c r="D3402" t="str">
        <f t="shared" si="991"/>
        <v>3.09349267408635-1.69817679131288i</v>
      </c>
      <c r="E3402" t="str">
        <f t="shared" si="992"/>
        <v>3.5449774994676-79.3150299562011i</v>
      </c>
      <c r="F3402" t="str">
        <f t="shared" si="993"/>
        <v>2.35617313788641-0.841979679268192i</v>
      </c>
      <c r="G3402" t="str">
        <f t="shared" si="994"/>
        <v>0.971647869865232-0.165976765999307i</v>
      </c>
      <c r="H3402" t="str">
        <f t="shared" si="995"/>
        <v>0.0527069940978558-46.9319865392658i</v>
      </c>
      <c r="I3402" t="str">
        <f t="shared" si="996"/>
        <v>-0.11112532282813-0.312075658679201i</v>
      </c>
      <c r="K3402" t="str">
        <f t="shared" si="997"/>
        <v>0.000287151488817243-0.000540976988378901i</v>
      </c>
      <c r="L3402" t="str">
        <f t="shared" si="998"/>
        <v>0.00005-0.000830371600861656i</v>
      </c>
      <c r="M3402" t="str">
        <f t="shared" si="999"/>
        <v>0.00133333333333333-0.0004884538828598i</v>
      </c>
      <c r="N3402">
        <f t="shared" si="1000"/>
        <v>1.7539218286954963</v>
      </c>
      <c r="O3402">
        <f t="shared" si="1001"/>
        <v>21.330297885113531</v>
      </c>
      <c r="P3402" s="3">
        <f t="shared" si="1002"/>
        <v>-21.330297885113531</v>
      </c>
      <c r="Q3402" s="3">
        <f t="shared" si="1003"/>
        <v>-178.2460781713045</v>
      </c>
      <c r="R3402">
        <f t="shared" si="1004"/>
        <v>1.7539218286954963</v>
      </c>
      <c r="S3402">
        <f t="shared" si="1005"/>
        <v>339.83534012764892</v>
      </c>
      <c r="T3402">
        <f t="shared" si="988"/>
        <v>-21.330297885113531</v>
      </c>
    </row>
    <row r="3403" spans="1:20" x14ac:dyDescent="0.25">
      <c r="A3403">
        <f t="shared" si="989"/>
        <v>2143362.3599310326</v>
      </c>
      <c r="B3403">
        <f t="shared" si="1006"/>
        <v>341126.71442013397</v>
      </c>
      <c r="C3403" t="str">
        <f t="shared" si="990"/>
        <v>-0.0851512594246322-0.00230087512363811i</v>
      </c>
      <c r="D3403" t="str">
        <f t="shared" si="991"/>
        <v>3.08827780845657-1.70148026966896i</v>
      </c>
      <c r="E3403" t="str">
        <f t="shared" si="992"/>
        <v>3.40578277854569-79.0053474903959i</v>
      </c>
      <c r="F3403" t="str">
        <f t="shared" si="993"/>
        <v>2.35566458383898-0.841758134667841i</v>
      </c>
      <c r="G3403" t="str">
        <f t="shared" si="994"/>
        <v>0.971438150363317-0.166571517319181i</v>
      </c>
      <c r="H3403" t="str">
        <f t="shared" si="995"/>
        <v>0.052135045242285-46.7537359064671i</v>
      </c>
      <c r="I3403" t="str">
        <f t="shared" si="996"/>
        <v>-0.11067658727833-0.31082238475647i</v>
      </c>
      <c r="K3403" t="str">
        <f t="shared" si="997"/>
        <v>0.0002862053990066-0.000539821004918958i</v>
      </c>
      <c r="L3403" t="str">
        <f t="shared" si="998"/>
        <v>0.00005-0.00082722813395264i</v>
      </c>
      <c r="M3403" t="str">
        <f t="shared" si="999"/>
        <v>0.00133333333333333-0.000486604784678023i</v>
      </c>
      <c r="N3403">
        <f t="shared" si="1000"/>
        <v>1.5478146063994416</v>
      </c>
      <c r="O3403">
        <f t="shared" si="1001"/>
        <v>21.393008700291976</v>
      </c>
      <c r="P3403" s="3">
        <f t="shared" si="1002"/>
        <v>-21.393008700291976</v>
      </c>
      <c r="Q3403" s="3">
        <f t="shared" si="1003"/>
        <v>-178.45218539360056</v>
      </c>
      <c r="R3403">
        <f t="shared" si="1004"/>
        <v>1.5478146063994416</v>
      </c>
      <c r="S3403">
        <f t="shared" si="1005"/>
        <v>341.12671442013396</v>
      </c>
      <c r="T3403">
        <f t="shared" si="988"/>
        <v>-21.393008700291976</v>
      </c>
    </row>
    <row r="3404" spans="1:20" x14ac:dyDescent="0.25">
      <c r="A3404">
        <f t="shared" si="989"/>
        <v>2151507.1368987705</v>
      </c>
      <c r="B3404">
        <f t="shared" si="1006"/>
        <v>342422.99593493051</v>
      </c>
      <c r="C3404" t="str">
        <f t="shared" si="990"/>
        <v>-0.084545549176481-0.00197984708699896i</v>
      </c>
      <c r="D3404" t="str">
        <f t="shared" si="991"/>
        <v>3.08304098766924-1.70477521845915i</v>
      </c>
      <c r="E3404" t="str">
        <f t="shared" si="992"/>
        <v>3.26776939596077-78.6966189658057i</v>
      </c>
      <c r="F3404" t="str">
        <f t="shared" si="993"/>
        <v>2.35515237943435-0.841547409264224i</v>
      </c>
      <c r="G3404" t="str">
        <f t="shared" si="994"/>
        <v>0.971226925512864-0.167168132943135i</v>
      </c>
      <c r="H3404" t="str">
        <f t="shared" si="995"/>
        <v>0.0515688215192544-46.5761654145019i</v>
      </c>
      <c r="I3404" t="str">
        <f t="shared" si="996"/>
        <v>-0.110231071620225-0.309573677388087i</v>
      </c>
      <c r="K3404" t="str">
        <f t="shared" si="997"/>
        <v>0.000285259725167249-0.000538665777356098i</v>
      </c>
      <c r="L3404" t="str">
        <f t="shared" si="998"/>
        <v>0.00005-0.000824096566998043i</v>
      </c>
      <c r="M3404" t="str">
        <f t="shared" si="999"/>
        <v>0.00133333333333333-0.000484762686469439i</v>
      </c>
      <c r="N3404">
        <f t="shared" si="1000"/>
        <v>1.3414798836364241</v>
      </c>
      <c r="O3404">
        <f t="shared" si="1001"/>
        <v>21.455804077684682</v>
      </c>
      <c r="P3404" s="3">
        <f t="shared" si="1002"/>
        <v>-21.455804077684682</v>
      </c>
      <c r="Q3404" s="3">
        <f t="shared" si="1003"/>
        <v>-178.65852011636358</v>
      </c>
      <c r="R3404">
        <f t="shared" si="1004"/>
        <v>1.3414798836364241</v>
      </c>
      <c r="S3404">
        <f t="shared" si="1005"/>
        <v>342.4229959349305</v>
      </c>
      <c r="T3404">
        <f t="shared" si="988"/>
        <v>-21.455804077684682</v>
      </c>
    </row>
    <row r="3405" spans="1:20" x14ac:dyDescent="0.25">
      <c r="A3405">
        <f t="shared" si="989"/>
        <v>2159682.864018986</v>
      </c>
      <c r="B3405">
        <f t="shared" si="1006"/>
        <v>343724.20331948326</v>
      </c>
      <c r="C3405" t="str">
        <f t="shared" si="990"/>
        <v>-0.0839422443144348-0.00166295069682146i</v>
      </c>
      <c r="D3405" t="str">
        <f t="shared" si="991"/>
        <v>3.07778222439933-1.7080614769235i</v>
      </c>
      <c r="E3405" t="str">
        <f t="shared" si="992"/>
        <v>3.13092785294775-78.3888430939692i</v>
      </c>
      <c r="F3405" t="str">
        <f t="shared" si="993"/>
        <v>2.35463650012375-0.841347486117372i</v>
      </c>
      <c r="G3405" t="str">
        <f t="shared" si="994"/>
        <v>0.971014185190351-0.167766615717997i</v>
      </c>
      <c r="H3405" t="str">
        <f t="shared" si="995"/>
        <v>0.0510082727884428-46.3992724380574i</v>
      </c>
      <c r="I3405" t="str">
        <f t="shared" si="996"/>
        <v>-0.109788750277205-0.308329518275998i</v>
      </c>
      <c r="K3405" t="str">
        <f t="shared" si="997"/>
        <v>0.00028431449253271-0.00053751129212223i</v>
      </c>
      <c r="L3405" t="str">
        <f t="shared" si="998"/>
        <v>0.00005-0.000820976854949237i</v>
      </c>
      <c r="M3405" t="str">
        <f t="shared" si="999"/>
        <v>0.00133333333333333-0.000482927561734847i</v>
      </c>
      <c r="N3405">
        <f t="shared" si="1000"/>
        <v>1.1349183665341798</v>
      </c>
      <c r="O3405">
        <f t="shared" si="1001"/>
        <v>21.518684363502331</v>
      </c>
      <c r="P3405" s="3">
        <f t="shared" si="1002"/>
        <v>-21.518684363502331</v>
      </c>
      <c r="Q3405" s="3">
        <f t="shared" si="1003"/>
        <v>-178.86508163346582</v>
      </c>
      <c r="R3405">
        <f t="shared" si="1004"/>
        <v>1.1349183665341798</v>
      </c>
      <c r="S3405">
        <f t="shared" si="1005"/>
        <v>343.72420331948325</v>
      </c>
      <c r="T3405">
        <f t="shared" si="988"/>
        <v>-21.518684363502331</v>
      </c>
    </row>
    <row r="3406" spans="1:20" x14ac:dyDescent="0.25">
      <c r="A3406">
        <f t="shared" si="989"/>
        <v>2167889.6589022581</v>
      </c>
      <c r="B3406">
        <f t="shared" si="1006"/>
        <v>345030.35529209732</v>
      </c>
      <c r="C3406" t="str">
        <f t="shared" si="990"/>
        <v>-0.0833413482088324-0.00135015943374737i</v>
      </c>
      <c r="D3406" t="str">
        <f t="shared" si="991"/>
        <v>3.07250153269607-1.71133888386843i</v>
      </c>
      <c r="E3406" t="str">
        <f t="shared" si="992"/>
        <v>2.99524873377211-78.0820185514281i</v>
      </c>
      <c r="F3406" t="str">
        <f t="shared" si="993"/>
        <v>2.35411692121785-0.841158348299088i</v>
      </c>
      <c r="G3406" t="str">
        <f t="shared" si="994"/>
        <v>0.970799919214295-0.168366968458226i</v>
      </c>
      <c r="H3406" t="str">
        <f t="shared" si="995"/>
        <v>0.0504533492754096-46.2230543623065i</v>
      </c>
      <c r="I3406" t="str">
        <f t="shared" si="996"/>
        <v>-0.109349597860415-0.307089889197768i</v>
      </c>
      <c r="K3406" t="str">
        <f t="shared" si="997"/>
        <v>0.000283369726313894-0.000536357535959856i</v>
      </c>
      <c r="L3406" t="str">
        <f t="shared" si="998"/>
        <v>0.00005-0.000817868952928114i</v>
      </c>
      <c r="M3406" t="str">
        <f t="shared" si="999"/>
        <v>0.00133333333333333-0.000481099384075359i</v>
      </c>
      <c r="N3406">
        <f t="shared" si="1000"/>
        <v>0.92813078188302711</v>
      </c>
      <c r="O3406">
        <f t="shared" si="1001"/>
        <v>21.581649902378963</v>
      </c>
      <c r="P3406" s="3">
        <f t="shared" si="1002"/>
        <v>-21.581649902378963</v>
      </c>
      <c r="Q3406" s="3">
        <f t="shared" si="1003"/>
        <v>-179.07186921811697</v>
      </c>
      <c r="R3406">
        <f t="shared" si="1004"/>
        <v>0.92813078188302711</v>
      </c>
      <c r="S3406">
        <f t="shared" si="1005"/>
        <v>345.03035529209734</v>
      </c>
      <c r="T3406">
        <f t="shared" si="988"/>
        <v>-21.581649902378963</v>
      </c>
    </row>
    <row r="3407" spans="1:20" x14ac:dyDescent="0.25">
      <c r="A3407">
        <f t="shared" si="989"/>
        <v>2176127.639606087</v>
      </c>
      <c r="B3407">
        <f t="shared" si="1006"/>
        <v>346341.47064220731</v>
      </c>
      <c r="C3407" t="str">
        <f t="shared" si="990"/>
        <v>-0.0827428641863908-0.00104144685326183i</v>
      </c>
      <c r="D3407" t="str">
        <f t="shared" si="991"/>
        <v>3.06719892799314-1.71460727767918i</v>
      </c>
      <c r="E3407" t="str">
        <f t="shared" si="992"/>
        <v>2.86072270508089-77.7761439805425i</v>
      </c>
      <c r="F3407" t="str">
        <f t="shared" si="993"/>
        <v>2.35359361788634-0.840979978891319i</v>
      </c>
      <c r="G3407" t="str">
        <f t="shared" si="994"/>
        <v>0.970584117345079-0.168969193945384i</v>
      </c>
      <c r="H3407" t="str">
        <f t="shared" si="995"/>
        <v>0.0499040015691762-46.0475085828605i</v>
      </c>
      <c r="I3407" t="str">
        <f t="shared" si="996"/>
        <v>-0.108913589167265-0.305854772006266i</v>
      </c>
      <c r="K3407" t="str">
        <f t="shared" si="997"/>
        <v>0.000282425451696032-0.000535204495921372i</v>
      </c>
      <c r="L3407" t="str">
        <f t="shared" si="998"/>
        <v>0.00005-0.000814772816226453i</v>
      </c>
      <c r="M3407" t="str">
        <f t="shared" si="999"/>
        <v>0.00133333333333333-0.000479278127192029i</v>
      </c>
      <c r="N3407">
        <f t="shared" si="1000"/>
        <v>0.72111787695502017</v>
      </c>
      <c r="O3407">
        <f t="shared" si="1001"/>
        <v>21.644701037351282</v>
      </c>
      <c r="P3407" s="3">
        <f t="shared" si="1002"/>
        <v>-21.644701037351282</v>
      </c>
      <c r="Q3407" s="3">
        <f t="shared" si="1003"/>
        <v>-179.27888212304498</v>
      </c>
      <c r="R3407">
        <f t="shared" si="1004"/>
        <v>0.72111787695502017</v>
      </c>
      <c r="S3407">
        <f t="shared" si="1005"/>
        <v>346.3414706422073</v>
      </c>
      <c r="T3407">
        <f t="shared" si="988"/>
        <v>-21.644701037351282</v>
      </c>
    </row>
    <row r="3408" spans="1:20" x14ac:dyDescent="0.25">
      <c r="A3408">
        <f t="shared" si="989"/>
        <v>2184396.9246365903</v>
      </c>
      <c r="B3408">
        <f t="shared" si="1006"/>
        <v>347657.56823064771</v>
      </c>
      <c r="C3408" t="str">
        <f t="shared" si="990"/>
        <v>-0.0821467955295526-0.000736786584167599i</v>
      </c>
      <c r="D3408" t="str">
        <f t="shared" si="991"/>
        <v>3.06187442711871-1.7178664963326i</v>
      </c>
      <c r="E3408" t="str">
        <f t="shared" si="992"/>
        <v>2.72734051525519-77.4712179902923i</v>
      </c>
      <c r="F3408" t="str">
        <f t="shared" si="993"/>
        <v>2.35306656515751-0.840812360984557i</v>
      </c>
      <c r="G3408" t="str">
        <f t="shared" si="994"/>
        <v>0.97036676928477-0.169573294927615i</v>
      </c>
      <c r="H3408" t="str">
        <f t="shared" si="995"/>
        <v>0.0493601806198297-45.8726325057231i</v>
      </c>
      <c r="I3408" t="str">
        <f t="shared" si="996"/>
        <v>-0.108480699179965-0.304624148629351i</v>
      </c>
      <c r="K3408" t="str">
        <f t="shared" si="997"/>
        <v>0.000281481693835595-0.000534052159368318i</v>
      </c>
      <c r="L3408" t="str">
        <f t="shared" si="998"/>
        <v>0.00005-0.000811688400305289i</v>
      </c>
      <c r="M3408" t="str">
        <f t="shared" si="999"/>
        <v>0.00133333333333333-0.000477463764885466i</v>
      </c>
      <c r="N3408">
        <f t="shared" si="1000"/>
        <v>0.51388041931804196</v>
      </c>
      <c r="O3408">
        <f t="shared" si="1001"/>
        <v>21.707838109838402</v>
      </c>
      <c r="P3408" s="3">
        <f t="shared" si="1002"/>
        <v>-21.707838109838402</v>
      </c>
      <c r="Q3408" s="3">
        <f t="shared" si="1003"/>
        <v>-179.48611958068196</v>
      </c>
      <c r="R3408">
        <f t="shared" si="1004"/>
        <v>0.51388041931804196</v>
      </c>
      <c r="S3408">
        <f t="shared" si="1005"/>
        <v>347.65756823064771</v>
      </c>
      <c r="T3408">
        <f t="shared" si="988"/>
        <v>-21.707838109838402</v>
      </c>
    </row>
    <row r="3409" spans="1:20" x14ac:dyDescent="0.25">
      <c r="A3409">
        <f t="shared" si="989"/>
        <v>2192697.6329502091</v>
      </c>
      <c r="B3409">
        <f t="shared" si="1006"/>
        <v>348978.66698992415</v>
      </c>
      <c r="C3409" t="str">
        <f t="shared" si="990"/>
        <v>-0.0815531454758094-0.000436152327105095i</v>
      </c>
      <c r="D3409" t="str">
        <f t="shared" si="991"/>
        <v>3.0565280483053-1.72111637741003i</v>
      </c>
      <c r="E3409" t="str">
        <f t="shared" si="992"/>
        <v>2.59509299376782-77.1672391570667i</v>
      </c>
      <c r="F3409" t="str">
        <f t="shared" si="993"/>
        <v>2.35253573791783-0.840655477676186i</v>
      </c>
      <c r="G3409" t="str">
        <f t="shared" si="994"/>
        <v>0.970147864676948-0.170179274119108i</v>
      </c>
      <c r="H3409" t="str">
        <f t="shared" si="995"/>
        <v>0.0488218377361511-45.6984235472447i</v>
      </c>
      <c r="I3409" t="str">
        <f t="shared" si="996"/>
        <v>-0.108050903064069-0.303398001069567i</v>
      </c>
      <c r="K3409" t="str">
        <f t="shared" si="997"/>
        <v>0.000280538477857206-0.000532900513970574i</v>
      </c>
      <c r="L3409" t="str">
        <f t="shared" si="998"/>
        <v>0.00005-0.000808615660794271i</v>
      </c>
      <c r="M3409" t="str">
        <f t="shared" si="999"/>
        <v>0.00133333333333333-0.000475656271055455i</v>
      </c>
      <c r="N3409">
        <f t="shared" si="1000"/>
        <v>0.30641919665188766</v>
      </c>
      <c r="O3409">
        <f t="shared" si="1001"/>
        <v>21.771061459622363</v>
      </c>
      <c r="P3409" s="3">
        <f t="shared" si="1002"/>
        <v>-21.771061459622363</v>
      </c>
      <c r="Q3409" s="3">
        <f t="shared" si="1003"/>
        <v>-179.69358080334811</v>
      </c>
      <c r="R3409">
        <f t="shared" si="1004"/>
        <v>0.30641919665188766</v>
      </c>
      <c r="S3409">
        <f t="shared" si="1005"/>
        <v>348.97866698992414</v>
      </c>
      <c r="T3409">
        <f t="shared" si="988"/>
        <v>-21.771061459622363</v>
      </c>
    </row>
    <row r="3410" spans="1:20" x14ac:dyDescent="0.25">
      <c r="A3410">
        <f t="shared" si="989"/>
        <v>2201029.88395542</v>
      </c>
      <c r="B3410">
        <f t="shared" si="1006"/>
        <v>350304.78592448588</v>
      </c>
      <c r="C3410" t="str">
        <f t="shared" si="990"/>
        <v>-0.0809619172170086-0.000139517853113419i</v>
      </c>
      <c r="D3410" t="str">
        <f t="shared" si="991"/>
        <v>3.05115981119962-1.72435675811042i</v>
      </c>
      <c r="E3410" t="str">
        <f t="shared" si="992"/>
        <v>2.46397105053908-76.8642060254347i</v>
      </c>
      <c r="F3410" t="str">
        <f t="shared" si="993"/>
        <v>2.35200111091149-0.840509312068865i</v>
      </c>
      <c r="G3410" t="str">
        <f t="shared" si="994"/>
        <v>0.969927393106534-0.170787134199557i</v>
      </c>
      <c r="H3410" t="str">
        <f t="shared" si="995"/>
        <v>0.0482889245832687-45.5248791340755i</v>
      </c>
      <c r="I3410" t="str">
        <f t="shared" si="996"/>
        <v>-0.107624176167024-0.302176311403821i</v>
      </c>
      <c r="K3410" t="str">
        <f t="shared" si="997"/>
        <v>0.000279595828850593-0.000531749547705532i</v>
      </c>
      <c r="L3410" t="str">
        <f t="shared" si="998"/>
        <v>0.00005-0.000805554553491005i</v>
      </c>
      <c r="M3410" t="str">
        <f t="shared" si="999"/>
        <v>0.00133333333333333-0.000473855619700591i</v>
      </c>
      <c r="N3410">
        <f t="shared" si="1000"/>
        <v>9.8735016562557121E-2</v>
      </c>
      <c r="O3410">
        <f t="shared" si="1001"/>
        <v>21.834371424828735</v>
      </c>
      <c r="P3410" s="3">
        <f t="shared" si="1002"/>
        <v>-21.834371424828735</v>
      </c>
      <c r="Q3410" s="3">
        <f t="shared" si="1003"/>
        <v>-179.90126498343744</v>
      </c>
      <c r="R3410">
        <f t="shared" si="1004"/>
        <v>9.8735016562557121E-2</v>
      </c>
      <c r="S3410">
        <f t="shared" si="1005"/>
        <v>350.30478592448588</v>
      </c>
      <c r="T3410">
        <f t="shared" si="988"/>
        <v>-21.834371424828735</v>
      </c>
    </row>
    <row r="3411" spans="1:20" x14ac:dyDescent="0.25">
      <c r="A3411">
        <f t="shared" si="989"/>
        <v>2209393.7975144507</v>
      </c>
      <c r="B3411">
        <f t="shared" si="1006"/>
        <v>351635.94411099894</v>
      </c>
      <c r="C3411" t="str">
        <f t="shared" si="990"/>
        <v>-0.0803731138986444+0.000153142997758489i</v>
      </c>
      <c r="D3411" t="str">
        <f t="shared" si="991"/>
        <v>3.04576973687223-1.72758747526361i</v>
      </c>
      <c r="E3411" t="str">
        <f t="shared" si="992"/>
        <v>2.33396567530262-76.562117108909i</v>
      </c>
      <c r="F3411" t="str">
        <f t="shared" si="993"/>
        <v>2.35146265874007-0.840373847268857i</v>
      </c>
      <c r="G3411" t="str">
        <f t="shared" si="994"/>
        <v>0.969705344099619-0.171396877813625i</v>
      </c>
      <c r="H3411" t="str">
        <f t="shared" si="995"/>
        <v>0.0477613931803392-45.3519967031207i</v>
      </c>
      <c r="I3411" t="str">
        <f t="shared" si="996"/>
        <v>-0.107200494016738-0.300959061783096i</v>
      </c>
      <c r="K3411" t="str">
        <f t="shared" si="997"/>
        <v>0.000278653771867544-0.000530599248857217i</v>
      </c>
      <c r="L3411" t="str">
        <f t="shared" si="998"/>
        <v>0.00005-0.000802505034360437i</v>
      </c>
      <c r="M3411" t="str">
        <f t="shared" si="999"/>
        <v>0.00133333333333333-0.000472061784917903i</v>
      </c>
      <c r="N3411">
        <f t="shared" si="1000"/>
        <v>0.10917129359867772</v>
      </c>
      <c r="O3411">
        <f t="shared" si="1001"/>
        <v>21.897768341907337</v>
      </c>
      <c r="P3411" s="3">
        <f t="shared" si="1002"/>
        <v>-21.897768341907337</v>
      </c>
      <c r="Q3411" s="3">
        <f t="shared" si="1003"/>
        <v>179.89082870640132</v>
      </c>
      <c r="R3411">
        <f t="shared" si="1004"/>
        <v>-0.10917129359867772</v>
      </c>
      <c r="S3411">
        <f t="shared" si="1005"/>
        <v>351.63594411099893</v>
      </c>
      <c r="T3411">
        <f t="shared" si="988"/>
        <v>-21.897768341907337</v>
      </c>
    </row>
    <row r="3412" spans="1:20" x14ac:dyDescent="0.25">
      <c r="A3412">
        <f t="shared" si="989"/>
        <v>2217789.4939450053</v>
      </c>
      <c r="B3412">
        <f t="shared" si="1006"/>
        <v>352972.16069862072</v>
      </c>
      <c r="C3412" t="str">
        <f t="shared" si="990"/>
        <v>-0.0797867386191252+0.000441856317805876i</v>
      </c>
      <c r="D3412" t="str">
        <f t="shared" si="991"/>
        <v>3.04035784782711-1.73080836534378i</v>
      </c>
      <c r="E3412" t="str">
        <f t="shared" si="992"/>
        <v>2.20506793696837-76.2609708906912i</v>
      </c>
      <c r="F3412" t="str">
        <f t="shared" si="993"/>
        <v>2.35092035586205-0.840249066384371i</v>
      </c>
      <c r="G3412" t="str">
        <f t="shared" si="994"/>
        <v>0.969481707123298-0.172008507570393i</v>
      </c>
      <c r="H3412" t="str">
        <f t="shared" si="995"/>
        <v>0.0472391958982472-45.1797737014958i</v>
      </c>
      <c r="I3412" t="str">
        <f t="shared" si="996"/>
        <v>-0.106779832320152-0.299746234432135i</v>
      </c>
      <c r="K3412" t="str">
        <f t="shared" si="997"/>
        <v>0.00027771233191885-0.000529449606015363i</v>
      </c>
      <c r="L3412" t="str">
        <f t="shared" si="998"/>
        <v>0.00005-0.000799467059534209i</v>
      </c>
      <c r="M3412" t="str">
        <f t="shared" si="999"/>
        <v>0.00133333333333333-0.000470274740902475i</v>
      </c>
      <c r="N3412">
        <f t="shared" si="1000"/>
        <v>0.31729888692188979</v>
      </c>
      <c r="O3412">
        <f t="shared" si="1001"/>
        <v>21.961252545613963</v>
      </c>
      <c r="P3412" s="3">
        <f t="shared" si="1002"/>
        <v>-21.961252545613963</v>
      </c>
      <c r="Q3412" s="3">
        <f t="shared" si="1003"/>
        <v>179.68270111307811</v>
      </c>
      <c r="R3412">
        <f t="shared" si="1004"/>
        <v>-0.31729888692188979</v>
      </c>
      <c r="S3412">
        <f t="shared" si="1005"/>
        <v>352.97216069862071</v>
      </c>
      <c r="T3412">
        <f t="shared" si="988"/>
        <v>-21.961252545613963</v>
      </c>
    </row>
    <row r="3413" spans="1:20" x14ac:dyDescent="0.25">
      <c r="A3413">
        <f t="shared" si="989"/>
        <v>2226217.0940219965</v>
      </c>
      <c r="B3413">
        <f t="shared" si="1006"/>
        <v>354313.45490927546</v>
      </c>
      <c r="C3413" t="str">
        <f t="shared" si="990"/>
        <v>-0.0792027944290315+0.000726648132973649i</v>
      </c>
      <c r="D3413" t="str">
        <f t="shared" si="991"/>
        <v>3.03492416801103-1.73401926448315i</v>
      </c>
      <c r="E3413" t="str">
        <f t="shared" si="992"/>
        <v>2.07726898299178-75.9607658244077i</v>
      </c>
      <c r="F3413" t="str">
        <f t="shared" si="993"/>
        <v>2.35037417659247-0.8401349525239i</v>
      </c>
      <c r="G3413" t="str">
        <f t="shared" si="994"/>
        <v>0.969256471585503-0.172622026042808i</v>
      </c>
      <c r="H3413" t="str">
        <f t="shared" si="995"/>
        <v>0.0467222854573323-45.0082075864806i</v>
      </c>
      <c r="I3413" t="str">
        <f t="shared" si="996"/>
        <v>-0.106362166961834-0.298537811649148i</v>
      </c>
      <c r="K3413" t="str">
        <f t="shared" si="997"/>
        <v>0.0002767715339713-0.000528300608074452i</v>
      </c>
      <c r="L3413" t="str">
        <f t="shared" si="998"/>
        <v>0.00005-0.000796440585310027i</v>
      </c>
      <c r="M3413" t="str">
        <f t="shared" si="999"/>
        <v>0.00133333333333333-0.000468494461947076i</v>
      </c>
      <c r="N3413">
        <f t="shared" si="1000"/>
        <v>0.52564689712099266</v>
      </c>
      <c r="O3413">
        <f t="shared" si="1001"/>
        <v>22.024824368991794</v>
      </c>
      <c r="P3413" s="3">
        <f t="shared" si="1002"/>
        <v>-22.024824368991794</v>
      </c>
      <c r="Q3413" s="3">
        <f t="shared" si="1003"/>
        <v>179.47435310287901</v>
      </c>
      <c r="R3413">
        <f t="shared" si="1004"/>
        <v>-0.52564689712099266</v>
      </c>
      <c r="S3413">
        <f t="shared" si="1005"/>
        <v>354.31345490927544</v>
      </c>
      <c r="T3413">
        <f t="shared" si="988"/>
        <v>-22.024824368991794</v>
      </c>
    </row>
    <row r="3414" spans="1:20" x14ac:dyDescent="0.25">
      <c r="A3414">
        <f t="shared" si="989"/>
        <v>2234676.71897928</v>
      </c>
      <c r="B3414">
        <f t="shared" si="1006"/>
        <v>355659.84603793069</v>
      </c>
      <c r="C3414" t="str">
        <f t="shared" si="990"/>
        <v>-0.078621284330356+0.00100754440411847i</v>
      </c>
      <c r="D3414" t="str">
        <f t="shared" si="991"/>
        <v>3.02946872282295-1.7372200084858i</v>
      </c>
      <c r="E3414" t="str">
        <f t="shared" si="992"/>
        <v>1.95056003874655-75.6615003348295i</v>
      </c>
      <c r="F3414" t="str">
        <f t="shared" si="993"/>
        <v>2.34982409510251-0.840031488794514i</v>
      </c>
      <c r="G3414" t="str">
        <f t="shared" si="994"/>
        <v>0.969029626834844-0.17323743576712i</v>
      </c>
      <c r="H3414" t="str">
        <f t="shared" si="995"/>
        <v>0.0462106149251393-44.8372958254745i</v>
      </c>
      <c r="I3414" t="str">
        <f t="shared" si="996"/>
        <v>-0.105947474002568-0.297333775805506i</v>
      </c>
      <c r="K3414" t="str">
        <f t="shared" si="997"/>
        <v>0.000275831402944671-0.000527152244232725i</v>
      </c>
      <c r="L3414" t="str">
        <f t="shared" si="998"/>
        <v>0.00005-0.000793425568151058i</v>
      </c>
      <c r="M3414" t="str">
        <f t="shared" si="999"/>
        <v>0.00133333333333333-0.000466720922441798i</v>
      </c>
      <c r="N3414">
        <f t="shared" si="1000"/>
        <v>0.73421443871578163</v>
      </c>
      <c r="O3414">
        <f t="shared" si="1001"/>
        <v>22.088484143353327</v>
      </c>
      <c r="P3414" s="3">
        <f t="shared" si="1002"/>
        <v>-22.088484143353327</v>
      </c>
      <c r="Q3414" s="3">
        <f t="shared" si="1003"/>
        <v>179.26578556128422</v>
      </c>
      <c r="R3414">
        <f t="shared" si="1004"/>
        <v>-0.73421443871578163</v>
      </c>
      <c r="S3414">
        <f t="shared" si="1005"/>
        <v>355.65984603793072</v>
      </c>
      <c r="T3414">
        <f t="shared" si="988"/>
        <v>-22.088484143353327</v>
      </c>
    </row>
    <row r="3415" spans="1:20" x14ac:dyDescent="0.25">
      <c r="A3415">
        <f t="shared" si="989"/>
        <v>2243168.4905114011</v>
      </c>
      <c r="B3415">
        <f t="shared" si="1006"/>
        <v>357011.35345287481</v>
      </c>
      <c r="C3415" t="str">
        <f t="shared" si="990"/>
        <v>-0.0780422112757224+0.00128457102823618i</v>
      </c>
      <c r="D3415" t="str">
        <f t="shared" si="991"/>
        <v>3.02399153912304-1.74041043284172i</v>
      </c>
      <c r="E3415" t="str">
        <f t="shared" si="992"/>
        <v>1.82493240689747-75.3631728185815i</v>
      </c>
      <c r="F3415" t="str">
        <f t="shared" si="993"/>
        <v>2.34927008541909-0.839938658300172i</v>
      </c>
      <c r="G3415" t="str">
        <f t="shared" si="994"/>
        <v>0.968801162160442-0.17385473924233i</v>
      </c>
      <c r="H3415" t="str">
        <f t="shared" si="995"/>
        <v>0.045704137714184-44.6670358959523i</v>
      </c>
      <c r="I3415" t="str">
        <f t="shared" si="996"/>
        <v>-0.10553572967797-0.296134109345446i</v>
      </c>
      <c r="K3415" t="str">
        <f t="shared" si="997"/>
        <v>0.000274891963708703-0.00052600450399111i</v>
      </c>
      <c r="L3415" t="str">
        <f t="shared" si="998"/>
        <v>0.00005-0.000790421964685251i</v>
      </c>
      <c r="M3415" t="str">
        <f t="shared" si="999"/>
        <v>0.00133333333333333-0.000464954096873677i</v>
      </c>
      <c r="N3415">
        <f t="shared" si="1000"/>
        <v>0.94300060721937484</v>
      </c>
      <c r="O3415">
        <f t="shared" si="1001"/>
        <v>22.152232198263526</v>
      </c>
      <c r="P3415" s="3">
        <f t="shared" si="1002"/>
        <v>-22.152232198263526</v>
      </c>
      <c r="Q3415" s="3">
        <f t="shared" si="1003"/>
        <v>179.05699939278063</v>
      </c>
      <c r="R3415">
        <f t="shared" si="1004"/>
        <v>-0.94300060721937484</v>
      </c>
      <c r="S3415">
        <f t="shared" si="1005"/>
        <v>357.0113534528748</v>
      </c>
      <c r="T3415">
        <f t="shared" si="988"/>
        <v>-22.152232198263526</v>
      </c>
    </row>
    <row r="3416" spans="1:20" x14ac:dyDescent="0.25">
      <c r="A3416">
        <f t="shared" si="989"/>
        <v>2251692.5307753445</v>
      </c>
      <c r="B3416">
        <f t="shared" si="1006"/>
        <v>358367.99659599573</v>
      </c>
      <c r="C3416" t="str">
        <f t="shared" si="990"/>
        <v>-0.0774655781676055+0.00155775383963404i</v>
      </c>
      <c r="D3416" t="str">
        <f t="shared" si="991"/>
        <v>3.01849264524183-1.74359037274099i</v>
      </c>
      <c r="E3416" t="str">
        <f t="shared" si="992"/>
        <v>1.70037746678119-75.0657816448401i</v>
      </c>
      <c r="F3416" t="str">
        <f t="shared" si="993"/>
        <v>2.34871212142451-0.839856444140027i</v>
      </c>
      <c r="G3416" t="str">
        <f t="shared" si="994"/>
        <v>0.968571066791779-0.174473938929613i</v>
      </c>
      <c r="H3416" t="str">
        <f t="shared" si="995"/>
        <v>0.0452028075797546-44.49742528542i</v>
      </c>
      <c r="I3416" t="str">
        <f t="shared" si="996"/>
        <v>-0.105126910397103-0.294938794785781i</v>
      </c>
      <c r="K3416" t="str">
        <f t="shared" si="997"/>
        <v>0.000273953241080154-0.000524857377152168i</v>
      </c>
      <c r="L3416" t="str">
        <f t="shared" si="998"/>
        <v>0.00005-0.000787429731704776i</v>
      </c>
      <c r="M3416" t="str">
        <f t="shared" si="999"/>
        <v>0.00133333333333333-0.000463193959826337i</v>
      </c>
      <c r="N3416">
        <f t="shared" si="1000"/>
        <v>1.1520044793162754</v>
      </c>
      <c r="O3416">
        <f t="shared" si="1001"/>
        <v>22.216068861521549</v>
      </c>
      <c r="P3416" s="3">
        <f t="shared" si="1002"/>
        <v>-22.216068861521549</v>
      </c>
      <c r="Q3416" s="3">
        <f t="shared" si="1003"/>
        <v>178.84799552068372</v>
      </c>
      <c r="R3416">
        <f t="shared" si="1004"/>
        <v>-1.1520044793162754</v>
      </c>
      <c r="S3416">
        <f t="shared" si="1005"/>
        <v>358.36799659599575</v>
      </c>
      <c r="T3416">
        <f t="shared" si="988"/>
        <v>-22.216068861521549</v>
      </c>
    </row>
    <row r="3417" spans="1:20" x14ac:dyDescent="0.25">
      <c r="A3417">
        <f t="shared" si="989"/>
        <v>2260248.9623922906</v>
      </c>
      <c r="B3417">
        <f t="shared" si="1006"/>
        <v>359729.79498306051</v>
      </c>
      <c r="C3417" t="str">
        <f t="shared" si="990"/>
        <v>-0.0768913878575237+0.00182711861107149i</v>
      </c>
      <c r="D3417" t="str">
        <f t="shared" si="991"/>
        <v>3.01297207098904-1.74675966308821i</v>
      </c>
      <c r="E3417" t="str">
        <f t="shared" si="992"/>
        <v>1.57688667378705-74.7693251560154i</v>
      </c>
      <c r="F3417" t="str">
        <f t="shared" si="993"/>
        <v>2.34815017685606-0.839784829406685i</v>
      </c>
      <c r="G3417" t="str">
        <f t="shared" si="994"/>
        <v>0.968339329898536-0.175095037251745i</v>
      </c>
      <c r="H3417" t="str">
        <f t="shared" si="995"/>
        <v>0.0447065786177227-44.3284614913703i</v>
      </c>
      <c r="I3417" t="str">
        <f t="shared" si="996"/>
        <v>-0.104720992741113-0.293747814715605i</v>
      </c>
      <c r="K3417" t="str">
        <f t="shared" si="997"/>
        <v>0.000273015259819809-0.000523710853818949i</v>
      </c>
      <c r="L3417" t="str">
        <f t="shared" si="998"/>
        <v>0.00005-0.000784448826165346i</v>
      </c>
      <c r="M3417" t="str">
        <f t="shared" si="999"/>
        <v>0.00133333333333333-0.000461440485979614i</v>
      </c>
      <c r="N3417">
        <f t="shared" si="1000"/>
        <v>1.3612251130478512</v>
      </c>
      <c r="O3417">
        <f t="shared" si="1001"/>
        <v>22.279994459144593</v>
      </c>
      <c r="P3417" s="3">
        <f t="shared" si="1002"/>
        <v>-22.279994459144593</v>
      </c>
      <c r="Q3417" s="3">
        <f t="shared" si="1003"/>
        <v>178.63877488695215</v>
      </c>
      <c r="R3417">
        <f t="shared" si="1004"/>
        <v>-1.3612251130478512</v>
      </c>
      <c r="S3417">
        <f t="shared" si="1005"/>
        <v>359.72979498306051</v>
      </c>
      <c r="T3417">
        <f t="shared" si="988"/>
        <v>-22.279994459144593</v>
      </c>
    </row>
    <row r="3418" spans="1:20" x14ac:dyDescent="0.25">
      <c r="A3418">
        <f t="shared" si="989"/>
        <v>2268837.9084493811</v>
      </c>
      <c r="B3418">
        <f t="shared" si="1006"/>
        <v>361096.76820399612</v>
      </c>
      <c r="C3418" t="str">
        <f t="shared" si="990"/>
        <v>-0.0763196431452285+0.00209269105485535i</v>
      </c>
      <c r="D3418" t="str">
        <f t="shared" si="991"/>
        <v>3.00742984766232-1.74991813851708i</v>
      </c>
      <c r="E3418" t="str">
        <f t="shared" si="992"/>
        <v>1.45445155874217-74.4738016684259i</v>
      </c>
      <c r="F3418" t="str">
        <f t="shared" si="993"/>
        <v>2.34758422530566-0.8397237971845i</v>
      </c>
      <c r="G3418" t="str">
        <f t="shared" si="994"/>
        <v>0.968105940590445-0.175718036592532i</v>
      </c>
      <c r="H3418" t="str">
        <f t="shared" si="995"/>
        <v>0.0442154052623811-44.1601420212393i</v>
      </c>
      <c r="I3418" t="str">
        <f t="shared" si="996"/>
        <v>-0.104317953461866-0.292561151796003i</v>
      </c>
      <c r="K3418" t="str">
        <f t="shared" si="997"/>
        <v>0.00027207804462953-0.000522564924393827i</v>
      </c>
      <c r="L3418" t="str">
        <f t="shared" si="998"/>
        <v>0.00005-0.00078147920518564i</v>
      </c>
      <c r="M3418" t="str">
        <f t="shared" si="999"/>
        <v>0.00133333333333333-0.000459693650109199i</v>
      </c>
      <c r="N3418">
        <f t="shared" si="1000"/>
        <v>1.5706615479950017</v>
      </c>
      <c r="O3418">
        <f t="shared" si="1001"/>
        <v>22.344009315351027</v>
      </c>
      <c r="P3418" s="3">
        <f t="shared" si="1002"/>
        <v>-22.344009315351027</v>
      </c>
      <c r="Q3418" s="3">
        <f t="shared" si="1003"/>
        <v>178.429338452005</v>
      </c>
      <c r="R3418">
        <f t="shared" si="1004"/>
        <v>-1.5706615479950017</v>
      </c>
      <c r="S3418">
        <f t="shared" si="1005"/>
        <v>361.09676820399613</v>
      </c>
      <c r="T3418">
        <f t="shared" si="988"/>
        <v>-22.344009315351027</v>
      </c>
    </row>
    <row r="3419" spans="1:20" x14ac:dyDescent="0.25">
      <c r="A3419">
        <f t="shared" si="989"/>
        <v>2277459.4925014889</v>
      </c>
      <c r="B3419">
        <f t="shared" si="1006"/>
        <v>362468.93592317129</v>
      </c>
      <c r="C3419" t="str">
        <f t="shared" si="990"/>
        <v>-0.0757503467778813+0.0023544968238911i</v>
      </c>
      <c r="D3419" t="str">
        <f t="shared" si="991"/>
        <v>3.00186600805584-1.75306563340512i</v>
      </c>
      <c r="E3419" t="str">
        <f t="shared" si="992"/>
        <v>1.33306372730103-74.1792094729583i</v>
      </c>
      <c r="F3419" t="str">
        <f t="shared" si="993"/>
        <v>2.34701424021949-0.839673330547809i</v>
      </c>
      <c r="G3419" t="str">
        <f t="shared" si="994"/>
        <v>0.967870887917137-0.176342939296218i</v>
      </c>
      <c r="H3419" t="str">
        <f t="shared" si="995"/>
        <v>0.0437292422843032-43.9924643923627i</v>
      </c>
      <c r="I3419" t="str">
        <f t="shared" si="996"/>
        <v>-0.103917769480602-0.291378788759768i</v>
      </c>
      <c r="K3419" t="str">
        <f t="shared" si="997"/>
        <v>0.000271141620149331-0.000521419579577304i</v>
      </c>
      <c r="L3419" t="str">
        <f t="shared" si="998"/>
        <v>0.00005-0.000778520826046662i</v>
      </c>
      <c r="M3419" t="str">
        <f t="shared" si="999"/>
        <v>0.00133333333333333-0.000457953427086271i</v>
      </c>
      <c r="N3419">
        <f t="shared" si="1000"/>
        <v>1.7803128054589763</v>
      </c>
      <c r="O3419">
        <f t="shared" si="1001"/>
        <v>22.408113752544114</v>
      </c>
      <c r="P3419" s="3">
        <f t="shared" si="1002"/>
        <v>-22.408113752544114</v>
      </c>
      <c r="Q3419" s="3">
        <f t="shared" si="1003"/>
        <v>178.21968719454102</v>
      </c>
      <c r="R3419">
        <f t="shared" si="1004"/>
        <v>-1.7803128054589763</v>
      </c>
      <c r="S3419">
        <f t="shared" si="1005"/>
        <v>362.46893592317127</v>
      </c>
      <c r="T3419">
        <f t="shared" si="988"/>
        <v>-22.408113752544114</v>
      </c>
    </row>
    <row r="3420" spans="1:20" x14ac:dyDescent="0.25">
      <c r="A3420">
        <f t="shared" si="989"/>
        <v>2286113.8385729943</v>
      </c>
      <c r="B3420">
        <f t="shared" si="1006"/>
        <v>363846.31787967932</v>
      </c>
      <c r="C3420" t="str">
        <f t="shared" si="990"/>
        <v>-0.0751835014492181+0.00261256151269663i</v>
      </c>
      <c r="D3420" t="str">
        <f t="shared" si="991"/>
        <v>2.99628058646876-1.75620198188865i</v>
      </c>
      <c r="E3420" t="str">
        <f t="shared" si="992"/>
        <v>1.21271485933682-73.8855468357152i</v>
      </c>
      <c r="F3420" t="str">
        <f t="shared" si="993"/>
        <v>2.34644019489762-0.839633412559197i</v>
      </c>
      <c r="G3420" t="str">
        <f t="shared" si="994"/>
        <v>0.967634160867993-0.176969747666903i</v>
      </c>
      <c r="H3420" t="str">
        <f t="shared" si="995"/>
        <v>0.0432480447882225-43.8254261319327i</v>
      </c>
      <c r="I3420" t="str">
        <f t="shared" si="996"/>
        <v>-0.103520417886598-0.290200708411107i</v>
      </c>
      <c r="K3420" t="str">
        <f t="shared" si="997"/>
        <v>0.000270206010954455-0.000520274810366761i</v>
      </c>
      <c r="L3420" t="str">
        <f t="shared" si="998"/>
        <v>0.00005-0.000775573646191135i</v>
      </c>
      <c r="M3420" t="str">
        <f t="shared" si="999"/>
        <v>0.00133333333333333-0.000456219791877138i</v>
      </c>
      <c r="N3420">
        <f t="shared" si="1000"/>
        <v>1.9901778886445243</v>
      </c>
      <c r="O3420">
        <f t="shared" si="1001"/>
        <v>22.472308091296249</v>
      </c>
      <c r="P3420" s="3">
        <f t="shared" si="1002"/>
        <v>-22.472308091296249</v>
      </c>
      <c r="Q3420" s="3">
        <f t="shared" si="1003"/>
        <v>178.00982211135548</v>
      </c>
      <c r="R3420">
        <f t="shared" si="1004"/>
        <v>-1.9901778886445243</v>
      </c>
      <c r="S3420">
        <f t="shared" si="1005"/>
        <v>363.8463178796793</v>
      </c>
      <c r="T3420">
        <f t="shared" si="988"/>
        <v>-22.472308091296249</v>
      </c>
    </row>
    <row r="3421" spans="1:20" x14ac:dyDescent="0.25">
      <c r="A3421">
        <f t="shared" si="989"/>
        <v>2294801.0711595714</v>
      </c>
      <c r="B3421">
        <f t="shared" si="1006"/>
        <v>365228.93388762209</v>
      </c>
      <c r="C3421" t="str">
        <f t="shared" si="990"/>
        <v>-0.0746191097987071+0.0028669106583715i</v>
      </c>
      <c r="D3421" t="str">
        <f t="shared" si="991"/>
        <v>2.99067361871348-1.75932701787786i</v>
      </c>
      <c r="E3421" t="str">
        <f t="shared" si="992"/>
        <v>1.09339670833748-73.5928119986541i</v>
      </c>
      <c r="F3421" t="str">
        <f t="shared" si="993"/>
        <v>2.34586206249368-0.839604026267714i</v>
      </c>
      <c r="G3421" t="str">
        <f t="shared" si="994"/>
        <v>0.967395748372005-0.177598463967944i</v>
      </c>
      <c r="H3421" t="str">
        <f t="shared" si="995"/>
        <v>0.0427717682109306-43.6590247769542i</v>
      </c>
      <c r="I3421" t="str">
        <f t="shared" si="996"/>
        <v>-0.103125875935839-0.289026893625363i</v>
      </c>
      <c r="K3421" t="str">
        <f t="shared" si="997"/>
        <v>0.000269271241552481-0.000519130608055172i</v>
      </c>
      <c r="L3421" t="str">
        <f t="shared" si="998"/>
        <v>0.00005-0.000772637623222888i</v>
      </c>
      <c r="M3421" t="str">
        <f t="shared" si="999"/>
        <v>0.00133333333333333-0.000454492719542875i</v>
      </c>
      <c r="N3421">
        <f t="shared" si="1000"/>
        <v>2.2002557828404292</v>
      </c>
      <c r="O3421">
        <f t="shared" si="1001"/>
        <v>22.53659265033334</v>
      </c>
      <c r="P3421" s="3">
        <f t="shared" si="1002"/>
        <v>-22.53659265033334</v>
      </c>
      <c r="Q3421" s="3">
        <f t="shared" si="1003"/>
        <v>177.79974421715957</v>
      </c>
      <c r="R3421">
        <f t="shared" si="1004"/>
        <v>-2.2002557828404292</v>
      </c>
      <c r="S3421">
        <f t="shared" si="1005"/>
        <v>365.22893388762208</v>
      </c>
      <c r="T3421">
        <f t="shared" si="988"/>
        <v>-22.53659265033334</v>
      </c>
    </row>
    <row r="3422" spans="1:20" x14ac:dyDescent="0.25">
      <c r="A3422">
        <f t="shared" si="989"/>
        <v>2303521.3152299779</v>
      </c>
      <c r="B3422">
        <f t="shared" si="1006"/>
        <v>366616.80383639503</v>
      </c>
      <c r="C3422" t="str">
        <f t="shared" si="990"/>
        <v>-0.0740571744106981+0.00311756974152816i</v>
      </c>
      <c r="D3422" t="str">
        <f t="shared" si="991"/>
        <v>2.98504514212377-1.76244057507216i</v>
      </c>
      <c r="E3422" t="str">
        <f t="shared" si="992"/>
        <v>0.975101100805807-73.3010031802144i</v>
      </c>
      <c r="F3422" t="str">
        <f t="shared" si="993"/>
        <v>2.34527981601452-0.83958515470712i</v>
      </c>
      <c r="G3422" t="str">
        <f t="shared" si="994"/>
        <v>0.967155639297628-0.178229090421357i</v>
      </c>
      <c r="H3422" t="str">
        <f t="shared" si="995"/>
        <v>0.0423003683191995-43.4932578742034i</v>
      </c>
      <c r="I3422" t="str">
        <f t="shared" si="996"/>
        <v>-0.102734121049706-0.287857327348739i</v>
      </c>
      <c r="K3422" t="str">
        <f t="shared" si="997"/>
        <v>0.000268337336380435-0.000517986964229779i</v>
      </c>
      <c r="L3422" t="str">
        <f t="shared" si="998"/>
        <v>0.00005-0.000769712714906244i</v>
      </c>
      <c r="M3422" t="str">
        <f t="shared" si="999"/>
        <v>0.00133333333333333-0.000452772185238968i</v>
      </c>
      <c r="N3422">
        <f t="shared" si="1000"/>
        <v>2.4105454556018628</v>
      </c>
      <c r="O3422">
        <f t="shared" si="1001"/>
        <v>22.600967746519487</v>
      </c>
      <c r="P3422" s="3">
        <f t="shared" si="1002"/>
        <v>-22.600967746519487</v>
      </c>
      <c r="Q3422" s="3">
        <f t="shared" si="1003"/>
        <v>177.58945454439814</v>
      </c>
      <c r="R3422">
        <f t="shared" si="1004"/>
        <v>-2.4105454556018628</v>
      </c>
      <c r="S3422">
        <f t="shared" si="1005"/>
        <v>366.61680383639504</v>
      </c>
      <c r="T3422">
        <f t="shared" si="988"/>
        <v>-22.600967746519487</v>
      </c>
    </row>
    <row r="3423" spans="1:20" x14ac:dyDescent="0.25">
      <c r="A3423">
        <f t="shared" si="989"/>
        <v>2312274.6962278518</v>
      </c>
      <c r="B3423">
        <f t="shared" si="1006"/>
        <v>368009.94769097335</v>
      </c>
      <c r="C3423" t="str">
        <f t="shared" si="990"/>
        <v>-0.0734976978135623+0.00336456418718084i</v>
      </c>
      <c r="D3423" t="str">
        <f t="shared" si="991"/>
        <v>2.97939519556279-1.7655424869756i</v>
      </c>
      <c r="E3423" t="str">
        <f t="shared" si="992"/>
        <v>0.857819935660995-73.0101185759302i</v>
      </c>
      <c r="F3423" t="str">
        <f t="shared" si="993"/>
        <v>2.34469342831986-0.83957678089409i</v>
      </c>
      <c r="G3423" t="str">
        <f t="shared" si="994"/>
        <v>0.966913822452645-0.178861629207216i</v>
      </c>
      <c r="H3423" t="str">
        <f t="shared" si="995"/>
        <v>0.0418338012077177-43.3281229801833i</v>
      </c>
      <c r="I3423" t="str">
        <f t="shared" si="996"/>
        <v>-0.102345130813665-0.286691992598007i</v>
      </c>
      <c r="K3423" t="str">
        <f t="shared" si="997"/>
        <v>0.000267404319801936-0.000516843870770738i</v>
      </c>
      <c r="L3423" t="str">
        <f t="shared" si="998"/>
        <v>0.00005-0.000766798879165416i</v>
      </c>
      <c r="M3423" t="str">
        <f t="shared" si="999"/>
        <v>0.00133333333333333-0.000451058164214952i</v>
      </c>
      <c r="N3423">
        <f t="shared" si="1000"/>
        <v>2.6210458569311186</v>
      </c>
      <c r="O3423">
        <f t="shared" si="1001"/>
        <v>22.665433694842235</v>
      </c>
      <c r="P3423" s="3">
        <f t="shared" si="1002"/>
        <v>-22.665433694842235</v>
      </c>
      <c r="Q3423" s="3">
        <f t="shared" si="1003"/>
        <v>177.37895414306888</v>
      </c>
      <c r="R3423">
        <f t="shared" si="1004"/>
        <v>-2.6210458569311186</v>
      </c>
      <c r="S3423">
        <f t="shared" si="1005"/>
        <v>368.00994769097338</v>
      </c>
      <c r="T3423">
        <f t="shared" si="988"/>
        <v>-22.665433694842235</v>
      </c>
    </row>
    <row r="3424" spans="1:20" x14ac:dyDescent="0.25">
      <c r="A3424">
        <f t="shared" si="989"/>
        <v>2321061.3400735175</v>
      </c>
      <c r="B3424">
        <f t="shared" si="1006"/>
        <v>369408.38549219904</v>
      </c>
      <c r="C3424" t="str">
        <f t="shared" si="990"/>
        <v>-0.0729406824788271+0.00360791936559365i</v>
      </c>
      <c r="D3424" t="str">
        <f t="shared" si="991"/>
        <v>2.9737238194308-1.76863258691248i</v>
      </c>
      <c r="E3424" t="str">
        <f t="shared" si="992"/>
        <v>0.741545183646415-72.7201563590383i</v>
      </c>
      <c r="F3424" t="str">
        <f t="shared" si="993"/>
        <v>2.34410287212193-0.839578887826397i</v>
      </c>
      <c r="G3424" t="str">
        <f t="shared" si="994"/>
        <v>0.966670286584032-0.179496082463038i</v>
      </c>
      <c r="H3424" t="str">
        <f t="shared" si="995"/>
        <v>0.0413720232970519-43.1636176610833i</v>
      </c>
      <c r="I3424" t="str">
        <f t="shared" si="996"/>
        <v>-0.101958882975974-0.285530872460242i</v>
      </c>
      <c r="K3424" t="str">
        <f t="shared" si="997"/>
        <v>0.000266472216104352-0.000515701319849708i</v>
      </c>
      <c r="L3424" t="str">
        <f t="shared" si="998"/>
        <v>0.00005-0.0007638960740839i</v>
      </c>
      <c r="M3424" t="str">
        <f t="shared" si="999"/>
        <v>0.00133333333333333-0.000449350631814057i</v>
      </c>
      <c r="N3424">
        <f t="shared" si="1000"/>
        <v>2.8317559194572652</v>
      </c>
      <c r="O3424">
        <f t="shared" si="1001"/>
        <v>22.729990808397929</v>
      </c>
      <c r="P3424" s="3">
        <f t="shared" si="1002"/>
        <v>-22.729990808397929</v>
      </c>
      <c r="Q3424" s="3">
        <f t="shared" si="1003"/>
        <v>177.16824408054273</v>
      </c>
      <c r="R3424">
        <f t="shared" si="1004"/>
        <v>-2.8317559194572652</v>
      </c>
      <c r="S3424">
        <f t="shared" si="1005"/>
        <v>369.40838549219905</v>
      </c>
      <c r="T3424">
        <f t="shared" si="988"/>
        <v>-22.729990808397929</v>
      </c>
    </row>
    <row r="3425" spans="1:20" x14ac:dyDescent="0.25">
      <c r="A3425">
        <f t="shared" si="989"/>
        <v>2329881.373165797</v>
      </c>
      <c r="B3425">
        <f t="shared" si="1006"/>
        <v>370812.13735706941</v>
      </c>
      <c r="C3425" t="str">
        <f t="shared" si="990"/>
        <v>-0.0723861308203059+0.00384766059309139i</v>
      </c>
      <c r="D3425" t="str">
        <f t="shared" si="991"/>
        <v>2.96803105567291-1.77171070804325i</v>
      </c>
      <c r="E3425" t="str">
        <f t="shared" si="992"/>
        <v>0.626268886739139-72.4311146810697i</v>
      </c>
      <c r="F3425" t="str">
        <f t="shared" si="993"/>
        <v>2.34350811998525-0.839591458481133i</v>
      </c>
      <c r="G3425" t="str">
        <f t="shared" si="994"/>
        <v>0.966425020377821-0.180132452283173i</v>
      </c>
      <c r="H3425" t="str">
        <f t="shared" si="995"/>
        <v>0.0409149913316223-42.9997394927354i</v>
      </c>
      <c r="I3425" t="str">
        <f t="shared" si="996"/>
        <v>-0.101575355446396-0.284373950092543i</v>
      </c>
      <c r="K3425" t="str">
        <f t="shared" si="997"/>
        <v>0.000265541049495978-0.00051455930392842i</v>
      </c>
      <c r="L3425" t="str">
        <f t="shared" si="998"/>
        <v>0.00005-0.000761004257903863i</v>
      </c>
      <c r="M3425" t="str">
        <f t="shared" si="999"/>
        <v>0.00133333333333333-0.00044764956347286i</v>
      </c>
      <c r="N3425">
        <f t="shared" si="1000"/>
        <v>3.0426745586177333</v>
      </c>
      <c r="O3425">
        <f t="shared" si="1001"/>
        <v>22.794639398377321</v>
      </c>
      <c r="P3425" s="3">
        <f t="shared" si="1002"/>
        <v>-22.794639398377321</v>
      </c>
      <c r="Q3425" s="3">
        <f t="shared" si="1003"/>
        <v>176.95732544138227</v>
      </c>
      <c r="R3425">
        <f t="shared" si="1004"/>
        <v>-3.0426745586177333</v>
      </c>
      <c r="S3425">
        <f t="shared" si="1005"/>
        <v>370.81213735706939</v>
      </c>
      <c r="T3425">
        <f t="shared" si="988"/>
        <v>-22.794639398377321</v>
      </c>
    </row>
    <row r="3426" spans="1:20" x14ac:dyDescent="0.25">
      <c r="A3426">
        <f t="shared" si="989"/>
        <v>2338734.9223838272</v>
      </c>
      <c r="B3426">
        <f t="shared" si="1006"/>
        <v>372221.22347902629</v>
      </c>
      <c r="C3426" t="str">
        <f t="shared" si="990"/>
        <v>-0.0718340451932217+0.00408381313282811i</v>
      </c>
      <c r="D3426" t="str">
        <f t="shared" si="991"/>
        <v>2.96231694778641-1.77477668338043i</v>
      </c>
      <c r="E3426" t="str">
        <f t="shared" si="992"/>
        <v>0.511983157564482-72.1429916724358i</v>
      </c>
      <c r="F3426" t="str">
        <f t="shared" si="993"/>
        <v>2.3429091443262-0.839614475812862i</v>
      </c>
      <c r="G3426" t="str">
        <f t="shared" si="994"/>
        <v>0.966178012458977-0.180770740718176i</v>
      </c>
      <c r="H3426" t="str">
        <f t="shared" si="995"/>
        <v>0.0404626623777019-42.836486060574i</v>
      </c>
      <c r="I3426" t="str">
        <f t="shared" si="996"/>
        <v>-0.101194526294927-0.283221208721766i</v>
      </c>
      <c r="K3426" t="str">
        <f t="shared" si="997"/>
        <v>0.000264610844103242-0.0005134178157572i</v>
      </c>
      <c r="L3426" t="str">
        <f t="shared" si="998"/>
        <v>0.00005-0.000758123389025565i</v>
      </c>
      <c r="M3426" t="str">
        <f t="shared" si="999"/>
        <v>0.00133333333333333-0.000445954934720922i</v>
      </c>
      <c r="N3426">
        <f t="shared" si="1000"/>
        <v>3.2538006728375706</v>
      </c>
      <c r="O3426">
        <f t="shared" si="1001"/>
        <v>22.859379774051597</v>
      </c>
      <c r="P3426" s="3">
        <f t="shared" si="1002"/>
        <v>-22.859379774051597</v>
      </c>
      <c r="Q3426" s="3">
        <f t="shared" si="1003"/>
        <v>176.74619932716243</v>
      </c>
      <c r="R3426">
        <f t="shared" si="1004"/>
        <v>-3.2538006728375706</v>
      </c>
      <c r="S3426">
        <f t="shared" si="1005"/>
        <v>372.22122347902626</v>
      </c>
      <c r="T3426">
        <f t="shared" si="988"/>
        <v>-22.859379774051597</v>
      </c>
    </row>
    <row r="3427" spans="1:20" x14ac:dyDescent="0.25">
      <c r="A3427">
        <f t="shared" si="989"/>
        <v>2347622.1150888857</v>
      </c>
      <c r="B3427">
        <f t="shared" si="1006"/>
        <v>373635.6641282466</v>
      </c>
      <c r="C3427" t="str">
        <f t="shared" si="990"/>
        <v>-0.071284427893324+0.00431640219551665i</v>
      </c>
      <c r="D3427" t="str">
        <f t="shared" si="991"/>
        <v>2.95658154082818-1.77783034580472i</v>
      </c>
      <c r="E3427" t="str">
        <f t="shared" si="992"/>
        <v>0.398680178811678-71.8557854429966i</v>
      </c>
      <c r="F3427" t="str">
        <f t="shared" si="993"/>
        <v>2.34230591741275-0.839647922751791i</v>
      </c>
      <c r="G3427" t="str">
        <f t="shared" si="994"/>
        <v>0.965929251391266-0.181410949774191i</v>
      </c>
      <c r="H3427" t="str">
        <f t="shared" si="995"/>
        <v>0.0400149938214292-42.6738549595921i</v>
      </c>
      <c r="I3427" t="str">
        <f t="shared" si="996"/>
        <v>-0.100816373750523-0.282072631644235i</v>
      </c>
      <c r="K3427" t="str">
        <f t="shared" si="997"/>
        <v>0.000263681623967935-0.000512276848373465i</v>
      </c>
      <c r="L3427" t="str">
        <f t="shared" si="998"/>
        <v>0.00005-0.000755253426006741i</v>
      </c>
      <c r="M3427" t="str">
        <f t="shared" si="999"/>
        <v>0.00133333333333333-0.000444266721180436i</v>
      </c>
      <c r="N3427">
        <f t="shared" si="1000"/>
        <v>3.4651331437083286</v>
      </c>
      <c r="O3427">
        <f t="shared" si="1001"/>
        <v>22.924212242759022</v>
      </c>
      <c r="P3427" s="3">
        <f t="shared" si="1002"/>
        <v>-22.924212242759022</v>
      </c>
      <c r="Q3427" s="3">
        <f t="shared" si="1003"/>
        <v>176.53486685629167</v>
      </c>
      <c r="R3427">
        <f t="shared" si="1004"/>
        <v>-3.4651331437083286</v>
      </c>
      <c r="S3427">
        <f t="shared" si="1005"/>
        <v>373.63566412824662</v>
      </c>
      <c r="T3427">
        <f t="shared" si="988"/>
        <v>-22.924212242759022</v>
      </c>
    </row>
    <row r="3428" spans="1:20" x14ac:dyDescent="0.25">
      <c r="A3428">
        <f t="shared" si="989"/>
        <v>2356543.0791262235</v>
      </c>
      <c r="B3428">
        <f t="shared" si="1006"/>
        <v>375055.47965193394</v>
      </c>
      <c r="C3428" t="str">
        <f t="shared" si="990"/>
        <v>-0.0707372811560077+0.00454545294012296i</v>
      </c>
      <c r="D3428" t="str">
        <f t="shared" si="991"/>
        <v>2.95082488142168-1.78087152808144i</v>
      </c>
      <c r="E3428" t="str">
        <f t="shared" si="992"/>
        <v>0.286352202657568-71.5694940826313i</v>
      </c>
      <c r="F3428" t="str">
        <f t="shared" si="993"/>
        <v>2.34169841136423-0.839691782201937i</v>
      </c>
      <c r="G3428" t="str">
        <f t="shared" si="994"/>
        <v>0.965678725677137-0.182053081412311i</v>
      </c>
      <c r="H3428" t="str">
        <f t="shared" si="995"/>
        <v>0.0395719433668398-42.511843794302i</v>
      </c>
      <c r="I3428" t="str">
        <f t="shared" si="996"/>
        <v>-0.100440876199856-0.280928202225503i</v>
      </c>
      <c r="K3428" t="str">
        <f t="shared" si="997"/>
        <v>0.00026275341304443-0.000511136395100153i</v>
      </c>
      <c r="L3428" t="str">
        <f t="shared" si="998"/>
        <v>0.00005-0.000752394327562005i</v>
      </c>
      <c r="M3428" t="str">
        <f t="shared" si="999"/>
        <v>0.00133333333333333-0.000442584898565886i</v>
      </c>
      <c r="N3428">
        <f t="shared" si="1000"/>
        <v>3.6766708361695066</v>
      </c>
      <c r="O3428">
        <f t="shared" si="1001"/>
        <v>22.989137109891224</v>
      </c>
      <c r="P3428" s="3">
        <f t="shared" si="1002"/>
        <v>-22.989137109891224</v>
      </c>
      <c r="Q3428" s="3">
        <f t="shared" si="1003"/>
        <v>176.32332916383049</v>
      </c>
      <c r="R3428">
        <f t="shared" si="1004"/>
        <v>-3.6766708361695066</v>
      </c>
      <c r="S3428">
        <f t="shared" si="1005"/>
        <v>375.05547965193392</v>
      </c>
      <c r="T3428">
        <f t="shared" si="988"/>
        <v>-22.989137109891224</v>
      </c>
    </row>
    <row r="3429" spans="1:20" x14ac:dyDescent="0.25">
      <c r="A3429">
        <f t="shared" si="989"/>
        <v>2365497.9428269034</v>
      </c>
      <c r="B3429">
        <f t="shared" si="1006"/>
        <v>376480.6904746113</v>
      </c>
      <c r="C3429" t="str">
        <f t="shared" si="990"/>
        <v>-0.0701926071554235+0.00477099047451322i</v>
      </c>
      <c r="D3429" t="str">
        <f t="shared" si="991"/>
        <v>2.94504701776401-1.78390006287684i</v>
      </c>
      <c r="E3429" t="str">
        <f t="shared" si="992"/>
        <v>0.174991550190037-71.2841156617843i</v>
      </c>
      <c r="F3429" t="str">
        <f t="shared" si="993"/>
        <v>2.34108659815093-0.83974603703924i</v>
      </c>
      <c r="G3429" t="str">
        <f t="shared" si="994"/>
        <v>0.965426423757598-0.182697137547946i</v>
      </c>
      <c r="H3429" t="str">
        <f t="shared" si="995"/>
        <v>0.0391334690339199-42.3504501786926i</v>
      </c>
      <c r="I3429" t="str">
        <f t="shared" si="996"/>
        <v>-0.100068012186055-0.27978790390006i</v>
      </c>
      <c r="K3429" t="str">
        <f t="shared" si="997"/>
        <v>0.000261826235196983-0.000509996449544158i</v>
      </c>
      <c r="L3429" t="str">
        <f t="shared" si="998"/>
        <v>0.00005-0.00074954605256227i</v>
      </c>
      <c r="M3429" t="str">
        <f t="shared" si="999"/>
        <v>0.00133333333333333-0.000440909442683686i</v>
      </c>
      <c r="N3429">
        <f t="shared" si="1000"/>
        <v>3.888412598682919</v>
      </c>
      <c r="O3429">
        <f t="shared" si="1001"/>
        <v>23.054154678880501</v>
      </c>
      <c r="P3429" s="3">
        <f t="shared" si="1002"/>
        <v>-23.054154678880501</v>
      </c>
      <c r="Q3429" s="3">
        <f t="shared" si="1003"/>
        <v>176.11158740131708</v>
      </c>
      <c r="R3429">
        <f t="shared" si="1004"/>
        <v>-3.888412598682919</v>
      </c>
      <c r="S3429">
        <f t="shared" si="1005"/>
        <v>376.48069047461132</v>
      </c>
      <c r="T3429">
        <f t="shared" si="988"/>
        <v>-23.054154678880501</v>
      </c>
    </row>
    <row r="3430" spans="1:20" x14ac:dyDescent="0.25">
      <c r="A3430">
        <f t="shared" si="989"/>
        <v>2374486.8350096457</v>
      </c>
      <c r="B3430">
        <f t="shared" si="1006"/>
        <v>377911.31709841482</v>
      </c>
      <c r="C3430" t="str">
        <f t="shared" si="990"/>
        <v>-0.0696504080035905+0.00499303985607382i</v>
      </c>
      <c r="D3430" t="str">
        <f t="shared" si="991"/>
        <v>2.93924799963252-1.78691578277488i</v>
      </c>
      <c r="E3430" t="str">
        <f t="shared" si="992"/>
        <v>0.0645906108371196-70.9996482320138i</v>
      </c>
      <c r="F3430" t="str">
        <f t="shared" si="993"/>
        <v>2.34047044959391-0.839810670109722i</v>
      </c>
      <c r="G3430" t="str">
        <f t="shared" si="994"/>
        <v>0.9651723340121-0.183343120050181i</v>
      </c>
      <c r="H3430" t="str">
        <f t="shared" si="995"/>
        <v>0.0386995291566706-42.1896717361891i</v>
      </c>
      <c r="I3430" t="str">
        <f t="shared" si="996"/>
        <v>-0.0996977604074806-0.278651720171084i</v>
      </c>
      <c r="K3430" t="str">
        <f t="shared" si="997"/>
        <v>0.000260900114197001-0.000508857005594698i</v>
      </c>
      <c r="L3430" t="str">
        <f t="shared" si="998"/>
        <v>0.00005-0.000746708560034138i</v>
      </c>
      <c r="M3430" t="str">
        <f t="shared" si="999"/>
        <v>0.00133333333333333-0.000439240329431846i</v>
      </c>
      <c r="N3430">
        <f t="shared" si="1000"/>
        <v>4.1003572634150771</v>
      </c>
      <c r="O3430">
        <f t="shared" si="1001"/>
        <v>23.119265251186857</v>
      </c>
      <c r="P3430" s="3">
        <f t="shared" si="1002"/>
        <v>-23.119265251186857</v>
      </c>
      <c r="Q3430" s="3">
        <f t="shared" si="1003"/>
        <v>175.89964273658492</v>
      </c>
      <c r="R3430">
        <f t="shared" si="1004"/>
        <v>-4.1003572634150771</v>
      </c>
      <c r="S3430">
        <f t="shared" si="1005"/>
        <v>377.91131709841483</v>
      </c>
      <c r="T3430">
        <f t="shared" si="988"/>
        <v>-23.119265251186857</v>
      </c>
    </row>
    <row r="3431" spans="1:20" x14ac:dyDescent="0.25">
      <c r="A3431">
        <f t="shared" si="989"/>
        <v>2383509.8849826823</v>
      </c>
      <c r="B3431">
        <f t="shared" si="1006"/>
        <v>379347.3801033888</v>
      </c>
      <c r="C3431" t="str">
        <f t="shared" si="990"/>
        <v>-0.0691106857495065+0.00521162609228687i</v>
      </c>
      <c r="D3431" t="str">
        <f t="shared" si="991"/>
        <v>2.93342787839141-1.78991852029402i</v>
      </c>
      <c r="E3431" t="str">
        <f t="shared" si="992"/>
        <v>-0.0448581582017061-70.7160898265235i</v>
      </c>
      <c r="F3431" t="str">
        <f t="shared" si="993"/>
        <v>2.33984993736467-0.839885664227602i</v>
      </c>
      <c r="G3431" t="str">
        <f t="shared" si="994"/>
        <v>0.96491644475843-0.183991030741125i</v>
      </c>
      <c r="H3431" t="str">
        <f t="shared" si="995"/>
        <v>0.0382700823811948-42.029506099612i</v>
      </c>
      <c r="I3431" t="str">
        <f t="shared" si="996"/>
        <v>-0.0993300997164954-0.27751963461017i</v>
      </c>
      <c r="K3431" t="str">
        <f t="shared" si="997"/>
        <v>0.000259975073720375-0.000507718057421666i</v>
      </c>
      <c r="L3431" t="str">
        <f t="shared" si="998"/>
        <v>0.00005-0.000743881809159334i</v>
      </c>
      <c r="M3431" t="str">
        <f t="shared" si="999"/>
        <v>0.00133333333333333-0.000437577534799607i</v>
      </c>
      <c r="N3431">
        <f t="shared" si="1000"/>
        <v>4.3125036464144557</v>
      </c>
      <c r="O3431">
        <f t="shared" si="1001"/>
        <v>23.184469126285535</v>
      </c>
      <c r="P3431" s="3">
        <f t="shared" si="1002"/>
        <v>-23.184469126285535</v>
      </c>
      <c r="Q3431" s="3">
        <f t="shared" si="1003"/>
        <v>175.68749635358554</v>
      </c>
      <c r="R3431">
        <f t="shared" si="1004"/>
        <v>-4.3125036464144557</v>
      </c>
      <c r="S3431">
        <f t="shared" si="1005"/>
        <v>379.34738010338879</v>
      </c>
      <c r="T3431">
        <f t="shared" si="988"/>
        <v>-23.184469126285535</v>
      </c>
    </row>
    <row r="3432" spans="1:20" x14ac:dyDescent="0.25">
      <c r="A3432">
        <f t="shared" si="989"/>
        <v>2392567.2225456168</v>
      </c>
      <c r="B3432">
        <f t="shared" si="1006"/>
        <v>380788.90014778171</v>
      </c>
      <c r="C3432" t="str">
        <f t="shared" si="990"/>
        <v>-0.0685734423782533+0.0054267741412656i</v>
      </c>
      <c r="D3432" t="str">
        <f t="shared" si="991"/>
        <v>2.92758670699812-1.79290810790405i</v>
      </c>
      <c r="E3432" t="str">
        <f t="shared" si="992"/>
        <v>-0.153362232517292-70.4334384606869i</v>
      </c>
      <c r="F3432" t="str">
        <f t="shared" si="993"/>
        <v>2.33922503298489-0.839971002173369i</v>
      </c>
      <c r="G3432" t="str">
        <f t="shared" si="994"/>
        <v>0.964658744252595-0.184640871395262i</v>
      </c>
      <c r="H3432" t="str">
        <f t="shared" si="995"/>
        <v>0.0378450876637967-41.8699509111367i</v>
      </c>
      <c r="I3432" t="str">
        <f t="shared" si="996"/>
        <v>-0.098965009118245-0.276391630857075i</v>
      </c>
      <c r="K3432" t="str">
        <f t="shared" si="997"/>
        <v>0.000259051137344804-0.000506579599473925i</v>
      </c>
      <c r="L3432" t="str">
        <f t="shared" si="998"/>
        <v>0.00005-0.00074106575927409i</v>
      </c>
      <c r="M3432" t="str">
        <f t="shared" si="999"/>
        <v>0.00133333333333333-0.000435921034867112i</v>
      </c>
      <c r="N3432">
        <f t="shared" si="1000"/>
        <v>4.5248505477858316</v>
      </c>
      <c r="O3432">
        <f t="shared" si="1001"/>
        <v>23.249766601655367</v>
      </c>
      <c r="P3432" s="3">
        <f t="shared" si="1002"/>
        <v>-23.249766601655367</v>
      </c>
      <c r="Q3432" s="3">
        <f t="shared" si="1003"/>
        <v>175.47514945221417</v>
      </c>
      <c r="R3432">
        <f t="shared" si="1004"/>
        <v>-4.5248505477858316</v>
      </c>
      <c r="S3432">
        <f t="shared" si="1005"/>
        <v>380.7889001477817</v>
      </c>
      <c r="T3432">
        <f t="shared" si="988"/>
        <v>-23.249766601655367</v>
      </c>
    </row>
    <row r="3433" spans="1:20" x14ac:dyDescent="0.25">
      <c r="A3433">
        <f t="shared" si="989"/>
        <v>2401658.9779912899</v>
      </c>
      <c r="B3433">
        <f t="shared" si="1006"/>
        <v>382235.89796834328</v>
      </c>
      <c r="C3433" t="str">
        <f t="shared" si="990"/>
        <v>-0.068038679810112+0.00563850891226107i</v>
      </c>
      <c r="D3433" t="str">
        <f t="shared" si="991"/>
        <v>2.92172454000945-1.79588437804338i</v>
      </c>
      <c r="E3433" t="str">
        <f t="shared" si="992"/>
        <v>-0.260929021052501-70.1516921325648i</v>
      </c>
      <c r="F3433" t="str">
        <f t="shared" si="993"/>
        <v>2.33859570782625-0.840066666691926i</v>
      </c>
      <c r="G3433" t="str">
        <f t="shared" si="994"/>
        <v>0.96439922068872-0.185292643738789i</v>
      </c>
      <c r="H3433" t="str">
        <f t="shared" si="995"/>
        <v>0.0374245042691001-41.7110038222532i</v>
      </c>
      <c r="I3433" t="str">
        <f t="shared" si="996"/>
        <v>-0.0986024677694572-0.275267692619466i</v>
      </c>
      <c r="K3433" t="str">
        <f t="shared" si="997"/>
        <v>0.000258128328547174-0.000505441626477596i</v>
      </c>
      <c r="L3433" t="str">
        <f t="shared" si="998"/>
        <v>0.00005-0.000738260369868589i</v>
      </c>
      <c r="M3433" t="str">
        <f t="shared" si="999"/>
        <v>0.00133333333333333-0.000434270805805053i</v>
      </c>
      <c r="N3433">
        <f t="shared" si="1000"/>
        <v>4.7373967518705626</v>
      </c>
      <c r="O3433">
        <f t="shared" si="1001"/>
        <v>23.315157972766201</v>
      </c>
      <c r="P3433" s="3">
        <f t="shared" si="1002"/>
        <v>-23.315157972766201</v>
      </c>
      <c r="Q3433" s="3">
        <f t="shared" si="1003"/>
        <v>175.26260324812944</v>
      </c>
      <c r="R3433">
        <f t="shared" si="1004"/>
        <v>-4.7373967518705626</v>
      </c>
      <c r="S3433">
        <f t="shared" si="1005"/>
        <v>382.23589796834329</v>
      </c>
      <c r="T3433">
        <f t="shared" si="988"/>
        <v>-23.315157972766201</v>
      </c>
    </row>
    <row r="3434" spans="1:20" x14ac:dyDescent="0.25">
      <c r="A3434">
        <f t="shared" si="989"/>
        <v>2410785.2821076568</v>
      </c>
      <c r="B3434">
        <f t="shared" si="1006"/>
        <v>383688.39438062301</v>
      </c>
      <c r="C3434" t="str">
        <f t="shared" si="990"/>
        <v>-0.0675063998996682+0.00584685526612444i</v>
      </c>
      <c r="D3434" t="str">
        <f t="shared" si="991"/>
        <v>2.91584143358754-1.7988471631362i</v>
      </c>
      <c r="E3434" t="str">
        <f t="shared" si="992"/>
        <v>-0.367565866658434-69.8708488234077i</v>
      </c>
      <c r="F3434" t="str">
        <f t="shared" si="993"/>
        <v>2.33796193311005-0.840172640490625i</v>
      </c>
      <c r="G3434" t="str">
        <f t="shared" si="994"/>
        <v>0.964137862198944-0.185946349448957i</v>
      </c>
      <c r="H3434" t="str">
        <f t="shared" si="995"/>
        <v>0.0370082917681823-41.5526624937256i</v>
      </c>
      <c r="I3434" t="str">
        <f t="shared" si="996"/>
        <v>-0.0982424549772382-0.274147803672645i</v>
      </c>
      <c r="K3434" t="str">
        <f t="shared" si="997"/>
        <v>0.000257206670700954-0.000504304133434295i</v>
      </c>
      <c r="L3434" t="str">
        <f t="shared" si="998"/>
        <v>0.00005-0.000735465600586362i</v>
      </c>
      <c r="M3434" t="str">
        <f t="shared" si="999"/>
        <v>0.00133333333333333-0.000432626823874331i</v>
      </c>
      <c r="N3434">
        <f t="shared" si="1000"/>
        <v>4.9501410274211253</v>
      </c>
      <c r="O3434">
        <f t="shared" si="1001"/>
        <v>23.380643533067968</v>
      </c>
      <c r="P3434" s="3">
        <f t="shared" si="1002"/>
        <v>-23.380643533067968</v>
      </c>
      <c r="Q3434" s="3">
        <f t="shared" si="1003"/>
        <v>175.04985897257887</v>
      </c>
      <c r="R3434">
        <f t="shared" si="1004"/>
        <v>-4.9501410274211253</v>
      </c>
      <c r="S3434">
        <f t="shared" si="1005"/>
        <v>383.68839438062298</v>
      </c>
      <c r="T3434">
        <f t="shared" si="988"/>
        <v>-23.380643533067968</v>
      </c>
    </row>
    <row r="3435" spans="1:20" x14ac:dyDescent="0.25">
      <c r="A3435">
        <f t="shared" si="989"/>
        <v>2419946.2661796664</v>
      </c>
      <c r="B3435">
        <f t="shared" si="1006"/>
        <v>385146.41027926939</v>
      </c>
      <c r="C3435" t="str">
        <f t="shared" si="990"/>
        <v>-0.0669766044349254+0.00605183801573776i</v>
      </c>
      <c r="D3435" t="str">
        <f t="shared" si="991"/>
        <v>2.90993744550559-1.80179629560993i</v>
      </c>
      <c r="E3435" t="str">
        <f t="shared" si="992"/>
        <v>-0.473280046646564-69.590906498157i</v>
      </c>
      <c r="F3435" t="str">
        <f t="shared" si="993"/>
        <v>2.33732367990709-0.840288906237369i</v>
      </c>
      <c r="G3435" t="str">
        <f t="shared" si="994"/>
        <v>0.963874656853328-0.186601990153393i</v>
      </c>
      <c r="H3435" t="str">
        <f t="shared" si="995"/>
        <v>0.0365964100367221-41.3949245955528i</v>
      </c>
      <c r="I3435" t="str">
        <f t="shared" si="996"/>
        <v>-0.09788495019789-0.273031947859314i</v>
      </c>
      <c r="K3435" t="str">
        <f t="shared" si="997"/>
        <v>0.000256286187073597-0.000503167115619329i</v>
      </c>
      <c r="L3435" t="str">
        <f t="shared" si="998"/>
        <v>0.00005-0.000732681411223713i</v>
      </c>
      <c r="M3435" t="str">
        <f t="shared" si="999"/>
        <v>0.00133333333333333-0.000430989065425714i</v>
      </c>
      <c r="N3435">
        <f t="shared" si="1000"/>
        <v>5.1630821277782957</v>
      </c>
      <c r="O3435">
        <f t="shared" si="1001"/>
        <v>23.446223573979232</v>
      </c>
      <c r="P3435" s="3">
        <f t="shared" si="1002"/>
        <v>-23.446223573979232</v>
      </c>
      <c r="Q3435" s="3">
        <f t="shared" si="1003"/>
        <v>174.8369178722217</v>
      </c>
      <c r="R3435">
        <f t="shared" si="1004"/>
        <v>-5.1630821277782957</v>
      </c>
      <c r="S3435">
        <f t="shared" si="1005"/>
        <v>385.14641027926939</v>
      </c>
      <c r="T3435">
        <f t="shared" si="988"/>
        <v>-23.446223573979232</v>
      </c>
    </row>
    <row r="3436" spans="1:20" x14ac:dyDescent="0.25">
      <c r="A3436">
        <f t="shared" si="989"/>
        <v>2429142.0619911486</v>
      </c>
      <c r="B3436">
        <f t="shared" si="1006"/>
        <v>386609.9666383306</v>
      </c>
      <c r="C3436" t="str">
        <f t="shared" si="990"/>
        <v>-0.0664492951364204+0.00625348192640549i</v>
      </c>
      <c r="D3436" t="str">
        <f t="shared" si="991"/>
        <v>2.90401263515352-1.80473160791281i</v>
      </c>
      <c r="E3436" t="str">
        <f t="shared" si="992"/>
        <v>-0.578078773337828-69.3118631059302i</v>
      </c>
      <c r="F3436" t="str">
        <f t="shared" si="993"/>
        <v>2.33668091913738-0.840415446558652i</v>
      </c>
      <c r="G3436" t="str">
        <f t="shared" si="994"/>
        <v>0.963609592659751-0.187259567429437i</v>
      </c>
      <c r="H3436" t="str">
        <f t="shared" si="995"/>
        <v>0.0361888192531657-41.2377878069284i</v>
      </c>
      <c r="I3436" t="str">
        <f t="shared" si="996"/>
        <v>-0.0975299330357291-0.271920109089316i</v>
      </c>
      <c r="K3436" t="str">
        <f t="shared" si="997"/>
        <v>0.000255366900824006-0.000502030568579886i</v>
      </c>
      <c r="L3436" t="str">
        <f t="shared" si="998"/>
        <v>0.00005-0.00072990776172914i</v>
      </c>
      <c r="M3436" t="str">
        <f t="shared" si="999"/>
        <v>0.00133333333333333-0.000429357506899496i</v>
      </c>
      <c r="N3436">
        <f t="shared" si="1000"/>
        <v>5.3762187910451189</v>
      </c>
      <c r="O3436">
        <f t="shared" si="1001"/>
        <v>23.51189838487603</v>
      </c>
      <c r="P3436" s="3">
        <f t="shared" si="1002"/>
        <v>-23.51189838487603</v>
      </c>
      <c r="Q3436" s="3">
        <f t="shared" si="1003"/>
        <v>174.62378120895488</v>
      </c>
      <c r="R3436">
        <f t="shared" si="1004"/>
        <v>-5.3762187910451189</v>
      </c>
      <c r="S3436">
        <f t="shared" si="1005"/>
        <v>386.6099666383306</v>
      </c>
      <c r="T3436">
        <f t="shared" ref="T3436:T3499" si="1007">P3436</f>
        <v>-23.51189838487603</v>
      </c>
    </row>
    <row r="3437" spans="1:20" x14ac:dyDescent="0.25">
      <c r="A3437">
        <f t="shared" ref="A3437:A3500" si="1008">2*PI()*B3437</f>
        <v>2438372.801826715</v>
      </c>
      <c r="B3437">
        <f t="shared" si="1006"/>
        <v>388079.08451155626</v>
      </c>
      <c r="C3437" t="str">
        <f t="shared" ref="C3437:C3500" si="1009">IMPRODUCT(D3437,E3437,$C$40,,K3437,$C$41)</f>
        <v>-0.0659244736563367+0.00645181171621374i</v>
      </c>
      <c r="D3437" t="str">
        <f t="shared" ref="D3437:D3500" si="1010">IMDIV(IMPRODUCT($C$37,$C$38,COMPLEX(1,A3437/$C$38)),IMSUM(-1*A3437*A3437/$C$39,COMPLEX(0,1*A3437)))</f>
        <v>2.89806706354315-1.8076529325316i</v>
      </c>
      <c r="E3437" t="str">
        <f t="shared" ref="E3437:E3500" si="1011">IMDIV(IMPRODUCT(IMSUM(F3437,G3437),$C$29,H3437),IMSUM(1,I3437))</f>
        <v>-0.681969194607254-69.0337165805024i</v>
      </c>
      <c r="F3437" t="str">
        <f t="shared" ref="F3437:F3500" si="1012">IMDIV(IMPRODUCT($C$14,$C$15,COMPLEX(1,A3437/$C$15)),IMSUM(-1*A3437*A3437/$C$16,COMPLEX(0,A3437)))</f>
        <v>2.33603362156994-0.840552244037604i</v>
      </c>
      <c r="G3437" t="str">
        <f t="shared" ref="G3437:G3500" si="1013">IMDIV(1,COMPLEX(1,A3437*$C$9*$C$10))</f>
        <v>0.963342657563828-0.187919082803448i</v>
      </c>
      <c r="H3437" t="str">
        <f t="shared" ref="H3437:H3500" si="1014">IMDIV($C$3,IMSUM(K3437,COMPLEX(0,$C$28*A3437)))</f>
        <v>0.0357854798969048-41.0812498162013i</v>
      </c>
      <c r="I3437" t="str">
        <f t="shared" ref="I3437:I3500" si="1015">IMPRODUCT(F3437,$C$29,H3437,$C$31)</f>
        <v>-0.0971773832419178-0.27081227133938i</v>
      </c>
      <c r="K3437" t="str">
        <f t="shared" ref="K3437:K3500" si="1016">IF($C$26&lt;=0,IMDIV(1,IMSUM(IMDIV(1,L3437),1/$C$18)),IMDIV(1,IMSUM(IMDIV(1,L3437),1/$C$18,IMDIV(1,M3437))))</f>
        <v>0.00025444883499999-0.000500894488133161i</v>
      </c>
      <c r="L3437" t="str">
        <f t="shared" ref="L3437:L3500" si="1017">IMSUM($C$21/$C$22,IMDIV(1,COMPLEX(0,$C$20*$C$22*A3437)))</f>
        <v>0.00005-0.00072714461220277i</v>
      </c>
      <c r="M3437" t="str">
        <f t="shared" ref="M3437:M3500" si="1018">IMSUM($C$25/$C$26,IMDIV(1,COMPLEX(0,$C$24*$C$26*A3437)))</f>
        <v>0.00133333333333333-0.00042773212482516i</v>
      </c>
      <c r="N3437">
        <f t="shared" ref="N3437:N3500" si="1019">ABS(R3437)</f>
        <v>5.5895497402637204</v>
      </c>
      <c r="O3437">
        <f t="shared" ref="O3437:O3500" si="1020">ABS(P3437)</f>
        <v>23.577668253081654</v>
      </c>
      <c r="P3437" s="3">
        <f t="shared" ref="P3437:P3500" si="1021">20*LOG10(IMABS(C3437))</f>
        <v>-23.577668253081654</v>
      </c>
      <c r="Q3437" s="3">
        <f t="shared" ref="Q3437:Q3500" si="1022">IMARGUMENT(C3437)*180/PI()</f>
        <v>174.41045025973628</v>
      </c>
      <c r="R3437">
        <f t="shared" ref="R3437:R3500" si="1023">IF(Q3437&lt;0,Q3437+180,Q3437-180)</f>
        <v>-5.5895497402637204</v>
      </c>
      <c r="S3437">
        <f t="shared" ref="S3437:S3500" si="1024">B3437/1000</f>
        <v>388.07908451155623</v>
      </c>
      <c r="T3437">
        <f t="shared" si="1007"/>
        <v>-23.577668253081654</v>
      </c>
    </row>
    <row r="3438" spans="1:20" x14ac:dyDescent="0.25">
      <c r="A3438">
        <f t="shared" si="1008"/>
        <v>2447638.6184736565</v>
      </c>
      <c r="B3438">
        <f t="shared" ref="B3438:B3501" si="1025">B3437*(1+B$42)</f>
        <v>389553.78503270017</v>
      </c>
      <c r="C3438" t="str">
        <f t="shared" si="1009"/>
        <v>-0.0654021415776287+0.00664685205635124i</v>
      </c>
      <c r="D3438" t="str">
        <f t="shared" si="1010"/>
        <v>2.89210079331352-1.81056010200944i</v>
      </c>
      <c r="E3438" t="str">
        <f t="shared" si="1011"/>
        <v>-0.784958394426066-68.7564648407768i</v>
      </c>
      <c r="F3438" t="str">
        <f t="shared" si="1012"/>
        <v>2.33538175782259-0.840699281212037i</v>
      </c>
      <c r="G3438" t="str">
        <f t="shared" si="1013"/>
        <v>0.96307383944882-0.188580537750131i</v>
      </c>
      <c r="H3438" t="str">
        <f t="shared" si="1014"/>
        <v>0.0353863527464729-40.9253083208365i</v>
      </c>
      <c r="I3438" t="str">
        <f t="shared" si="1015"/>
        <v>-0.0968272807133059-0.269708418652882i</v>
      </c>
      <c r="K3438" t="str">
        <f t="shared" si="1016"/>
        <v>0.000253532012535779-0.000499758870364477i</v>
      </c>
      <c r="L3438" t="str">
        <f t="shared" si="1017"/>
        <v>0.00005-0.000724391922895768i</v>
      </c>
      <c r="M3438" t="str">
        <f t="shared" si="1018"/>
        <v>0.00133333333333333-0.00042611289582104i</v>
      </c>
      <c r="N3438">
        <f t="shared" si="1019"/>
        <v>5.8030736835879964</v>
      </c>
      <c r="O3438">
        <f t="shared" si="1020"/>
        <v>23.643533463855753</v>
      </c>
      <c r="P3438" s="3">
        <f t="shared" si="1021"/>
        <v>-23.643533463855753</v>
      </c>
      <c r="Q3438" s="3">
        <f t="shared" si="1022"/>
        <v>174.196926316412</v>
      </c>
      <c r="R3438">
        <f t="shared" si="1023"/>
        <v>-5.8030736835879964</v>
      </c>
      <c r="S3438">
        <f t="shared" si="1024"/>
        <v>389.55378503270015</v>
      </c>
      <c r="T3438">
        <f t="shared" si="1007"/>
        <v>-23.643533463855753</v>
      </c>
    </row>
    <row r="3439" spans="1:20" x14ac:dyDescent="0.25">
      <c r="A3439">
        <f t="shared" si="1008"/>
        <v>2456939.6452238569</v>
      </c>
      <c r="B3439">
        <f t="shared" si="1025"/>
        <v>391034.08941582445</v>
      </c>
      <c r="C3439" t="str">
        <f t="shared" si="1009"/>
        <v>-0.0648823004131423+0.00683862757139827i</v>
      </c>
      <c r="D3439" t="str">
        <f t="shared" si="1010"/>
        <v>2.88611388873564-1.81345294896387i</v>
      </c>
      <c r="E3439" t="str">
        <f t="shared" si="1011"/>
        <v>-0.887053393397796-68.4801057912482i</v>
      </c>
      <c r="F3439" t="str">
        <f t="shared" si="1012"/>
        <v>2.33472529836174-0.840856540572452i</v>
      </c>
      <c r="G3439" t="str">
        <f t="shared" si="1013"/>
        <v>0.962803126135554-0.189243933691833i</v>
      </c>
      <c r="H3439" t="str">
        <f t="shared" si="1014"/>
        <v>0.0349913988777522-40.7699610273763i</v>
      </c>
      <c r="I3439" t="str">
        <f t="shared" si="1015"/>
        <v>-0.0964796054912792-0.26860853513959i</v>
      </c>
      <c r="K3439" t="str">
        <f t="shared" si="1016"/>
        <v>0.000252616456249537-0.000498623711625346i</v>
      </c>
      <c r="L3439" t="str">
        <f t="shared" si="1017"/>
        <v>0.00005-0.000721649654209767i</v>
      </c>
      <c r="M3439" t="str">
        <f t="shared" si="1018"/>
        <v>0.00133333333333333-0.000424499796593983i</v>
      </c>
      <c r="N3439">
        <f t="shared" si="1019"/>
        <v>6.0167893144588049</v>
      </c>
      <c r="O3439">
        <f t="shared" si="1020"/>
        <v>23.709494300384677</v>
      </c>
      <c r="P3439" s="3">
        <f t="shared" si="1021"/>
        <v>-23.709494300384677</v>
      </c>
      <c r="Q3439" s="3">
        <f t="shared" si="1022"/>
        <v>173.9832106855412</v>
      </c>
      <c r="R3439">
        <f t="shared" si="1023"/>
        <v>-6.0167893144588049</v>
      </c>
      <c r="S3439">
        <f t="shared" si="1024"/>
        <v>391.03408941582444</v>
      </c>
      <c r="T3439">
        <f t="shared" si="1007"/>
        <v>-23.709494300384677</v>
      </c>
    </row>
    <row r="3440" spans="1:20" x14ac:dyDescent="0.25">
      <c r="A3440">
        <f t="shared" si="1008"/>
        <v>2466276.0158757074</v>
      </c>
      <c r="B3440">
        <f t="shared" si="1025"/>
        <v>392520.01895560458</v>
      </c>
      <c r="C3440" t="str">
        <f t="shared" si="1009"/>
        <v>-0.0643649516047484+0.00702716283958027i</v>
      </c>
      <c r="D3440" t="str">
        <f t="shared" si="1010"/>
        <v>2.88010641571727-1.81633130610498i</v>
      </c>
      <c r="E3440" t="str">
        <f t="shared" si="1011"/>
        <v>-0.988261149293521-68.2046373224574i</v>
      </c>
      <c r="F3440" t="str">
        <f t="shared" si="1012"/>
        <v>2.33406421350222-0.841024004560045i</v>
      </c>
      <c r="G3440" t="str">
        <f t="shared" si="1013"/>
        <v>0.962530505382342-0.189909271997856i</v>
      </c>
      <c r="H3440" t="str">
        <f t="shared" si="1014"/>
        <v>0.0346005796621997-40.6152056514011i</v>
      </c>
      <c r="I3440" t="str">
        <f t="shared" si="1015"/>
        <v>-0.0961343377606169-0.267512604975429i</v>
      </c>
      <c r="K3440" t="str">
        <f t="shared" si="1016"/>
        <v>0.000251702188840946-0.00049748900853154i</v>
      </c>
      <c r="L3440" t="str">
        <f t="shared" si="1017"/>
        <v>0.00005-0.000718917766696323i</v>
      </c>
      <c r="M3440" t="str">
        <f t="shared" si="1018"/>
        <v>0.00133333333333333-0.000422892803939014i</v>
      </c>
      <c r="N3440">
        <f t="shared" si="1019"/>
        <v>6.2306953117769126</v>
      </c>
      <c r="O3440">
        <f t="shared" si="1020"/>
        <v>23.775551043771138</v>
      </c>
      <c r="P3440" s="3">
        <f t="shared" si="1021"/>
        <v>-23.775551043771138</v>
      </c>
      <c r="Q3440" s="3">
        <f t="shared" si="1022"/>
        <v>173.76930468822309</v>
      </c>
      <c r="R3440">
        <f t="shared" si="1023"/>
        <v>-6.2306953117769126</v>
      </c>
      <c r="S3440">
        <f t="shared" si="1024"/>
        <v>392.5200189556046</v>
      </c>
      <c r="T3440">
        <f t="shared" si="1007"/>
        <v>-23.775551043771138</v>
      </c>
    </row>
    <row r="3441" spans="1:20" x14ac:dyDescent="0.25">
      <c r="A3441">
        <f t="shared" si="1008"/>
        <v>2475647.864736035</v>
      </c>
      <c r="B3441">
        <f t="shared" si="1025"/>
        <v>394011.59502763586</v>
      </c>
      <c r="C3441" t="str">
        <f t="shared" si="1009"/>
        <v>-0.0638500965224739+0.00721248239298695i</v>
      </c>
      <c r="D3441" t="str">
        <f t="shared" si="1010"/>
        <v>2.87407844180741-1.81919500625367i</v>
      </c>
      <c r="E3441" t="str">
        <f t="shared" si="1011"/>
        <v>-1.08858855758023-67.930057311437i</v>
      </c>
      <c r="F3441" t="str">
        <f t="shared" si="1012"/>
        <v>2.3333984734071-0.841201655564714i</v>
      </c>
      <c r="G3441" t="str">
        <f t="shared" si="1013"/>
        <v>0.962255964884911-0.190576553983748i</v>
      </c>
      <c r="H3441" t="str">
        <f t="shared" si="1014"/>
        <v>0.0342138567650807-40.4610399174906i</v>
      </c>
      <c r="I3441" t="str">
        <f t="shared" si="1015"/>
        <v>-0.0957914578483604-0.26642061240223i</v>
      </c>
      <c r="K3441" t="str">
        <f t="shared" si="1016"/>
        <v>0.000250789232888767-0.000496354757961085i</v>
      </c>
      <c r="L3441" t="str">
        <f t="shared" si="1017"/>
        <v>0.00005-0.000716196221056312i</v>
      </c>
      <c r="M3441" t="str">
        <f t="shared" si="1018"/>
        <v>0.00133333333333333-0.000421291894739006i</v>
      </c>
      <c r="N3441">
        <f t="shared" si="1019"/>
        <v>6.4447903400755138</v>
      </c>
      <c r="O3441">
        <f t="shared" si="1020"/>
        <v>23.841703973025115</v>
      </c>
      <c r="P3441" s="3">
        <f t="shared" si="1021"/>
        <v>-23.841703973025115</v>
      </c>
      <c r="Q3441" s="3">
        <f t="shared" si="1022"/>
        <v>173.55520965992449</v>
      </c>
      <c r="R3441">
        <f t="shared" si="1023"/>
        <v>-6.4447903400755138</v>
      </c>
      <c r="S3441">
        <f t="shared" si="1024"/>
        <v>394.01159502763585</v>
      </c>
      <c r="T3441">
        <f t="shared" si="1007"/>
        <v>-23.841703973025115</v>
      </c>
    </row>
    <row r="3442" spans="1:20" x14ac:dyDescent="0.25">
      <c r="A3442">
        <f t="shared" si="1008"/>
        <v>2485055.3266220321</v>
      </c>
      <c r="B3442">
        <f t="shared" si="1025"/>
        <v>395508.83908874088</v>
      </c>
      <c r="C3442" t="str">
        <f t="shared" si="1009"/>
        <v>-0.0633377364636436+0.00739461071776002i</v>
      </c>
      <c r="D3442" t="str">
        <f t="shared" si="1010"/>
        <v>2.86803003620051-1.82204388236007i</v>
      </c>
      <c r="E3442" t="str">
        <f t="shared" si="1011"/>
        <v>-1.18804245194834-67.6563636221518i</v>
      </c>
      <c r="F3442" t="str">
        <f t="shared" si="1012"/>
        <v>2.3327280480875-0.841389475923041i</v>
      </c>
      <c r="G3442" t="str">
        <f t="shared" si="1013"/>
        <v>0.961979492276331-0.191245780910597i</v>
      </c>
      <c r="H3442" t="str">
        <f t="shared" si="1014"/>
        <v>0.0338311921437217-40.3074615591862i</v>
      </c>
      <c r="I3442" t="str">
        <f t="shared" si="1015"/>
        <v>-0.0954509462226913-0.265332541727495i</v>
      </c>
      <c r="K3442" t="str">
        <f t="shared" si="1016"/>
        <v>0.000249877610848467-0.000495220957052249i</v>
      </c>
      <c r="L3442" t="str">
        <f t="shared" si="1017"/>
        <v>0.00005-0.000713484978139378i</v>
      </c>
      <c r="M3442" t="str">
        <f t="shared" si="1018"/>
        <v>0.00133333333333333-0.000419697045964342i</v>
      </c>
      <c r="N3442">
        <f t="shared" si="1019"/>
        <v>6.659073049693518</v>
      </c>
      <c r="O3442">
        <f t="shared" si="1020"/>
        <v>23.907953365054396</v>
      </c>
      <c r="P3442" s="3">
        <f t="shared" si="1021"/>
        <v>-23.907953365054396</v>
      </c>
      <c r="Q3442" s="3">
        <f t="shared" si="1022"/>
        <v>173.34092695030648</v>
      </c>
      <c r="R3442">
        <f t="shared" si="1023"/>
        <v>-6.659073049693518</v>
      </c>
      <c r="S3442">
        <f t="shared" si="1024"/>
        <v>395.5088390887409</v>
      </c>
      <c r="T3442">
        <f t="shared" si="1007"/>
        <v>-23.907953365054396</v>
      </c>
    </row>
    <row r="3443" spans="1:20" x14ac:dyDescent="0.25">
      <c r="A3443">
        <f t="shared" si="1008"/>
        <v>2494498.5368631957</v>
      </c>
      <c r="B3443">
        <f t="shared" si="1025"/>
        <v>397011.77267727809</v>
      </c>
      <c r="C3443" t="str">
        <f t="shared" si="1009"/>
        <v>-0.0628278726520298+0.00757357225424542i</v>
      </c>
      <c r="D3443" t="str">
        <f t="shared" si="1010"/>
        <v>2.86196126974048-1.8248777675221i</v>
      </c>
      <c r="E3443" t="str">
        <f t="shared" si="1011"/>
        <v>-1.28662960483269-67.3835541059282i</v>
      </c>
      <c r="F3443" t="str">
        <f t="shared" si="1012"/>
        <v>2.33205290740244-0.841587447916238i</v>
      </c>
      <c r="G3443" t="str">
        <f t="shared" si="1013"/>
        <v>0.961701075126951-0.191916953984316i</v>
      </c>
      <c r="H3443" t="str">
        <f t="shared" si="1014"/>
        <v>0.0334525480457767-40.1544683189522i</v>
      </c>
      <c r="I3443" t="str">
        <f t="shared" si="1015"/>
        <v>-0.0951127834918132-0.264248377324155i</v>
      </c>
      <c r="K3443" t="str">
        <f t="shared" si="1016"/>
        <v>0.000248967345049887-0.000494087603201522i</v>
      </c>
      <c r="L3443" t="str">
        <f t="shared" si="1017"/>
        <v>0.00005-0.000710783998943397i</v>
      </c>
      <c r="M3443" t="str">
        <f t="shared" si="1018"/>
        <v>0.00133333333333333-0.000418108234672586i</v>
      </c>
      <c r="N3443">
        <f t="shared" si="1019"/>
        <v>6.8735420769456823</v>
      </c>
      <c r="O3443">
        <f t="shared" si="1020"/>
        <v>23.974299494655249</v>
      </c>
      <c r="P3443" s="3">
        <f t="shared" si="1021"/>
        <v>-23.974299494655249</v>
      </c>
      <c r="Q3443" s="3">
        <f t="shared" si="1022"/>
        <v>173.12645792305432</v>
      </c>
      <c r="R3443">
        <f t="shared" si="1023"/>
        <v>-6.8735420769456823</v>
      </c>
      <c r="S3443">
        <f t="shared" si="1024"/>
        <v>397.01177267727809</v>
      </c>
      <c r="T3443">
        <f t="shared" si="1007"/>
        <v>-23.974299494655249</v>
      </c>
    </row>
    <row r="3444" spans="1:20" x14ac:dyDescent="0.25">
      <c r="A3444">
        <f t="shared" si="1008"/>
        <v>2503977.6313032759</v>
      </c>
      <c r="B3444">
        <f t="shared" si="1025"/>
        <v>398520.41741345177</v>
      </c>
      <c r="C3444" t="str">
        <f t="shared" si="1009"/>
        <v>-0.0623205062370017+0.00774939139711685i</v>
      </c>
      <c r="D3444" t="str">
        <f t="shared" si="1010"/>
        <v>2.85587221492456-1.82769649500413i</v>
      </c>
      <c r="E3444" t="str">
        <f t="shared" si="1011"/>
        <v>-1.38435672793227-67.111626601878i</v>
      </c>
      <c r="F3444" t="str">
        <f t="shared" si="1012"/>
        <v>2.33137302105872-0.841795553768147i</v>
      </c>
      <c r="G3444" t="str">
        <f t="shared" si="1013"/>
        <v>0.961420700944339-0.192590074354923i</v>
      </c>
      <c r="H3444" t="str">
        <f t="shared" si="1014"/>
        <v>0.0330778870074969-40.0020579481374i</v>
      </c>
      <c r="I3444" t="str">
        <f t="shared" si="1015"/>
        <v>-0.0947769504028497-0.263168103630337i</v>
      </c>
      <c r="K3444" t="str">
        <f t="shared" si="1016"/>
        <v>0.000248058457694875-0.000492954694061505i</v>
      </c>
      <c r="L3444" t="str">
        <f t="shared" si="1017"/>
        <v>0.00005-0.000708093244613861i</v>
      </c>
      <c r="M3444" t="str">
        <f t="shared" si="1018"/>
        <v>0.00133333333333333-0.000416525438008155i</v>
      </c>
      <c r="N3444">
        <f t="shared" si="1019"/>
        <v>7.0881960442962395</v>
      </c>
      <c r="O3444">
        <f t="shared" si="1020"/>
        <v>24.040742634504312</v>
      </c>
      <c r="P3444" s="3">
        <f t="shared" si="1021"/>
        <v>-24.040742634504312</v>
      </c>
      <c r="Q3444" s="3">
        <f t="shared" si="1022"/>
        <v>172.91180395570376</v>
      </c>
      <c r="R3444">
        <f t="shared" si="1023"/>
        <v>-7.0881960442962395</v>
      </c>
      <c r="S3444">
        <f t="shared" si="1024"/>
        <v>398.52041741345175</v>
      </c>
      <c r="T3444">
        <f t="shared" si="1007"/>
        <v>-24.040742634504312</v>
      </c>
    </row>
    <row r="3445" spans="1:20" x14ac:dyDescent="0.25">
      <c r="A3445">
        <f t="shared" si="1008"/>
        <v>2513492.7463022284</v>
      </c>
      <c r="B3445">
        <f t="shared" si="1025"/>
        <v>400034.79499962291</v>
      </c>
      <c r="C3445" t="str">
        <f t="shared" si="1009"/>
        <v>-0.0618156382926942+0.00792209249546269i</v>
      </c>
      <c r="D3445" t="str">
        <f t="shared" si="1010"/>
        <v>2.84976294590677-1.83049989825579i</v>
      </c>
      <c r="E3445" t="str">
        <f t="shared" si="1011"/>
        <v>-1.48123047272416-66.8405789373148i</v>
      </c>
      <c r="F3445" t="str">
        <f t="shared" si="1012"/>
        <v>2.33068835861075-0.842013775643151i</v>
      </c>
      <c r="G3445" t="str">
        <f t="shared" si="1013"/>
        <v>0.961138357173226-0.193265143115819i</v>
      </c>
      <c r="H3445" t="str">
        <f t="shared" si="1014"/>
        <v>0.0327071718520316-39.8502282069385i</v>
      </c>
      <c r="I3445" t="str">
        <f t="shared" si="1015"/>
        <v>-0.0944434278407467-0.262091705149129i</v>
      </c>
      <c r="K3445" t="str">
        <f t="shared" si="1016"/>
        <v>0.000247150970855052-0.000491822227538851i</v>
      </c>
      <c r="L3445" t="str">
        <f t="shared" si="1017"/>
        <v>0.00005-0.000705412676443376i</v>
      </c>
      <c r="M3445" t="str">
        <f t="shared" si="1018"/>
        <v>0.00133333333333333-0.000414948633201986i</v>
      </c>
      <c r="N3445">
        <f t="shared" si="1019"/>
        <v>7.3030335605268135</v>
      </c>
      <c r="O3445">
        <f t="shared" si="1020"/>
        <v>24.107283055149264</v>
      </c>
      <c r="P3445" s="3">
        <f t="shared" si="1021"/>
        <v>-24.107283055149264</v>
      </c>
      <c r="Q3445" s="3">
        <f t="shared" si="1022"/>
        <v>172.69696643947319</v>
      </c>
      <c r="R3445">
        <f t="shared" si="1023"/>
        <v>-7.3030335605268135</v>
      </c>
      <c r="S3445">
        <f t="shared" si="1024"/>
        <v>400.03479499962293</v>
      </c>
      <c r="T3445">
        <f t="shared" si="1007"/>
        <v>-24.107283055149264</v>
      </c>
    </row>
    <row r="3446" spans="1:20" x14ac:dyDescent="0.25">
      <c r="A3446">
        <f t="shared" si="1008"/>
        <v>2523044.0187381771</v>
      </c>
      <c r="B3446">
        <f t="shared" si="1025"/>
        <v>401554.9272206215</v>
      </c>
      <c r="C3446" t="str">
        <f t="shared" si="1009"/>
        <v>-0.0613132698171713+0.00809169985284581i</v>
      </c>
      <c r="D3446" t="str">
        <f t="shared" si="1010"/>
        <v>2.84363353850131-1.83328781093087i</v>
      </c>
      <c r="E3446" t="str">
        <f t="shared" si="1011"/>
        <v>-1.57725743097524-66.5704089281604i</v>
      </c>
      <c r="F3446" t="str">
        <f t="shared" si="1012"/>
        <v>2.32999888946045-0.842242095644114i</v>
      </c>
      <c r="G3446" t="str">
        <f t="shared" si="1013"/>
        <v>0.960854031195454-0.193942161303052i</v>
      </c>
      <c r="H3446" t="str">
        <f t="shared" si="1014"/>
        <v>0.0323403656877204-39.6989768643611i</v>
      </c>
      <c r="I3446" t="str">
        <f t="shared" si="1015"/>
        <v>-0.0941121968271819-0.261019166448341i</v>
      </c>
      <c r="K3446" t="str">
        <f t="shared" si="1016"/>
        <v>0.000246244906469505-0.000490690201792103i</v>
      </c>
      <c r="L3446" t="str">
        <f t="shared" si="1017"/>
        <v>0.00005-0.000702742255871069i</v>
      </c>
      <c r="M3446" t="str">
        <f t="shared" si="1018"/>
        <v>0.00133333333333333-0.000413377797571217i</v>
      </c>
      <c r="N3446">
        <f t="shared" si="1019"/>
        <v>7.5180532209088824</v>
      </c>
      <c r="O3446">
        <f t="shared" si="1020"/>
        <v>24.173921025001498</v>
      </c>
      <c r="P3446" s="3">
        <f t="shared" si="1021"/>
        <v>-24.173921025001498</v>
      </c>
      <c r="Q3446" s="3">
        <f t="shared" si="1022"/>
        <v>172.48194677909112</v>
      </c>
      <c r="R3446">
        <f t="shared" si="1023"/>
        <v>-7.5180532209088824</v>
      </c>
      <c r="S3446">
        <f t="shared" si="1024"/>
        <v>401.55492722062149</v>
      </c>
      <c r="T3446">
        <f t="shared" si="1007"/>
        <v>-24.173921025001498</v>
      </c>
    </row>
    <row r="3447" spans="1:20" x14ac:dyDescent="0.25">
      <c r="A3447">
        <f t="shared" si="1008"/>
        <v>2532631.5860093823</v>
      </c>
      <c r="B3447">
        <f t="shared" si="1025"/>
        <v>403080.83594405989</v>
      </c>
      <c r="C3447" t="str">
        <f t="shared" si="1009"/>
        <v>-0.0608134017316127+0.008258237727329i</v>
      </c>
      <c r="D3447" t="str">
        <f t="shared" si="1010"/>
        <v>2.83748407018558-1.8360600669064i</v>
      </c>
      <c r="E3447" t="str">
        <f t="shared" si="1011"/>
        <v>-1.67244413524829-66.3011143793491i</v>
      </c>
      <c r="F3447" t="str">
        <f t="shared" si="1012"/>
        <v>2.32930458285712-0.842480495810317i</v>
      </c>
      <c r="G3447" t="str">
        <f t="shared" si="1013"/>
        <v>0.960567710329931-0.194621129894584i</v>
      </c>
      <c r="H3447" t="str">
        <f t="shared" si="1014"/>
        <v>0.0319774319064161-39.5483016981835i</v>
      </c>
      <c r="I3447" t="str">
        <f t="shared" si="1015"/>
        <v>-0.09378323851949-0.259950472160283i</v>
      </c>
      <c r="K3447" t="str">
        <f t="shared" si="1016"/>
        <v>0.000245340286342596-0.000489558615229562i</v>
      </c>
      <c r="L3447" t="str">
        <f t="shared" si="1017"/>
        <v>0.00005-0.000700081944482037i</v>
      </c>
      <c r="M3447" t="str">
        <f t="shared" si="1018"/>
        <v>0.00133333333333333-0.000411812908518844i</v>
      </c>
      <c r="N3447">
        <f t="shared" si="1019"/>
        <v>7.7332536073709832</v>
      </c>
      <c r="O3447">
        <f t="shared" si="1020"/>
        <v>24.240656810327181</v>
      </c>
      <c r="P3447" s="3">
        <f t="shared" si="1021"/>
        <v>-24.240656810327181</v>
      </c>
      <c r="Q3447" s="3">
        <f t="shared" si="1022"/>
        <v>172.26674639262902</v>
      </c>
      <c r="R3447">
        <f t="shared" si="1023"/>
        <v>-7.7332536073709832</v>
      </c>
      <c r="S3447">
        <f t="shared" si="1024"/>
        <v>403.08083594405991</v>
      </c>
      <c r="T3447">
        <f t="shared" si="1007"/>
        <v>-24.240656810327181</v>
      </c>
    </row>
    <row r="3448" spans="1:20" x14ac:dyDescent="0.25">
      <c r="A3448">
        <f t="shared" si="1008"/>
        <v>2542255.5860362179</v>
      </c>
      <c r="B3448">
        <f t="shared" si="1025"/>
        <v>404612.54312064731</v>
      </c>
      <c r="C3448" t="str">
        <f t="shared" si="1009"/>
        <v>-0.0603160348794954+0.0084217303314727i</v>
      </c>
      <c r="D3448" t="str">
        <f t="shared" si="1010"/>
        <v>2.83131462010308-1.83881650030175i</v>
      </c>
      <c r="E3448" t="str">
        <f t="shared" si="1011"/>
        <v>-1.76679705940722-66.0326930852174i</v>
      </c>
      <c r="F3448" t="str">
        <f t="shared" si="1012"/>
        <v>2.32860540789734-0.842728958115336i</v>
      </c>
      <c r="G3448" t="str">
        <f t="shared" si="1013"/>
        <v>0.960279381832589-0.195302049809544i</v>
      </c>
      <c r="H3448" t="str">
        <f t="shared" si="1014"/>
        <v>0.0316183341818058-39.3982004949184i</v>
      </c>
      <c r="I3448" t="str">
        <f t="shared" si="1015"/>
        <v>-0.093456534209586-0.258885606981528i</v>
      </c>
      <c r="K3448" t="str">
        <f t="shared" si="1016"/>
        <v>0.000244437132141739-0.000488427466507089i</v>
      </c>
      <c r="L3448" t="str">
        <f t="shared" si="1017"/>
        <v>0.00005-0.000697431704006808i</v>
      </c>
      <c r="M3448" t="str">
        <f t="shared" si="1018"/>
        <v>0.00133333333333333-0.000410253943533417i</v>
      </c>
      <c r="N3448">
        <f t="shared" si="1019"/>
        <v>7.9486332886698676</v>
      </c>
      <c r="O3448">
        <f t="shared" si="1020"/>
        <v>24.307490675240501</v>
      </c>
      <c r="P3448" s="3">
        <f t="shared" si="1021"/>
        <v>-24.307490675240501</v>
      </c>
      <c r="Q3448" s="3">
        <f t="shared" si="1022"/>
        <v>172.05136671133013</v>
      </c>
      <c r="R3448">
        <f t="shared" si="1023"/>
        <v>-7.9486332886698676</v>
      </c>
      <c r="S3448">
        <f t="shared" si="1024"/>
        <v>404.61254312064733</v>
      </c>
      <c r="T3448">
        <f t="shared" si="1007"/>
        <v>-24.307490675240501</v>
      </c>
    </row>
    <row r="3449" spans="1:20" x14ac:dyDescent="0.25">
      <c r="A3449">
        <f t="shared" si="1008"/>
        <v>2551916.157263156</v>
      </c>
      <c r="B3449">
        <f t="shared" si="1025"/>
        <v>406150.07078450581</v>
      </c>
      <c r="C3449" t="str">
        <f t="shared" si="1009"/>
        <v>-0.0598211700257991+0.00858220183229979i</v>
      </c>
      <c r="D3449" t="str">
        <f t="shared" si="1010"/>
        <v>2.8251252690659-1.84155694549792i</v>
      </c>
      <c r="E3449" t="str">
        <f t="shared" si="1011"/>
        <v>-1.86032261911525-65.7651428298953i</v>
      </c>
      <c r="F3449" t="str">
        <f t="shared" si="1012"/>
        <v>2.32790133352492-0.842987464464973i</v>
      </c>
      <c r="G3449" t="str">
        <f t="shared" si="1013"/>
        <v>0.959989032896346-0.195984921907489i</v>
      </c>
      <c r="H3449" t="str">
        <f t="shared" si="1014"/>
        <v>0.0312630364677554-39.2486710497769i</v>
      </c>
      <c r="I3449" t="str">
        <f t="shared" si="1015"/>
        <v>-0.0931320653229099-0.257824555672692i</v>
      </c>
      <c r="K3449" t="str">
        <f t="shared" si="1016"/>
        <v>0.000243535465395271-0.000487296754525918i</v>
      </c>
      <c r="L3449" t="str">
        <f t="shared" si="1017"/>
        <v>0.00005-0.000694791496320791i</v>
      </c>
      <c r="M3449" t="str">
        <f t="shared" si="1018"/>
        <v>0.00133333333333333-0.000408700880188701i</v>
      </c>
      <c r="N3449">
        <f t="shared" si="1019"/>
        <v>8.1641908205562856</v>
      </c>
      <c r="O3449">
        <f t="shared" si="1020"/>
        <v>24.374422881695253</v>
      </c>
      <c r="P3449" s="3">
        <f t="shared" si="1021"/>
        <v>-24.374422881695253</v>
      </c>
      <c r="Q3449" s="3">
        <f t="shared" si="1022"/>
        <v>171.83580917944371</v>
      </c>
      <c r="R3449">
        <f t="shared" si="1023"/>
        <v>-8.1641908205562856</v>
      </c>
      <c r="S3449">
        <f t="shared" si="1024"/>
        <v>406.15007078450583</v>
      </c>
      <c r="T3449">
        <f t="shared" si="1007"/>
        <v>-24.374422881695253</v>
      </c>
    </row>
    <row r="3450" spans="1:20" x14ac:dyDescent="0.25">
      <c r="A3450">
        <f t="shared" si="1008"/>
        <v>2561613.4386607558</v>
      </c>
      <c r="B3450">
        <f t="shared" si="1025"/>
        <v>407693.44105348695</v>
      </c>
      <c r="C3450" t="str">
        <f t="shared" si="1009"/>
        <v>-0.0593288078562095+0.00873967635123443i</v>
      </c>
      <c r="D3450" t="str">
        <f t="shared" si="1010"/>
        <v>2.8189160995572-1.84428123715695i</v>
      </c>
      <c r="E3450" t="str">
        <f t="shared" si="1011"/>
        <v>-1.95302717233236-65.4984613876828i</v>
      </c>
      <c r="F3450" t="str">
        <f t="shared" si="1012"/>
        <v>2.32719232853076-0.843255996695113i</v>
      </c>
      <c r="G3450" t="str">
        <f t="shared" si="1013"/>
        <v>0.959696650651076-0.196669746987641i</v>
      </c>
      <c r="H3450" t="str">
        <f t="shared" si="1014"/>
        <v>0.030911502996654-39.0997111666308i</v>
      </c>
      <c r="I3450" t="str">
        <f t="shared" si="1015"/>
        <v>-0.0928098134173676-0.2567673030582i</v>
      </c>
      <c r="K3450" t="str">
        <f t="shared" si="1016"/>
        <v>0.000242635307490287-0.000486166478430396i</v>
      </c>
      <c r="L3450" t="str">
        <f t="shared" si="1017"/>
        <v>0.00005-0.000692161283443703i</v>
      </c>
      <c r="M3450" t="str">
        <f t="shared" si="1018"/>
        <v>0.00133333333333333-0.000407153696143356i</v>
      </c>
      <c r="N3450">
        <f t="shared" si="1019"/>
        <v>8.379924745945516</v>
      </c>
      <c r="O3450">
        <f t="shared" si="1020"/>
        <v>24.441453689478408</v>
      </c>
      <c r="P3450" s="3">
        <f t="shared" si="1021"/>
        <v>-24.441453689478408</v>
      </c>
      <c r="Q3450" s="3">
        <f t="shared" si="1022"/>
        <v>171.62007525405448</v>
      </c>
      <c r="R3450">
        <f t="shared" si="1023"/>
        <v>-8.379924745945516</v>
      </c>
      <c r="S3450">
        <f t="shared" si="1024"/>
        <v>407.69344105348694</v>
      </c>
      <c r="T3450">
        <f t="shared" si="1007"/>
        <v>-24.441453689478408</v>
      </c>
    </row>
    <row r="3451" spans="1:20" x14ac:dyDescent="0.25">
      <c r="A3451">
        <f t="shared" si="1008"/>
        <v>2571347.5697276667</v>
      </c>
      <c r="B3451">
        <f t="shared" si="1025"/>
        <v>409242.6761294902</v>
      </c>
      <c r="C3451" t="str">
        <f t="shared" si="1009"/>
        <v>-0.0588389489763431+0.00889417796400758i</v>
      </c>
      <c r="D3451" t="str">
        <f t="shared" si="1010"/>
        <v>2.81268719573318-1.84698921024136i</v>
      </c>
      <c r="E3451" t="str">
        <f t="shared" si="1011"/>
        <v>-2.04491701980616-65.2326465234258i</v>
      </c>
      <c r="F3451" t="str">
        <f t="shared" si="1012"/>
        <v>2.32647836155283-0.843534536569594i</v>
      </c>
      <c r="G3451" t="str">
        <f t="shared" si="1013"/>
        <v>0.959402222163583-0.197356525788132i</v>
      </c>
      <c r="H3451" t="str">
        <f t="shared" si="1014"/>
        <v>0.030563698277781-38.951318657977i</v>
      </c>
      <c r="I3451" t="str">
        <f t="shared" si="1015"/>
        <v>-0.0924897601822886-0.255713834026073i</v>
      </c>
      <c r="K3451" t="str">
        <f t="shared" si="1016"/>
        <v>0.000241736679670577-0.00048503663760575i</v>
      </c>
      <c r="L3451" t="str">
        <f t="shared" si="1017"/>
        <v>0.00005-0.000689541027539058i</v>
      </c>
      <c r="M3451" t="str">
        <f t="shared" si="1018"/>
        <v>0.00133333333333333-0.000405612369140621i</v>
      </c>
      <c r="N3451">
        <f t="shared" si="1019"/>
        <v>8.5958335950813307</v>
      </c>
      <c r="O3451">
        <f t="shared" si="1020"/>
        <v>24.508583356202465</v>
      </c>
      <c r="P3451" s="3">
        <f t="shared" si="1021"/>
        <v>-24.508583356202465</v>
      </c>
      <c r="Q3451" s="3">
        <f t="shared" si="1022"/>
        <v>171.40416640491867</v>
      </c>
      <c r="R3451">
        <f t="shared" si="1023"/>
        <v>-8.5958335950813307</v>
      </c>
      <c r="S3451">
        <f t="shared" si="1024"/>
        <v>409.24267612949018</v>
      </c>
      <c r="T3451">
        <f t="shared" si="1007"/>
        <v>-24.508583356202465</v>
      </c>
    </row>
    <row r="3452" spans="1:20" x14ac:dyDescent="0.25">
      <c r="A3452">
        <f t="shared" si="1008"/>
        <v>2581118.6904926319</v>
      </c>
      <c r="B3452">
        <f t="shared" si="1025"/>
        <v>410797.79829878226</v>
      </c>
      <c r="C3452" t="str">
        <f t="shared" si="1009"/>
        <v>-0.0583515939109727+0.00904573070053735i</v>
      </c>
      <c r="D3452" t="str">
        <f t="shared" si="1010"/>
        <v>2.80643864342487-1.84968070003371i</v>
      </c>
      <c r="E3452" t="str">
        <f t="shared" si="1011"/>
        <v>-2.13599840556133-64.9676959928806i</v>
      </c>
      <c r="F3452" t="str">
        <f t="shared" si="1012"/>
        <v>2.32575940107611-0.843823065778081i</v>
      </c>
      <c r="G3452" t="str">
        <f t="shared" si="1013"/>
        <v>0.959105734437579-0.19804525898524i</v>
      </c>
      <c r="H3452" t="str">
        <f t="shared" si="1014"/>
        <v>0.0302195870956748-38.8034913448995i</v>
      </c>
      <c r="I3452" t="str">
        <f t="shared" si="1015"/>
        <v>-0.0921718874373869-0.254664133527693i</v>
      </c>
      <c r="K3452" t="str">
        <f t="shared" si="1016"/>
        <v>0.000240839603034547-0.00048390723167579i</v>
      </c>
      <c r="L3452" t="str">
        <f t="shared" si="1017"/>
        <v>0.00005-0.000686930690913587i</v>
      </c>
      <c r="M3452" t="str">
        <f t="shared" si="1018"/>
        <v>0.00133333333333333-0.00040407687700799i</v>
      </c>
      <c r="N3452">
        <f t="shared" si="1019"/>
        <v>8.8119158857047069</v>
      </c>
      <c r="O3452">
        <f t="shared" si="1020"/>
        <v>24.575812137299504</v>
      </c>
      <c r="P3452" s="3">
        <f t="shared" si="1021"/>
        <v>-24.575812137299504</v>
      </c>
      <c r="Q3452" s="3">
        <f t="shared" si="1022"/>
        <v>171.18808411429529</v>
      </c>
      <c r="R3452">
        <f t="shared" si="1023"/>
        <v>-8.8119158857047069</v>
      </c>
      <c r="S3452">
        <f t="shared" si="1024"/>
        <v>410.79779829878225</v>
      </c>
      <c r="T3452">
        <f t="shared" si="1007"/>
        <v>-24.575812137299504</v>
      </c>
    </row>
    <row r="3453" spans="1:20" x14ac:dyDescent="0.25">
      <c r="A3453">
        <f t="shared" si="1008"/>
        <v>2590926.9415165042</v>
      </c>
      <c r="B3453">
        <f t="shared" si="1025"/>
        <v>412358.82993231766</v>
      </c>
      <c r="C3453" t="str">
        <f t="shared" si="1009"/>
        <v>-0.0578667431032768+0.00919435854478035i</v>
      </c>
      <c r="D3453" t="str">
        <f t="shared" si="1010"/>
        <v>2.80017053013991-1.85235554215636i</v>
      </c>
      <c r="E3453" t="str">
        <f t="shared" si="1011"/>
        <v>-2.22627751738487-64.7036075430757i</v>
      </c>
      <c r="F3453" t="str">
        <f t="shared" si="1012"/>
        <v>2.32503541543255-0.844121565933887i</v>
      </c>
      <c r="G3453" t="str">
        <f t="shared" si="1013"/>
        <v>0.958807174413668-0.198735947192615i</v>
      </c>
      <c r="H3453" t="str">
        <f t="shared" si="1014"/>
        <v>0.0298791345085192-38.656227057035i</v>
      </c>
      <c r="I3453" t="str">
        <f t="shared" si="1015"/>
        <v>-0.0918561771317349-0.253618186577596i</v>
      </c>
      <c r="K3453" t="str">
        <f t="shared" si="1016"/>
        <v>0.000239944098533197-0.000482778260500611i</v>
      </c>
      <c r="L3453" t="str">
        <f t="shared" si="1017"/>
        <v>0.00005-0.00068433023601672i</v>
      </c>
      <c r="M3453" t="str">
        <f t="shared" si="1018"/>
        <v>0.00133333333333333-0.000402547197656896i</v>
      </c>
      <c r="N3453">
        <f t="shared" si="1019"/>
        <v>9.0281701232186151</v>
      </c>
      <c r="O3453">
        <f t="shared" si="1020"/>
        <v>24.643140286013825</v>
      </c>
      <c r="P3453" s="3">
        <f t="shared" si="1021"/>
        <v>-24.643140286013825</v>
      </c>
      <c r="Q3453" s="3">
        <f t="shared" si="1022"/>
        <v>170.97182987678138</v>
      </c>
      <c r="R3453">
        <f t="shared" si="1023"/>
        <v>-9.0281701232186151</v>
      </c>
      <c r="S3453">
        <f t="shared" si="1024"/>
        <v>412.35882993231769</v>
      </c>
      <c r="T3453">
        <f t="shared" si="1007"/>
        <v>-24.643140286013825</v>
      </c>
    </row>
    <row r="3454" spans="1:20" x14ac:dyDescent="0.25">
      <c r="A3454">
        <f t="shared" si="1008"/>
        <v>2600772.4638942666</v>
      </c>
      <c r="B3454">
        <f t="shared" si="1025"/>
        <v>413925.79348606046</v>
      </c>
      <c r="C3454" t="str">
        <f t="shared" si="1009"/>
        <v>-0.0573843969140906+0.00934008543455492i</v>
      </c>
      <c r="D3454" t="str">
        <f t="shared" si="1010"/>
        <v>2.79388294506369-1.85501357259118i</v>
      </c>
      <c r="E3454" t="str">
        <f t="shared" si="1011"/>
        <v>-2.31576048730735-64.4403789126632i</v>
      </c>
      <c r="F3454" t="str">
        <f t="shared" si="1012"/>
        <v>2.32430637280101-0.84443001857182i</v>
      </c>
      <c r="G3454" t="str">
        <f t="shared" si="1013"/>
        <v>0.958506528969335-0.199428590960505i</v>
      </c>
      <c r="H3454" t="str">
        <f t="shared" si="1014"/>
        <v>0.0295423058465364-38.5095236325351i</v>
      </c>
      <c r="I3454" t="str">
        <f t="shared" si="1015"/>
        <v>-0.0915426113427401-0.252575978253239i</v>
      </c>
      <c r="K3454" t="str">
        <f t="shared" si="1016"/>
        <v>0.000239050186968134-0.000481649724174267i</v>
      </c>
      <c r="L3454" t="str">
        <f t="shared" si="1017"/>
        <v>0.00005-0.000681739625440047i</v>
      </c>
      <c r="M3454" t="str">
        <f t="shared" si="1018"/>
        <v>0.00133333333333333-0.000401023309082382i</v>
      </c>
      <c r="N3454">
        <f t="shared" si="1019"/>
        <v>9.2445948008536618</v>
      </c>
      <c r="O3454">
        <f t="shared" si="1020"/>
        <v>24.710568053396322</v>
      </c>
      <c r="P3454" s="3">
        <f t="shared" si="1021"/>
        <v>-24.710568053396322</v>
      </c>
      <c r="Q3454" s="3">
        <f t="shared" si="1022"/>
        <v>170.75540519914634</v>
      </c>
      <c r="R3454">
        <f t="shared" si="1023"/>
        <v>-9.2445948008536618</v>
      </c>
      <c r="S3454">
        <f t="shared" si="1024"/>
        <v>413.92579348606046</v>
      </c>
      <c r="T3454">
        <f t="shared" si="1007"/>
        <v>-24.710568053396322</v>
      </c>
    </row>
    <row r="3455" spans="1:20" x14ac:dyDescent="0.25">
      <c r="A3455">
        <f t="shared" si="1008"/>
        <v>2610655.3992570648</v>
      </c>
      <c r="B3455">
        <f t="shared" si="1025"/>
        <v>415498.71150130749</v>
      </c>
      <c r="C3455" t="str">
        <f t="shared" si="1009"/>
        <v>-0.0569045556211776+0.00948293526133691i</v>
      </c>
      <c r="D3455" t="str">
        <f t="shared" si="1010"/>
        <v>2.78757597906041-1.85765462769945i</v>
      </c>
      <c r="E3455" t="str">
        <f t="shared" si="1011"/>
        <v>-2.4044533920785-64.1780078322703i</v>
      </c>
      <c r="F3455" t="str">
        <f t="shared" si="1012"/>
        <v>2.32357224120734-0.844748405146015i</v>
      </c>
      <c r="G3455" t="str">
        <f t="shared" si="1013"/>
        <v>0.958203784918941-0.200123190774975i</v>
      </c>
      <c r="H3455" t="str">
        <f t="shared" si="1014"/>
        <v>0.0292090667103931-38.3633789180321i</v>
      </c>
      <c r="I3455" t="str">
        <f t="shared" si="1015"/>
        <v>-0.0912311722751391-0.251537493694804i</v>
      </c>
      <c r="K3455" t="str">
        <f t="shared" si="1016"/>
        <v>0.000238157888989611-0.000480521623022418i</v>
      </c>
      <c r="L3455" t="str">
        <f t="shared" si="1017"/>
        <v>0.00005-0.000679158821916767i</v>
      </c>
      <c r="M3455" t="str">
        <f t="shared" si="1018"/>
        <v>0.00133333333333333-0.000399505189362804i</v>
      </c>
      <c r="N3455">
        <f t="shared" si="1019"/>
        <v>9.4611883998311157</v>
      </c>
      <c r="O3455">
        <f t="shared" si="1020"/>
        <v>24.778095688297963</v>
      </c>
      <c r="P3455" s="3">
        <f t="shared" si="1021"/>
        <v>-24.778095688297963</v>
      </c>
      <c r="Q3455" s="3">
        <f t="shared" si="1022"/>
        <v>170.53881160016888</v>
      </c>
      <c r="R3455">
        <f t="shared" si="1023"/>
        <v>-9.4611883998311157</v>
      </c>
      <c r="S3455">
        <f t="shared" si="1024"/>
        <v>415.49871150130747</v>
      </c>
      <c r="T3455">
        <f t="shared" si="1007"/>
        <v>-24.778095688297963</v>
      </c>
    </row>
    <row r="3456" spans="1:20" x14ac:dyDescent="0.25">
      <c r="A3456">
        <f t="shared" si="1008"/>
        <v>2620575.889774242</v>
      </c>
      <c r="B3456">
        <f t="shared" si="1025"/>
        <v>417077.60660501249</v>
      </c>
      <c r="C3456" t="str">
        <f t="shared" si="1009"/>
        <v>-0.056427219418506+0.0096229318700307i</v>
      </c>
      <c r="D3456" t="str">
        <f t="shared" si="1010"/>
        <v>2.78124972467395-1.86027854424176i</v>
      </c>
      <c r="E3456" t="str">
        <f t="shared" si="1011"/>
        <v>-2.49236225364419-63.9164920248358i</v>
      </c>
      <c r="F3456" t="str">
        <f t="shared" si="1012"/>
        <v>2.32283298852427-0.845076707027695i</v>
      </c>
      <c r="G3456" t="str">
        <f t="shared" si="1013"/>
        <v>0.957898929013725-0.200819747057115i</v>
      </c>
      <c r="H3456" t="str">
        <f t="shared" si="1014"/>
        <v>0.0288793829696128-38.2177907686021i</v>
      </c>
      <c r="I3456" t="str">
        <f t="shared" si="1015"/>
        <v>-0.0909218422599854-0.250502718104962i</v>
      </c>
      <c r="K3456" t="str">
        <f t="shared" si="1016"/>
        <v>0.000237267225094595-0.000479393957599948i</v>
      </c>
      <c r="L3456" t="str">
        <f t="shared" si="1017"/>
        <v>0.00005-0.000676587788321146i</v>
      </c>
      <c r="M3456" t="str">
        <f t="shared" si="1018"/>
        <v>0.00133333333333333-0.000397992816659498i</v>
      </c>
      <c r="N3456">
        <f t="shared" si="1019"/>
        <v>9.677949389528834</v>
      </c>
      <c r="O3456">
        <f t="shared" si="1020"/>
        <v>24.84572343736474</v>
      </c>
      <c r="P3456" s="3">
        <f t="shared" si="1021"/>
        <v>-24.84572343736474</v>
      </c>
      <c r="Q3456" s="3">
        <f t="shared" si="1022"/>
        <v>170.32205061047117</v>
      </c>
      <c r="R3456">
        <f t="shared" si="1023"/>
        <v>-9.677949389528834</v>
      </c>
      <c r="S3456">
        <f t="shared" si="1024"/>
        <v>417.07760660501248</v>
      </c>
      <c r="T3456">
        <f t="shared" si="1007"/>
        <v>-24.84572343736474</v>
      </c>
    </row>
    <row r="3457" spans="1:20" x14ac:dyDescent="0.25">
      <c r="A3457">
        <f t="shared" si="1008"/>
        <v>2630534.0781553844</v>
      </c>
      <c r="B3457">
        <f t="shared" si="1025"/>
        <v>418662.50151011156</v>
      </c>
      <c r="C3457" t="str">
        <f t="shared" si="1009"/>
        <v>-0.0559523884155471+0.00976009905871303i</v>
      </c>
      <c r="D3457" t="str">
        <f t="shared" si="1010"/>
        <v>2.77490427612831-1.86288515939813i</v>
      </c>
      <c r="E3457" t="str">
        <f t="shared" si="1011"/>
        <v>-2.57949303961456-63.6558292059472i</v>
      </c>
      <c r="F3457" t="str">
        <f t="shared" si="1012"/>
        <v>2.32208858247151-0.845414905503014i</v>
      </c>
      <c r="G3457" t="str">
        <f t="shared" si="1013"/>
        <v>0.957591947941809-0.20151826016225i</v>
      </c>
      <c r="H3457" t="str">
        <f t="shared" si="1014"/>
        <v>0.0285532207610026-38.0727570477297i</v>
      </c>
      <c r="I3457" t="str">
        <f t="shared" si="1015"/>
        <v>-0.0906146037536597-0.249471636748673i</v>
      </c>
      <c r="K3457" t="str">
        <f t="shared" si="1016"/>
        <v>0.000236378215624894-0.000478266728688588i</v>
      </c>
      <c r="L3457" t="str">
        <f t="shared" si="1017"/>
        <v>0.00005-0.000674026487668005i</v>
      </c>
      <c r="M3457" t="str">
        <f t="shared" si="1018"/>
        <v>0.00133333333333333-0.000396486169216475i</v>
      </c>
      <c r="N3457">
        <f t="shared" si="1019"/>
        <v>9.894876227643465</v>
      </c>
      <c r="O3457">
        <f t="shared" si="1020"/>
        <v>24.913451545031599</v>
      </c>
      <c r="P3457" s="3">
        <f t="shared" si="1021"/>
        <v>-24.913451545031599</v>
      </c>
      <c r="Q3457" s="3">
        <f t="shared" si="1022"/>
        <v>170.10512377235654</v>
      </c>
      <c r="R3457">
        <f t="shared" si="1023"/>
        <v>-9.894876227643465</v>
      </c>
      <c r="S3457">
        <f t="shared" si="1024"/>
        <v>418.66250151011155</v>
      </c>
      <c r="T3457">
        <f t="shared" si="1007"/>
        <v>-24.913451545031599</v>
      </c>
    </row>
    <row r="3458" spans="1:20" x14ac:dyDescent="0.25">
      <c r="A3458">
        <f t="shared" si="1008"/>
        <v>2640530.107652375</v>
      </c>
      <c r="B3458">
        <f t="shared" si="1025"/>
        <v>420253.41901585</v>
      </c>
      <c r="C3458" t="str">
        <f t="shared" si="1009"/>
        <v>-0.055480062636586+0.0098944605783516i</v>
      </c>
      <c r="D3458" t="str">
        <f t="shared" si="1010"/>
        <v>2.76853972932798-1.8654743107881i</v>
      </c>
      <c r="E3458" t="str">
        <f t="shared" si="1011"/>
        <v>-2.66585166373203-63.3960170841698i</v>
      </c>
      <c r="F3458" t="str">
        <f t="shared" si="1012"/>
        <v>2.3213389906157-0.845762981770802i</v>
      </c>
      <c r="G3458" t="str">
        <f t="shared" si="1013"/>
        <v>0.957282828328211-0.202218730379141i</v>
      </c>
      <c r="H3458" t="str">
        <f t="shared" si="1014"/>
        <v>0.0282305464870882-37.9282756272729i</v>
      </c>
      <c r="I3458" t="str">
        <f t="shared" si="1015"/>
        <v>-0.0903094393368792-0.248444234952964i</v>
      </c>
      <c r="K3458" t="str">
        <f t="shared" si="1016"/>
        <v>0.000235490880765305-0.000477139937294503i</v>
      </c>
      <c r="L3458" t="str">
        <f t="shared" si="1017"/>
        <v>0.00005-0.00067147488311218i</v>
      </c>
      <c r="M3458" t="str">
        <f t="shared" si="1018"/>
        <v>0.00133333333333333-0.000394985225360106i</v>
      </c>
      <c r="N3458">
        <f t="shared" si="1019"/>
        <v>10.111967360352935</v>
      </c>
      <c r="O3458">
        <f t="shared" si="1020"/>
        <v>24.981280253516843</v>
      </c>
      <c r="P3458" s="3">
        <f t="shared" si="1021"/>
        <v>-24.981280253516843</v>
      </c>
      <c r="Q3458" s="3">
        <f t="shared" si="1022"/>
        <v>169.88803263964707</v>
      </c>
      <c r="R3458">
        <f t="shared" si="1023"/>
        <v>-10.111967360352935</v>
      </c>
      <c r="S3458">
        <f t="shared" si="1024"/>
        <v>420.25341901585</v>
      </c>
      <c r="T3458">
        <f t="shared" si="1007"/>
        <v>-24.981280253516843</v>
      </c>
    </row>
    <row r="3459" spans="1:20" x14ac:dyDescent="0.25">
      <c r="A3459">
        <f t="shared" si="1008"/>
        <v>2650564.1220614538</v>
      </c>
      <c r="B3459">
        <f t="shared" si="1025"/>
        <v>421850.38200811023</v>
      </c>
      <c r="C3459" t="str">
        <f t="shared" si="1009"/>
        <v>-0.0550102420200407+0.0100260401324973i</v>
      </c>
      <c r="D3459" t="str">
        <f t="shared" si="1010"/>
        <v>2.76215618185775-1.86804583649087i</v>
      </c>
      <c r="E3459" t="str">
        <f t="shared" si="1011"/>
        <v>-2.75144398633248-63.1370533613714i</v>
      </c>
      <c r="F3459" t="str">
        <f t="shared" si="1012"/>
        <v>2.32058418037057-0.846120916940367i</v>
      </c>
      <c r="G3459" t="str">
        <f t="shared" si="1013"/>
        <v>0.956971556734861-0.202921157929177i</v>
      </c>
      <c r="H3459" t="str">
        <f t="shared" si="1014"/>
        <v>0.0279113268145568-37.7843443874285i</v>
      </c>
      <c r="I3459" t="str">
        <f t="shared" si="1015"/>
        <v>-0.090006331713722-0.247420498106739i</v>
      </c>
      <c r="K3459" t="str">
        <f t="shared" si="1016"/>
        <v>0.000234605240541785-0.000476013584645839i</v>
      </c>
      <c r="L3459" t="str">
        <f t="shared" si="1017"/>
        <v>0.00005-0.000668932937947978i</v>
      </c>
      <c r="M3459" t="str">
        <f t="shared" si="1018"/>
        <v>0.00133333333333333-0.000393489963498811i</v>
      </c>
      <c r="N3459">
        <f t="shared" si="1019"/>
        <v>10.329221222477713</v>
      </c>
      <c r="O3459">
        <f t="shared" si="1020"/>
        <v>25.049209802817714</v>
      </c>
      <c r="P3459" s="3">
        <f t="shared" si="1021"/>
        <v>-25.049209802817714</v>
      </c>
      <c r="Q3459" s="3">
        <f t="shared" si="1022"/>
        <v>169.67077877752229</v>
      </c>
      <c r="R3459">
        <f t="shared" si="1023"/>
        <v>-10.329221222477713</v>
      </c>
      <c r="S3459">
        <f t="shared" si="1024"/>
        <v>421.85038200811022</v>
      </c>
      <c r="T3459">
        <f t="shared" si="1007"/>
        <v>-25.049209802817714</v>
      </c>
    </row>
    <row r="3460" spans="1:20" x14ac:dyDescent="0.25">
      <c r="A3460">
        <f t="shared" si="1008"/>
        <v>2660636.2657252871</v>
      </c>
      <c r="B3460">
        <f t="shared" si="1025"/>
        <v>423453.41345974104</v>
      </c>
      <c r="C3460" t="str">
        <f t="shared" si="1009"/>
        <v>-0.0545429264178022+0.0101548613769547i</v>
      </c>
      <c r="D3460" t="str">
        <f t="shared" si="1010"/>
        <v>2.75575373298254-1.87059957506562i</v>
      </c>
      <c r="E3460" t="str">
        <f t="shared" si="1011"/>
        <v>-2.83627581480704-62.8789357330356i</v>
      </c>
      <c r="F3460" t="str">
        <f t="shared" si="1012"/>
        <v>2.31982411899686-0.846488692029202i</v>
      </c>
      <c r="G3460" t="str">
        <f t="shared" si="1013"/>
        <v>0.956658119660624-0.203625542965569i</v>
      </c>
      <c r="H3460" t="str">
        <f t="shared" si="1014"/>
        <v>0.0275955286727116-37.6409612166957i</v>
      </c>
      <c r="I3460" t="str">
        <f t="shared" si="1015"/>
        <v>-0.0897052637106475-0.246400411660544i</v>
      </c>
      <c r="K3460" t="str">
        <f t="shared" si="1016"/>
        <v>0.000233721314819692-0.000474887672190298i</v>
      </c>
      <c r="L3460" t="str">
        <f t="shared" si="1017"/>
        <v>0.00005-0.000666400615608666i</v>
      </c>
      <c r="M3460" t="str">
        <f t="shared" si="1018"/>
        <v>0.00133333333333333-0.000392000362122743i</v>
      </c>
      <c r="N3460">
        <f t="shared" si="1019"/>
        <v>10.546636237642986</v>
      </c>
      <c r="O3460">
        <f t="shared" si="1020"/>
        <v>25.117240430705206</v>
      </c>
      <c r="P3460" s="3">
        <f t="shared" si="1021"/>
        <v>-25.117240430705206</v>
      </c>
      <c r="Q3460" s="3">
        <f t="shared" si="1022"/>
        <v>169.45336376235701</v>
      </c>
      <c r="R3460">
        <f t="shared" si="1023"/>
        <v>-10.546636237642986</v>
      </c>
      <c r="S3460">
        <f t="shared" si="1024"/>
        <v>423.45341345974106</v>
      </c>
      <c r="T3460">
        <f t="shared" si="1007"/>
        <v>-25.117240430705206</v>
      </c>
    </row>
    <row r="3461" spans="1:20" x14ac:dyDescent="0.25">
      <c r="A3461">
        <f t="shared" si="1008"/>
        <v>2670746.6835350436</v>
      </c>
      <c r="B3461">
        <f t="shared" si="1025"/>
        <v>425062.53643088805</v>
      </c>
      <c r="C3461" t="str">
        <f t="shared" si="1009"/>
        <v>-0.0540781155945867+0.0102809479194273i</v>
      </c>
      <c r="D3461" t="str">
        <f t="shared" si="1010"/>
        <v>2.74933248364672-1.87313536557183i</v>
      </c>
      <c r="E3461" t="str">
        <f t="shared" si="1011"/>
        <v>-2.92035290405601-62.6216618885783i</v>
      </c>
      <c r="F3461" t="str">
        <f t="shared" si="1012"/>
        <v>2.31905877360249-0.846866287960779i</v>
      </c>
      <c r="G3461" t="str">
        <f t="shared" si="1013"/>
        <v>0.956342503541337-0.20433188557253i</v>
      </c>
      <c r="H3461" t="str">
        <f t="shared" si="1014"/>
        <v>0.0272831192519329-37.4981240118431i</v>
      </c>
      <c r="I3461" t="str">
        <f t="shared" si="1015"/>
        <v>-0.0894062182755416-0.245383961126385i</v>
      </c>
      <c r="K3461" t="str">
        <f t="shared" si="1016"/>
        <v>0.000232839123302015-0.00047376220159264i</v>
      </c>
      <c r="L3461" t="str">
        <f t="shared" si="1017"/>
        <v>0.00005-0.000663877879665936i</v>
      </c>
      <c r="M3461" t="str">
        <f t="shared" si="1018"/>
        <v>0.00133333333333333-0.000390516399803491i</v>
      </c>
      <c r="N3461">
        <f t="shared" si="1019"/>
        <v>10.764210818439665</v>
      </c>
      <c r="O3461">
        <f t="shared" si="1020"/>
        <v>25.185372372719549</v>
      </c>
      <c r="P3461" s="3">
        <f t="shared" si="1021"/>
        <v>-25.185372372719549</v>
      </c>
      <c r="Q3461" s="3">
        <f t="shared" si="1022"/>
        <v>169.23578918156034</v>
      </c>
      <c r="R3461">
        <f t="shared" si="1023"/>
        <v>-10.764210818439665</v>
      </c>
      <c r="S3461">
        <f t="shared" si="1024"/>
        <v>425.06253643088803</v>
      </c>
      <c r="T3461">
        <f t="shared" si="1007"/>
        <v>-25.185372372719549</v>
      </c>
    </row>
    <row r="3462" spans="1:20" x14ac:dyDescent="0.25">
      <c r="A3462">
        <f t="shared" si="1008"/>
        <v>2680895.5209324765</v>
      </c>
      <c r="B3462">
        <f t="shared" si="1025"/>
        <v>426677.77406932542</v>
      </c>
      <c r="C3462" t="str">
        <f t="shared" si="1009"/>
        <v>-0.0536158092273061+0.0104043233191371i</v>
      </c>
      <c r="D3462" t="str">
        <f t="shared" si="1010"/>
        <v>2.7428925364734-1.87565304758963i</v>
      </c>
      <c r="E3462" t="str">
        <f t="shared" si="1011"/>
        <v>-3.00368095694221-62.3652295116497i</v>
      </c>
      <c r="F3462" t="str">
        <f t="shared" si="1012"/>
        <v>2.31828811114261-0.847253685562234i</v>
      </c>
      <c r="G3462" t="str">
        <f t="shared" si="1013"/>
        <v>0.956024694749833-0.205040185764453i</v>
      </c>
      <c r="H3462" t="str">
        <f t="shared" si="1014"/>
        <v>0.026974066002152-37.3558306778726i</v>
      </c>
      <c r="I3462" t="str">
        <f t="shared" si="1015"/>
        <v>-0.0891091784767528-0.244371132077507i</v>
      </c>
      <c r="K3462" t="str">
        <f t="shared" si="1016"/>
        <v>0.000231958685527695-0.000472637174732219i</v>
      </c>
      <c r="L3462" t="str">
        <f t="shared" si="1017"/>
        <v>0.00005-0.000661364693829381i</v>
      </c>
      <c r="M3462" t="str">
        <f t="shared" si="1018"/>
        <v>0.00133333333333333-0.000389038055193754i</v>
      </c>
      <c r="N3462">
        <f t="shared" si="1019"/>
        <v>10.981943366581532</v>
      </c>
      <c r="O3462">
        <f t="shared" si="1020"/>
        <v>25.25360586216561</v>
      </c>
      <c r="P3462" s="3">
        <f t="shared" si="1021"/>
        <v>-25.25360586216561</v>
      </c>
      <c r="Q3462" s="3">
        <f t="shared" si="1022"/>
        <v>169.01805663341847</v>
      </c>
      <c r="R3462">
        <f t="shared" si="1023"/>
        <v>-10.981943366581532</v>
      </c>
      <c r="S3462">
        <f t="shared" si="1024"/>
        <v>426.67777406932544</v>
      </c>
      <c r="T3462">
        <f t="shared" si="1007"/>
        <v>-25.25360586216561</v>
      </c>
    </row>
    <row r="3463" spans="1:20" x14ac:dyDescent="0.25">
      <c r="A3463">
        <f t="shared" si="1008"/>
        <v>2691082.9239120199</v>
      </c>
      <c r="B3463">
        <f t="shared" si="1025"/>
        <v>428299.14961078885</v>
      </c>
      <c r="C3463" t="str">
        <f t="shared" si="1009"/>
        <v>-0.0531560069044532+0.0105250110864268i</v>
      </c>
      <c r="D3463" t="str">
        <f t="shared" si="1010"/>
        <v>2.73643399576316-1.8781524612404i</v>
      </c>
      <c r="E3463" t="str">
        <f t="shared" si="1011"/>
        <v>-3.08626562473926-62.1096362804387i</v>
      </c>
      <c r="F3463" t="str">
        <f t="shared" si="1012"/>
        <v>2.31751209841972-0.847650865562127i</v>
      </c>
      <c r="G3463" t="str">
        <f t="shared" si="1013"/>
        <v>0.955704679595996-0.205750443485088i</v>
      </c>
      <c r="H3463" t="str">
        <f t="shared" si="1014"/>
        <v>0.0266683366313312-37.214079127986i</v>
      </c>
      <c r="I3463" t="str">
        <f t="shared" si="1015"/>
        <v>-0.0888141275021502-0.243361910148202i</v>
      </c>
      <c r="K3463" t="str">
        <f t="shared" si="1016"/>
        <v>0.000231080020869945-0.000471512593700468i</v>
      </c>
      <c r="L3463" t="str">
        <f t="shared" si="1017"/>
        <v>0.00005-0.000658861021945988i</v>
      </c>
      <c r="M3463" t="str">
        <f t="shared" si="1018"/>
        <v>0.00133333333333333-0.000387565307027051i</v>
      </c>
      <c r="N3463">
        <f t="shared" si="1019"/>
        <v>11.19983227306767</v>
      </c>
      <c r="O3463">
        <f t="shared" si="1020"/>
        <v>25.321941130108499</v>
      </c>
      <c r="P3463" s="3">
        <f t="shared" si="1021"/>
        <v>-25.321941130108499</v>
      </c>
      <c r="Q3463" s="3">
        <f t="shared" si="1022"/>
        <v>168.80016772693233</v>
      </c>
      <c r="R3463">
        <f t="shared" si="1023"/>
        <v>-11.19983227306767</v>
      </c>
      <c r="S3463">
        <f t="shared" si="1024"/>
        <v>428.29914961078885</v>
      </c>
      <c r="T3463">
        <f t="shared" si="1007"/>
        <v>-25.321941130108499</v>
      </c>
    </row>
    <row r="3464" spans="1:20" x14ac:dyDescent="0.25">
      <c r="A3464">
        <f t="shared" si="1008"/>
        <v>2701309.0390228857</v>
      </c>
      <c r="B3464">
        <f t="shared" si="1025"/>
        <v>429926.68637930986</v>
      </c>
      <c r="C3464" t="str">
        <f t="shared" si="1009"/>
        <v>-0.0526987081254966+0.0106430346823336i</v>
      </c>
      <c r="D3464" t="str">
        <f t="shared" si="1010"/>
        <v>2.72995696749268-1.88063344720705i</v>
      </c>
      <c r="E3464" t="str">
        <f t="shared" si="1011"/>
        <v>-3.16811250757786-61.8548798679648i</v>
      </c>
      <c r="F3464" t="str">
        <f t="shared" si="1012"/>
        <v>2.31673070208376-0.848057808588104i</v>
      </c>
      <c r="G3464" t="str">
        <f t="shared" si="1013"/>
        <v>0.955382444326802-0.206462658606702i</v>
      </c>
      <c r="H3464" t="str">
        <f t="shared" si="1014"/>
        <v>0.0263658991039493-37.0728672835499i</v>
      </c>
      <c r="I3464" t="str">
        <f t="shared" si="1015"/>
        <v>-0.0885210486581773-0.242356281033598i</v>
      </c>
      <c r="K3464" t="str">
        <f t="shared" si="1016"/>
        <v>0.0002302031485346-0.000470388460798362i</v>
      </c>
      <c r="L3464" t="str">
        <f t="shared" si="1017"/>
        <v>0.00005-0.000656366827999589i</v>
      </c>
      <c r="M3464" t="str">
        <f t="shared" si="1018"/>
        <v>0.00133333333333333-0.000386098134117406i</v>
      </c>
      <c r="N3464">
        <f t="shared" si="1019"/>
        <v>11.417875918339433</v>
      </c>
      <c r="O3464">
        <f t="shared" si="1020"/>
        <v>25.390378405370594</v>
      </c>
      <c r="P3464" s="3">
        <f t="shared" si="1021"/>
        <v>-25.390378405370594</v>
      </c>
      <c r="Q3464" s="3">
        <f t="shared" si="1022"/>
        <v>168.58212408166057</v>
      </c>
      <c r="R3464">
        <f t="shared" si="1023"/>
        <v>-11.417875918339433</v>
      </c>
      <c r="S3464">
        <f t="shared" si="1024"/>
        <v>429.92668637930984</v>
      </c>
      <c r="T3464">
        <f t="shared" si="1007"/>
        <v>-25.390378405370594</v>
      </c>
    </row>
    <row r="3465" spans="1:20" x14ac:dyDescent="0.25">
      <c r="A3465">
        <f t="shared" si="1008"/>
        <v>2711574.0133711724</v>
      </c>
      <c r="B3465">
        <f t="shared" si="1025"/>
        <v>431560.40778755123</v>
      </c>
      <c r="C3465" t="str">
        <f t="shared" si="1009"/>
        <v>-0.0522439123003086+0.0107584175181451i</v>
      </c>
      <c r="D3465" t="str">
        <f t="shared" si="1010"/>
        <v>2.72346155931312-1.88309584675482i</v>
      </c>
      <c r="E3465" t="str">
        <f t="shared" si="1011"/>
        <v>-3.24922715488551-61.6009579423711i</v>
      </c>
      <c r="F3465" t="str">
        <f t="shared" si="1012"/>
        <v>2.31594388863227-0.84847449516462i</v>
      </c>
      <c r="G3465" t="str">
        <f t="shared" si="1013"/>
        <v>0.955057975126373-0.207176830929245i</v>
      </c>
      <c r="H3465" t="str">
        <f t="shared" si="1014"/>
        <v>0.026066721639505-36.9321930740627i</v>
      </c>
      <c r="I3465" t="str">
        <f t="shared" si="1015"/>
        <v>-0.0882299253689239-0.241354230489469i</v>
      </c>
      <c r="K3465" t="str">
        <f t="shared" si="1016"/>
        <v>0.000229328087558556-0.000469264778533913i</v>
      </c>
      <c r="L3465" t="str">
        <f t="shared" si="1017"/>
        <v>0.00005-0.000653882076110371i</v>
      </c>
      <c r="M3465" t="str">
        <f t="shared" si="1018"/>
        <v>0.00133333333333333-0.000384636515359041i</v>
      </c>
      <c r="N3465">
        <f t="shared" si="1019"/>
        <v>11.636072672436967</v>
      </c>
      <c r="O3465">
        <f t="shared" si="1020"/>
        <v>25.458917914526076</v>
      </c>
      <c r="P3465" s="3">
        <f t="shared" si="1021"/>
        <v>-25.458917914526076</v>
      </c>
      <c r="Q3465" s="3">
        <f t="shared" si="1022"/>
        <v>168.36392732756303</v>
      </c>
      <c r="R3465">
        <f t="shared" si="1023"/>
        <v>-11.636072672436967</v>
      </c>
      <c r="S3465">
        <f t="shared" si="1024"/>
        <v>431.56040778755124</v>
      </c>
      <c r="T3465">
        <f t="shared" si="1007"/>
        <v>-25.458917914526076</v>
      </c>
    </row>
    <row r="3466" spans="1:20" x14ac:dyDescent="0.25">
      <c r="A3466">
        <f t="shared" si="1008"/>
        <v>2721877.9946219833</v>
      </c>
      <c r="B3466">
        <f t="shared" si="1025"/>
        <v>433200.33733714395</v>
      </c>
      <c r="C3466" t="str">
        <f t="shared" si="1009"/>
        <v>-0.0517916187485874+0.0108711829549328i</v>
      </c>
      <c r="D3466" t="str">
        <f t="shared" si="1010"/>
        <v>2.71694788054789-1.88553950175168i</v>
      </c>
      <c r="E3466" t="str">
        <f t="shared" si="1011"/>
        <v>-3.32961506582696-61.3478681672076i</v>
      </c>
      <c r="F3466" t="str">
        <f t="shared" si="1012"/>
        <v>2.31515162441053-0.848900905710597i</v>
      </c>
      <c r="G3466" t="str">
        <f t="shared" si="1013"/>
        <v>0.954731258116046-0.207892960179506i</v>
      </c>
      <c r="H3466" t="str">
        <f t="shared" si="1014"/>
        <v>0.0257707727110172-36.79205443712i</v>
      </c>
      <c r="I3466" t="str">
        <f t="shared" si="1015"/>
        <v>-0.0879407411751976-0.240355744332034i</v>
      </c>
      <c r="K3466" t="str">
        <f t="shared" si="1016"/>
        <v>0.000228454856808176-0.00046814154961958i</v>
      </c>
      <c r="L3466" t="str">
        <f t="shared" si="1017"/>
        <v>0.00005-0.000651406730534339i</v>
      </c>
      <c r="M3466" t="str">
        <f t="shared" si="1018"/>
        <v>0.00133333333333333-0.000383180429726082i</v>
      </c>
      <c r="N3466">
        <f t="shared" si="1019"/>
        <v>11.854420895159052</v>
      </c>
      <c r="O3466">
        <f t="shared" si="1020"/>
        <v>25.527559881899275</v>
      </c>
      <c r="P3466" s="3">
        <f t="shared" si="1021"/>
        <v>-25.527559881899275</v>
      </c>
      <c r="Q3466" s="3">
        <f t="shared" si="1022"/>
        <v>168.14557910484095</v>
      </c>
      <c r="R3466">
        <f t="shared" si="1023"/>
        <v>-11.854420895159052</v>
      </c>
      <c r="S3466">
        <f t="shared" si="1024"/>
        <v>433.20033733714394</v>
      </c>
      <c r="T3466">
        <f t="shared" si="1007"/>
        <v>-25.527559881899275</v>
      </c>
    </row>
    <row r="3467" spans="1:20" x14ac:dyDescent="0.25">
      <c r="A3467">
        <f t="shared" si="1008"/>
        <v>2732221.131001547</v>
      </c>
      <c r="B3467">
        <f t="shared" si="1025"/>
        <v>434846.49861902511</v>
      </c>
      <c r="C3467" t="str">
        <f t="shared" si="1009"/>
        <v>-0.0513418266993173+0.010981354303064i</v>
      </c>
      <c r="D3467" t="str">
        <f t="shared" si="1010"/>
        <v>2.7104160421907-1.88796425468913i</v>
      </c>
      <c r="E3467" t="str">
        <f t="shared" si="1011"/>
        <v>-3.40928168973747-61.0956082017095i</v>
      </c>
      <c r="F3467" t="str">
        <f t="shared" si="1012"/>
        <v>2.31435387561173-0.849337020537103i</v>
      </c>
      <c r="G3467" t="str">
        <f t="shared" si="1013"/>
        <v>0.954402279354435-0.208611046010258i</v>
      </c>
      <c r="H3467" t="str">
        <f t="shared" si="1014"/>
        <v>0.0254780210435411-36.6524493183804i</v>
      </c>
      <c r="I3467" t="str">
        <f t="shared" si="1015"/>
        <v>-0.0876534797336059-0.239360808437753i</v>
      </c>
      <c r="K3467" t="str">
        <f t="shared" si="1016"/>
        <v>0.000227583474977793-0.000467018776969729i</v>
      </c>
      <c r="L3467" t="str">
        <f t="shared" si="1017"/>
        <v>0.00005-0.000648940755662822i</v>
      </c>
      <c r="M3467" t="str">
        <f t="shared" si="1018"/>
        <v>0.00133333333333333-0.000381729856272248i</v>
      </c>
      <c r="N3467">
        <f t="shared" si="1019"/>
        <v>12.072918936216524</v>
      </c>
      <c r="O3467">
        <f t="shared" si="1020"/>
        <v>25.596304529559934</v>
      </c>
      <c r="P3467" s="3">
        <f t="shared" si="1021"/>
        <v>-25.596304529559934</v>
      </c>
      <c r="Q3467" s="3">
        <f t="shared" si="1022"/>
        <v>167.92708106378348</v>
      </c>
      <c r="R3467">
        <f t="shared" si="1023"/>
        <v>-12.072918936216524</v>
      </c>
      <c r="S3467">
        <f t="shared" si="1024"/>
        <v>434.84649861902511</v>
      </c>
      <c r="T3467">
        <f t="shared" si="1007"/>
        <v>-25.596304529559934</v>
      </c>
    </row>
    <row r="3468" spans="1:20" x14ac:dyDescent="0.25">
      <c r="A3468">
        <f t="shared" si="1008"/>
        <v>2742603.5712993527</v>
      </c>
      <c r="B3468">
        <f t="shared" si="1025"/>
        <v>436498.9153137774</v>
      </c>
      <c r="C3468" t="str">
        <f t="shared" si="1009"/>
        <v>-0.050894535290234+0.011088954821696i</v>
      </c>
      <c r="D3468" t="str">
        <f t="shared" si="1010"/>
        <v>2.70386615690267-1.89036994870282i</v>
      </c>
      <c r="E3468" t="str">
        <f t="shared" si="1011"/>
        <v>-3.48823242655495-60.8441757010754i</v>
      </c>
      <c r="F3468" t="str">
        <f t="shared" si="1012"/>
        <v>2.31355060827714-0.849782819845009i</v>
      </c>
      <c r="G3468" t="str">
        <f t="shared" si="1013"/>
        <v>0.954071024837508-0.209331087999406i</v>
      </c>
      <c r="H3468" t="str">
        <f t="shared" si="1014"/>
        <v>0.0251884356126902-36.5133756715333i</v>
      </c>
      <c r="I3468" t="str">
        <f t="shared" si="1015"/>
        <v>-0.08736812481565-0.238369408743144i</v>
      </c>
      <c r="K3468" t="str">
        <f t="shared" si="1016"/>
        <v>0.000226713960588221-0.00046589646369804i</v>
      </c>
      <c r="L3468" t="str">
        <f t="shared" si="1017"/>
        <v>0.00005-0.00064648411602194i</v>
      </c>
      <c r="M3468" t="str">
        <f t="shared" si="1018"/>
        <v>0.00133333333333333-0.000380284774130551i</v>
      </c>
      <c r="N3468">
        <f t="shared" si="1019"/>
        <v>12.291565135390471</v>
      </c>
      <c r="O3468">
        <f t="shared" si="1020"/>
        <v>25.665152077320585</v>
      </c>
      <c r="P3468" s="3">
        <f t="shared" si="1021"/>
        <v>-25.665152077320585</v>
      </c>
      <c r="Q3468" s="3">
        <f t="shared" si="1022"/>
        <v>167.70843486460953</v>
      </c>
      <c r="R3468">
        <f t="shared" si="1023"/>
        <v>-12.291565135390471</v>
      </c>
      <c r="S3468">
        <f t="shared" si="1024"/>
        <v>436.49891531377739</v>
      </c>
      <c r="T3468">
        <f t="shared" si="1007"/>
        <v>-25.665152077320585</v>
      </c>
    </row>
    <row r="3469" spans="1:20" x14ac:dyDescent="0.25">
      <c r="A3469">
        <f t="shared" si="1008"/>
        <v>2753025.4648702904</v>
      </c>
      <c r="B3469">
        <f t="shared" si="1025"/>
        <v>438157.61119196977</v>
      </c>
      <c r="C3469" t="str">
        <f t="shared" si="1009"/>
        <v>-0.0504497435673107+0.0111940077182473i</v>
      </c>
      <c r="D3469" t="str">
        <f t="shared" si="1010"/>
        <v>2.69729833900972-1.89275642759327i</v>
      </c>
      <c r="E3469" t="str">
        <f t="shared" si="1011"/>
        <v>-3.56647262724759-60.5935683167341i</v>
      </c>
      <c r="F3469" t="str">
        <f t="shared" si="1012"/>
        <v>2.31274178829632-0.850238283722604i</v>
      </c>
      <c r="G3469" t="str">
        <f t="shared" si="1013"/>
        <v>0.95373748049867-0.210053085649125i</v>
      </c>
      <c r="H3469" t="str">
        <f t="shared" si="1014"/>
        <v>0.024901985643163-36.3748314582644i</v>
      </c>
      <c r="I3469" t="str">
        <f t="shared" si="1015"/>
        <v>-0.0870846603068158-0.237381531244582i</v>
      </c>
      <c r="K3469" t="str">
        <f t="shared" si="1016"/>
        <v>0.000225846331985296-0.000464774613114906i</v>
      </c>
      <c r="L3469" t="str">
        <f t="shared" si="1017"/>
        <v>0.00005-0.000644036776272105i</v>
      </c>
      <c r="M3469" t="str">
        <f t="shared" si="1018"/>
        <v>0.00133333333333333-0.000378845162513003i</v>
      </c>
      <c r="N3469">
        <f t="shared" si="1019"/>
        <v>12.510357822685364</v>
      </c>
      <c r="O3469">
        <f t="shared" si="1020"/>
        <v>25.734102742733739</v>
      </c>
      <c r="P3469" s="3">
        <f t="shared" si="1021"/>
        <v>-25.734102742733739</v>
      </c>
      <c r="Q3469" s="3">
        <f t="shared" si="1022"/>
        <v>167.48964217731464</v>
      </c>
      <c r="R3469">
        <f t="shared" si="1023"/>
        <v>-12.510357822685364</v>
      </c>
      <c r="S3469">
        <f t="shared" si="1024"/>
        <v>438.15761119196975</v>
      </c>
      <c r="T3469">
        <f t="shared" si="1007"/>
        <v>-25.734102742733739</v>
      </c>
    </row>
    <row r="3470" spans="1:20" x14ac:dyDescent="0.25">
      <c r="A3470">
        <f t="shared" si="1008"/>
        <v>2763486.9616367975</v>
      </c>
      <c r="B3470">
        <f t="shared" si="1025"/>
        <v>439822.61011449929</v>
      </c>
      <c r="C3470" t="str">
        <f t="shared" si="1009"/>
        <v>-0.0500074504842644+0.0112965361478517i</v>
      </c>
      <c r="D3470" t="str">
        <f t="shared" si="1010"/>
        <v>2.69071270449922-1.89512353584662i</v>
      </c>
      <c r="E3470" t="str">
        <f t="shared" si="1011"/>
        <v>-3.64400759423777-60.3437836966111i</v>
      </c>
      <c r="F3470" t="str">
        <f t="shared" si="1012"/>
        <v>2.31192738140735-0.850703392143259i</v>
      </c>
      <c r="G3470" t="str">
        <f t="shared" si="1013"/>
        <v>0.953401632208852-0.210777038384993i</v>
      </c>
      <c r="H3470" t="str">
        <f t="shared" si="1014"/>
        <v>0.0246186406072834-36.236814648223i</v>
      </c>
      <c r="I3470" t="str">
        <f t="shared" si="1015"/>
        <v>-0.0868030702056845-0.236397161998115i</v>
      </c>
      <c r="K3470" t="str">
        <f t="shared" si="1016"/>
        <v>0.000224980607338493-0.000463653228724841i</v>
      </c>
      <c r="L3470" t="str">
        <f t="shared" si="1017"/>
        <v>0.00005-0.000641598701207516i</v>
      </c>
      <c r="M3470" t="str">
        <f t="shared" si="1018"/>
        <v>0.00133333333333333-0.000377411000710303i</v>
      </c>
      <c r="N3470">
        <f t="shared" si="1019"/>
        <v>12.729295318483139</v>
      </c>
      <c r="O3470">
        <f t="shared" si="1020"/>
        <v>25.803156741088827</v>
      </c>
      <c r="P3470" s="3">
        <f t="shared" si="1021"/>
        <v>-25.803156741088827</v>
      </c>
      <c r="Q3470" s="3">
        <f t="shared" si="1022"/>
        <v>167.27070468151686</v>
      </c>
      <c r="R3470">
        <f t="shared" si="1023"/>
        <v>-12.729295318483139</v>
      </c>
      <c r="S3470">
        <f t="shared" si="1024"/>
        <v>439.8226101144993</v>
      </c>
      <c r="T3470">
        <f t="shared" si="1007"/>
        <v>-25.803156741088827</v>
      </c>
    </row>
    <row r="3471" spans="1:20" x14ac:dyDescent="0.25">
      <c r="A3471">
        <f t="shared" si="1008"/>
        <v>2773988.2120910175</v>
      </c>
      <c r="B3471">
        <f t="shared" si="1025"/>
        <v>441493.93603293441</v>
      </c>
      <c r="C3471" t="str">
        <f t="shared" si="1009"/>
        <v>-0.0495676549020774+0.0113965632127952i</v>
      </c>
      <c r="D3471" t="str">
        <f t="shared" si="1010"/>
        <v>2.68410937101667-1.89747111865544i</v>
      </c>
      <c r="E3471" t="str">
        <f t="shared" si="1011"/>
        <v>-3.72084258182482-60.0948194853887i</v>
      </c>
      <c r="F3471" t="str">
        <f t="shared" si="1012"/>
        <v>2.31110735319702-0.851178124963021i</v>
      </c>
      <c r="G3471" t="str">
        <f t="shared" si="1013"/>
        <v>0.953063465776607-0.211502945555113i</v>
      </c>
      <c r="H3471" t="str">
        <f t="shared" si="1014"/>
        <v>0.0243383702235419-36.0993232189889i</v>
      </c>
      <c r="I3471" t="str">
        <f t="shared" si="1015"/>
        <v>-0.0865233386230413-0.235416287119263i</v>
      </c>
      <c r="K3471" t="str">
        <f t="shared" si="1016"/>
        <v>0.000224116804639534-0.000462532314223847i</v>
      </c>
      <c r="L3471" t="str">
        <f t="shared" si="1017"/>
        <v>0.00005-0.000639169855755645i</v>
      </c>
      <c r="M3471" t="str">
        <f t="shared" si="1018"/>
        <v>0.00133333333333333-0.000375982268091555i</v>
      </c>
      <c r="N3471">
        <f t="shared" si="1019"/>
        <v>12.948375933698969</v>
      </c>
      <c r="O3471">
        <f t="shared" si="1020"/>
        <v>25.87231428540985</v>
      </c>
      <c r="P3471" s="3">
        <f t="shared" si="1021"/>
        <v>-25.87231428540985</v>
      </c>
      <c r="Q3471" s="3">
        <f t="shared" si="1022"/>
        <v>167.05162406630103</v>
      </c>
      <c r="R3471">
        <f t="shared" si="1023"/>
        <v>-12.948375933698969</v>
      </c>
      <c r="S3471">
        <f t="shared" si="1024"/>
        <v>441.49393603293441</v>
      </c>
      <c r="T3471">
        <f t="shared" si="1007"/>
        <v>-25.87231428540985</v>
      </c>
    </row>
    <row r="3472" spans="1:20" x14ac:dyDescent="0.25">
      <c r="A3472">
        <f t="shared" si="1008"/>
        <v>2784529.3672969635</v>
      </c>
      <c r="B3472">
        <f t="shared" si="1025"/>
        <v>443171.61298985954</v>
      </c>
      <c r="C3472" t="str">
        <f t="shared" si="1009"/>
        <v>-0.0491303555885377+0.0114941119619312i</v>
      </c>
      <c r="D3472" t="str">
        <f t="shared" si="1010"/>
        <v>2.67748845786189-1.89979902193947i</v>
      </c>
      <c r="E3472" t="str">
        <f t="shared" si="1011"/>
        <v>-3.79698279660106-59.8466733247601i</v>
      </c>
      <c r="F3472" t="str">
        <f t="shared" si="1012"/>
        <v>2.31028166910115-0.851662461918218i</v>
      </c>
      <c r="G3472" t="str">
        <f t="shared" si="1013"/>
        <v>0.952722966948212-0.212230806429247i</v>
      </c>
      <c r="H3472" t="str">
        <f t="shared" si="1014"/>
        <v>0.0240611444551473-35.9623551560391i</v>
      </c>
      <c r="I3472" t="str">
        <f t="shared" si="1015"/>
        <v>-0.0862454497809947-0.234438892782842i</v>
      </c>
      <c r="K3472" t="str">
        <f t="shared" si="1016"/>
        <v>0.000223254941701061-0.000461411873496784i</v>
      </c>
      <c r="L3472" t="str">
        <f t="shared" si="1017"/>
        <v>0.00005-0.000636750204976731i</v>
      </c>
      <c r="M3472" t="str">
        <f t="shared" si="1018"/>
        <v>0.00133333333333333-0.00037455894410396i</v>
      </c>
      <c r="N3472">
        <f t="shared" si="1019"/>
        <v>13.167597969931677</v>
      </c>
      <c r="O3472">
        <f t="shared" si="1020"/>
        <v>25.941575586453226</v>
      </c>
      <c r="P3472" s="3">
        <f t="shared" si="1021"/>
        <v>-25.941575586453226</v>
      </c>
      <c r="Q3472" s="3">
        <f t="shared" si="1022"/>
        <v>166.83240203006832</v>
      </c>
      <c r="R3472">
        <f t="shared" si="1023"/>
        <v>-13.167597969931677</v>
      </c>
      <c r="S3472">
        <f t="shared" si="1024"/>
        <v>443.17161298985951</v>
      </c>
      <c r="T3472">
        <f t="shared" si="1007"/>
        <v>-25.941575586453226</v>
      </c>
    </row>
    <row r="3473" spans="1:20" x14ac:dyDescent="0.25">
      <c r="A3473">
        <f t="shared" si="1008"/>
        <v>2795110.578892692</v>
      </c>
      <c r="B3473">
        <f t="shared" si="1025"/>
        <v>444855.66511922103</v>
      </c>
      <c r="C3473" t="str">
        <f t="shared" si="1009"/>
        <v>-0.0486955512178005+0.0115892053900801i</v>
      </c>
      <c r="D3473" t="str">
        <f t="shared" si="1010"/>
        <v>2.67085008598496-1.90210709236642i</v>
      </c>
      <c r="E3473" t="str">
        <f t="shared" si="1011"/>
        <v>-3.87243339786686-59.5993428536816i</v>
      </c>
      <c r="F3473" t="str">
        <f t="shared" si="1012"/>
        <v>2.30945029440475-0.852156382623048i</v>
      </c>
      <c r="G3473" t="str">
        <f t="shared" si="1013"/>
        <v>0.95238012140778-0.212960620197919i</v>
      </c>
      <c r="H3473" t="str">
        <f t="shared" si="1014"/>
        <v>0.0237869335085881-35.8259084527159i</v>
      </c>
      <c r="I3473" t="str">
        <f t="shared" si="1015"/>
        <v>-0.085969388012104-0.233464965222766i</v>
      </c>
      <c r="K3473" t="str">
        <f t="shared" si="1016"/>
        <v>0.000222395036155357-0.000460291910614739i</v>
      </c>
      <c r="L3473" t="str">
        <f t="shared" si="1017"/>
        <v>0.00005-0.000634339714063291i</v>
      </c>
      <c r="M3473" t="str">
        <f t="shared" si="1018"/>
        <v>0.00133333333333333-0.000373141008272525i</v>
      </c>
      <c r="N3473">
        <f t="shared" si="1019"/>
        <v>13.386959719615646</v>
      </c>
      <c r="O3473">
        <f t="shared" si="1020"/>
        <v>26.010940852705396</v>
      </c>
      <c r="P3473" s="3">
        <f t="shared" si="1021"/>
        <v>-26.010940852705396</v>
      </c>
      <c r="Q3473" s="3">
        <f t="shared" si="1022"/>
        <v>166.61304028038435</v>
      </c>
      <c r="R3473">
        <f t="shared" si="1023"/>
        <v>-13.386959719615646</v>
      </c>
      <c r="S3473">
        <f t="shared" si="1024"/>
        <v>444.85566511922104</v>
      </c>
      <c r="T3473">
        <f t="shared" si="1007"/>
        <v>-26.010940852705396</v>
      </c>
    </row>
    <row r="3474" spans="1:20" x14ac:dyDescent="0.25">
      <c r="A3474">
        <f t="shared" si="1008"/>
        <v>2805731.9990924839</v>
      </c>
      <c r="B3474">
        <f t="shared" si="1025"/>
        <v>446546.11664667405</v>
      </c>
      <c r="C3474" t="str">
        <f t="shared" si="1009"/>
        <v>-0.0482632403699659+0.0116818664374149i</v>
      </c>
      <c r="D3474" t="str">
        <f t="shared" si="1010"/>
        <v>2.66419437798187-1.90439517737287i</v>
      </c>
      <c r="E3474" t="str">
        <f t="shared" si="1011"/>
        <v>-3.94719949804194-59.3528257086197i</v>
      </c>
      <c r="F3474" t="str">
        <f t="shared" si="1012"/>
        <v>2.30861319424245-0.852659866567175i</v>
      </c>
      <c r="G3474" t="str">
        <f t="shared" si="1013"/>
        <v>0.952034914777379-0.213692385971535i</v>
      </c>
      <c r="H3474" t="str">
        <f t="shared" si="1014"/>
        <v>0.0235157078321932-35.6899811101936i</v>
      </c>
      <c r="I3474" t="str">
        <f t="shared" si="1015"/>
        <v>-0.0856951377585139-0.232494490731872i</v>
      </c>
      <c r="K3474" t="str">
        <f t="shared" si="1016"/>
        <v>0.000221537105453063-0.00045917242983236i</v>
      </c>
      <c r="L3474" t="str">
        <f t="shared" si="1017"/>
        <v>0.00005-0.000631938348339601i</v>
      </c>
      <c r="M3474" t="str">
        <f t="shared" si="1018"/>
        <v>0.00133333333333333-0.000371728440199766i</v>
      </c>
      <c r="N3474">
        <f t="shared" si="1019"/>
        <v>13.60645946617521</v>
      </c>
      <c r="O3474">
        <f t="shared" si="1020"/>
        <v>26.080410290381021</v>
      </c>
      <c r="P3474" s="3">
        <f t="shared" si="1021"/>
        <v>-26.080410290381021</v>
      </c>
      <c r="Q3474" s="3">
        <f t="shared" si="1022"/>
        <v>166.39354053382479</v>
      </c>
      <c r="R3474">
        <f t="shared" si="1023"/>
        <v>-13.60645946617521</v>
      </c>
      <c r="S3474">
        <f t="shared" si="1024"/>
        <v>446.54611664667408</v>
      </c>
      <c r="T3474">
        <f t="shared" si="1007"/>
        <v>-26.080410290381021</v>
      </c>
    </row>
    <row r="3475" spans="1:20" x14ac:dyDescent="0.25">
      <c r="A3475">
        <f t="shared" si="1008"/>
        <v>2816393.7806890355</v>
      </c>
      <c r="B3475">
        <f t="shared" si="1025"/>
        <v>448242.99188993144</v>
      </c>
      <c r="C3475" t="str">
        <f t="shared" si="1009"/>
        <v>-0.0478334215306782+0.0117721179888237i</v>
      </c>
      <c r="D3475" t="str">
        <f t="shared" si="1010"/>
        <v>2.65752145808995-1.90666312518498i</v>
      </c>
      <c r="E3475" t="str">
        <f t="shared" si="1011"/>
        <v>-4.02128616307328-59.1071195237913i</v>
      </c>
      <c r="F3475" t="str">
        <f t="shared" si="1012"/>
        <v>2.30777033359866-0.853172893113266i</v>
      </c>
      <c r="G3475" t="str">
        <f t="shared" si="1013"/>
        <v>0.951687332617159-0.21442610277948i</v>
      </c>
      <c r="H3475" t="str">
        <f t="shared" si="1014"/>
        <v>0.0232474381147088-35.5545711374467i</v>
      </c>
      <c r="I3475" t="str">
        <f t="shared" si="1015"/>
        <v>-0.0854226835710936-0.231527455661728i</v>
      </c>
      <c r="K3475" t="str">
        <f t="shared" si="1016"/>
        <v>0.000220681166861988-0.000458053435585205i</v>
      </c>
      <c r="L3475" t="str">
        <f t="shared" si="1017"/>
        <v>0.00005-0.000629546073261207i</v>
      </c>
      <c r="M3475" t="str">
        <f t="shared" si="1018"/>
        <v>0.00133333333333333-0.000370321219565416i</v>
      </c>
      <c r="N3475">
        <f t="shared" si="1019"/>
        <v>13.826095484170878</v>
      </c>
      <c r="O3475">
        <f t="shared" si="1020"/>
        <v>26.149984103421122</v>
      </c>
      <c r="P3475" s="3">
        <f t="shared" si="1021"/>
        <v>-26.149984103421122</v>
      </c>
      <c r="Q3475" s="3">
        <f t="shared" si="1022"/>
        <v>166.17390451582912</v>
      </c>
      <c r="R3475">
        <f t="shared" si="1023"/>
        <v>-13.826095484170878</v>
      </c>
      <c r="S3475">
        <f t="shared" si="1024"/>
        <v>448.24299188993143</v>
      </c>
      <c r="T3475">
        <f t="shared" si="1007"/>
        <v>-26.149984103421122</v>
      </c>
    </row>
    <row r="3476" spans="1:20" x14ac:dyDescent="0.25">
      <c r="A3476">
        <f t="shared" si="1008"/>
        <v>2827096.077055654</v>
      </c>
      <c r="B3476">
        <f t="shared" si="1025"/>
        <v>449946.31525911321</v>
      </c>
      <c r="C3476" t="str">
        <f t="shared" si="1009"/>
        <v>-0.047406093090742+0.0118599828732633i</v>
      </c>
      <c r="D3476" t="str">
        <f t="shared" si="1010"/>
        <v>2.65083145218281-1.90891078483942i</v>
      </c>
      <c r="E3476" t="str">
        <f t="shared" si="1011"/>
        <v>-4.09469841283838-58.8622219314032i</v>
      </c>
      <c r="F3476" t="str">
        <f t="shared" si="1012"/>
        <v>2.30692167730803-0.853695441494583i</v>
      </c>
      <c r="G3476" t="str">
        <f t="shared" si="1013"/>
        <v>0.951337360425479-0.215161769569228i</v>
      </c>
      <c r="H3476" t="str">
        <f t="shared" si="1014"/>
        <v>0.0229820952838737-35.4196765512172i</v>
      </c>
      <c r="I3476" t="str">
        <f t="shared" si="1015"/>
        <v>-0.0851520101085876-0.230563846422461i</v>
      </c>
      <c r="K3476" t="str">
        <f t="shared" si="1016"/>
        <v>0.000219827237465908-0.000456934932487064i</v>
      </c>
      <c r="L3476" t="str">
        <f t="shared" si="1017"/>
        <v>0.00005-0.000627162854414433i</v>
      </c>
      <c r="M3476" t="str">
        <f t="shared" si="1018"/>
        <v>0.00133333333333333-0.000368919326126137i</v>
      </c>
      <c r="N3476">
        <f t="shared" si="1019"/>
        <v>14.045866039452676</v>
      </c>
      <c r="O3476">
        <f t="shared" si="1020"/>
        <v>26.219662493491644</v>
      </c>
      <c r="P3476" s="3">
        <f t="shared" si="1021"/>
        <v>-26.219662493491644</v>
      </c>
      <c r="Q3476" s="3">
        <f t="shared" si="1022"/>
        <v>165.95413396054732</v>
      </c>
      <c r="R3476">
        <f t="shared" si="1023"/>
        <v>-14.045866039452676</v>
      </c>
      <c r="S3476">
        <f t="shared" si="1024"/>
        <v>449.94631525911319</v>
      </c>
      <c r="T3476">
        <f t="shared" si="1007"/>
        <v>-26.219662493491644</v>
      </c>
    </row>
    <row r="3477" spans="1:20" x14ac:dyDescent="0.25">
      <c r="A3477">
        <f t="shared" si="1008"/>
        <v>2837839.0421484658</v>
      </c>
      <c r="B3477">
        <f t="shared" si="1025"/>
        <v>451656.11125709786</v>
      </c>
      <c r="C3477" t="str">
        <f t="shared" si="1009"/>
        <v>-0.0469812533457582+0.0119454838630924i</v>
      </c>
      <c r="D3477" t="str">
        <f t="shared" si="1010"/>
        <v>2.6441244877651-1.91113800620405i</v>
      </c>
      <c r="E3477" t="str">
        <f t="shared" si="1011"/>
        <v>-4.16744122154877-58.6181305618828i</v>
      </c>
      <c r="F3477" t="str">
        <f t="shared" si="1012"/>
        <v>2.30606719005566-0.854227490812474i</v>
      </c>
      <c r="G3477" t="str">
        <f t="shared" si="1013"/>
        <v>0.950984983639055-0.215899385205426i</v>
      </c>
      <c r="H3477" t="str">
        <f t="shared" si="1014"/>
        <v>0.0227196505050071-35.2852953759825i</v>
      </c>
      <c r="I3477" t="str">
        <f t="shared" si="1015"/>
        <v>-0.084883102136766-0.229603649482559i</v>
      </c>
      <c r="K3477" t="str">
        <f t="shared" si="1016"/>
        <v>0.000218975334163443-0.000455816925327294i</v>
      </c>
      <c r="L3477" t="str">
        <f t="shared" si="1017"/>
        <v>0.00005-0.000624788657515875i</v>
      </c>
      <c r="M3477" t="str">
        <f t="shared" si="1018"/>
        <v>0.00133333333333333-0.000367522739715219i</v>
      </c>
      <c r="N3477">
        <f t="shared" si="1019"/>
        <v>14.265769389307479</v>
      </c>
      <c r="O3477">
        <f t="shared" si="1020"/>
        <v>26.289445659982324</v>
      </c>
      <c r="P3477" s="3">
        <f t="shared" si="1021"/>
        <v>-26.289445659982324</v>
      </c>
      <c r="Q3477" s="3">
        <f t="shared" si="1022"/>
        <v>165.73423061069252</v>
      </c>
      <c r="R3477">
        <f t="shared" si="1023"/>
        <v>-14.265769389307479</v>
      </c>
      <c r="S3477">
        <f t="shared" si="1024"/>
        <v>451.65611125709785</v>
      </c>
      <c r="T3477">
        <f t="shared" si="1007"/>
        <v>-26.289445659982324</v>
      </c>
    </row>
    <row r="3478" spans="1:20" x14ac:dyDescent="0.25">
      <c r="A3478">
        <f t="shared" si="1008"/>
        <v>2848622.8305086298</v>
      </c>
      <c r="B3478">
        <f t="shared" si="1025"/>
        <v>453372.40447987482</v>
      </c>
      <c r="C3478" t="str">
        <f t="shared" si="1009"/>
        <v>-0.0465589004957827+0.0120286436733931i</v>
      </c>
      <c r="D3478" t="str">
        <f t="shared" si="1010"/>
        <v>2.63740069396699-1.91334463999885i</v>
      </c>
      <c r="E3478" t="str">
        <f t="shared" si="1011"/>
        <v>-4.23951951814547-58.3748430441116i</v>
      </c>
      <c r="F3478" t="str">
        <f t="shared" si="1012"/>
        <v>2.30520683637758-0.854769020033958i</v>
      </c>
      <c r="G3478" t="str">
        <f t="shared" si="1013"/>
        <v>0.950630187633108-0.21663894846899i</v>
      </c>
      <c r="H3478" t="str">
        <f t="shared" si="1014"/>
        <v>0.0224600751795987-35.1514256439244i</v>
      </c>
      <c r="I3478" t="str">
        <f t="shared" si="1015"/>
        <v>-0.0846159445275944-0.228646851368717i</v>
      </c>
      <c r="K3478" t="str">
        <f t="shared" si="1016"/>
        <v>0.000218125473666934-0.000454699419068111i</v>
      </c>
      <c r="L3478" t="str">
        <f t="shared" si="1017"/>
        <v>0.00005-0.000622423448411907i</v>
      </c>
      <c r="M3478" t="str">
        <f t="shared" si="1018"/>
        <v>0.00133333333333333-0.000366131440242299i</v>
      </c>
      <c r="N3478">
        <f t="shared" si="1019"/>
        <v>14.485803782608087</v>
      </c>
      <c r="O3478">
        <f t="shared" si="1020"/>
        <v>26.359333800005125</v>
      </c>
      <c r="P3478" s="3">
        <f t="shared" si="1021"/>
        <v>-26.359333800005125</v>
      </c>
      <c r="Q3478" s="3">
        <f t="shared" si="1022"/>
        <v>165.51419621739191</v>
      </c>
      <c r="R3478">
        <f t="shared" si="1023"/>
        <v>-14.485803782608087</v>
      </c>
      <c r="S3478">
        <f t="shared" si="1024"/>
        <v>453.37240447987483</v>
      </c>
      <c r="T3478">
        <f t="shared" si="1007"/>
        <v>-26.359333800005125</v>
      </c>
    </row>
    <row r="3479" spans="1:20" x14ac:dyDescent="0.25">
      <c r="A3479">
        <f t="shared" si="1008"/>
        <v>2859447.5972645627</v>
      </c>
      <c r="B3479">
        <f t="shared" si="1025"/>
        <v>455095.21961689834</v>
      </c>
      <c r="C3479" t="str">
        <f t="shared" si="1009"/>
        <v>-0.0461390326450037+0.0121094849612764i</v>
      </c>
      <c r="D3479" t="str">
        <f t="shared" si="1010"/>
        <v>2.63066020153832-1.91553053781668i</v>
      </c>
      <c r="E3479" t="str">
        <f t="shared" si="1011"/>
        <v>-4.31093818669566-58.1323570056461i</v>
      </c>
      <c r="F3479" t="str">
        <f t="shared" si="1012"/>
        <v>2.30434058066104-0.855320007989197i</v>
      </c>
      <c r="G3479" t="str">
        <f t="shared" si="1013"/>
        <v>0.950272957721518-0.217380458056183i</v>
      </c>
      <c r="H3479" t="str">
        <f t="shared" si="1014"/>
        <v>0.0222033409439091-35.0180653948963i</v>
      </c>
      <c r="I3479" t="str">
        <f t="shared" si="1015"/>
        <v>-0.0843505222583959-0.227693438665635i</v>
      </c>
      <c r="K3479" t="str">
        <f t="shared" si="1016"/>
        <v>0.000217277672501405-0.00045358241884193i</v>
      </c>
      <c r="L3479" t="str">
        <f t="shared" si="1017"/>
        <v>0.00005-0.000620067193078212i</v>
      </c>
      <c r="M3479" t="str">
        <f t="shared" si="1018"/>
        <v>0.00133333333333333-0.000364745407693065i</v>
      </c>
      <c r="N3479">
        <f t="shared" si="1019"/>
        <v>14.705967459959567</v>
      </c>
      <c r="O3479">
        <f t="shared" si="1020"/>
        <v>26.429327108393114</v>
      </c>
      <c r="P3479" s="3">
        <f t="shared" si="1021"/>
        <v>-26.429327108393114</v>
      </c>
      <c r="Q3479" s="3">
        <f t="shared" si="1022"/>
        <v>165.29403254004043</v>
      </c>
      <c r="R3479">
        <f t="shared" si="1023"/>
        <v>-14.705967459959567</v>
      </c>
      <c r="S3479">
        <f t="shared" si="1024"/>
        <v>455.09521961689836</v>
      </c>
      <c r="T3479">
        <f t="shared" si="1007"/>
        <v>-26.429327108393114</v>
      </c>
    </row>
    <row r="3480" spans="1:20" x14ac:dyDescent="0.25">
      <c r="A3480">
        <f t="shared" si="1008"/>
        <v>2870313.4981341679</v>
      </c>
      <c r="B3480">
        <f t="shared" si="1025"/>
        <v>456824.58145144256</v>
      </c>
      <c r="C3480" t="str">
        <f t="shared" si="1009"/>
        <v>-0.0457216478014324+0.0121880303251749i</v>
      </c>
      <c r="D3480" t="str">
        <f t="shared" si="1010"/>
        <v>2.62390314284233-1.91769555214398i</v>
      </c>
      <c r="E3480" t="str">
        <f t="shared" si="1011"/>
        <v>-4.38170206678383-57.8906700729403i</v>
      </c>
      <c r="F3480" t="str">
        <f t="shared" si="1012"/>
        <v>2.30346838714496-0.855880433369019i</v>
      </c>
      <c r="G3480" t="str">
        <f t="shared" si="1013"/>
        <v>0.949913279156992-0.218123912577696i</v>
      </c>
      <c r="H3480" t="str">
        <f t="shared" si="1014"/>
        <v>0.0219494196675701-34.8852126763919i</v>
      </c>
      <c r="I3480" t="str">
        <f t="shared" si="1015"/>
        <v>-0.0840868204110304-0.226743398015857i</v>
      </c>
      <c r="K3480" t="str">
        <f t="shared" si="1016"/>
        <v>0.000216431947003504-0.000452465929948628i</v>
      </c>
      <c r="L3480" t="str">
        <f t="shared" si="1017"/>
        <v>0.00005-0.000617719857619258i</v>
      </c>
      <c r="M3480" t="str">
        <f t="shared" si="1018"/>
        <v>0.00133333333333333-0.000363364622128975i</v>
      </c>
      <c r="N3480">
        <f t="shared" si="1019"/>
        <v>14.926258653848407</v>
      </c>
      <c r="O3480">
        <f t="shared" si="1020"/>
        <v>26.499425777700701</v>
      </c>
      <c r="P3480" s="3">
        <f t="shared" si="1021"/>
        <v>-26.499425777700701</v>
      </c>
      <c r="Q3480" s="3">
        <f t="shared" si="1022"/>
        <v>165.07374134615159</v>
      </c>
      <c r="R3480">
        <f t="shared" si="1023"/>
        <v>-14.926258653848407</v>
      </c>
      <c r="S3480">
        <f t="shared" si="1024"/>
        <v>456.82458145144255</v>
      </c>
      <c r="T3480">
        <f t="shared" si="1007"/>
        <v>-26.499425777700701</v>
      </c>
    </row>
    <row r="3481" spans="1:20" x14ac:dyDescent="0.25">
      <c r="A3481">
        <f t="shared" si="1008"/>
        <v>2881220.6894270778</v>
      </c>
      <c r="B3481">
        <f t="shared" si="1025"/>
        <v>458560.51486095804</v>
      </c>
      <c r="C3481" t="str">
        <f t="shared" si="1009"/>
        <v>-0.0453067438766271+0.012264302304122i</v>
      </c>
      <c r="D3481" t="str">
        <f t="shared" si="1010"/>
        <v>2.61712965184929-1.91983953638162i</v>
      </c>
      <c r="E3481" t="str">
        <f t="shared" si="1011"/>
        <v>-4.45181595389967-57.6497798715637i</v>
      </c>
      <c r="F3481" t="str">
        <f t="shared" si="1012"/>
        <v>2.30259021992034-0.856450274722424i</v>
      </c>
      <c r="G3481" t="str">
        <f t="shared" si="1013"/>
        <v>0.949551137131236-0.218869310557722i</v>
      </c>
      <c r="H3481" t="str">
        <f t="shared" si="1014"/>
        <v>0.0216982834521991-34.7528655435141i</v>
      </c>
      <c r="I3481" t="str">
        <f t="shared" si="1015"/>
        <v>-0.0838248241710791-0.225796716119591i</v>
      </c>
      <c r="K3481" t="str">
        <f t="shared" si="1016"/>
        <v>0.000215588313320545-0.000451349957852873i</v>
      </c>
      <c r="L3481" t="str">
        <f t="shared" si="1017"/>
        <v>0.00005-0.00061538140826784i</v>
      </c>
      <c r="M3481" t="str">
        <f t="shared" si="1018"/>
        <v>0.00133333333333333-0.000361989063686965i</v>
      </c>
      <c r="N3481">
        <f t="shared" si="1019"/>
        <v>15.14667558878628</v>
      </c>
      <c r="O3481">
        <f t="shared" si="1020"/>
        <v>26.569629998201684</v>
      </c>
      <c r="P3481" s="3">
        <f t="shared" si="1021"/>
        <v>-26.569629998201684</v>
      </c>
      <c r="Q3481" s="3">
        <f t="shared" si="1022"/>
        <v>164.85332441121372</v>
      </c>
      <c r="R3481">
        <f t="shared" si="1023"/>
        <v>-15.14667558878628</v>
      </c>
      <c r="S3481">
        <f t="shared" si="1024"/>
        <v>458.56051486095805</v>
      </c>
      <c r="T3481">
        <f t="shared" si="1007"/>
        <v>-26.569629998201684</v>
      </c>
    </row>
    <row r="3482" spans="1:20" x14ac:dyDescent="0.25">
      <c r="A3482">
        <f t="shared" si="1008"/>
        <v>2892169.3280469007</v>
      </c>
      <c r="B3482">
        <f t="shared" si="1025"/>
        <v>460303.04481742968</v>
      </c>
      <c r="C3482" t="str">
        <f t="shared" si="1009"/>
        <v>-0.044894318685426+0.0123383233770188i</v>
      </c>
      <c r="D3482" t="str">
        <f t="shared" si="1010"/>
        <v>2.61033986412967-1.92196234486558i</v>
      </c>
      <c r="E3482" t="str">
        <f t="shared" si="1011"/>
        <v>-4.52128459982427-57.409684026413i</v>
      </c>
      <c r="F3482" t="str">
        <f t="shared" si="1012"/>
        <v>2.3017060429307-0.857029510454037i</v>
      </c>
      <c r="G3482" t="str">
        <f t="shared" si="1013"/>
        <v>0.949186516775138-0.219616650433018i</v>
      </c>
      <c r="H3482" t="str">
        <f t="shared" si="1014"/>
        <v>0.0214499046300131-34.6210220589433i</v>
      </c>
      <c r="I3482" t="str">
        <f t="shared" si="1015"/>
        <v>-0.0835645188270314-0.224853379734535i</v>
      </c>
      <c r="K3482" t="str">
        <f t="shared" si="1016"/>
        <v>0.000214746787409543-0.0004502345081814i</v>
      </c>
      <c r="L3482" t="str">
        <f t="shared" si="1017"/>
        <v>0.00005-0.000613051811384579i</v>
      </c>
      <c r="M3482" t="str">
        <f t="shared" si="1018"/>
        <v>0.00133333333333333-0.000360618712579163i</v>
      </c>
      <c r="N3482">
        <f t="shared" si="1019"/>
        <v>15.367216481457007</v>
      </c>
      <c r="O3482">
        <f t="shared" si="1020"/>
        <v>26.639939957889574</v>
      </c>
      <c r="P3482" s="3">
        <f t="shared" si="1021"/>
        <v>-26.639939957889574</v>
      </c>
      <c r="Q3482" s="3">
        <f t="shared" si="1022"/>
        <v>164.63278351854299</v>
      </c>
      <c r="R3482">
        <f t="shared" si="1023"/>
        <v>-15.367216481457007</v>
      </c>
      <c r="S3482">
        <f t="shared" si="1024"/>
        <v>460.30304481742968</v>
      </c>
      <c r="T3482">
        <f t="shared" si="1007"/>
        <v>-26.639939957889574</v>
      </c>
    </row>
    <row r="3483" spans="1:20" x14ac:dyDescent="0.25">
      <c r="A3483">
        <f t="shared" si="1008"/>
        <v>2903159.571493479</v>
      </c>
      <c r="B3483">
        <f t="shared" si="1025"/>
        <v>462052.19638773589</v>
      </c>
      <c r="C3483" t="str">
        <f t="shared" si="1009"/>
        <v>-0.0444843699457048+0.0124101159618875i</v>
      </c>
      <c r="D3483" t="str">
        <f t="shared" si="1010"/>
        <v>2.603533916847-1.92406383288757i</v>
      </c>
      <c r="E3483" t="str">
        <f t="shared" si="1011"/>
        <v>-4.59011271301112-57.1703801619229i</v>
      </c>
      <c r="F3483" t="str">
        <f t="shared" si="1012"/>
        <v>2.30081581997255-0.857618118821596i</v>
      </c>
      <c r="G3483" t="str">
        <f t="shared" si="1013"/>
        <v>0.948819403158958-0.220365930551972i</v>
      </c>
      <c r="H3483" t="str">
        <f t="shared" si="1014"/>
        <v>0.0212042557624503-34.489680292907i</v>
      </c>
      <c r="I3483" t="str">
        <f t="shared" si="1015"/>
        <v>-0.0833058897694848-0.223913375675715i</v>
      </c>
      <c r="K3483" t="str">
        <f t="shared" si="1016"/>
        <v>0.000213907385036297-0.000449119586720291i</v>
      </c>
      <c r="L3483" t="str">
        <f t="shared" si="1017"/>
        <v>0.00005-0.000610731033457441i</v>
      </c>
      <c r="M3483" t="str">
        <f t="shared" si="1018"/>
        <v>0.00133333333333333-0.000359253549092611i</v>
      </c>
      <c r="N3483">
        <f t="shared" si="1019"/>
        <v>15.587879540859745</v>
      </c>
      <c r="O3483">
        <f t="shared" si="1020"/>
        <v>26.710355842477366</v>
      </c>
      <c r="P3483" s="3">
        <f t="shared" si="1021"/>
        <v>-26.710355842477366</v>
      </c>
      <c r="Q3483" s="3">
        <f t="shared" si="1022"/>
        <v>164.41212045914025</v>
      </c>
      <c r="R3483">
        <f t="shared" si="1023"/>
        <v>-15.587879540859745</v>
      </c>
      <c r="S3483">
        <f t="shared" si="1024"/>
        <v>462.05219638773588</v>
      </c>
      <c r="T3483">
        <f t="shared" si="1007"/>
        <v>-26.710355842477366</v>
      </c>
    </row>
    <row r="3484" spans="1:20" x14ac:dyDescent="0.25">
      <c r="A3484">
        <f t="shared" si="1008"/>
        <v>2914191.5778651545</v>
      </c>
      <c r="B3484">
        <f t="shared" si="1025"/>
        <v>463807.99473400932</v>
      </c>
      <c r="C3484" t="str">
        <f t="shared" si="1009"/>
        <v>-0.0440768952781556+0.0124797024151161i</v>
      </c>
      <c r="D3484" t="str">
        <f t="shared" si="1010"/>
        <v>2.59671194875054-1.92614385671577i</v>
      </c>
      <c r="E3484" t="str">
        <f t="shared" si="1011"/>
        <v>-4.65830495896717-56.9318659022701i</v>
      </c>
      <c r="F3484" t="str">
        <f t="shared" si="1012"/>
        <v>2.29991951469584-0.85821607793341i</v>
      </c>
      <c r="G3484" t="str">
        <f t="shared" si="1013"/>
        <v>0.948449781292526-0.221117149173658i</v>
      </c>
      <c r="H3484" t="str">
        <f t="shared" si="1014"/>
        <v>0.0209613096387984-34.3588383231478i</v>
      </c>
      <c r="I3484" t="str">
        <f t="shared" si="1015"/>
        <v>-0.0830489224903461-0.222976690815298i</v>
      </c>
      <c r="K3484" t="str">
        <f t="shared" si="1016"/>
        <v>0.000213070121774531-0.000448005199412273i</v>
      </c>
      <c r="L3484" t="str">
        <f t="shared" si="1017"/>
        <v>0.00005-0.000608419041101254i</v>
      </c>
      <c r="M3484" t="str">
        <f t="shared" si="1018"/>
        <v>0.00133333333333333-0.000357893553588974i</v>
      </c>
      <c r="N3484">
        <f t="shared" si="1019"/>
        <v>15.808662968454854</v>
      </c>
      <c r="O3484">
        <f t="shared" si="1020"/>
        <v>26.780877835397199</v>
      </c>
      <c r="P3484" s="3">
        <f t="shared" si="1021"/>
        <v>-26.780877835397199</v>
      </c>
      <c r="Q3484" s="3">
        <f t="shared" si="1022"/>
        <v>164.19133703154515</v>
      </c>
      <c r="R3484">
        <f t="shared" si="1023"/>
        <v>-15.808662968454854</v>
      </c>
      <c r="S3484">
        <f t="shared" si="1024"/>
        <v>463.8079947340093</v>
      </c>
      <c r="T3484">
        <f t="shared" si="1007"/>
        <v>-26.780877835397199</v>
      </c>
    </row>
    <row r="3485" spans="1:20" x14ac:dyDescent="0.25">
      <c r="A3485">
        <f t="shared" si="1008"/>
        <v>2925265.5058610421</v>
      </c>
      <c r="B3485">
        <f t="shared" si="1025"/>
        <v>465570.46511399857</v>
      </c>
      <c r="C3485" t="str">
        <f t="shared" si="1009"/>
        <v>-0.0436718922060866+0.0125471050306883i</v>
      </c>
      <c r="D3485" t="str">
        <f t="shared" si="1010"/>
        <v>2.58987410016754-1.92820227361538i</v>
      </c>
      <c r="E3485" t="str">
        <f t="shared" si="1011"/>
        <v>-4.72586596062631-56.6941388715756i</v>
      </c>
      <c r="F3485" t="str">
        <f t="shared" si="1012"/>
        <v>2.29901709060451-0.858823365745789i</v>
      </c>
      <c r="G3485" t="str">
        <f t="shared" si="1013"/>
        <v>0.948077636125451-0.221870304466884i</v>
      </c>
      <c r="H3485" t="str">
        <f t="shared" si="1014"/>
        <v>0.0207210392748285-34.2284942348933i</v>
      </c>
      <c r="I3485" t="str">
        <f t="shared" si="1015"/>
        <v>-0.0827936025820424-0.222043312082439i</v>
      </c>
      <c r="K3485" t="str">
        <f t="shared" si="1016"/>
        <v>0.000212235013005055-0.000446891352353996i</v>
      </c>
      <c r="L3485" t="str">
        <f t="shared" si="1017"/>
        <v>0.00005-0.000606115801057237i</v>
      </c>
      <c r="M3485" t="str">
        <f t="shared" si="1018"/>
        <v>0.00133333333333333-0.000356538706504257i</v>
      </c>
      <c r="N3485">
        <f t="shared" si="1019"/>
        <v>16.029564958303894</v>
      </c>
      <c r="O3485">
        <f t="shared" si="1020"/>
        <v>26.851506117800366</v>
      </c>
      <c r="P3485" s="3">
        <f t="shared" si="1021"/>
        <v>-26.851506117800366</v>
      </c>
      <c r="Q3485" s="3">
        <f t="shared" si="1022"/>
        <v>163.97043504169611</v>
      </c>
      <c r="R3485">
        <f t="shared" si="1023"/>
        <v>-16.029564958303894</v>
      </c>
      <c r="S3485">
        <f t="shared" si="1024"/>
        <v>465.57046511399858</v>
      </c>
      <c r="T3485">
        <f t="shared" si="1007"/>
        <v>-26.851506117800366</v>
      </c>
    </row>
    <row r="3486" spans="1:20" x14ac:dyDescent="0.25">
      <c r="A3486">
        <f t="shared" si="1008"/>
        <v>2936381.514783314</v>
      </c>
      <c r="B3486">
        <f t="shared" si="1025"/>
        <v>467339.63288143178</v>
      </c>
      <c r="C3486" t="str">
        <f t="shared" si="1009"/>
        <v>-0.0432693581552375+0.0126123460394065i</v>
      </c>
      <c r="D3486" t="str">
        <f t="shared" si="1010"/>
        <v>2.58302051299516-1.93023894186914i</v>
      </c>
      <c r="E3486" t="str">
        <f t="shared" si="1011"/>
        <v>-4.79280029872484-56.4571966941038i</v>
      </c>
      <c r="F3486" t="str">
        <f t="shared" si="1012"/>
        <v>2.29810851105698-0.859439960060497i</v>
      </c>
      <c r="G3486" t="str">
        <f t="shared" si="1013"/>
        <v>0.947702952547337-0.222625394509245i</v>
      </c>
      <c r="H3486" t="str">
        <f t="shared" si="1014"/>
        <v>0.0204834179114315-34.0986461208253i</v>
      </c>
      <c r="I3486" t="str">
        <f t="shared" si="1015"/>
        <v>-0.082539915736739-0.221113226463103i</v>
      </c>
      <c r="K3486" t="str">
        <f t="shared" si="1016"/>
        <v>0.000211402073914951-0.000445778051793291i</v>
      </c>
      <c r="L3486" t="str">
        <f t="shared" si="1017"/>
        <v>0.00005-0.000603821280192506i</v>
      </c>
      <c r="M3486" t="str">
        <f t="shared" si="1018"/>
        <v>0.00133333333333333-0.000355188988348533i</v>
      </c>
      <c r="N3486">
        <f t="shared" si="1019"/>
        <v>16.250583697215717</v>
      </c>
      <c r="O3486">
        <f t="shared" si="1020"/>
        <v>26.922240868558255</v>
      </c>
      <c r="P3486" s="3">
        <f t="shared" si="1021"/>
        <v>-26.922240868558255</v>
      </c>
      <c r="Q3486" s="3">
        <f t="shared" si="1022"/>
        <v>163.74941630278428</v>
      </c>
      <c r="R3486">
        <f t="shared" si="1023"/>
        <v>-16.250583697215717</v>
      </c>
      <c r="S3486">
        <f t="shared" si="1024"/>
        <v>467.33963288143178</v>
      </c>
      <c r="T3486">
        <f t="shared" si="1007"/>
        <v>-26.922240868558255</v>
      </c>
    </row>
    <row r="3487" spans="1:20" x14ac:dyDescent="0.25">
      <c r="A3487">
        <f t="shared" si="1008"/>
        <v>2947539.7645394905</v>
      </c>
      <c r="B3487">
        <f t="shared" si="1025"/>
        <v>469115.52348638122</v>
      </c>
      <c r="C3487" t="str">
        <f t="shared" si="1009"/>
        <v>-0.0428692904536249+0.0126754476081017i</v>
      </c>
      <c r="D3487" t="str">
        <f t="shared" si="1010"/>
        <v>2.57615133069224-1.93225372079786i</v>
      </c>
      <c r="E3487" t="str">
        <f t="shared" si="1011"/>
        <v>-4.85911251216967-56.2210369944557i</v>
      </c>
      <c r="F3487" t="str">
        <f t="shared" si="1012"/>
        <v>2.29719373926671-0.860065838522156i</v>
      </c>
      <c r="G3487" t="str">
        <f t="shared" si="1013"/>
        <v>0.947325715388008-0.223382417286158i</v>
      </c>
      <c r="H3487" t="str">
        <f t="shared" si="1014"/>
        <v>0.0202484190132649-33.9692920810491i</v>
      </c>
      <c r="I3487" t="str">
        <f t="shared" si="1015"/>
        <v>-0.0822878477455615-0.220186420999906i</v>
      </c>
      <c r="K3487" t="str">
        <f t="shared" si="1016"/>
        <v>0.000210571319496841-0.000444665304126475i</v>
      </c>
      <c r="L3487" t="str">
        <f t="shared" si="1017"/>
        <v>0.00005-0.000601535445499608i</v>
      </c>
      <c r="M3487" t="str">
        <f t="shared" si="1018"/>
        <v>0.00133333333333333-0.000353844379705652i</v>
      </c>
      <c r="N3487">
        <f t="shared" si="1019"/>
        <v>16.471717364884114</v>
      </c>
      <c r="O3487">
        <f t="shared" si="1020"/>
        <v>26.993082264261897</v>
      </c>
      <c r="P3487" s="3">
        <f t="shared" si="1021"/>
        <v>-26.993082264261897</v>
      </c>
      <c r="Q3487" s="3">
        <f t="shared" si="1022"/>
        <v>163.52828263511589</v>
      </c>
      <c r="R3487">
        <f t="shared" si="1023"/>
        <v>-16.471717364884114</v>
      </c>
      <c r="S3487">
        <f t="shared" si="1024"/>
        <v>469.11552348638122</v>
      </c>
      <c r="T3487">
        <f t="shared" si="1007"/>
        <v>-26.993082264261897</v>
      </c>
    </row>
    <row r="3488" spans="1:20" x14ac:dyDescent="0.25">
      <c r="A3488">
        <f t="shared" si="1008"/>
        <v>2958740.4156447407</v>
      </c>
      <c r="B3488">
        <f t="shared" si="1025"/>
        <v>470898.16247562948</v>
      </c>
      <c r="C3488" t="str">
        <f t="shared" si="1009"/>
        <v>-0.0424716863314004+0.0127364318388371i</v>
      </c>
      <c r="D3488" t="str">
        <f t="shared" si="1010"/>
        <v>2.56926669827063-1.93424647078087i</v>
      </c>
      <c r="E3488" t="str">
        <f t="shared" si="1011"/>
        <v>-4.9248070984061-55.9856573977614i</v>
      </c>
      <c r="F3488" t="str">
        <f t="shared" si="1012"/>
        <v>2.29627273830278-0.860700978615679i</v>
      </c>
      <c r="G3488" t="str">
        <f t="shared" si="1013"/>
        <v>0.946945909417743-0.224141370689899i</v>
      </c>
      <c r="H3488" t="str">
        <f t="shared" si="1014"/>
        <v>0.0200160162673997-33.8404302230637i</v>
      </c>
      <c r="I3488" t="str">
        <f t="shared" si="1015"/>
        <v>-0.082037384497829-0.219262882791951i</v>
      </c>
      <c r="K3488" t="str">
        <f t="shared" si="1016"/>
        <v>0.000209742764548138-0.000443553115895603i</v>
      </c>
      <c r="L3488" t="str">
        <f t="shared" si="1017"/>
        <v>0.00005-0.000599258264096044i</v>
      </c>
      <c r="M3488" t="str">
        <f t="shared" si="1018"/>
        <v>0.00133333333333333-0.000352504861232966i</v>
      </c>
      <c r="N3488">
        <f t="shared" si="1019"/>
        <v>16.692964134031882</v>
      </c>
      <c r="O3488">
        <f t="shared" si="1020"/>
        <v>27.064030479223074</v>
      </c>
      <c r="P3488" s="3">
        <f t="shared" si="1021"/>
        <v>-27.064030479223074</v>
      </c>
      <c r="Q3488" s="3">
        <f t="shared" si="1022"/>
        <v>163.30703586596812</v>
      </c>
      <c r="R3488">
        <f t="shared" si="1023"/>
        <v>-16.692964134031882</v>
      </c>
      <c r="S3488">
        <f t="shared" si="1024"/>
        <v>470.89816247562948</v>
      </c>
      <c r="T3488">
        <f t="shared" si="1007"/>
        <v>-27.064030479223074</v>
      </c>
    </row>
    <row r="3489" spans="1:20" x14ac:dyDescent="0.25">
      <c r="A3489">
        <f t="shared" si="1008"/>
        <v>2969983.629224191</v>
      </c>
      <c r="B3489">
        <f t="shared" si="1025"/>
        <v>472687.57549303689</v>
      </c>
      <c r="C3489" t="str">
        <f t="shared" si="1009"/>
        <v>-0.0420765429207325+0.012795320768099i</v>
      </c>
      <c r="D3489" t="str">
        <f t="shared" si="1010"/>
        <v>2.56236676228616-1.93621705327634i</v>
      </c>
      <c r="E3489" t="str">
        <f t="shared" si="1011"/>
        <v>-4.98988851378145-55.7510555298664i</v>
      </c>
      <c r="F3489" t="str">
        <f t="shared" si="1012"/>
        <v>2.29534547109046-0.861345357663644i</v>
      </c>
      <c r="G3489" t="str">
        <f t="shared" si="1013"/>
        <v>0.94656351934752-0.224902252518637i</v>
      </c>
      <c r="H3489" t="str">
        <f t="shared" si="1014"/>
        <v>0.0197861835819759-33.7120586617304i</v>
      </c>
      <c r="I3489" t="str">
        <f t="shared" si="1015"/>
        <v>-0.081788511980286-0.218342598994655i</v>
      </c>
      <c r="K3489" t="str">
        <f t="shared" si="1016"/>
        <v>0.000208916423670381-0.00044244149378575i</v>
      </c>
      <c r="L3489" t="str">
        <f t="shared" si="1017"/>
        <v>0.00005-0.000596989703223793i</v>
      </c>
      <c r="M3489" t="str">
        <f t="shared" si="1018"/>
        <v>0.00133333333333333-0.000351170413661055i</v>
      </c>
      <c r="N3489">
        <f t="shared" si="1019"/>
        <v>16.91432217054836</v>
      </c>
      <c r="O3489">
        <f t="shared" si="1020"/>
        <v>27.135085685475243</v>
      </c>
      <c r="P3489" s="3">
        <f t="shared" si="1021"/>
        <v>-27.135085685475243</v>
      </c>
      <c r="Q3489" s="3">
        <f t="shared" si="1022"/>
        <v>163.08567782945164</v>
      </c>
      <c r="R3489">
        <f t="shared" si="1023"/>
        <v>-16.91432217054836</v>
      </c>
      <c r="S3489">
        <f t="shared" si="1024"/>
        <v>472.68757549303689</v>
      </c>
      <c r="T3489">
        <f t="shared" si="1007"/>
        <v>-27.135085685475243</v>
      </c>
    </row>
    <row r="3490" spans="1:20" x14ac:dyDescent="0.25">
      <c r="A3490">
        <f t="shared" si="1008"/>
        <v>2981269.5670152428</v>
      </c>
      <c r="B3490">
        <f t="shared" si="1025"/>
        <v>474483.78827991046</v>
      </c>
      <c r="C3490" t="str">
        <f t="shared" si="1009"/>
        <v>-0.041683857255711+0.0128521363659833i</v>
      </c>
      <c r="D3490" t="str">
        <f t="shared" si="1010"/>
        <v>2.5554516708295-1.93816533084159i</v>
      </c>
      <c r="E3490" t="str">
        <f t="shared" si="1011"/>
        <v>-5.0543611739069-55.5172290175166i</v>
      </c>
      <c r="F3490" t="str">
        <f t="shared" si="1012"/>
        <v>2.29441190041182-0.861998952823699i</v>
      </c>
      <c r="G3490" t="str">
        <f t="shared" si="1013"/>
        <v>0.946178529829269-0.225665060475458i</v>
      </c>
      <c r="H3490" t="str">
        <f t="shared" si="1014"/>
        <v>0.019558895084862-33.5841755192441i</v>
      </c>
      <c r="I3490" t="str">
        <f t="shared" si="1015"/>
        <v>-0.0815412162763507-0.217425556819597i</v>
      </c>
      <c r="K3490" t="str">
        <f t="shared" si="1016"/>
        <v>0.000208092311268577-0.000441330444622285i</v>
      </c>
      <c r="L3490" t="str">
        <f t="shared" si="1017"/>
        <v>0.00005-0.000594729730248845i</v>
      </c>
      <c r="M3490" t="str">
        <f t="shared" si="1018"/>
        <v>0.00133333333333333-0.000349841017793438i</v>
      </c>
      <c r="N3490">
        <f t="shared" si="1019"/>
        <v>17.135789633630651</v>
      </c>
      <c r="O3490">
        <f t="shared" si="1020"/>
        <v>27.206248052774143</v>
      </c>
      <c r="P3490" s="3">
        <f t="shared" si="1021"/>
        <v>-27.206248052774143</v>
      </c>
      <c r="Q3490" s="3">
        <f t="shared" si="1022"/>
        <v>162.86421036636935</v>
      </c>
      <c r="R3490">
        <f t="shared" si="1023"/>
        <v>-17.135789633630651</v>
      </c>
      <c r="S3490">
        <f t="shared" si="1024"/>
        <v>474.48378827991047</v>
      </c>
      <c r="T3490">
        <f t="shared" si="1007"/>
        <v>-27.206248052774143</v>
      </c>
    </row>
    <row r="3491" spans="1:20" x14ac:dyDescent="0.25">
      <c r="A3491">
        <f t="shared" si="1008"/>
        <v>2992598.3913699007</v>
      </c>
      <c r="B3491">
        <f t="shared" si="1025"/>
        <v>476286.82667537412</v>
      </c>
      <c r="C3491" t="str">
        <f t="shared" si="1009"/>
        <v>-0.0412936262722711+0.0129069005353703i</v>
      </c>
      <c r="D3491" t="str">
        <f t="shared" si="1010"/>
        <v>2.54852157351651-1.94009116715331i</v>
      </c>
      <c r="E3491" t="str">
        <f t="shared" si="1011"/>
        <v>-5.11822945401418-55.2841754885391i</v>
      </c>
      <c r="F3491" t="str">
        <f t="shared" si="1012"/>
        <v>2.29347198890639-0.862661741085933i</v>
      </c>
      <c r="G3491" t="str">
        <f t="shared" si="1013"/>
        <v>0.945790925456134-0.226429792167382i</v>
      </c>
      <c r="H3491" t="str">
        <f t="shared" si="1014"/>
        <v>0.0193341251223202-33.4567789251026i</v>
      </c>
      <c r="I3491" t="str">
        <f t="shared" si="1015"/>
        <v>-0.0812954835653623-0.216511743534359i</v>
      </c>
      <c r="K3491" t="str">
        <f t="shared" si="1016"/>
        <v>0.000207270441550601-0.000440219975368151i</v>
      </c>
      <c r="L3491" t="str">
        <f t="shared" si="1017"/>
        <v>0.00005-0.000592478312660737i</v>
      </c>
      <c r="M3491" t="str">
        <f t="shared" si="1018"/>
        <v>0.00133333333333333-0.000348516654506315i</v>
      </c>
      <c r="N3491">
        <f t="shared" si="1019"/>
        <v>17.357364675920024</v>
      </c>
      <c r="O3491">
        <f t="shared" si="1020"/>
        <v>27.277517748599045</v>
      </c>
      <c r="P3491" s="3">
        <f t="shared" si="1021"/>
        <v>-27.277517748599045</v>
      </c>
      <c r="Q3491" s="3">
        <f t="shared" si="1022"/>
        <v>162.64263532407998</v>
      </c>
      <c r="R3491">
        <f t="shared" si="1023"/>
        <v>-17.357364675920024</v>
      </c>
      <c r="S3491">
        <f t="shared" si="1024"/>
        <v>476.28682667537413</v>
      </c>
      <c r="T3491">
        <f t="shared" si="1007"/>
        <v>-27.277517748599045</v>
      </c>
    </row>
    <row r="3492" spans="1:20" x14ac:dyDescent="0.25">
      <c r="A3492">
        <f t="shared" si="1008"/>
        <v>3003970.2652571066</v>
      </c>
      <c r="B3492">
        <f t="shared" si="1025"/>
        <v>478096.71661674057</v>
      </c>
      <c r="C3492" t="str">
        <f t="shared" si="1009"/>
        <v>-0.0409058468081382+0.0129596351110952i</v>
      </c>
      <c r="D3492" t="str">
        <f t="shared" si="1010"/>
        <v>2.54157662147843-1.94199442702771i</v>
      </c>
      <c r="E3492" t="str">
        <f t="shared" si="1011"/>
        <v>-5.18149768931229-55.0518925720206i</v>
      </c>
      <c r="F3492" t="str">
        <f t="shared" si="1012"/>
        <v>2.29252569907182-0.863333699270244i</v>
      </c>
      <c r="G3492" t="str">
        <f t="shared" si="1013"/>
        <v>0.945400690762745-0.227196445104386i</v>
      </c>
      <c r="H3492" t="str">
        <f t="shared" si="1014"/>
        <v>0.0191118482576739-33.3298670160769i</v>
      </c>
      <c r="I3492" t="str">
        <f t="shared" si="1015"/>
        <v>-0.0810513001218376-0.215601146462359i</v>
      </c>
      <c r="K3492" t="str">
        <f t="shared" si="1016"/>
        <v>0.000206450828526611-0.000439110093121122i</v>
      </c>
      <c r="L3492" t="str">
        <f t="shared" si="1017"/>
        <v>0.00005-0.000590235418072061i</v>
      </c>
      <c r="M3492" t="str">
        <f t="shared" si="1018"/>
        <v>0.00133333333333333-0.000347197304748272i</v>
      </c>
      <c r="N3492">
        <f t="shared" si="1019"/>
        <v>17.579045443640979</v>
      </c>
      <c r="O3492">
        <f t="shared" si="1020"/>
        <v>27.348894938154025</v>
      </c>
      <c r="P3492" s="3">
        <f t="shared" si="1021"/>
        <v>-27.348894938154025</v>
      </c>
      <c r="Q3492" s="3">
        <f t="shared" si="1022"/>
        <v>162.42095455635902</v>
      </c>
      <c r="R3492">
        <f t="shared" si="1023"/>
        <v>-17.579045443640979</v>
      </c>
      <c r="S3492">
        <f t="shared" si="1024"/>
        <v>478.09671661674059</v>
      </c>
      <c r="T3492">
        <f t="shared" si="1007"/>
        <v>-27.348894938154025</v>
      </c>
    </row>
    <row r="3493" spans="1:20" x14ac:dyDescent="0.25">
      <c r="A3493">
        <f t="shared" si="1008"/>
        <v>3015385.3522650837</v>
      </c>
      <c r="B3493">
        <f t="shared" si="1025"/>
        <v>479913.48413988418</v>
      </c>
      <c r="C3493" t="str">
        <f t="shared" si="1009"/>
        <v>-0.0405205156027943+0.0130103618591099i</v>
      </c>
      <c r="D3493" t="str">
        <f t="shared" si="1010"/>
        <v>2.53461696735162-1.94387497644056i</v>
      </c>
      <c r="E3493" t="str">
        <f t="shared" si="1011"/>
        <v>-5.24417017533869-54.8203778984804i</v>
      </c>
      <c r="F3493" t="str">
        <f t="shared" si="1012"/>
        <v>2.29157299326454-0.864014804023699i</v>
      </c>
      <c r="G3493" t="str">
        <f t="shared" si="1013"/>
        <v>0.945007810225501-0.227965016698406i</v>
      </c>
      <c r="H3493" t="str">
        <f t="shared" si="1014"/>
        <v>0.0188920392699843-33.2034379361817i</v>
      </c>
      <c r="I3493" t="str">
        <f t="shared" si="1015"/>
        <v>-0.0808086523147348-0.214693752982699i</v>
      </c>
      <c r="K3493" t="str">
        <f t="shared" si="1016"/>
        <v>0.000205633486008528-0.000438000805111105i</v>
      </c>
      <c r="L3493" t="str">
        <f t="shared" si="1017"/>
        <v>0.00005-0.000588001014218032i</v>
      </c>
      <c r="M3493" t="str">
        <f t="shared" si="1018"/>
        <v>0.00133333333333333-0.00034588294954002i</v>
      </c>
      <c r="N3493">
        <f t="shared" si="1019"/>
        <v>17.800830076738151</v>
      </c>
      <c r="O3493">
        <f t="shared" si="1020"/>
        <v>27.420379784369469</v>
      </c>
      <c r="P3493" s="3">
        <f t="shared" si="1021"/>
        <v>-27.420379784369469</v>
      </c>
      <c r="Q3493" s="3">
        <f t="shared" si="1022"/>
        <v>162.19916992326185</v>
      </c>
      <c r="R3493">
        <f t="shared" si="1023"/>
        <v>-17.800830076738151</v>
      </c>
      <c r="S3493">
        <f t="shared" si="1024"/>
        <v>479.91348413988419</v>
      </c>
      <c r="T3493">
        <f t="shared" si="1007"/>
        <v>-27.420379784369469</v>
      </c>
    </row>
    <row r="3494" spans="1:20" x14ac:dyDescent="0.25">
      <c r="A3494">
        <f t="shared" si="1008"/>
        <v>3026843.8166036913</v>
      </c>
      <c r="B3494">
        <f t="shared" si="1025"/>
        <v>481737.15537961578</v>
      </c>
      <c r="C3494" t="str">
        <f t="shared" si="1009"/>
        <v>-0.0401376292974661+0.0130591024756385i</v>
      </c>
      <c r="D3494" t="str">
        <f t="shared" si="1010"/>
        <v>2.52764276526716-1.94573268254711i</v>
      </c>
      <c r="E3494" t="str">
        <f t="shared" si="1011"/>
        <v>-5.30625116830963-54.5896291000424i</v>
      </c>
      <c r="F3494" t="str">
        <f t="shared" si="1012"/>
        <v>2.29061383370048-0.864705031817857i</v>
      </c>
      <c r="G3494" t="str">
        <f t="shared" si="1013"/>
        <v>0.944612268262861-0.228735504262354i</v>
      </c>
      <c r="H3494" t="str">
        <f t="shared" si="1014"/>
        <v>0.0186746731527281-33.0774898366458i</v>
      </c>
      <c r="I3494" t="str">
        <f t="shared" si="1015"/>
        <v>-0.0805675266067202-0.213789550530006i</v>
      </c>
      <c r="K3494" t="str">
        <f t="shared" si="1016"/>
        <v>0.000204818427609528-0.000436892118697404i</v>
      </c>
      <c r="L3494" t="str">
        <f t="shared" si="1017"/>
        <v>0.00005-0.000585775068956001i</v>
      </c>
      <c r="M3494" t="str">
        <f t="shared" si="1018"/>
        <v>0.00133333333333333-0.000344573569974118i</v>
      </c>
      <c r="N3494">
        <f t="shared" si="1019"/>
        <v>18.022716709011064</v>
      </c>
      <c r="O3494">
        <f t="shared" si="1020"/>
        <v>27.49197244790356</v>
      </c>
      <c r="P3494" s="3">
        <f t="shared" si="1021"/>
        <v>-27.49197244790356</v>
      </c>
      <c r="Q3494" s="3">
        <f t="shared" si="1022"/>
        <v>161.97728329098894</v>
      </c>
      <c r="R3494">
        <f t="shared" si="1023"/>
        <v>-18.022716709011064</v>
      </c>
      <c r="S3494">
        <f t="shared" si="1024"/>
        <v>481.73715537961579</v>
      </c>
      <c r="T3494">
        <f t="shared" si="1007"/>
        <v>-27.49197244790356</v>
      </c>
    </row>
    <row r="3495" spans="1:20" x14ac:dyDescent="0.25">
      <c r="A3495">
        <f t="shared" si="1008"/>
        <v>3038345.8231067853</v>
      </c>
      <c r="B3495">
        <f t="shared" si="1025"/>
        <v>483567.75657005835</v>
      </c>
      <c r="C3495" t="str">
        <f t="shared" si="1009"/>
        <v>-0.0397571844351319+0.0131058785863275i</v>
      </c>
      <c r="D3495" t="str">
        <f t="shared" si="1010"/>
        <v>2.52065417083991-1.94756741370198i</v>
      </c>
      <c r="E3495" t="str">
        <f t="shared" si="1011"/>
        <v>-5.36774488546585-54.3596438106035i</v>
      </c>
      <c r="F3495" t="str">
        <f t="shared" si="1012"/>
        <v>2.28964818245581-0.865404358946128i</v>
      </c>
      <c r="G3495" t="str">
        <f t="shared" si="1013"/>
        <v>0.944214049235646-0.22950790500911i</v>
      </c>
      <c r="H3495" t="str">
        <f t="shared" si="1014"/>
        <v>0.0184597251124816-32.9520208758828i</v>
      </c>
      <c r="I3495" t="str">
        <f t="shared" si="1015"/>
        <v>-0.0803279095534462-0.212888526594283i</v>
      </c>
      <c r="K3495" t="str">
        <f t="shared" si="1016"/>
        <v>0.000204005666743582-0.000435784041366005i</v>
      </c>
      <c r="L3495" t="str">
        <f t="shared" si="1017"/>
        <v>0.00005-0.000583557550264992i</v>
      </c>
      <c r="M3495" t="str">
        <f t="shared" si="1018"/>
        <v>0.00133333333333333-0.000343269147214702i</v>
      </c>
      <c r="N3495">
        <f t="shared" si="1019"/>
        <v>18.244703468250805</v>
      </c>
      <c r="O3495">
        <f t="shared" si="1020"/>
        <v>27.563673087144434</v>
      </c>
      <c r="P3495" s="3">
        <f t="shared" si="1021"/>
        <v>-27.563673087144434</v>
      </c>
      <c r="Q3495" s="3">
        <f t="shared" si="1022"/>
        <v>161.7552965317492</v>
      </c>
      <c r="R3495">
        <f t="shared" si="1023"/>
        <v>-18.244703468250805</v>
      </c>
      <c r="S3495">
        <f t="shared" si="1024"/>
        <v>483.56775657005835</v>
      </c>
      <c r="T3495">
        <f t="shared" si="1007"/>
        <v>-27.563673087144434</v>
      </c>
    </row>
    <row r="3496" spans="1:20" x14ac:dyDescent="0.25">
      <c r="A3496">
        <f t="shared" si="1008"/>
        <v>3049891.5372345913</v>
      </c>
      <c r="B3496">
        <f t="shared" si="1025"/>
        <v>485405.31404502457</v>
      </c>
      <c r="C3496" t="str">
        <f t="shared" si="1009"/>
        <v>-0.039379177460555+0.0131507117453916i</v>
      </c>
      <c r="D3496" t="str">
        <f t="shared" si="1010"/>
        <v>2.51365134115764-1.949379039479i</v>
      </c>
      <c r="E3496" t="str">
        <f t="shared" si="1011"/>
        <v>-5.42865550541759-54.1304196659989i</v>
      </c>
      <c r="F3496" t="str">
        <f t="shared" si="1012"/>
        <v>2.28867600146768-0.866112761521089i</v>
      </c>
      <c r="G3496" t="str">
        <f t="shared" si="1013"/>
        <v>0.943813137447351-0.23028221605052i</v>
      </c>
      <c r="H3496" t="str">
        <f t="shared" si="1014"/>
        <v>0.0182471705676087-32.827029219462i</v>
      </c>
      <c r="I3496" t="str">
        <f t="shared" si="1015"/>
        <v>-0.0800897878028325-0.211990668720745i</v>
      </c>
      <c r="K3496" t="str">
        <f t="shared" si="1016"/>
        <v>0.000203195216625032-0.000434676580726865i</v>
      </c>
      <c r="L3496" t="str">
        <f t="shared" si="1017"/>
        <v>0.00005-0.000581348426245261i</v>
      </c>
      <c r="M3496" t="str">
        <f t="shared" si="1018"/>
        <v>0.00133333333333333-0.000341969662497212i</v>
      </c>
      <c r="N3496">
        <f t="shared" si="1019"/>
        <v>18.466788476374433</v>
      </c>
      <c r="O3496">
        <f t="shared" si="1020"/>
        <v>27.635481858211261</v>
      </c>
      <c r="P3496" s="3">
        <f t="shared" si="1021"/>
        <v>-27.635481858211261</v>
      </c>
      <c r="Q3496" s="3">
        <f t="shared" si="1022"/>
        <v>161.53321152362557</v>
      </c>
      <c r="R3496">
        <f t="shared" si="1023"/>
        <v>-18.466788476374433</v>
      </c>
      <c r="S3496">
        <f t="shared" si="1024"/>
        <v>485.40531404502457</v>
      </c>
      <c r="T3496">
        <f t="shared" si="1007"/>
        <v>-27.635481858211261</v>
      </c>
    </row>
    <row r="3497" spans="1:20" x14ac:dyDescent="0.25">
      <c r="A3497">
        <f t="shared" si="1008"/>
        <v>3061481.125076083</v>
      </c>
      <c r="B3497">
        <f t="shared" si="1025"/>
        <v>487249.8542383957</v>
      </c>
      <c r="C3497" t="str">
        <f t="shared" si="1009"/>
        <v>-0.0390036047203303+0.0131936234347512i</v>
      </c>
      <c r="D3497" t="str">
        <f t="shared" si="1010"/>
        <v>2.50663443476933-1.95116743069066i</v>
      </c>
      <c r="E3497" t="str">
        <f t="shared" si="1011"/>
        <v>-5.48898716848481-53.9019543041632i</v>
      </c>
      <c r="F3497" t="str">
        <f t="shared" si="1012"/>
        <v>2.287697252535-0.866830215471781i</v>
      </c>
      <c r="G3497" t="str">
        <f t="shared" si="1013"/>
        <v>0.943409517144465-0.231058434396394i</v>
      </c>
      <c r="H3497" t="str">
        <f t="shared" si="1014"/>
        <v>0.0180369851469549-32.7025130400789i</v>
      </c>
      <c r="I3497" t="str">
        <f t="shared" si="1015"/>
        <v>-0.0798531480943521-0.211095964509676i</v>
      </c>
      <c r="K3497" t="str">
        <f t="shared" si="1016"/>
        <v>0.000202387090268208-0.000433569744511204i</v>
      </c>
      <c r="L3497" t="str">
        <f t="shared" si="1017"/>
        <v>0.00005-0.000579147665117814i</v>
      </c>
      <c r="M3497" t="str">
        <f t="shared" si="1018"/>
        <v>0.00133333333333333-0.000340675097128126i</v>
      </c>
      <c r="N3497">
        <f t="shared" si="1019"/>
        <v>18.688969849557679</v>
      </c>
      <c r="O3497">
        <f t="shared" si="1020"/>
        <v>27.70739891495738</v>
      </c>
      <c r="P3497" s="3">
        <f t="shared" si="1021"/>
        <v>-27.70739891495738</v>
      </c>
      <c r="Q3497" s="3">
        <f t="shared" si="1022"/>
        <v>161.31103015044232</v>
      </c>
      <c r="R3497">
        <f t="shared" si="1023"/>
        <v>-18.688969849557679</v>
      </c>
      <c r="S3497">
        <f t="shared" si="1024"/>
        <v>487.2498542383957</v>
      </c>
      <c r="T3497">
        <f t="shared" si="1007"/>
        <v>-27.70739891495738</v>
      </c>
    </row>
    <row r="3498" spans="1:20" x14ac:dyDescent="0.25">
      <c r="A3498">
        <f t="shared" si="1008"/>
        <v>3073114.7533513717</v>
      </c>
      <c r="B3498">
        <f t="shared" si="1025"/>
        <v>489101.40368450159</v>
      </c>
      <c r="C3498" t="str">
        <f t="shared" si="1009"/>
        <v>-0.0386304624629604+0.0132346350631695i</v>
      </c>
      <c r="D3498" t="str">
        <f t="shared" si="1010"/>
        <v>2.49960361167373-1.95293245940787i</v>
      </c>
      <c r="E3498" t="str">
        <f t="shared" si="1011"/>
        <v>-5.54874397703548-53.6742453652907i</v>
      </c>
      <c r="F3498" t="str">
        <f t="shared" si="1012"/>
        <v>2.28671189731928-0.867556696541025i</v>
      </c>
      <c r="G3498" t="str">
        <f t="shared" si="1013"/>
        <v>0.943003172516805-0.231836556953484i</v>
      </c>
      <c r="H3498" t="str">
        <f t="shared" si="1014"/>
        <v>0.017829144688544-32.5784705175269i</v>
      </c>
      <c r="I3498" t="str">
        <f t="shared" si="1015"/>
        <v>-0.0796179772583274-0.210204401616276i</v>
      </c>
      <c r="K3498" t="str">
        <f t="shared" si="1016"/>
        <v>0.000201581300487071-0.000432463540568794i</v>
      </c>
      <c r="L3498" t="str">
        <f t="shared" si="1017"/>
        <v>0.00005-0.000576955235223964i</v>
      </c>
      <c r="M3498" t="str">
        <f t="shared" si="1018"/>
        <v>0.00133333333333333-0.000339385432484683i</v>
      </c>
      <c r="N3498">
        <f t="shared" si="1019"/>
        <v>18.911245698368276</v>
      </c>
      <c r="O3498">
        <f t="shared" si="1020"/>
        <v>27.779424408971572</v>
      </c>
      <c r="P3498" s="3">
        <f t="shared" si="1021"/>
        <v>-27.779424408971572</v>
      </c>
      <c r="Q3498" s="3">
        <f t="shared" si="1022"/>
        <v>161.08875430163172</v>
      </c>
      <c r="R3498">
        <f t="shared" si="1023"/>
        <v>-18.911245698368276</v>
      </c>
      <c r="S3498">
        <f t="shared" si="1024"/>
        <v>489.10140368450158</v>
      </c>
      <c r="T3498">
        <f t="shared" si="1007"/>
        <v>-27.779424408971572</v>
      </c>
    </row>
    <row r="3499" spans="1:20" x14ac:dyDescent="0.25">
      <c r="A3499">
        <f t="shared" si="1008"/>
        <v>3084792.5894141071</v>
      </c>
      <c r="B3499">
        <f t="shared" si="1025"/>
        <v>490959.9890185027</v>
      </c>
      <c r="C3499" t="str">
        <f t="shared" si="1009"/>
        <v>-0.0382597468389445+0.013273767965383i</v>
      </c>
      <c r="D3499" t="str">
        <f t="shared" si="1010"/>
        <v>2.49255903330714-1.95467399897917i</v>
      </c>
      <c r="E3499" t="str">
        <f t="shared" si="1011"/>
        <v>-5.60792999582186-53.4472904919912i</v>
      </c>
      <c r="F3499" t="str">
        <f t="shared" si="1012"/>
        <v>2.28571989734541-0.868292180282715i</v>
      </c>
      <c r="G3499" t="str">
        <f t="shared" si="1013"/>
        <v>0.94259408769786-0.232616580524473i</v>
      </c>
      <c r="H3499" t="str">
        <f t="shared" si="1014"/>
        <v>0.017623625238279-32.4548998386679i</v>
      </c>
      <c r="I3499" t="str">
        <f t="shared" si="1015"/>
        <v>-0.0793842622152303-0.209315967750507i</v>
      </c>
      <c r="K3499" t="str">
        <f t="shared" si="1016"/>
        <v>0.000200777859894889-0.00043135797686526i</v>
      </c>
      <c r="L3499" t="str">
        <f t="shared" si="1017"/>
        <v>0.00005-0.000574771105024867i</v>
      </c>
      <c r="M3499" t="str">
        <f t="shared" si="1018"/>
        <v>0.00133333333333333-0.000338100650014628i</v>
      </c>
      <c r="N3499">
        <f t="shared" si="1019"/>
        <v>19.133614127899051</v>
      </c>
      <c r="O3499">
        <f t="shared" si="1020"/>
        <v>27.851558489581365</v>
      </c>
      <c r="P3499" s="3">
        <f t="shared" si="1021"/>
        <v>-27.851558489581365</v>
      </c>
      <c r="Q3499" s="3">
        <f t="shared" si="1022"/>
        <v>160.86638587210095</v>
      </c>
      <c r="R3499">
        <f t="shared" si="1023"/>
        <v>-19.133614127899051</v>
      </c>
      <c r="S3499">
        <f t="shared" si="1024"/>
        <v>490.95998901850271</v>
      </c>
      <c r="T3499">
        <f t="shared" si="1007"/>
        <v>-27.851558489581365</v>
      </c>
    </row>
    <row r="3500" spans="1:20" x14ac:dyDescent="0.25">
      <c r="A3500">
        <f t="shared" si="1008"/>
        <v>3096514.8012538808</v>
      </c>
      <c r="B3500">
        <f t="shared" si="1025"/>
        <v>492825.63697677304</v>
      </c>
      <c r="C3500" t="str">
        <f t="shared" si="1009"/>
        <v>-0.037891453900898+0.0133110434012305i</v>
      </c>
      <c r="D3500" t="str">
        <f t="shared" si="1010"/>
        <v>2.48550086253123-1.95639192405021i</v>
      </c>
      <c r="E3500" t="str">
        <f t="shared" si="1011"/>
        <v>-5.66654925231272-53.2210873294444i</v>
      </c>
      <c r="F3500" t="str">
        <f t="shared" si="1012"/>
        <v>2.28472121400256-0.869036642059099i</v>
      </c>
      <c r="G3500" t="str">
        <f t="shared" si="1013"/>
        <v>0.942182246765144-0.233398501806952i</v>
      </c>
      <c r="H3500" t="str">
        <f t="shared" si="1014"/>
        <v>0.0174204030486508-32.3317991974043i</v>
      </c>
      <c r="I3500" t="str">
        <f t="shared" si="1015"/>
        <v>-0.0791519899749895-0.208430650676951i</v>
      </c>
      <c r="K3500" t="str">
        <f t="shared" si="1016"/>
        <v>0.00019997678090398-0.000430253061479399i</v>
      </c>
      <c r="L3500" t="str">
        <f t="shared" si="1017"/>
        <v>0.00005-0.000572595243101084i</v>
      </c>
      <c r="M3500" t="str">
        <f t="shared" si="1018"/>
        <v>0.00133333333333333-0.000336820731235932i</v>
      </c>
      <c r="N3500">
        <f t="shared" si="1019"/>
        <v>19.356073237897846</v>
      </c>
      <c r="O3500">
        <f t="shared" si="1020"/>
        <v>27.923801303854397</v>
      </c>
      <c r="P3500" s="3">
        <f t="shared" si="1021"/>
        <v>-27.923801303854397</v>
      </c>
      <c r="Q3500" s="3">
        <f t="shared" si="1022"/>
        <v>160.64392676210215</v>
      </c>
      <c r="R3500">
        <f t="shared" si="1023"/>
        <v>-19.356073237897846</v>
      </c>
      <c r="S3500">
        <f t="shared" si="1024"/>
        <v>492.82563697677301</v>
      </c>
      <c r="T3500">
        <f t="shared" ref="T3500:T3563" si="1026">P3500</f>
        <v>-27.923801303854397</v>
      </c>
    </row>
    <row r="3501" spans="1:20" x14ac:dyDescent="0.25">
      <c r="A3501">
        <f t="shared" ref="A3501:A3564" si="1027">2*PI()*B3501</f>
        <v>3108281.5574986455</v>
      </c>
      <c r="B3501">
        <f t="shared" si="1025"/>
        <v>494698.37439728476</v>
      </c>
      <c r="C3501" t="str">
        <f t="shared" ref="C3501:C3564" si="1028">IMPRODUCT(D3501,E3501,$C$40,,K3501,$C$41)</f>
        <v>-0.0375255796036806+0.0133464825547768i</v>
      </c>
      <c r="D3501" t="str">
        <f t="shared" ref="D3501:D3564" si="1029">IMDIV(IMPRODUCT($C$37,$C$38,COMPLEX(1,A3501/$C$38)),IMSUM(-1*A3501*A3501/$C$39,COMPLEX(0,1*A3501)))</f>
        <v>2.47842926362033-1.95808611058278i</v>
      </c>
      <c r="E3501" t="str">
        <f t="shared" ref="E3501:E3564" si="1030">IMDIV(IMPRODUCT(IMSUM(F3501,G3501),$C$29,H3501),IMSUM(1,I3501))</f>
        <v>-5.72460573702379-52.9956335255481i</v>
      </c>
      <c r="F3501" t="str">
        <f t="shared" ref="F3501:F3564" si="1031">IMDIV(IMPRODUCT($C$14,$C$15,COMPLEX(1,A3501/$C$15)),IMSUM(-1*A3501*A3501/$C$16,COMPLEX(0,A3501)))</f>
        <v>2.28371580854503-0.869790057038032i</v>
      </c>
      <c r="G3501" t="str">
        <f t="shared" ref="G3501:G3564" si="1032">IMDIV(1,COMPLEX(1,A3501*$C$9*$C$10))</f>
        <v>0.941767633740554-0.234182317392393i</v>
      </c>
      <c r="H3501" t="str">
        <f t="shared" ref="H3501:H3564" si="1033">IMDIV($C$3,IMSUM(K3501,COMPLEX(0,$C$28*A3501)))</f>
        <v>0.0172194545774456-32.2091667946496i</v>
      </c>
      <c r="I3501" t="str">
        <f t="shared" ref="I3501:I3564" si="1034">IMPRODUCT(F3501,$C$29,H3501,$C$31)</f>
        <v>-0.0789211476362996-0.207548438214658i</v>
      </c>
      <c r="K3501" t="str">
        <f t="shared" ref="K3501:K3564" si="1035">IF($C$26&lt;=0,IMDIV(1,IMSUM(IMDIV(1,L3501),1/$C$18)),IMDIV(1,IMSUM(IMDIV(1,L3501),1/$C$18,IMDIV(1,M3501))))</f>
        <v>0.000199178075725433-0.000429148802600464i</v>
      </c>
      <c r="L3501" t="str">
        <f t="shared" ref="L3501:L3564" si="1036">IMSUM($C$21/$C$22,IMDIV(1,COMPLEX(0,$C$20*$C$22*A3501)))</f>
        <v>0.00005-0.000570427618152105i</v>
      </c>
      <c r="M3501" t="str">
        <f t="shared" ref="M3501:M3564" si="1037">IMSUM($C$25/$C$26,IMDIV(1,COMPLEX(0,$C$24*$C$26*A3501)))</f>
        <v>0.00133333333333333-0.000335545657736533i</v>
      </c>
      <c r="N3501">
        <f t="shared" ref="N3501:N3564" si="1038">ABS(R3501)</f>
        <v>19.578621122899534</v>
      </c>
      <c r="O3501">
        <f t="shared" ref="O3501:O3564" si="1039">ABS(P3501)</f>
        <v>27.996152996602618</v>
      </c>
      <c r="P3501" s="3">
        <f t="shared" ref="P3501:P3564" si="1040">20*LOG10(IMABS(C3501))</f>
        <v>-27.996152996602618</v>
      </c>
      <c r="Q3501" s="3">
        <f t="shared" ref="Q3501:Q3564" si="1041">IMARGUMENT(C3501)*180/PI()</f>
        <v>160.42137887710047</v>
      </c>
      <c r="R3501">
        <f t="shared" ref="R3501:R3564" si="1042">IF(Q3501&lt;0,Q3501+180,Q3501-180)</f>
        <v>-19.578621122899534</v>
      </c>
      <c r="S3501">
        <f t="shared" ref="S3501:S3564" si="1043">B3501/1000</f>
        <v>494.69837439728474</v>
      </c>
      <c r="T3501">
        <f t="shared" si="1026"/>
        <v>-27.996152996602618</v>
      </c>
    </row>
    <row r="3502" spans="1:20" x14ac:dyDescent="0.25">
      <c r="A3502">
        <f t="shared" si="1027"/>
        <v>3120093.0274171405</v>
      </c>
      <c r="B3502">
        <f t="shared" ref="B3502:B3565" si="1044">B3501*(1+B$42)</f>
        <v>496578.22821999446</v>
      </c>
      <c r="C3502" t="str">
        <f t="shared" si="1028"/>
        <v>-0.0371621198045595+0.0133801065334359i</v>
      </c>
      <c r="D3502" t="str">
        <f t="shared" si="1029"/>
        <v>2.47134440224853-1.95975643587387i</v>
      </c>
      <c r="E3502" t="str">
        <f t="shared" si="1030"/>
        <v>-5.7821034038449-52.7709267310696i</v>
      </c>
      <c r="F3502" t="str">
        <f t="shared" si="1031"/>
        <v>2.28270364209321-0.870552400190274i</v>
      </c>
      <c r="G3502" t="str">
        <f t="shared" si="1032"/>
        <v>0.941350232590759-0.234968023765114i</v>
      </c>
      <c r="H3502" t="str">
        <f t="shared" si="1033"/>
        <v>0.0170207564864625-32.0870008383007i</v>
      </c>
      <c r="I3502" t="str">
        <f t="shared" si="1034"/>
        <v>-0.0786917223859445-0.206669318237003i</v>
      </c>
      <c r="K3502" t="str">
        <f t="shared" si="1035"/>
        <v>0.000198381756368939-0.00042804520852552i</v>
      </c>
      <c r="L3502" t="str">
        <f t="shared" si="1036"/>
        <v>0.00005-0.000568268198995921i</v>
      </c>
      <c r="M3502" t="str">
        <f t="shared" si="1037"/>
        <v>0.00133333333333333-0.000334275411174072i</v>
      </c>
      <c r="N3502">
        <f t="shared" si="1038"/>
        <v>19.801255872353352</v>
      </c>
      <c r="O3502">
        <f t="shared" si="1039"/>
        <v>28.068613710383605</v>
      </c>
      <c r="P3502" s="3">
        <f t="shared" si="1040"/>
        <v>-28.068613710383605</v>
      </c>
      <c r="Q3502" s="3">
        <f t="shared" si="1041"/>
        <v>160.19874412764665</v>
      </c>
      <c r="R3502">
        <f t="shared" si="1042"/>
        <v>-19.801255872353352</v>
      </c>
      <c r="S3502">
        <f t="shared" si="1043"/>
        <v>496.57822821999446</v>
      </c>
      <c r="T3502">
        <f t="shared" si="1026"/>
        <v>-28.068613710383605</v>
      </c>
    </row>
    <row r="3503" spans="1:20" x14ac:dyDescent="0.25">
      <c r="A3503">
        <f t="shared" si="1027"/>
        <v>3131949.3809213256</v>
      </c>
      <c r="B3503">
        <f t="shared" si="1044"/>
        <v>498465.22548723046</v>
      </c>
      <c r="C3503" t="str">
        <f t="shared" si="1028"/>
        <v>-0.0368010702633801+0.0134119363670915i</v>
      </c>
      <c r="D3503" t="str">
        <f t="shared" si="1029"/>
        <v>2.46424644547649-1.96140277857458i</v>
      </c>
      <c r="E3503" t="str">
        <f t="shared" si="1030"/>
        <v>-5.83904617036555-52.5469645997879i</v>
      </c>
      <c r="F3503" t="str">
        <f t="shared" si="1031"/>
        <v>2.28168467563442-0.871323646286698i</v>
      </c>
      <c r="G3503" t="str">
        <f t="shared" si="1032"/>
        <v>0.940930027227569-0.235755617301254i</v>
      </c>
      <c r="H3503" t="str">
        <f t="shared" si="1033"/>
        <v>0.0168242856402308-31.9652995432097i</v>
      </c>
      <c r="I3503" t="str">
        <f t="shared" si="1034"/>
        <v>-0.0784637014981185-0.205793278671539i</v>
      </c>
      <c r="K3503" t="str">
        <f t="shared" si="1035"/>
        <v>0.000197587834642581-0.000426942287656734i</v>
      </c>
      <c r="L3503" t="str">
        <f t="shared" si="1036"/>
        <v>0.00005-0.00056611695456856i</v>
      </c>
      <c r="M3503" t="str">
        <f t="shared" si="1037"/>
        <v>0.00133333333333333-0.000333009973275624i</v>
      </c>
      <c r="N3503">
        <f t="shared" si="1038"/>
        <v>20.023975570754658</v>
      </c>
      <c r="O3503">
        <f t="shared" si="1039"/>
        <v>28.141183585504844</v>
      </c>
      <c r="P3503" s="3">
        <f t="shared" si="1040"/>
        <v>-28.141183585504844</v>
      </c>
      <c r="Q3503" s="3">
        <f t="shared" si="1041"/>
        <v>159.97602442924534</v>
      </c>
      <c r="R3503">
        <f t="shared" si="1042"/>
        <v>-20.023975570754658</v>
      </c>
      <c r="S3503">
        <f t="shared" si="1043"/>
        <v>498.46522548723044</v>
      </c>
      <c r="T3503">
        <f t="shared" si="1026"/>
        <v>-28.141183585504844</v>
      </c>
    </row>
    <row r="3504" spans="1:20" x14ac:dyDescent="0.25">
      <c r="A3504">
        <f t="shared" si="1027"/>
        <v>3143850.7885688269</v>
      </c>
      <c r="B3504">
        <f t="shared" si="1044"/>
        <v>500359.39334408194</v>
      </c>
      <c r="C3504" t="str">
        <f t="shared" si="1028"/>
        <v>-0.0364424266427684+0.0134419930072169i</v>
      </c>
      <c r="D3504" t="str">
        <f t="shared" si="1029"/>
        <v>2.45713556173794-1.96302501870887i</v>
      </c>
      <c r="E3504" t="str">
        <f t="shared" si="1030"/>
        <v>-5.89543791819701-52.3237447886383i</v>
      </c>
      <c r="F3504" t="str">
        <f t="shared" si="1031"/>
        <v>2.28065887002399-0.87210376989558i</v>
      </c>
      <c r="G3504" t="str">
        <f t="shared" si="1032"/>
        <v>0.940507001508347-0.236545094267721i</v>
      </c>
      <c r="H3504" t="str">
        <f t="shared" si="1033"/>
        <v>0.0166300191047331-31.8440611311551i</v>
      </c>
      <c r="I3504" t="str">
        <f t="shared" si="1034"/>
        <v>-0.0782370723337596-0.204920307499856i</v>
      </c>
      <c r="K3504" t="str">
        <f t="shared" si="1035"/>
        <v>0.000196796322152713-0.000425840048498737i</v>
      </c>
      <c r="L3504" t="str">
        <f t="shared" si="1036"/>
        <v>0.00005-0.000563973853923651i</v>
      </c>
      <c r="M3504" t="str">
        <f t="shared" si="1037"/>
        <v>0.00133333333333333-0.000331749325837442i</v>
      </c>
      <c r="N3504">
        <f t="shared" si="1038"/>
        <v>20.246778297771669</v>
      </c>
      <c r="O3504">
        <f t="shared" si="1039"/>
        <v>28.213862760025794</v>
      </c>
      <c r="P3504" s="3">
        <f t="shared" si="1040"/>
        <v>-28.213862760025794</v>
      </c>
      <c r="Q3504" s="3">
        <f t="shared" si="1041"/>
        <v>159.75322170222833</v>
      </c>
      <c r="R3504">
        <f t="shared" si="1042"/>
        <v>-20.246778297771669</v>
      </c>
      <c r="S3504">
        <f t="shared" si="1043"/>
        <v>500.35939334408192</v>
      </c>
      <c r="T3504">
        <f t="shared" si="1026"/>
        <v>-28.213862760025794</v>
      </c>
    </row>
    <row r="3505" spans="1:20" x14ac:dyDescent="0.25">
      <c r="A3505">
        <f t="shared" si="1027"/>
        <v>3155797.4215653888</v>
      </c>
      <c r="B3505">
        <f t="shared" si="1044"/>
        <v>502260.75903878949</v>
      </c>
      <c r="C3505" t="str">
        <f t="shared" si="1028"/>
        <v>-0.0360861845083465+0.0134702973259912i</v>
      </c>
      <c r="D3505" t="str">
        <f t="shared" si="1029"/>
        <v>2.45001192082582-1.96462303769213i</v>
      </c>
      <c r="E3505" t="str">
        <f t="shared" si="1030"/>
        <v>-5.95128249329136-52.1012649578513i</v>
      </c>
      <c r="F3505" t="str">
        <f t="shared" si="1031"/>
        <v>2.27962618598619-0.872892745379796i</v>
      </c>
      <c r="G3505" t="str">
        <f t="shared" si="1032"/>
        <v>0.940081139236408-0.237336450821161i</v>
      </c>
      <c r="H3505" t="str">
        <f t="shared" si="1033"/>
        <v>0.0164379341461335-31.7232838308143i</v>
      </c>
      <c r="I3505" t="str">
        <f t="shared" si="1034"/>
        <v>-0.0780118223398839-0.204050392757437i</v>
      </c>
      <c r="K3505" t="str">
        <f t="shared" si="1035"/>
        <v>0.000196007230303853-0.000424738499655948i</v>
      </c>
      <c r="L3505" t="str">
        <f t="shared" si="1036"/>
        <v>0.00005-0.000561838866231969i</v>
      </c>
      <c r="M3505" t="str">
        <f t="shared" si="1037"/>
        <v>0.00133333333333333-0.000330493450724687i</v>
      </c>
      <c r="N3505">
        <f t="shared" si="1038"/>
        <v>20.46966212837205</v>
      </c>
      <c r="O3505">
        <f t="shared" si="1039"/>
        <v>28.286651369761884</v>
      </c>
      <c r="P3505" s="3">
        <f t="shared" si="1040"/>
        <v>-28.286651369761884</v>
      </c>
      <c r="Q3505" s="3">
        <f t="shared" si="1041"/>
        <v>159.53033787162795</v>
      </c>
      <c r="R3505">
        <f t="shared" si="1042"/>
        <v>-20.46966212837205</v>
      </c>
      <c r="S3505">
        <f t="shared" si="1043"/>
        <v>502.2607590387895</v>
      </c>
      <c r="T3505">
        <f t="shared" si="1026"/>
        <v>-28.286651369761884</v>
      </c>
    </row>
    <row r="3506" spans="1:20" x14ac:dyDescent="0.25">
      <c r="A3506">
        <f t="shared" si="1027"/>
        <v>3167789.451767337</v>
      </c>
      <c r="B3506">
        <f t="shared" si="1044"/>
        <v>504169.34992313688</v>
      </c>
      <c r="C3506" t="str">
        <f t="shared" si="1028"/>
        <v>-0.0357323393289718+0.0134968701154175i</v>
      </c>
      <c r="D3506" t="str">
        <f t="shared" si="1029"/>
        <v>2.44287569387818-1.96619671834957i</v>
      </c>
      <c r="E3506" t="str">
        <f t="shared" si="1030"/>
        <v>-6.00658370625924-51.8795227710908i</v>
      </c>
      <c r="F3506" t="str">
        <f t="shared" si="1031"/>
        <v>2.27858658411521-0.873690546894059i</v>
      </c>
      <c r="G3506" t="str">
        <f t="shared" si="1032"/>
        <v>0.939652424161444-0.238129683006898i</v>
      </c>
      <c r="H3506" t="str">
        <f t="shared" si="1033"/>
        <v>0.0162480082295084-31.6029658777362i</v>
      </c>
      <c r="I3506" t="str">
        <f t="shared" si="1034"/>
        <v>-0.0777879390489306-0.203183522533521i</v>
      </c>
      <c r="K3506" t="str">
        <f t="shared" si="1035"/>
        <v>0.000195220570298608-0.000423637649829935i</v>
      </c>
      <c r="L3506" t="str">
        <f t="shared" si="1036"/>
        <v>0.00005-0.000559711960781001i</v>
      </c>
      <c r="M3506" t="str">
        <f t="shared" si="1037"/>
        <v>0.00133333333333333-0.000329242329871178i</v>
      </c>
      <c r="N3506">
        <f t="shared" si="1038"/>
        <v>20.692625132950383</v>
      </c>
      <c r="O3506">
        <f t="shared" si="1039"/>
        <v>28.35954954828782</v>
      </c>
      <c r="P3506" s="3">
        <f t="shared" si="1040"/>
        <v>-28.35954954828782</v>
      </c>
      <c r="Q3506" s="3">
        <f t="shared" si="1041"/>
        <v>159.30737486704962</v>
      </c>
      <c r="R3506">
        <f t="shared" si="1042"/>
        <v>-20.692625132950383</v>
      </c>
      <c r="S3506">
        <f t="shared" si="1043"/>
        <v>504.16934992313685</v>
      </c>
      <c r="T3506">
        <f t="shared" si="1026"/>
        <v>-28.35954954828782</v>
      </c>
    </row>
    <row r="3507" spans="1:20" x14ac:dyDescent="0.25">
      <c r="A3507">
        <f t="shared" si="1027"/>
        <v>3179827.0516840531</v>
      </c>
      <c r="B3507">
        <f t="shared" si="1044"/>
        <v>506085.1934528448</v>
      </c>
      <c r="C3507" t="str">
        <f t="shared" si="1028"/>
        <v>-0.0353808864769979+0.0135217320864409i</v>
      </c>
      <c r="D3507" t="str">
        <f t="shared" si="1029"/>
        <v>2.43572705336383-1.96774594493461i</v>
      </c>
      <c r="E3507" t="str">
        <f t="shared" si="1030"/>
        <v>-6.06134533268434-51.6585158955886i</v>
      </c>
      <c r="F3507" t="str">
        <f t="shared" si="1031"/>
        <v>2.27754002487631-0.874497148382147i</v>
      </c>
      <c r="G3507" t="str">
        <f t="shared" si="1032"/>
        <v>0.939220839979953-0.238924786757894i</v>
      </c>
      <c r="H3507" t="str">
        <f t="shared" si="1033"/>
        <v>0.0160602190175812-31.4831055143121i</v>
      </c>
      <c r="I3507" t="str">
        <f t="shared" si="1034"/>
        <v>-0.077565410078108-0.202319684970955i</v>
      </c>
      <c r="K3507" t="str">
        <f t="shared" si="1035"/>
        <v>0.00019443635313764-0.000422537507816774i</v>
      </c>
      <c r="L3507" t="str">
        <f t="shared" si="1036"/>
        <v>0.00005-0.000557593106974497i</v>
      </c>
      <c r="M3507" t="str">
        <f t="shared" si="1037"/>
        <v>0.00133333333333333-0.000327995945279117i</v>
      </c>
      <c r="N3507">
        <f t="shared" si="1038"/>
        <v>20.915665377454104</v>
      </c>
      <c r="O3507">
        <f t="shared" si="1039"/>
        <v>28.432557426940768</v>
      </c>
      <c r="P3507" s="3">
        <f t="shared" si="1040"/>
        <v>-28.432557426940768</v>
      </c>
      <c r="Q3507" s="3">
        <f t="shared" si="1041"/>
        <v>159.0843346225459</v>
      </c>
      <c r="R3507">
        <f t="shared" si="1042"/>
        <v>-20.915665377454104</v>
      </c>
      <c r="S3507">
        <f t="shared" si="1043"/>
        <v>506.08519345284481</v>
      </c>
      <c r="T3507">
        <f t="shared" si="1026"/>
        <v>-28.432557426940768</v>
      </c>
    </row>
    <row r="3508" spans="1:20" x14ac:dyDescent="0.25">
      <c r="A3508">
        <f t="shared" si="1027"/>
        <v>3191910.3944804524</v>
      </c>
      <c r="B3508">
        <f t="shared" si="1044"/>
        <v>508008.31718796561</v>
      </c>
      <c r="C3508" t="str">
        <f t="shared" si="1028"/>
        <v>-0.0350318212285533+0.0135449038680649i</v>
      </c>
      <c r="D3508" t="str">
        <f t="shared" si="1029"/>
        <v>2.42856617306766-1.9692706031469i</v>
      </c>
      <c r="E3508" t="str">
        <f t="shared" si="1030"/>
        <v>-6.11557111343551-51.4382420022767i</v>
      </c>
      <c r="F3508" t="str">
        <f t="shared" si="1031"/>
        <v>2.2764864686068-0.875312523574087i</v>
      </c>
      <c r="G3508" t="str">
        <f t="shared" si="1032"/>
        <v>0.938786370335682-0.239721757893683i</v>
      </c>
      <c r="H3508" t="str">
        <f t="shared" si="1033"/>
        <v>0.0158745443694626-31.3637009897495i</v>
      </c>
      <c r="I3508" t="str">
        <f t="shared" si="1034"/>
        <v>-0.0773442231287499-0.201458868266066i</v>
      </c>
      <c r="K3508" t="str">
        <f t="shared" si="1035"/>
        <v>0.000193654589619663-0.00042143808250442i</v>
      </c>
      <c r="L3508" t="str">
        <f t="shared" si="1036"/>
        <v>0.00005-0.000555482274332039i</v>
      </c>
      <c r="M3508" t="str">
        <f t="shared" si="1037"/>
        <v>0.00133333333333333-0.000326754279018845i</v>
      </c>
      <c r="N3508">
        <f t="shared" si="1038"/>
        <v>21.138780923507568</v>
      </c>
      <c r="O3508">
        <f t="shared" si="1039"/>
        <v>28.505675134824386</v>
      </c>
      <c r="P3508" s="3">
        <f t="shared" si="1040"/>
        <v>-28.505675134824386</v>
      </c>
      <c r="Q3508" s="3">
        <f t="shared" si="1041"/>
        <v>158.86121907649243</v>
      </c>
      <c r="R3508">
        <f t="shared" si="1042"/>
        <v>-21.138780923507568</v>
      </c>
      <c r="S3508">
        <f t="shared" si="1043"/>
        <v>508.00831718796559</v>
      </c>
      <c r="T3508">
        <f t="shared" si="1026"/>
        <v>-28.505675134824386</v>
      </c>
    </row>
    <row r="3509" spans="1:20" x14ac:dyDescent="0.25">
      <c r="A3509">
        <f t="shared" si="1027"/>
        <v>3204039.6539794779</v>
      </c>
      <c r="B3509">
        <f t="shared" si="1044"/>
        <v>509938.74879327987</v>
      </c>
      <c r="C3509" t="str">
        <f t="shared" si="1028"/>
        <v>-0.0346851387638403+0.0135664060064693i</v>
      </c>
      <c r="D3509" t="str">
        <f t="shared" si="1029"/>
        <v>2.42139322807561-1.97077058015026i</v>
      </c>
      <c r="E3509" t="str">
        <f t="shared" si="1030"/>
        <v>-6.16926475497619-51.2186987659178i</v>
      </c>
      <c r="F3509" t="str">
        <f t="shared" si="1031"/>
        <v>2.27542587551717-0.876136645983372i</v>
      </c>
      <c r="G3509" t="str">
        <f t="shared" si="1032"/>
        <v>0.938348998820086-0.24052059211932i</v>
      </c>
      <c r="H3509" t="str">
        <f t="shared" si="1033"/>
        <v>0.0156909623393929-31.244750560044i</v>
      </c>
      <c r="I3509" t="str">
        <f t="shared" si="1034"/>
        <v>-0.0771243659856752-0.200601060668514i</v>
      </c>
      <c r="K3509" t="str">
        <f t="shared" si="1035"/>
        <v>0.000192875290341468-0.000420339382870074i</v>
      </c>
      <c r="L3509" t="str">
        <f t="shared" si="1036"/>
        <v>0.00005-0.000553379432488579i</v>
      </c>
      <c r="M3509" t="str">
        <f t="shared" si="1037"/>
        <v>0.00133333333333333-0.000325517313228577i</v>
      </c>
      <c r="N3509">
        <f t="shared" si="1038"/>
        <v>21.361969828536303</v>
      </c>
      <c r="O3509">
        <f t="shared" si="1039"/>
        <v>28.57890279881294</v>
      </c>
      <c r="P3509" s="3">
        <f t="shared" si="1040"/>
        <v>-28.57890279881294</v>
      </c>
      <c r="Q3509" s="3">
        <f t="shared" si="1041"/>
        <v>158.6380301714637</v>
      </c>
      <c r="R3509">
        <f t="shared" si="1042"/>
        <v>-21.361969828536303</v>
      </c>
      <c r="S3509">
        <f t="shared" si="1043"/>
        <v>509.93874879327984</v>
      </c>
      <c r="T3509">
        <f t="shared" si="1026"/>
        <v>-28.57890279881294</v>
      </c>
    </row>
    <row r="3510" spans="1:20" x14ac:dyDescent="0.25">
      <c r="A3510">
        <f t="shared" si="1027"/>
        <v>3216215.0046646004</v>
      </c>
      <c r="B3510">
        <f t="shared" si="1044"/>
        <v>511876.51603869436</v>
      </c>
      <c r="C3510" t="str">
        <f t="shared" si="1028"/>
        <v>-0.0343408341674594+0.013586258964131i</v>
      </c>
      <c r="D3510" t="str">
        <f t="shared" si="1029"/>
        <v>2.41420839475946-1.9722457645905i</v>
      </c>
      <c r="E3510" t="str">
        <f t="shared" si="1030"/>
        <v>-6.22242992967156-50.9998838652333i</v>
      </c>
      <c r="F3510" t="str">
        <f t="shared" si="1031"/>
        <v>2.27435820569228-0.876969488904149i</v>
      </c>
      <c r="G3510" t="str">
        <f t="shared" si="1032"/>
        <v>0.937908708972789-0.241321285024311i</v>
      </c>
      <c r="H3510" t="str">
        <f t="shared" si="1033"/>
        <v>0.0155094511754907-31.126252487952i</v>
      </c>
      <c r="I3510" t="str">
        <f t="shared" si="1034"/>
        <v>-0.0769058265165541-0.199746250481166i</v>
      </c>
      <c r="K3510" t="str">
        <f t="shared" si="1035"/>
        <v>0.000192098465698004-0.000419241417977609i</v>
      </c>
      <c r="L3510" t="str">
        <f t="shared" si="1036"/>
        <v>0.00005-0.000551284551194044i</v>
      </c>
      <c r="M3510" t="str">
        <f t="shared" si="1037"/>
        <v>0.00133333333333333-0.000324285030114143i</v>
      </c>
      <c r="N3510">
        <f t="shared" si="1038"/>
        <v>21.585230145889966</v>
      </c>
      <c r="O3510">
        <f t="shared" si="1039"/>
        <v>28.652240543554285</v>
      </c>
      <c r="P3510" s="3">
        <f t="shared" si="1040"/>
        <v>-28.652240543554285</v>
      </c>
      <c r="Q3510" s="3">
        <f t="shared" si="1041"/>
        <v>158.41476985411003</v>
      </c>
      <c r="R3510">
        <f t="shared" si="1042"/>
        <v>-21.585230145889966</v>
      </c>
      <c r="S3510">
        <f t="shared" si="1043"/>
        <v>511.87651603869438</v>
      </c>
      <c r="T3510">
        <f t="shared" si="1026"/>
        <v>-28.652240543554285</v>
      </c>
    </row>
    <row r="3511" spans="1:20" x14ac:dyDescent="0.25">
      <c r="A3511">
        <f t="shared" si="1027"/>
        <v>3228436.6216823258</v>
      </c>
      <c r="B3511">
        <f t="shared" si="1044"/>
        <v>513821.64679964143</v>
      </c>
      <c r="C3511" t="str">
        <f t="shared" si="1028"/>
        <v>-0.0339989024287435+0.0136044831189432i</v>
      </c>
      <c r="D3511" t="str">
        <f t="shared" si="1029"/>
        <v>2.4070118507613-1.97369604661292i</v>
      </c>
      <c r="E3511" t="str">
        <f t="shared" si="1030"/>
        <v>-6.2750702760932-50.7817949830271i</v>
      </c>
      <c r="F3511" t="str">
        <f t="shared" si="1031"/>
        <v>2.2732834190924-0.877811025408386i</v>
      </c>
      <c r="G3511" t="str">
        <f t="shared" si="1032"/>
        <v>0.937465484282069-0.242123832081551i</v>
      </c>
      <c r="H3511" t="str">
        <f t="shared" si="1033"/>
        <v>0.0153299893185011-31.0082050429634i</v>
      </c>
      <c r="I3511" t="str">
        <f t="shared" si="1034"/>
        <v>-0.0766885926712788-0.198894426059949i</v>
      </c>
      <c r="K3511" t="str">
        <f t="shared" si="1035"/>
        <v>0.000191324125882443-0.000418144196974928i</v>
      </c>
      <c r="L3511" t="str">
        <f t="shared" si="1036"/>
        <v>0.00005-0.000549197600312855i</v>
      </c>
      <c r="M3511" t="str">
        <f t="shared" si="1037"/>
        <v>0.00133333333333333-0.000323057411948738i</v>
      </c>
      <c r="N3511">
        <f t="shared" si="1038"/>
        <v>21.808559924965692</v>
      </c>
      <c r="O3511">
        <f t="shared" si="1039"/>
        <v>28.725688491475438</v>
      </c>
      <c r="P3511" s="3">
        <f t="shared" si="1040"/>
        <v>-28.725688491475438</v>
      </c>
      <c r="Q3511" s="3">
        <f t="shared" si="1041"/>
        <v>158.19144007503431</v>
      </c>
      <c r="R3511">
        <f t="shared" si="1042"/>
        <v>-21.808559924965692</v>
      </c>
      <c r="S3511">
        <f t="shared" si="1043"/>
        <v>513.82164679964148</v>
      </c>
      <c r="T3511">
        <f t="shared" si="1026"/>
        <v>-28.725688491475438</v>
      </c>
    </row>
    <row r="3512" spans="1:20" x14ac:dyDescent="0.25">
      <c r="A3512">
        <f t="shared" si="1027"/>
        <v>3240704.6808447186</v>
      </c>
      <c r="B3512">
        <f t="shared" si="1044"/>
        <v>515774.16905748006</v>
      </c>
      <c r="C3512" t="str">
        <f t="shared" si="1028"/>
        <v>-0.0336593384421237+0.0136210987633402i</v>
      </c>
      <c r="D3512" t="str">
        <f t="shared" si="1029"/>
        <v>2.39980377497769-1.9751213178798i</v>
      </c>
      <c r="E3512" t="str">
        <f t="shared" si="1030"/>
        <v>-6.32718939932151-50.5644298063105i</v>
      </c>
      <c r="F3512" t="str">
        <f t="shared" si="1031"/>
        <v>2.27220147555455-0.878661228343071i</v>
      </c>
      <c r="G3512" t="str">
        <f t="shared" si="1032"/>
        <v>0.937019308185343-0.242928228646249i</v>
      </c>
      <c r="H3512" t="str">
        <f t="shared" si="1033"/>
        <v>0.0151525554005539-30.8906065012748i</v>
      </c>
      <c r="I3512" t="str">
        <f t="shared" si="1034"/>
        <v>-0.0764726524813431-0.198045575813727i</v>
      </c>
      <c r="K3512" t="str">
        <f t="shared" si="1035"/>
        <v>0.000190552280886341-0.000417047729091416i</v>
      </c>
      <c r="L3512" t="str">
        <f t="shared" si="1036"/>
        <v>0.00005-0.000547118549823525i</v>
      </c>
      <c r="M3512" t="str">
        <f t="shared" si="1037"/>
        <v>0.00133333333333333-0.000321834441072661i</v>
      </c>
      <c r="N3512">
        <f t="shared" si="1038"/>
        <v>22.031957211329001</v>
      </c>
      <c r="O3512">
        <f t="shared" si="1039"/>
        <v>28.799246762785447</v>
      </c>
      <c r="P3512" s="3">
        <f t="shared" si="1040"/>
        <v>-28.799246762785447</v>
      </c>
      <c r="Q3512" s="3">
        <f t="shared" si="1041"/>
        <v>157.968042788671</v>
      </c>
      <c r="R3512">
        <f t="shared" si="1042"/>
        <v>-22.031957211329001</v>
      </c>
      <c r="S3512">
        <f t="shared" si="1043"/>
        <v>515.77416905748009</v>
      </c>
      <c r="T3512">
        <f t="shared" si="1026"/>
        <v>-28.799246762785447</v>
      </c>
    </row>
    <row r="3513" spans="1:20" x14ac:dyDescent="0.25">
      <c r="A3513">
        <f t="shared" si="1027"/>
        <v>3253019.3586319289</v>
      </c>
      <c r="B3513">
        <f t="shared" si="1044"/>
        <v>517734.11089989851</v>
      </c>
      <c r="C3513" t="str">
        <f t="shared" si="1028"/>
        <v>-0.0333221370075058+0.0136361261034211i</v>
      </c>
      <c r="D3513" t="str">
        <f t="shared" si="1029"/>
        <v>2.39258434754356-1.97652147158748i</v>
      </c>
      <c r="E3513" t="str">
        <f t="shared" si="1030"/>
        <v>-6.37879087124558-50.3477860264216i</v>
      </c>
      <c r="F3513" t="str">
        <f t="shared" si="1031"/>
        <v>2.27111233479358-0.879520070327354i</v>
      </c>
      <c r="G3513" t="str">
        <f t="shared" si="1032"/>
        <v>0.936570164069676-0.243734469954859i</v>
      </c>
      <c r="H3513" t="str">
        <f t="shared" si="1033"/>
        <v>0.0149771282439201-30.7734551457622i</v>
      </c>
      <c r="I3513" t="str">
        <f t="shared" si="1034"/>
        <v>-0.0762579940592233-0.19719968820416i</v>
      </c>
      <c r="K3513" t="str">
        <f t="shared" si="1035"/>
        <v>0.000189782940499782-0.000415952023635347i</v>
      </c>
      <c r="L3513" t="str">
        <f t="shared" si="1036"/>
        <v>0.00005-0.000545047369818215i</v>
      </c>
      <c r="M3513" t="str">
        <f t="shared" si="1037"/>
        <v>0.00133333333333333-0.000320616099893068i</v>
      </c>
      <c r="N3513">
        <f t="shared" si="1038"/>
        <v>22.255420046834217</v>
      </c>
      <c r="O3513">
        <f t="shared" si="1039"/>
        <v>28.872915475480717</v>
      </c>
      <c r="P3513" s="3">
        <f t="shared" si="1040"/>
        <v>-28.872915475480717</v>
      </c>
      <c r="Q3513" s="3">
        <f t="shared" si="1041"/>
        <v>157.74457995316578</v>
      </c>
      <c r="R3513">
        <f t="shared" si="1042"/>
        <v>-22.255420046834217</v>
      </c>
      <c r="S3513">
        <f t="shared" si="1043"/>
        <v>517.7341108998985</v>
      </c>
      <c r="T3513">
        <f t="shared" si="1026"/>
        <v>-28.872915475480717</v>
      </c>
    </row>
    <row r="3514" spans="1:20" x14ac:dyDescent="0.25">
      <c r="A3514">
        <f t="shared" si="1027"/>
        <v>3265380.8321947302</v>
      </c>
      <c r="B3514">
        <f t="shared" si="1044"/>
        <v>519701.50052131811</v>
      </c>
      <c r="C3514" t="str">
        <f t="shared" si="1028"/>
        <v>-0.0329872928306712+0.0136495852580791i</v>
      </c>
      <c r="D3514" t="str">
        <f t="shared" si="1029"/>
        <v>2.38535374981588-1.97789640248348i</v>
      </c>
      <c r="E3514" t="str">
        <f t="shared" si="1030"/>
        <v>-6.4298782308602-50.1318613391445i</v>
      </c>
      <c r="F3514" t="str">
        <f t="shared" si="1031"/>
        <v>2.27001595640354-0.880387523749724i</v>
      </c>
      <c r="G3514" t="str">
        <f t="shared" si="1032"/>
        <v>0.936118035272297-0.244542551123995i</v>
      </c>
      <c r="H3514" t="str">
        <f t="shared" si="1033"/>
        <v>0.0148036868597747-30.6567492659544i</v>
      </c>
      <c r="I3514" t="str">
        <f t="shared" si="1034"/>
        <v>-0.0760446055977689-0.19635675174558i</v>
      </c>
      <c r="K3514" t="str">
        <f t="shared" si="1035"/>
        <v>0.00018901611431157-0.000414857089991328i</v>
      </c>
      <c r="L3514" t="str">
        <f t="shared" si="1036"/>
        <v>0.00005-0.000542984030502306i</v>
      </c>
      <c r="M3514" t="str">
        <f t="shared" si="1037"/>
        <v>0.00133333333333333-0.00031940237088371i</v>
      </c>
      <c r="N3514">
        <f t="shared" si="1038"/>
        <v>22.478946469744784</v>
      </c>
      <c r="O3514">
        <f t="shared" si="1039"/>
        <v>28.946694745349085</v>
      </c>
      <c r="P3514" s="3">
        <f t="shared" si="1040"/>
        <v>-28.946694745349085</v>
      </c>
      <c r="Q3514" s="3">
        <f t="shared" si="1041"/>
        <v>157.52105353025522</v>
      </c>
      <c r="R3514">
        <f t="shared" si="1042"/>
        <v>-22.478946469744784</v>
      </c>
      <c r="S3514">
        <f t="shared" si="1043"/>
        <v>519.70150052131817</v>
      </c>
      <c r="T3514">
        <f t="shared" si="1026"/>
        <v>-28.946694745349085</v>
      </c>
    </row>
    <row r="3515" spans="1:20" x14ac:dyDescent="0.25">
      <c r="A3515">
        <f t="shared" si="1027"/>
        <v>3277789.2793570701</v>
      </c>
      <c r="B3515">
        <f t="shared" si="1044"/>
        <v>521676.36622329912</v>
      </c>
      <c r="C3515" t="str">
        <f t="shared" si="1028"/>
        <v>-0.0326548005236956+0.0136614962581328i</v>
      </c>
      <c r="D3515" t="str">
        <f t="shared" si="1029"/>
        <v>2.37811216435697-1.97924600688322i</v>
      </c>
      <c r="E3515" t="str">
        <f t="shared" si="1030"/>
        <v>-6.48045498456167-49.9166534448257i</v>
      </c>
      <c r="F3515" t="str">
        <f t="shared" si="1031"/>
        <v>2.26891229985888-0.88126356076515i</v>
      </c>
      <c r="G3515" t="str">
        <f t="shared" si="1032"/>
        <v>0.935662905081122-0.24535246714936i</v>
      </c>
      <c r="H3515" t="str">
        <f t="shared" si="1033"/>
        <v>0.014632210446964-30.5404871580064i</v>
      </c>
      <c r="I3515" t="str">
        <f t="shared" si="1034"/>
        <v>-0.0758324753695969-0.195516755004856i</v>
      </c>
      <c r="K3515" t="str">
        <f t="shared" si="1035"/>
        <v>0.000188251811709461-0.000413762937617753i</v>
      </c>
      <c r="L3515" t="str">
        <f t="shared" si="1036"/>
        <v>0.00005-0.000540928502193969i</v>
      </c>
      <c r="M3515" t="str">
        <f t="shared" si="1037"/>
        <v>0.00133333333333333-0.000318193236584688i</v>
      </c>
      <c r="N3515">
        <f t="shared" si="1038"/>
        <v>22.70253451485226</v>
      </c>
      <c r="O3515">
        <f t="shared" si="1039"/>
        <v>29.020584685974583</v>
      </c>
      <c r="P3515" s="3">
        <f t="shared" si="1040"/>
        <v>-29.020584685974583</v>
      </c>
      <c r="Q3515" s="3">
        <f t="shared" si="1041"/>
        <v>157.29746548514774</v>
      </c>
      <c r="R3515">
        <f t="shared" si="1042"/>
        <v>-22.70253451485226</v>
      </c>
      <c r="S3515">
        <f t="shared" si="1043"/>
        <v>521.67636622329917</v>
      </c>
      <c r="T3515">
        <f t="shared" si="1026"/>
        <v>-29.020584685974583</v>
      </c>
    </row>
    <row r="3516" spans="1:20" x14ac:dyDescent="0.25">
      <c r="A3516">
        <f t="shared" si="1027"/>
        <v>3290244.8786186269</v>
      </c>
      <c r="B3516">
        <f t="shared" si="1044"/>
        <v>523658.73641494766</v>
      </c>
      <c r="C3516" t="str">
        <f t="shared" si="1028"/>
        <v>-0.0323246546053863+0.0136718790454614i</v>
      </c>
      <c r="D3516" t="str">
        <f t="shared" si="1029"/>
        <v>2.37085977491761-1.98057018268666i</v>
      </c>
      <c r="E3516" t="str">
        <f t="shared" si="1030"/>
        <v>-6.53052460644033-49.7021600484872i</v>
      </c>
      <c r="F3516" t="str">
        <f t="shared" si="1031"/>
        <v>2.26780132451578-0.882148153292229i</v>
      </c>
      <c r="G3516" t="str">
        <f t="shared" si="1032"/>
        <v>0.935204756735303-0.246164212904649i</v>
      </c>
      <c r="H3516" t="str">
        <f t="shared" si="1033"/>
        <v>0.0144626783907744-30.4246671246721i</v>
      </c>
      <c r="I3516" t="str">
        <f t="shared" si="1034"/>
        <v>-0.0756215917264899-0.194679686601259i</v>
      </c>
      <c r="K3516" t="str">
        <f t="shared" si="1035"/>
        <v>0.000187490041880415-0.000412669576044268i</v>
      </c>
      <c r="L3516" t="str">
        <f t="shared" si="1036"/>
        <v>0.00005-0.000538880755323738i</v>
      </c>
      <c r="M3516" t="str">
        <f t="shared" si="1037"/>
        <v>0.00133333333333333-0.0003169886796022i</v>
      </c>
      <c r="N3516">
        <f t="shared" si="1038"/>
        <v>22.926182213595069</v>
      </c>
      <c r="O3516">
        <f t="shared" si="1039"/>
        <v>29.094585408742439</v>
      </c>
      <c r="P3516" s="3">
        <f t="shared" si="1040"/>
        <v>-29.094585408742439</v>
      </c>
      <c r="Q3516" s="3">
        <f t="shared" si="1041"/>
        <v>157.07381778640493</v>
      </c>
      <c r="R3516">
        <f t="shared" si="1042"/>
        <v>-22.926182213595069</v>
      </c>
      <c r="S3516">
        <f t="shared" si="1043"/>
        <v>523.65873641494761</v>
      </c>
      <c r="T3516">
        <f t="shared" si="1026"/>
        <v>-29.094585408742439</v>
      </c>
    </row>
    <row r="3517" spans="1:20" x14ac:dyDescent="0.25">
      <c r="A3517">
        <f t="shared" si="1027"/>
        <v>3302747.8091573776</v>
      </c>
      <c r="B3517">
        <f t="shared" si="1044"/>
        <v>525648.63961332443</v>
      </c>
      <c r="C3517" t="str">
        <f t="shared" si="1028"/>
        <v>-0.0319968495017416+0.0136807534721438i</v>
      </c>
      <c r="D3517" t="str">
        <f t="shared" si="1029"/>
        <v>2.36359676641987-1.98186882939465i</v>
      </c>
      <c r="E3517" t="str">
        <f t="shared" si="1030"/>
        <v>-6.58009053857068-49.4883788599409i</v>
      </c>
      <c r="F3517" t="str">
        <f t="shared" si="1031"/>
        <v>2.26668298961356-0.883041273010334i</v>
      </c>
      <c r="G3517" t="str">
        <f t="shared" si="1032"/>
        <v>0.93474357342578-0.246977783140474i</v>
      </c>
      <c r="H3517" t="str">
        <f t="shared" si="1033"/>
        <v>0.0142950702617067-30.3092874752788i</v>
      </c>
      <c r="I3517" t="str">
        <f t="shared" si="1034"/>
        <v>-0.0754119430988056-0.193845535206349i</v>
      </c>
      <c r="K3517" t="str">
        <f t="shared" si="1035"/>
        <v>0.000186730813810877-0.000411577014869249i</v>
      </c>
      <c r="L3517" t="str">
        <f t="shared" si="1036"/>
        <v>0.00005-0.00053684076043409i</v>
      </c>
      <c r="M3517" t="str">
        <f t="shared" si="1037"/>
        <v>0.00133333333333333-0.000315788682608289i</v>
      </c>
      <c r="N3517">
        <f t="shared" si="1038"/>
        <v>23.149887594174288</v>
      </c>
      <c r="O3517">
        <f t="shared" si="1039"/>
        <v>29.168697022843517</v>
      </c>
      <c r="P3517" s="3">
        <f t="shared" si="1040"/>
        <v>-29.168697022843517</v>
      </c>
      <c r="Q3517" s="3">
        <f t="shared" si="1041"/>
        <v>156.85011240582571</v>
      </c>
      <c r="R3517">
        <f t="shared" si="1042"/>
        <v>-23.149887594174288</v>
      </c>
      <c r="S3517">
        <f t="shared" si="1043"/>
        <v>525.64863961332446</v>
      </c>
      <c r="T3517">
        <f t="shared" si="1026"/>
        <v>-29.168697022843517</v>
      </c>
    </row>
    <row r="3518" spans="1:20" x14ac:dyDescent="0.25">
      <c r="A3518">
        <f t="shared" si="1027"/>
        <v>3315298.2508321758</v>
      </c>
      <c r="B3518">
        <f t="shared" si="1044"/>
        <v>527646.10444385512</v>
      </c>
      <c r="C3518" t="str">
        <f t="shared" si="1028"/>
        <v>-0.031671379546425+0.013688139299603i</v>
      </c>
      <c r="D3518" t="str">
        <f t="shared" si="1029"/>
        <v>2.35632332493964-1.98314184812516i</v>
      </c>
      <c r="E3518" t="str">
        <f t="shared" si="1030"/>
        <v>-6.62915619130026-49.2753075938961i</v>
      </c>
      <c r="F3518" t="str">
        <f t="shared" si="1031"/>
        <v>2.26555725427596-0.883942891356724i</v>
      </c>
      <c r="G3518" t="str">
        <f t="shared" si="1032"/>
        <v>0.934279338295845-0.247793172483269i</v>
      </c>
      <c r="H3518" t="str">
        <f t="shared" si="1033"/>
        <v>0.0141293658142537-30.1943465257003i</v>
      </c>
      <c r="I3518" t="str">
        <f t="shared" si="1034"/>
        <v>-0.0752035179948848-0.193014289543833i</v>
      </c>
      <c r="K3518" t="str">
        <f t="shared" si="1035"/>
        <v>0.000185974136287103-0.000410485263757299i</v>
      </c>
      <c r="L3518" t="str">
        <f t="shared" si="1036"/>
        <v>0.00005-0.000534808488179009i</v>
      </c>
      <c r="M3518" t="str">
        <f t="shared" si="1037"/>
        <v>0.00133333333333333-0.000314593228340594i</v>
      </c>
      <c r="N3518">
        <f t="shared" si="1038"/>
        <v>23.373648681672506</v>
      </c>
      <c r="O3518">
        <f t="shared" si="1039"/>
        <v>29.242919635279797</v>
      </c>
      <c r="P3518" s="3">
        <f t="shared" si="1040"/>
        <v>-29.242919635279797</v>
      </c>
      <c r="Q3518" s="3">
        <f t="shared" si="1041"/>
        <v>156.62635131832749</v>
      </c>
      <c r="R3518">
        <f t="shared" si="1042"/>
        <v>-23.373648681672506</v>
      </c>
      <c r="S3518">
        <f t="shared" si="1043"/>
        <v>527.64610444385517</v>
      </c>
      <c r="T3518">
        <f t="shared" si="1026"/>
        <v>-29.242919635279797</v>
      </c>
    </row>
    <row r="3519" spans="1:20" x14ac:dyDescent="0.25">
      <c r="A3519">
        <f t="shared" si="1027"/>
        <v>3327896.3841853379</v>
      </c>
      <c r="B3519">
        <f t="shared" si="1044"/>
        <v>529651.15964074177</v>
      </c>
      <c r="C3519" t="str">
        <f t="shared" si="1028"/>
        <v>-0.0313482389812608+0.0136940561977539i</v>
      </c>
      <c r="D3519" t="str">
        <f t="shared" si="1029"/>
        <v>2.34903963768896-1.98438914162913i</v>
      </c>
      <c r="E3519" t="str">
        <f t="shared" si="1030"/>
        <v>-6.67772494353557-49.0629439700687i</v>
      </c>
      <c r="F3519" t="str">
        <f t="shared" si="1031"/>
        <v>2.2644240775126-0.884852979523692i</v>
      </c>
      <c r="G3519" t="str">
        <f t="shared" si="1032"/>
        <v>0.933812034441728-0.24861037543419i</v>
      </c>
      <c r="H3519" t="str">
        <f t="shared" si="1033"/>
        <v>0.0139655449856813-30.0798425983307i</v>
      </c>
      <c r="I3519" t="str">
        <f t="shared" si="1034"/>
        <v>-0.0749963050004699-0.192185938389446i</v>
      </c>
      <c r="K3519" t="str">
        <f t="shared" si="1035"/>
        <v>0.000185220017895501-0.000409394332436754i</v>
      </c>
      <c r="L3519" t="str">
        <f t="shared" si="1036"/>
        <v>0.00005-0.00053278390932358i</v>
      </c>
      <c r="M3519" t="str">
        <f t="shared" si="1037"/>
        <v>0.00133333333333333-0.000313402299602106i</v>
      </c>
      <c r="N3519">
        <f t="shared" si="1038"/>
        <v>23.597463498167741</v>
      </c>
      <c r="O3519">
        <f t="shared" si="1039"/>
        <v>29.317253350869457</v>
      </c>
      <c r="P3519" s="3">
        <f t="shared" si="1040"/>
        <v>-29.317253350869457</v>
      </c>
      <c r="Q3519" s="3">
        <f t="shared" si="1041"/>
        <v>156.40253650183226</v>
      </c>
      <c r="R3519">
        <f t="shared" si="1042"/>
        <v>-23.597463498167741</v>
      </c>
      <c r="S3519">
        <f t="shared" si="1043"/>
        <v>529.65115964074175</v>
      </c>
      <c r="T3519">
        <f t="shared" si="1026"/>
        <v>-29.317253350869457</v>
      </c>
    </row>
    <row r="3520" spans="1:20" x14ac:dyDescent="0.25">
      <c r="A3520">
        <f t="shared" si="1027"/>
        <v>3340542.3904452426</v>
      </c>
      <c r="B3520">
        <f t="shared" si="1044"/>
        <v>531663.83404737664</v>
      </c>
      <c r="C3520" t="str">
        <f t="shared" si="1028"/>
        <v>-0.0310274219567481+0.0136985237441576i</v>
      </c>
      <c r="D3520" t="str">
        <f t="shared" si="1029"/>
        <v>2.341745892998-1.98561061430625i</v>
      </c>
      <c r="E3520" t="str">
        <f t="shared" si="1030"/>
        <v>-6.72580014302533-48.8512857132874i</v>
      </c>
      <c r="F3520" t="str">
        <f t="shared" si="1031"/>
        <v>2.26328341822042-0.885771508455668i</v>
      </c>
      <c r="G3520" t="str">
        <f t="shared" si="1032"/>
        <v>0.933341644913188-0.249429386368031i</v>
      </c>
      <c r="H3520" t="str">
        <f t="shared" si="1033"/>
        <v>0.0138035878948134-29.9657740220583i</v>
      </c>
      <c r="I3520" t="str">
        <f t="shared" si="1034"/>
        <v>-0.0747902927781261-0.191360470570823i</v>
      </c>
      <c r="K3520" t="str">
        <f t="shared" si="1035"/>
        <v>0.000184468467023011-0.000408304230697211i</v>
      </c>
      <c r="L3520" t="str">
        <f t="shared" si="1036"/>
        <v>0.00005-0.000530766994743554i</v>
      </c>
      <c r="M3520" t="str">
        <f t="shared" si="1037"/>
        <v>0.00133333333333333-0.000312215879260914i</v>
      </c>
      <c r="N3520">
        <f t="shared" si="1038"/>
        <v>23.821330062848972</v>
      </c>
      <c r="O3520">
        <f t="shared" si="1039"/>
        <v>29.391698272252057</v>
      </c>
      <c r="P3520" s="3">
        <f t="shared" si="1040"/>
        <v>-29.391698272252057</v>
      </c>
      <c r="Q3520" s="3">
        <f t="shared" si="1041"/>
        <v>156.17866993715103</v>
      </c>
      <c r="R3520">
        <f t="shared" si="1042"/>
        <v>-23.821330062848972</v>
      </c>
      <c r="S3520">
        <f t="shared" si="1043"/>
        <v>531.66383404737667</v>
      </c>
      <c r="T3520">
        <f t="shared" si="1026"/>
        <v>-29.391698272252057</v>
      </c>
    </row>
    <row r="3521" spans="1:20" x14ac:dyDescent="0.25">
      <c r="A3521">
        <f t="shared" si="1027"/>
        <v>3353236.4515289348</v>
      </c>
      <c r="B3521">
        <f t="shared" si="1044"/>
        <v>533684.15661675669</v>
      </c>
      <c r="C3521" t="str">
        <f t="shared" si="1028"/>
        <v>-0.0307089225325923+0.0137015614231807i</v>
      </c>
      <c r="D3521" t="str">
        <f t="shared" si="1029"/>
        <v>2.33444228029692-1.98680617222046i</v>
      </c>
      <c r="E3521" t="str">
        <f t="shared" si="1030"/>
        <v>-6.77338510664194-48.6403305535969i</v>
      </c>
      <c r="F3521" t="str">
        <f t="shared" si="1031"/>
        <v>2.26213523518515-0.886698448846336i</v>
      </c>
      <c r="G3521" t="str">
        <f t="shared" si="1032"/>
        <v>0.932868152714121-0.250250199532116i</v>
      </c>
      <c r="H3521" t="str">
        <f t="shared" si="1033"/>
        <v>0.01364347484082-29.8521391322397i</v>
      </c>
      <c r="I3521" t="str">
        <f t="shared" si="1034"/>
        <v>-0.0745854700666697-0.190537874967379i</v>
      </c>
      <c r="K3521" t="str">
        <f t="shared" si="1035"/>
        <v>0.000183719491857506-0.000407214968387062i</v>
      </c>
      <c r="L3521" t="str">
        <f t="shared" si="1036"/>
        <v>0.00005-0.000528757715424939i</v>
      </c>
      <c r="M3521" t="str">
        <f t="shared" si="1037"/>
        <v>0.00133333333333333-0.000311033950249965i</v>
      </c>
      <c r="N3521">
        <f t="shared" si="1038"/>
        <v>24.045246392129712</v>
      </c>
      <c r="O3521">
        <f t="shared" si="1039"/>
        <v>29.466254499894013</v>
      </c>
      <c r="P3521" s="3">
        <f t="shared" si="1040"/>
        <v>-29.466254499894013</v>
      </c>
      <c r="Q3521" s="3">
        <f t="shared" si="1041"/>
        <v>155.95475360787029</v>
      </c>
      <c r="R3521">
        <f t="shared" si="1042"/>
        <v>-24.045246392129712</v>
      </c>
      <c r="S3521">
        <f t="shared" si="1043"/>
        <v>533.6841566167567</v>
      </c>
      <c r="T3521">
        <f t="shared" si="1026"/>
        <v>-29.466254499894013</v>
      </c>
    </row>
    <row r="3522" spans="1:20" x14ac:dyDescent="0.25">
      <c r="A3522">
        <f t="shared" si="1027"/>
        <v>3365978.7500447449</v>
      </c>
      <c r="B3522">
        <f t="shared" si="1044"/>
        <v>535712.15641190042</v>
      </c>
      <c r="C3522" t="str">
        <f t="shared" si="1028"/>
        <v>-0.0303927346782556+0.0137031886251612i</v>
      </c>
      <c r="D3522" t="str">
        <f t="shared" si="1029"/>
        <v>2.32712899009738-1.98797572311517i</v>
      </c>
      <c r="E3522" t="str">
        <f t="shared" si="1030"/>
        <v>-6.82048312066188-48.430076226361i</v>
      </c>
      <c r="F3522" t="str">
        <f t="shared" si="1031"/>
        <v>2.2609794870828-0.887633771135751i</v>
      </c>
      <c r="G3522" t="str">
        <f t="shared" si="1032"/>
        <v>0.932391540803185-0.2510728090452i</v>
      </c>
      <c r="H3522" t="str">
        <f t="shared" si="1033"/>
        <v>0.0134851863020099-29.7389362706741i</v>
      </c>
      <c r="I3522" t="str">
        <f t="shared" si="1034"/>
        <v>-0.0743818256806025-0.18971814051018i</v>
      </c>
      <c r="K3522" t="str">
        <f t="shared" si="1035"/>
        <v>0.000182973100388231-0.000406126555411053i</v>
      </c>
      <c r="L3522" t="str">
        <f t="shared" si="1036"/>
        <v>0.00005-0.000526756042463577i</v>
      </c>
      <c r="M3522" t="str">
        <f t="shared" si="1037"/>
        <v>0.00133333333333333-0.000309856495566811i</v>
      </c>
      <c r="N3522">
        <f t="shared" si="1038"/>
        <v>24.269210499762067</v>
      </c>
      <c r="O3522">
        <f t="shared" si="1039"/>
        <v>29.540922132094046</v>
      </c>
      <c r="P3522" s="3">
        <f t="shared" si="1040"/>
        <v>-29.540922132094046</v>
      </c>
      <c r="Q3522" s="3">
        <f t="shared" si="1041"/>
        <v>155.73078950023793</v>
      </c>
      <c r="R3522">
        <f t="shared" si="1042"/>
        <v>-24.269210499762067</v>
      </c>
      <c r="S3522">
        <f t="shared" si="1043"/>
        <v>535.71215641190042</v>
      </c>
      <c r="T3522">
        <f t="shared" si="1026"/>
        <v>-29.540922132094046</v>
      </c>
    </row>
    <row r="3523" spans="1:20" x14ac:dyDescent="0.25">
      <c r="A3523">
        <f t="shared" si="1027"/>
        <v>3378769.4692949154</v>
      </c>
      <c r="B3523">
        <f t="shared" si="1044"/>
        <v>537747.8626062657</v>
      </c>
      <c r="C3523" t="str">
        <f t="shared" si="1028"/>
        <v>-0.0300788522735238+0.0137034246455794i</v>
      </c>
      <c r="D3523" t="str">
        <f t="shared" si="1029"/>
        <v>2.31980621397379-1.98911917642827i</v>
      </c>
      <c r="E3523" t="str">
        <f t="shared" si="1030"/>
        <v>-6.86709744104185-48.2205204723608i</v>
      </c>
      <c r="F3523" t="str">
        <f t="shared" si="1031"/>
        <v>2.25981613248123-0.888577445507428i</v>
      </c>
      <c r="G3523" t="str">
        <f t="shared" si="1032"/>
        <v>0.931911792094429-0.251897208896365i</v>
      </c>
      <c r="H3523" t="str">
        <f t="shared" si="1033"/>
        <v>0.0133287029346268-29.6261637855768i</v>
      </c>
      <c r="I3523" t="str">
        <f t="shared" si="1034"/>
        <v>-0.0741793485095471-0.188901256181826i</v>
      </c>
      <c r="K3523" t="str">
        <f t="shared" si="1035"/>
        <v>0.000182229300406271-0.000405039001727857i</v>
      </c>
      <c r="L3523" t="str">
        <f t="shared" si="1036"/>
        <v>0.00005-0.000524761947064733i</v>
      </c>
      <c r="M3523" t="str">
        <f t="shared" si="1037"/>
        <v>0.00133333333333333-0.000308683498273371i</v>
      </c>
      <c r="N3523">
        <f t="shared" si="1038"/>
        <v>24.493220396948118</v>
      </c>
      <c r="O3523">
        <f t="shared" si="1039"/>
        <v>29.615701264989191</v>
      </c>
      <c r="P3523" s="3">
        <f t="shared" si="1040"/>
        <v>-29.615701264989191</v>
      </c>
      <c r="Q3523" s="3">
        <f t="shared" si="1041"/>
        <v>155.50677960305188</v>
      </c>
      <c r="R3523">
        <f t="shared" si="1042"/>
        <v>-24.493220396948118</v>
      </c>
      <c r="S3523">
        <f t="shared" si="1043"/>
        <v>537.7478626062657</v>
      </c>
      <c r="T3523">
        <f t="shared" si="1026"/>
        <v>-29.615701264989191</v>
      </c>
    </row>
    <row r="3524" spans="1:20" x14ac:dyDescent="0.25">
      <c r="A3524">
        <f t="shared" si="1027"/>
        <v>3391608.7932782359</v>
      </c>
      <c r="B3524">
        <f t="shared" si="1044"/>
        <v>539791.30448416946</v>
      </c>
      <c r="C3524" t="str">
        <f t="shared" si="1028"/>
        <v>-0.0297672691090934+0.0137022886842371i</v>
      </c>
      <c r="D3524" t="str">
        <f t="shared" si="1029"/>
        <v>2.31247414454436-1.99023644330691i</v>
      </c>
      <c r="E3524" t="str">
        <f t="shared" si="1030"/>
        <v>-6.91323129369403-48.0116610378963i</v>
      </c>
      <c r="F3524" t="str">
        <f t="shared" si="1031"/>
        <v>2.25864512984171-0.889529441885456i</v>
      </c>
      <c r="G3524" t="str">
        <f t="shared" si="1032"/>
        <v>0.931428889457944-0.252723392943916i</v>
      </c>
      <c r="H3524" t="str">
        <f t="shared" si="1033"/>
        <v>0.013174005571648-29.5138200315548i</v>
      </c>
      <c r="I3524" t="str">
        <f t="shared" si="1034"/>
        <v>-0.0739780275176956-0.188087211016329i</v>
      </c>
      <c r="K3524" t="str">
        <f t="shared" si="1035"/>
        <v>0.000181488099505028-0.000403952317347653i</v>
      </c>
      <c r="L3524" t="str">
        <f t="shared" si="1036"/>
        <v>0.00005-0.000522775400542671i</v>
      </c>
      <c r="M3524" t="str">
        <f t="shared" si="1037"/>
        <v>0.00133333333333333-0.000307514941495688i</v>
      </c>
      <c r="N3524">
        <f t="shared" si="1038"/>
        <v>24.717274092451731</v>
      </c>
      <c r="O3524">
        <f t="shared" si="1039"/>
        <v>29.690591992560176</v>
      </c>
      <c r="P3524" s="3">
        <f t="shared" si="1040"/>
        <v>-29.690591992560176</v>
      </c>
      <c r="Q3524" s="3">
        <f t="shared" si="1041"/>
        <v>155.28272590754827</v>
      </c>
      <c r="R3524">
        <f t="shared" si="1042"/>
        <v>-24.717274092451731</v>
      </c>
      <c r="S3524">
        <f t="shared" si="1043"/>
        <v>539.79130448416947</v>
      </c>
      <c r="T3524">
        <f t="shared" si="1026"/>
        <v>-29.690591992560176</v>
      </c>
    </row>
    <row r="3525" spans="1:20" x14ac:dyDescent="0.25">
      <c r="A3525">
        <f t="shared" si="1027"/>
        <v>3404496.9066926935</v>
      </c>
      <c r="B3525">
        <f t="shared" si="1044"/>
        <v>541842.51144120935</v>
      </c>
      <c r="C3525" t="str">
        <f t="shared" si="1028"/>
        <v>-0.0294579788871742+0.0136997998444433i</v>
      </c>
      <c r="D3525" t="str">
        <f t="shared" si="1029"/>
        <v>2.30513297545198-1.99132743662206i</v>
      </c>
      <c r="E3525" t="str">
        <f t="shared" si="1030"/>
        <v>-6.9588878747596-47.803495674879i</v>
      </c>
      <c r="F3525" t="str">
        <f t="shared" si="1031"/>
        <v>2.25746643752051-0.890489729931578i</v>
      </c>
      <c r="G3525" t="str">
        <f t="shared" si="1032"/>
        <v>0.930942815720531-0.253551354914267i</v>
      </c>
      <c r="H3525" t="str">
        <f t="shared" si="1033"/>
        <v>0.0130210752215881-29.4019033695799i</v>
      </c>
      <c r="I3525" t="str">
        <f t="shared" si="1034"/>
        <v>-0.073777851743254-0.18727599409899i</v>
      </c>
      <c r="K3525" t="str">
        <f t="shared" si="1035"/>
        <v>0.000180749505080758-0.000402866512329743i</v>
      </c>
      <c r="L3525" t="str">
        <f t="shared" si="1036"/>
        <v>0.00005-0.000520796374320253i</v>
      </c>
      <c r="M3525" t="str">
        <f t="shared" si="1037"/>
        <v>0.00133333333333333-0.000306350808423679i</v>
      </c>
      <c r="N3525">
        <f t="shared" si="1038"/>
        <v>24.941369592709748</v>
      </c>
      <c r="O3525">
        <f t="shared" si="1039"/>
        <v>29.765594406637486</v>
      </c>
      <c r="P3525" s="3">
        <f t="shared" si="1040"/>
        <v>-29.765594406637486</v>
      </c>
      <c r="Q3525" s="3">
        <f t="shared" si="1041"/>
        <v>155.05863040729025</v>
      </c>
      <c r="R3525">
        <f t="shared" si="1042"/>
        <v>-24.941369592709748</v>
      </c>
      <c r="S3525">
        <f t="shared" si="1043"/>
        <v>541.84251144120935</v>
      </c>
      <c r="T3525">
        <f t="shared" si="1026"/>
        <v>-29.765594406637486</v>
      </c>
    </row>
    <row r="3526" spans="1:20" x14ac:dyDescent="0.25">
      <c r="A3526">
        <f t="shared" si="1027"/>
        <v>3417433.9949381258</v>
      </c>
      <c r="B3526">
        <f t="shared" si="1044"/>
        <v>543901.51298468595</v>
      </c>
      <c r="C3526" t="str">
        <f t="shared" si="1028"/>
        <v>-0.0291509752221093+0.0136959771322057i</v>
      </c>
      <c r="D3526" t="str">
        <f t="shared" si="1029"/>
        <v>2.29778290134466-1.99239207098267i</v>
      </c>
      <c r="E3526" t="str">
        <f t="shared" si="1030"/>
        <v>-7.00407035087837-47.5960221409288i</v>
      </c>
      <c r="F3526" t="str">
        <f t="shared" si="1031"/>
        <v>2.25628001377055-0.891458279042271i</v>
      </c>
      <c r="G3526" t="str">
        <f t="shared" si="1032"/>
        <v>0.93045355366637-0.254381088400835i</v>
      </c>
      <c r="H3526" t="str">
        <f t="shared" si="1033"/>
        <v>0.0128698930673061-29.2904121669643i</v>
      </c>
      <c r="I3526" t="str">
        <f t="shared" si="1034"/>
        <v>-0.0735788102978993-0.186467594566281i</v>
      </c>
      <c r="K3526" t="str">
        <f t="shared" si="1035"/>
        <v>0.000180013524333111-0.00040178159678017i</v>
      </c>
      <c r="L3526" t="str">
        <f t="shared" si="1036"/>
        <v>0.00005-0.000518824839928525i</v>
      </c>
      <c r="M3526" t="str">
        <f t="shared" si="1037"/>
        <v>0.00133333333333333-0.000305191082310896i</v>
      </c>
      <c r="N3526">
        <f t="shared" si="1038"/>
        <v>25.165504901939954</v>
      </c>
      <c r="O3526">
        <f t="shared" si="1039"/>
        <v>29.84070859690766</v>
      </c>
      <c r="P3526" s="3">
        <f t="shared" si="1040"/>
        <v>-29.84070859690766</v>
      </c>
      <c r="Q3526" s="3">
        <f t="shared" si="1041"/>
        <v>154.83449509806005</v>
      </c>
      <c r="R3526">
        <f t="shared" si="1042"/>
        <v>-25.165504901939954</v>
      </c>
      <c r="S3526">
        <f t="shared" si="1043"/>
        <v>543.90151298468595</v>
      </c>
      <c r="T3526">
        <f t="shared" si="1026"/>
        <v>-29.84070859690766</v>
      </c>
    </row>
    <row r="3527" spans="1:20" x14ac:dyDescent="0.25">
      <c r="A3527">
        <f t="shared" si="1027"/>
        <v>3430420.2441188907</v>
      </c>
      <c r="B3527">
        <f t="shared" si="1044"/>
        <v>545968.33873402781</v>
      </c>
      <c r="C3527" t="str">
        <f t="shared" si="1028"/>
        <v>-0.0288462516410141+0.0136908394554331i</v>
      </c>
      <c r="D3527" t="str">
        <f t="shared" si="1029"/>
        <v>2.29042411785598-1.99343026274979i</v>
      </c>
      <c r="E3527" t="str">
        <f t="shared" si="1030"/>
        <v>-7.04878185945894-47.3892381994669i</v>
      </c>
      <c r="F3527" t="str">
        <f t="shared" si="1031"/>
        <v>2.25508581674311-0.892435058345866i</v>
      </c>
      <c r="G3527" t="str">
        <f t="shared" si="1032"/>
        <v>0.929961086037717-0.255212586862926i</v>
      </c>
      <c r="H3527" t="str">
        <f t="shared" si="1033"/>
        <v>0.0127204404648154-29.179344797335i</v>
      </c>
      <c r="I3527" t="str">
        <f t="shared" si="1034"/>
        <v>-0.0733808923662406-0.185662001605732i</v>
      </c>
      <c r="K3527" t="str">
        <f t="shared" si="1035"/>
        <v>0.000179280164265704-0.000400697580849353i</v>
      </c>
      <c r="L3527" t="str">
        <f t="shared" si="1036"/>
        <v>0.00005-0.000516860769006302i</v>
      </c>
      <c r="M3527" t="str">
        <f t="shared" si="1037"/>
        <v>0.00133333333333333-0.000304035746474295i</v>
      </c>
      <c r="N3527">
        <f t="shared" si="1038"/>
        <v>25.389678022251616</v>
      </c>
      <c r="O3527">
        <f t="shared" si="1039"/>
        <v>29.915934650918881</v>
      </c>
      <c r="P3527" s="3">
        <f t="shared" si="1040"/>
        <v>-29.915934650918881</v>
      </c>
      <c r="Q3527" s="3">
        <f t="shared" si="1041"/>
        <v>154.61032197774838</v>
      </c>
      <c r="R3527">
        <f t="shared" si="1042"/>
        <v>-25.389678022251616</v>
      </c>
      <c r="S3527">
        <f t="shared" si="1043"/>
        <v>545.96833873402784</v>
      </c>
      <c r="T3527">
        <f t="shared" si="1026"/>
        <v>-29.915934650918881</v>
      </c>
    </row>
    <row r="3528" spans="1:20" x14ac:dyDescent="0.25">
      <c r="A3528">
        <f t="shared" si="1027"/>
        <v>3443455.8410465424</v>
      </c>
      <c r="B3528">
        <f t="shared" si="1044"/>
        <v>548043.0184212171</v>
      </c>
      <c r="C3528" t="str">
        <f t="shared" si="1028"/>
        <v>-0.0285438015844288+0.0136844056231431i</v>
      </c>
      <c r="D3528" t="str">
        <f t="shared" si="1029"/>
        <v>2.28305682158512-1.99444193005022i</v>
      </c>
      <c r="E3528" t="str">
        <f t="shared" si="1030"/>
        <v>-7.09302550894457-47.1831416198057i</v>
      </c>
      <c r="F3528" t="str">
        <f t="shared" si="1031"/>
        <v>2.2538838044895-0.893420036699587i</v>
      </c>
      <c r="G3528" t="str">
        <f t="shared" si="1032"/>
        <v>0.92946539553561-0.256045843624618i</v>
      </c>
      <c r="H3528" t="str">
        <f t="shared" si="1033"/>
        <v>0.0125726989420977-29.0686996406085i</v>
      </c>
      <c r="I3528" t="str">
        <f t="shared" si="1034"/>
        <v>-0.0731840872052813-0.184859204455806i</v>
      </c>
      <c r="K3528" t="str">
        <f t="shared" si="1035"/>
        <v>0.000178549431686721-0.000399614474729748i</v>
      </c>
      <c r="L3528" t="str">
        <f t="shared" si="1036"/>
        <v>0.00005-0.000514904133299761i</v>
      </c>
      <c r="M3528" t="str">
        <f t="shared" si="1037"/>
        <v>0.00133333333333333-0.000302884784293977i</v>
      </c>
      <c r="N3528">
        <f t="shared" si="1038"/>
        <v>25.613886953753337</v>
      </c>
      <c r="O3528">
        <f t="shared" si="1039"/>
        <v>29.991272654087837</v>
      </c>
      <c r="P3528" s="3">
        <f t="shared" si="1040"/>
        <v>-29.991272654087837</v>
      </c>
      <c r="Q3528" s="3">
        <f t="shared" si="1041"/>
        <v>154.38611304624666</v>
      </c>
      <c r="R3528">
        <f t="shared" si="1042"/>
        <v>-25.613886953753337</v>
      </c>
      <c r="S3528">
        <f t="shared" si="1043"/>
        <v>548.04301842121708</v>
      </c>
      <c r="T3528">
        <f t="shared" si="1026"/>
        <v>-29.991272654087837</v>
      </c>
    </row>
    <row r="3529" spans="1:20" x14ac:dyDescent="0.25">
      <c r="A3529">
        <f t="shared" si="1027"/>
        <v>3456540.9732425194</v>
      </c>
      <c r="B3529">
        <f t="shared" si="1044"/>
        <v>550125.58189121773</v>
      </c>
      <c r="C3529" t="str">
        <f t="shared" si="1028"/>
        <v>-0.0282436184069911+0.0136766943446791i</v>
      </c>
      <c r="D3529" t="str">
        <f t="shared" si="1029"/>
        <v>2.27568121007677-1.99542699279006i</v>
      </c>
      <c r="E3529" t="str">
        <f t="shared" si="1030"/>
        <v>-7.13680437907775-46.977730177239i</v>
      </c>
      <c r="F3529" t="str">
        <f t="shared" si="1031"/>
        <v>2.25267393496283-0.894413182686655i</v>
      </c>
      <c r="G3529" t="str">
        <f t="shared" si="1032"/>
        <v>0.928966464820583-0.256880851873649i</v>
      </c>
      <c r="H3529" t="str">
        <f t="shared" si="1033"/>
        <v>0.0124266501979214-28.9584750829658i</v>
      </c>
      <c r="I3529" t="str">
        <f t="shared" si="1034"/>
        <v>-0.0729883841438913-0.184059192405787i</v>
      </c>
      <c r="K3529" t="str">
        <f t="shared" si="1035"/>
        <v>0.000177821333209547-0.000398532288653529i</v>
      </c>
      <c r="L3529" t="str">
        <f t="shared" si="1036"/>
        <v>0.00005-0.000512954904662046i</v>
      </c>
      <c r="M3529" t="str">
        <f t="shared" si="1037"/>
        <v>0.00133333333333333-0.000301738179212968i</v>
      </c>
      <c r="N3529">
        <f t="shared" si="1038"/>
        <v>25.83812969465879</v>
      </c>
      <c r="O3529">
        <f t="shared" si="1039"/>
        <v>30.066722689705671</v>
      </c>
      <c r="P3529" s="3">
        <f t="shared" si="1040"/>
        <v>-30.066722689705671</v>
      </c>
      <c r="Q3529" s="3">
        <f t="shared" si="1041"/>
        <v>154.16187030534121</v>
      </c>
      <c r="R3529">
        <f t="shared" si="1042"/>
        <v>-25.83812969465879</v>
      </c>
      <c r="S3529">
        <f t="shared" si="1043"/>
        <v>550.12558189121773</v>
      </c>
      <c r="T3529">
        <f t="shared" si="1026"/>
        <v>-30.066722689705671</v>
      </c>
    </row>
    <row r="3530" spans="1:20" x14ac:dyDescent="0.25">
      <c r="A3530">
        <f t="shared" si="1027"/>
        <v>3469675.8289408414</v>
      </c>
      <c r="B3530">
        <f t="shared" si="1044"/>
        <v>552216.0591024044</v>
      </c>
      <c r="C3530" t="str">
        <f t="shared" si="1028"/>
        <v>-0.0279456953781224+0.0136677242289369i</v>
      </c>
      <c r="D3530" t="str">
        <f t="shared" si="1029"/>
        <v>2.2682974818008-1.99638537266789i</v>
      </c>
      <c r="E3530" t="str">
        <f t="shared" si="1030"/>
        <v>-7.18012152116367-46.7730016531288i</v>
      </c>
      <c r="F3530" t="str">
        <f t="shared" si="1031"/>
        <v>2.25145616601976-0.895414464613359i</v>
      </c>
      <c r="G3530" t="str">
        <f t="shared" si="1032"/>
        <v>0.928464276513413-0.25771760466029i</v>
      </c>
      <c r="H3530" t="str">
        <f t="shared" si="1033"/>
        <v>0.0122822761006623-28.8486695168272i</v>
      </c>
      <c r="I3530" t="str">
        <f t="shared" si="1034"/>
        <v>-0.0727937725822823-0.183261954795663i</v>
      </c>
      <c r="K3530" t="str">
        <f t="shared" si="1035"/>
        <v>0.000177095875253416-0.000397451032890276i</v>
      </c>
      <c r="L3530" t="str">
        <f t="shared" si="1036"/>
        <v>0.00005-0.000511013055052846i</v>
      </c>
      <c r="M3530" t="str">
        <f t="shared" si="1037"/>
        <v>0.00133333333333333-0.000300595914736967i</v>
      </c>
      <c r="N3530">
        <f t="shared" si="1038"/>
        <v>26.062404241395114</v>
      </c>
      <c r="O3530">
        <f t="shared" si="1039"/>
        <v>30.142284838944665</v>
      </c>
      <c r="P3530" s="3">
        <f t="shared" si="1040"/>
        <v>-30.142284838944665</v>
      </c>
      <c r="Q3530" s="3">
        <f t="shared" si="1041"/>
        <v>153.93759575860489</v>
      </c>
      <c r="R3530">
        <f t="shared" si="1042"/>
        <v>-26.062404241395114</v>
      </c>
      <c r="S3530">
        <f t="shared" si="1043"/>
        <v>552.21605910240442</v>
      </c>
      <c r="T3530">
        <f t="shared" si="1026"/>
        <v>-30.142284838944665</v>
      </c>
    </row>
    <row r="3531" spans="1:20" x14ac:dyDescent="0.25">
      <c r="A3531">
        <f t="shared" si="1027"/>
        <v>3482860.5970908161</v>
      </c>
      <c r="B3531">
        <f t="shared" si="1044"/>
        <v>554314.4801269935</v>
      </c>
      <c r="C3531" t="str">
        <f t="shared" si="1028"/>
        <v>-0.0276500256827323+0.0136575137835982i</v>
      </c>
      <c r="D3531" t="str">
        <f t="shared" si="1029"/>
        <v>2.26090583613169-1.99731699318768i</v>
      </c>
      <c r="E3531" t="str">
        <f t="shared" si="1030"/>
        <v>-7.22297995832979-46.5689538349931i</v>
      </c>
      <c r="F3531" t="str">
        <f t="shared" si="1031"/>
        <v>2.25023045542238-0.896423850506115i</v>
      </c>
      <c r="G3531" t="str">
        <f t="shared" si="1032"/>
        <v>0.927958813195857-0.25855609489624i</v>
      </c>
      <c r="H3531" t="str">
        <f t="shared" si="1033"/>
        <v>0.0121395586871295-28.7392813408283i</v>
      </c>
      <c r="I3531" t="str">
        <f t="shared" si="1034"/>
        <v>-0.0726002419914887-0.182467481016016i</v>
      </c>
      <c r="K3531" t="str">
        <f t="shared" si="1035"/>
        <v>0.000176373064044091-0.000396370717744689i</v>
      </c>
      <c r="L3531" t="str">
        <f t="shared" si="1036"/>
        <v>0.00005-0.000509078556538001i</v>
      </c>
      <c r="M3531" t="str">
        <f t="shared" si="1037"/>
        <v>0.00133333333333333-0.000299457974434117i</v>
      </c>
      <c r="N3531">
        <f t="shared" si="1038"/>
        <v>26.28670858870538</v>
      </c>
      <c r="O3531">
        <f t="shared" si="1039"/>
        <v>30.217959180864717</v>
      </c>
      <c r="P3531" s="3">
        <f t="shared" si="1040"/>
        <v>-30.217959180864717</v>
      </c>
      <c r="Q3531" s="3">
        <f t="shared" si="1041"/>
        <v>153.71329141129462</v>
      </c>
      <c r="R3531">
        <f t="shared" si="1042"/>
        <v>-26.28670858870538</v>
      </c>
      <c r="S3531">
        <f t="shared" si="1043"/>
        <v>554.31448012699354</v>
      </c>
      <c r="T3531">
        <f t="shared" si="1026"/>
        <v>-30.217959180864717</v>
      </c>
    </row>
    <row r="3532" spans="1:20" x14ac:dyDescent="0.25">
      <c r="A3532">
        <f t="shared" si="1027"/>
        <v>3496095.4673597617</v>
      </c>
      <c r="B3532">
        <f t="shared" si="1044"/>
        <v>556420.87515147612</v>
      </c>
      <c r="C3532" t="str">
        <f t="shared" si="1028"/>
        <v>-0.0273566024219362+0.0136460814143755i</v>
      </c>
      <c r="D3532" t="str">
        <f t="shared" si="1029"/>
        <v>2.25350647332775-1.99822177967146i</v>
      </c>
      <c r="E3532" t="str">
        <f t="shared" si="1030"/>
        <v>-7.26538268578537-46.3655845165875i</v>
      </c>
      <c r="F3532" t="str">
        <f t="shared" si="1031"/>
        <v>2.24899676084002-0.897441308108555i</v>
      </c>
      <c r="G3532" t="str">
        <f t="shared" si="1032"/>
        <v>0.927450057411427-0.259396315353491i</v>
      </c>
      <c r="H3532" t="str">
        <f t="shared" si="1033"/>
        <v>0.011998480161393-28.6303089597941i</v>
      </c>
      <c r="I3532" t="str">
        <f t="shared" si="1034"/>
        <v>-0.0724077819128534-0.181675760507903i</v>
      </c>
      <c r="K3532" t="str">
        <f t="shared" si="1035"/>
        <v>0.000175652905614569-0.000395291353554326i</v>
      </c>
      <c r="L3532" t="str">
        <f t="shared" si="1036"/>
        <v>0.00005-0.000507151381289101i</v>
      </c>
      <c r="M3532" t="str">
        <f t="shared" si="1037"/>
        <v>0.00133333333333333-0.000298324341934766i</v>
      </c>
      <c r="N3532">
        <f t="shared" si="1038"/>
        <v>26.511040729755763</v>
      </c>
      <c r="O3532">
        <f t="shared" si="1039"/>
        <v>30.293745792420388</v>
      </c>
      <c r="P3532" s="3">
        <f t="shared" si="1040"/>
        <v>-30.293745792420388</v>
      </c>
      <c r="Q3532" s="3">
        <f t="shared" si="1041"/>
        <v>153.48895927024424</v>
      </c>
      <c r="R3532">
        <f t="shared" si="1042"/>
        <v>-26.511040729755763</v>
      </c>
      <c r="S3532">
        <f t="shared" si="1043"/>
        <v>556.42087515147614</v>
      </c>
      <c r="T3532">
        <f t="shared" si="1026"/>
        <v>-30.293745792420388</v>
      </c>
    </row>
    <row r="3533" spans="1:20" x14ac:dyDescent="0.25">
      <c r="A3533">
        <f t="shared" si="1027"/>
        <v>3509380.6301357294</v>
      </c>
      <c r="B3533">
        <f t="shared" si="1044"/>
        <v>558535.2744770518</v>
      </c>
      <c r="C3533" t="str">
        <f t="shared" si="1028"/>
        <v>-0.0270654186137922+0.0136334454242661i</v>
      </c>
      <c r="D3533" t="str">
        <f t="shared" si="1029"/>
        <v>2.2460995945102-1.99909965927174i</v>
      </c>
      <c r="E3533" t="str">
        <f t="shared" si="1030"/>
        <v>-7.30733267107806-46.1628914979904i</v>
      </c>
      <c r="F3533" t="str">
        <f t="shared" si="1031"/>
        <v>2.24775503985114-0.898466804878567i</v>
      </c>
      <c r="G3533" t="str">
        <f t="shared" si="1032"/>
        <v>0.926937991666166-0.260238258663212i</v>
      </c>
      <c r="H3533" t="str">
        <f t="shared" si="1033"/>
        <v>0.011859022893617-28.5217507847154i</v>
      </c>
      <c r="I3533" t="str">
        <f t="shared" si="1034"/>
        <v>-0.0722163819575181-0.180886782762745i</v>
      </c>
      <c r="K3533" t="str">
        <f t="shared" si="1035"/>
        <v>0.000174935405805808-0.000394212950687349i</v>
      </c>
      <c r="L3533" t="str">
        <f t="shared" si="1036"/>
        <v>0.00005-0.000505231501583086i</v>
      </c>
      <c r="M3533" t="str">
        <f t="shared" si="1037"/>
        <v>0.00133333333333333-0.000297195000931227i</v>
      </c>
      <c r="N3533">
        <f t="shared" si="1038"/>
        <v>26.735398656237891</v>
      </c>
      <c r="O3533">
        <f t="shared" si="1039"/>
        <v>30.369644748467167</v>
      </c>
      <c r="P3533" s="3">
        <f t="shared" si="1040"/>
        <v>-30.369644748467167</v>
      </c>
      <c r="Q3533" s="3">
        <f t="shared" si="1041"/>
        <v>153.26460134376211</v>
      </c>
      <c r="R3533">
        <f t="shared" si="1042"/>
        <v>-26.735398656237891</v>
      </c>
      <c r="S3533">
        <f t="shared" si="1043"/>
        <v>558.53527447705176</v>
      </c>
      <c r="T3533">
        <f t="shared" si="1026"/>
        <v>-30.369644748467167</v>
      </c>
    </row>
    <row r="3534" spans="1:20" x14ac:dyDescent="0.25">
      <c r="A3534">
        <f t="shared" si="1027"/>
        <v>3522716.2765302449</v>
      </c>
      <c r="B3534">
        <f t="shared" si="1044"/>
        <v>560657.7085200646</v>
      </c>
      <c r="C3534" t="str">
        <f t="shared" si="1028"/>
        <v>-0.0267764671940495+0.0136196240128147i</v>
      </c>
      <c r="D3534" t="str">
        <f t="shared" si="1029"/>
        <v>2.23868540164192-1.99995056098349i</v>
      </c>
      <c r="E3534" t="str">
        <f t="shared" si="1030"/>
        <v>-7.34883285434878-45.9608725856823i</v>
      </c>
      <c r="F3534" t="str">
        <f t="shared" si="1031"/>
        <v>2.24650524994527-0.899500307985394i</v>
      </c>
      <c r="G3534" t="str">
        <f t="shared" si="1032"/>
        <v>0.926422598429443-0.261081917314628i</v>
      </c>
      <c r="H3534" t="str">
        <f t="shared" si="1033"/>
        <v>0.0117211694188952-28.4136052327234i</v>
      </c>
      <c r="I3534" t="str">
        <f t="shared" si="1034"/>
        <v>-0.0720260318059207-0.180100537322215i</v>
      </c>
      <c r="K3534" t="str">
        <f t="shared" si="1035"/>
        <v>0.000174220570267482-0.0003931355195403i</v>
      </c>
      <c r="L3534" t="str">
        <f t="shared" si="1036"/>
        <v>0.00005-0.000503318889801839i</v>
      </c>
      <c r="M3534" t="str">
        <f t="shared" si="1037"/>
        <v>0.00133333333333333-0.000296069935177552i</v>
      </c>
      <c r="N3534">
        <f t="shared" si="1038"/>
        <v>26.959780358471619</v>
      </c>
      <c r="O3534">
        <f t="shared" si="1039"/>
        <v>30.44565612176897</v>
      </c>
      <c r="P3534" s="3">
        <f t="shared" si="1040"/>
        <v>-30.44565612176897</v>
      </c>
      <c r="Q3534" s="3">
        <f t="shared" si="1041"/>
        <v>153.04021964152838</v>
      </c>
      <c r="R3534">
        <f t="shared" si="1042"/>
        <v>-26.959780358471619</v>
      </c>
      <c r="S3534">
        <f t="shared" si="1043"/>
        <v>560.6577085200646</v>
      </c>
      <c r="T3534">
        <f t="shared" si="1026"/>
        <v>-30.44565612176897</v>
      </c>
    </row>
    <row r="3535" spans="1:20" x14ac:dyDescent="0.25">
      <c r="A3535">
        <f t="shared" si="1027"/>
        <v>3536102.5983810597</v>
      </c>
      <c r="B3535">
        <f t="shared" si="1044"/>
        <v>562788.20781244081</v>
      </c>
      <c r="C3535" t="str">
        <f t="shared" si="1028"/>
        <v>-0.0264897410169147+0.0136046352753874i</v>
      </c>
      <c r="D3535" t="str">
        <f t="shared" si="1029"/>
        <v>2.23126409750612-2.00077441565599i</v>
      </c>
      <c r="E3535" t="str">
        <f t="shared" si="1030"/>
        <v>-7.38988614858409-45.7595255926268i</v>
      </c>
      <c r="F3535" t="str">
        <f t="shared" si="1031"/>
        <v>2.245247348525-0.900541784306663i</v>
      </c>
      <c r="G3535" t="str">
        <f t="shared" si="1032"/>
        <v>0.925903860134767-0.261927283653889i</v>
      </c>
      <c r="H3535" t="str">
        <f t="shared" si="1033"/>
        <v>0.0115849024360912-28.3058707270661i</v>
      </c>
      <c r="I3535" t="str">
        <f t="shared" si="1034"/>
        <v>-0.0718367212072955-0.179317013778131i</v>
      </c>
      <c r="K3535" t="str">
        <f t="shared" si="1035"/>
        <v>0.000173508404458756-0.000392059070535891i</v>
      </c>
      <c r="L3535" t="str">
        <f t="shared" si="1036"/>
        <v>0.00005-0.000501413518431798i</v>
      </c>
      <c r="M3535" t="str">
        <f t="shared" si="1037"/>
        <v>0.00133333333333333-0.000294949128489293i</v>
      </c>
      <c r="N3535">
        <f t="shared" si="1038"/>
        <v>27.184183825506011</v>
      </c>
      <c r="O3535">
        <f t="shared" si="1039"/>
        <v>30.521779983004905</v>
      </c>
      <c r="P3535" s="3">
        <f t="shared" si="1040"/>
        <v>-30.521779983004905</v>
      </c>
      <c r="Q3535" s="3">
        <f t="shared" si="1041"/>
        <v>152.81581617449399</v>
      </c>
      <c r="R3535">
        <f t="shared" si="1042"/>
        <v>-27.184183825506011</v>
      </c>
      <c r="S3535">
        <f t="shared" si="1043"/>
        <v>562.78820781244076</v>
      </c>
      <c r="T3535">
        <f t="shared" si="1026"/>
        <v>-30.521779983004905</v>
      </c>
    </row>
    <row r="3536" spans="1:20" x14ac:dyDescent="0.25">
      <c r="A3536">
        <f t="shared" si="1027"/>
        <v>3549539.7882549083</v>
      </c>
      <c r="B3536">
        <f t="shared" si="1044"/>
        <v>564926.80300212814</v>
      </c>
      <c r="C3536" t="str">
        <f t="shared" si="1028"/>
        <v>-0.0262052328558314+0.0135884972024568i</v>
      </c>
      <c r="D3536" t="str">
        <f t="shared" si="1029"/>
        <v>2.22383588568477-2.00157115600437i</v>
      </c>
      <c r="E3536" t="str">
        <f t="shared" si="1030"/>
        <v>-7.43049543986827-45.5588483383476i</v>
      </c>
      <c r="F3536" t="str">
        <f t="shared" si="1031"/>
        <v>2.24398129290794-0.901591200425484i</v>
      </c>
      <c r="G3536" t="str">
        <f t="shared" si="1032"/>
        <v>0.925381759180611-0.262774349882952i</v>
      </c>
      <c r="H3536" t="str">
        <f t="shared" si="1033"/>
        <v>0.0114502048066811-28.1985456970835i</v>
      </c>
      <c r="I3536" t="str">
        <f t="shared" si="1034"/>
        <v>-0.071648439979181-0.178536201772341i</v>
      </c>
      <c r="K3536" t="str">
        <f t="shared" si="1035"/>
        <v>0.000172798913649085-0.000390983614120813i</v>
      </c>
      <c r="L3536" t="str">
        <f t="shared" si="1036"/>
        <v>0.00005-0.000499515360063556i</v>
      </c>
      <c r="M3536" t="str">
        <f t="shared" si="1037"/>
        <v>0.00133333333333333-0.000293832564743268i</v>
      </c>
      <c r="N3536">
        <f t="shared" si="1038"/>
        <v>27.40860704522234</v>
      </c>
      <c r="O3536">
        <f t="shared" si="1039"/>
        <v>30.598016400776412</v>
      </c>
      <c r="P3536" s="3">
        <f t="shared" si="1040"/>
        <v>-30.598016400776412</v>
      </c>
      <c r="Q3536" s="3">
        <f t="shared" si="1041"/>
        <v>152.59139295477766</v>
      </c>
      <c r="R3536">
        <f t="shared" si="1042"/>
        <v>-27.40860704522234</v>
      </c>
      <c r="S3536">
        <f t="shared" si="1043"/>
        <v>564.92680300212817</v>
      </c>
      <c r="T3536">
        <f t="shared" si="1026"/>
        <v>-30.598016400776412</v>
      </c>
    </row>
    <row r="3537" spans="1:20" x14ac:dyDescent="0.25">
      <c r="A3537">
        <f t="shared" si="1027"/>
        <v>3563028.0394502771</v>
      </c>
      <c r="B3537">
        <f t="shared" si="1044"/>
        <v>567073.52485353628</v>
      </c>
      <c r="C3537" t="str">
        <f t="shared" si="1028"/>
        <v>-0.0259229354042747+0.0135712276788957i</v>
      </c>
      <c r="D3537" t="str">
        <f t="shared" si="1029"/>
        <v>2.21640097053682-2.00234071662075i</v>
      </c>
      <c r="E3537" t="str">
        <f t="shared" si="1030"/>
        <v>-7.47066358763153-45.3588386490051i</v>
      </c>
      <c r="F3537" t="str">
        <f t="shared" si="1031"/>
        <v>2.24270704032879-0.902648522627471i</v>
      </c>
      <c r="G3537" t="str">
        <f t="shared" si="1032"/>
        <v>0.924856277931256-0.263623108058454i</v>
      </c>
      <c r="H3537" t="str">
        <f t="shared" si="1033"/>
        <v>0.0113170595536009-28.0916285781834i</v>
      </c>
      <c r="I3537" t="str">
        <f t="shared" si="1034"/>
        <v>-0.071461178006928-0.177758090996612i</v>
      </c>
      <c r="K3537" t="str">
        <f t="shared" si="1035"/>
        <v>0.000172092102919039-0.000389909160763574i</v>
      </c>
      <c r="L3537" t="str">
        <f t="shared" si="1036"/>
        <v>0.00005-0.000497624387391468i</v>
      </c>
      <c r="M3537" t="str">
        <f t="shared" si="1037"/>
        <v>0.00133333333333333-0.000292720227877334i</v>
      </c>
      <c r="N3537">
        <f t="shared" si="1038"/>
        <v>27.633048004431942</v>
      </c>
      <c r="O3537">
        <f t="shared" si="1039"/>
        <v>30.674365441614672</v>
      </c>
      <c r="P3537" s="3">
        <f t="shared" si="1040"/>
        <v>-30.674365441614672</v>
      </c>
      <c r="Q3537" s="3">
        <f t="shared" si="1041"/>
        <v>152.36695199556806</v>
      </c>
      <c r="R3537">
        <f t="shared" si="1042"/>
        <v>-27.633048004431942</v>
      </c>
      <c r="S3537">
        <f t="shared" si="1043"/>
        <v>567.07352485353624</v>
      </c>
      <c r="T3537">
        <f t="shared" si="1026"/>
        <v>-30.674365441614672</v>
      </c>
    </row>
    <row r="3538" spans="1:20" x14ac:dyDescent="0.25">
      <c r="A3538">
        <f t="shared" si="1027"/>
        <v>3576567.5460001882</v>
      </c>
      <c r="B3538">
        <f t="shared" si="1044"/>
        <v>569228.40424797975</v>
      </c>
      <c r="C3538" t="str">
        <f t="shared" si="1028"/>
        <v>-0.0256428412765607+0.0135528444832839i</v>
      </c>
      <c r="D3538" t="str">
        <f t="shared" si="1029"/>
        <v>2.2089595571763-2.00308303398515i</v>
      </c>
      <c r="E3538" t="str">
        <f t="shared" si="1030"/>
        <v>-7.51039342489833-45.1594943574718i</v>
      </c>
      <c r="F3538" t="str">
        <f t="shared" si="1031"/>
        <v>2.24142454794144-0.903713716897846i</v>
      </c>
      <c r="G3538" t="str">
        <f t="shared" si="1032"/>
        <v>0.924327398717645-0.264473550090584i</v>
      </c>
      <c r="H3538" t="str">
        <f t="shared" si="1033"/>
        <v>0.0111854498600977-27.9851178118176i</v>
      </c>
      <c r="I3538" t="str">
        <f t="shared" si="1034"/>
        <v>-0.0712749252432198-0.176982671192533i</v>
      </c>
      <c r="K3538" t="str">
        <f t="shared" si="1035"/>
        <v>0.000171387977161154-0.000388835720952353i</v>
      </c>
      <c r="L3538" t="str">
        <f t="shared" si="1036"/>
        <v>0.00005-0.000495740573213258i</v>
      </c>
      <c r="M3538" t="str">
        <f t="shared" si="1037"/>
        <v>0.00133333333333333-0.000291612101890152i</v>
      </c>
      <c r="N3538">
        <f t="shared" si="1038"/>
        <v>27.857504688976235</v>
      </c>
      <c r="O3538">
        <f t="shared" si="1039"/>
        <v>30.750827169987708</v>
      </c>
      <c r="P3538" s="3">
        <f t="shared" si="1040"/>
        <v>-30.750827169987708</v>
      </c>
      <c r="Q3538" s="3">
        <f t="shared" si="1041"/>
        <v>152.14249531102377</v>
      </c>
      <c r="R3538">
        <f t="shared" si="1042"/>
        <v>-27.857504688976235</v>
      </c>
      <c r="S3538">
        <f t="shared" si="1043"/>
        <v>569.22840424797971</v>
      </c>
      <c r="T3538">
        <f t="shared" si="1026"/>
        <v>-30.750827169987708</v>
      </c>
    </row>
    <row r="3539" spans="1:20" x14ac:dyDescent="0.25">
      <c r="A3539">
        <f t="shared" si="1027"/>
        <v>3590158.5026749889</v>
      </c>
      <c r="B3539">
        <f t="shared" si="1044"/>
        <v>571391.47218412207</v>
      </c>
      <c r="C3539" t="str">
        <f t="shared" si="1028"/>
        <v>-0.0253649430086679+0.0135333652872246i</v>
      </c>
      <c r="D3539" t="str">
        <f t="shared" si="1029"/>
        <v>2.20151185145011-2.00379804647607i</v>
      </c>
      <c r="E3539" t="str">
        <f t="shared" si="1030"/>
        <v>-7.54968775853191-44.9608133034053i</v>
      </c>
      <c r="F3539" t="str">
        <f t="shared" si="1031"/>
        <v>2.24013377282101-0.904786748918473i</v>
      </c>
      <c r="G3539" t="str">
        <f t="shared" si="1032"/>
        <v>0.923795103838263-0.265325667741957i</v>
      </c>
      <c r="H3539" t="str">
        <f t="shared" si="1033"/>
        <v>0.0110553590685837-27.8790118454579i</v>
      </c>
      <c r="I3539" t="str">
        <f t="shared" si="1034"/>
        <v>-0.0710896717075915-0.176209932151392i</v>
      </c>
      <c r="K3539" t="str">
        <f t="shared" si="1035"/>
        <v>0.000170686541080789-0.000387763305192865i</v>
      </c>
      <c r="L3539" t="str">
        <f t="shared" si="1036"/>
        <v>0.00005-0.000493863890429627i</v>
      </c>
      <c r="M3539" t="str">
        <f t="shared" si="1037"/>
        <v>0.00133333333333333-0.000290508170840956i</v>
      </c>
      <c r="N3539">
        <f t="shared" si="1038"/>
        <v>28.081975083824801</v>
      </c>
      <c r="O3539">
        <f t="shared" si="1039"/>
        <v>30.827401648308268</v>
      </c>
      <c r="P3539" s="3">
        <f t="shared" si="1040"/>
        <v>-30.827401648308268</v>
      </c>
      <c r="Q3539" s="3">
        <f t="shared" si="1041"/>
        <v>151.9180249161752</v>
      </c>
      <c r="R3539">
        <f t="shared" si="1042"/>
        <v>-28.081975083824801</v>
      </c>
      <c r="S3539">
        <f t="shared" si="1043"/>
        <v>571.39147218412211</v>
      </c>
      <c r="T3539">
        <f t="shared" si="1026"/>
        <v>-30.827401648308268</v>
      </c>
    </row>
    <row r="3540" spans="1:20" x14ac:dyDescent="0.25">
      <c r="A3540">
        <f t="shared" si="1027"/>
        <v>3603801.1049851538</v>
      </c>
      <c r="B3540">
        <f t="shared" si="1044"/>
        <v>573562.75977842172</v>
      </c>
      <c r="C3540" t="str">
        <f t="shared" si="1028"/>
        <v>-0.025089233059075+0.0135128076546737i</v>
      </c>
      <c r="D3540" t="str">
        <f t="shared" si="1029"/>
        <v>2.19405805991584-2.00448569438085i</v>
      </c>
      <c r="E3540" t="str">
        <f t="shared" si="1030"/>
        <v>-7.58854936947879-44.7627933333215i</v>
      </c>
      <c r="F3540" t="str">
        <f t="shared" si="1031"/>
        <v>2.23883467196613-0.905867584064929i</v>
      </c>
      <c r="G3540" t="str">
        <f t="shared" si="1032"/>
        <v>0.923259375560025-0.266179452626489i</v>
      </c>
      <c r="H3540" t="str">
        <f t="shared" si="1033"/>
        <v>0.0109267706794941-27.7733091325718i</v>
      </c>
      <c r="I3540" t="str">
        <f t="shared" si="1034"/>
        <v>-0.0709054074859553-0.175439863714081i</v>
      </c>
      <c r="K3540" t="str">
        <f t="shared" si="1035"/>
        <v>0.000169987799197021-0.000386691924006261i</v>
      </c>
      <c r="L3540" t="str">
        <f t="shared" si="1036"/>
        <v>0.00005-0.000491994312043859i</v>
      </c>
      <c r="M3540" t="str">
        <f t="shared" si="1037"/>
        <v>0.00133333333333333-0.000289408418849329i</v>
      </c>
      <c r="N3540">
        <f t="shared" si="1038"/>
        <v>28.306457173172447</v>
      </c>
      <c r="O3540">
        <f t="shared" si="1039"/>
        <v>30.904088936940969</v>
      </c>
      <c r="P3540" s="3">
        <f t="shared" si="1040"/>
        <v>-30.904088936940969</v>
      </c>
      <c r="Q3540" s="3">
        <f t="shared" si="1041"/>
        <v>151.69354282682755</v>
      </c>
      <c r="R3540">
        <f t="shared" si="1042"/>
        <v>-28.306457173172447</v>
      </c>
      <c r="S3540">
        <f t="shared" si="1043"/>
        <v>573.56275977842176</v>
      </c>
      <c r="T3540">
        <f t="shared" si="1026"/>
        <v>-30.904088936940969</v>
      </c>
    </row>
    <row r="3541" spans="1:20" x14ac:dyDescent="0.25">
      <c r="A3541">
        <f t="shared" si="1027"/>
        <v>3617495.5491840974</v>
      </c>
      <c r="B3541">
        <f t="shared" si="1044"/>
        <v>575742.29826557974</v>
      </c>
      <c r="C3541" t="str">
        <f t="shared" si="1028"/>
        <v>-0.0248157038096097+0.0134911890412797i</v>
      </c>
      <c r="D3541" t="str">
        <f t="shared" si="1029"/>
        <v>2.18659838981924-2.00514591990556i</v>
      </c>
      <c r="E3541" t="str">
        <f t="shared" si="1030"/>
        <v>-7.62698101301023-44.5654323006628i</v>
      </c>
      <c r="F3541" t="str">
        <f t="shared" si="1031"/>
        <v>2.23752720230101-0.906956187403558i</v>
      </c>
      <c r="G3541" t="str">
        <f t="shared" si="1032"/>
        <v>0.922720196119179-0.267034896208273i</v>
      </c>
      <c r="H3541" t="str">
        <f t="shared" si="1033"/>
        <v>0.0107996683501499-27.6680081325992i</v>
      </c>
      <c r="I3541" t="str">
        <f t="shared" si="1034"/>
        <v>-0.0707221227301325-0.174672455770983i</v>
      </c>
      <c r="K3541" t="str">
        <f t="shared" si="1035"/>
        <v>0.000169291755843557-0.000385621587927049i</v>
      </c>
      <c r="L3541" t="str">
        <f t="shared" si="1036"/>
        <v>0.00005-0.000490131811161446i</v>
      </c>
      <c r="M3541" t="str">
        <f t="shared" si="1037"/>
        <v>0.00133333333333333-0.000288312830094968i</v>
      </c>
      <c r="N3541">
        <f t="shared" si="1038"/>
        <v>28.530948940535865</v>
      </c>
      <c r="O3541">
        <f t="shared" si="1039"/>
        <v>30.980889094210312</v>
      </c>
      <c r="P3541" s="3">
        <f t="shared" si="1040"/>
        <v>-30.980889094210312</v>
      </c>
      <c r="Q3541" s="3">
        <f t="shared" si="1041"/>
        <v>151.46905105946414</v>
      </c>
      <c r="R3541">
        <f t="shared" si="1042"/>
        <v>-28.530948940535865</v>
      </c>
      <c r="S3541">
        <f t="shared" si="1043"/>
        <v>575.74229826557973</v>
      </c>
      <c r="T3541">
        <f t="shared" si="1026"/>
        <v>-30.980889094210312</v>
      </c>
    </row>
    <row r="3542" spans="1:20" x14ac:dyDescent="0.25">
      <c r="A3542">
        <f t="shared" si="1027"/>
        <v>3631242.0322709973</v>
      </c>
      <c r="B3542">
        <f t="shared" si="1044"/>
        <v>577930.118998989</v>
      </c>
      <c r="C3542" t="str">
        <f t="shared" si="1028"/>
        <v>-0.0245443475663132+0.0134685267937369i</v>
      </c>
      <c r="D3542" t="str">
        <f t="shared" si="1029"/>
        <v>2.17913304907159-2.00577866718472i</v>
      </c>
      <c r="E3542" t="str">
        <f t="shared" si="1030"/>
        <v>-7.66498541896335-44.3687280658703i</v>
      </c>
      <c r="F3542" t="str">
        <f t="shared" si="1031"/>
        <v>2.23621132067778-0.908052523688562i</v>
      </c>
      <c r="G3542" t="str">
        <f t="shared" si="1032"/>
        <v>0.922177547722233-0.267891989800445i</v>
      </c>
      <c r="H3542" t="str">
        <f t="shared" si="1033"/>
        <v>0.0106740358936234-27.5631073109285i</v>
      </c>
      <c r="I3542" t="str">
        <f t="shared" si="1034"/>
        <v>-0.0705398076573909-0.17390769826187i</v>
      </c>
      <c r="K3542" t="str">
        <f t="shared" si="1035"/>
        <v>0.000168598415169671-0.000384552307501032i</v>
      </c>
      <c r="L3542" t="str">
        <f t="shared" si="1036"/>
        <v>0.00005-0.000488276360989686i</v>
      </c>
      <c r="M3542" t="str">
        <f t="shared" si="1037"/>
        <v>0.00133333333333333-0.000287221388817462i</v>
      </c>
      <c r="N3542">
        <f t="shared" si="1038"/>
        <v>28.755448368848818</v>
      </c>
      <c r="O3542">
        <f t="shared" si="1039"/>
        <v>31.057802176407883</v>
      </c>
      <c r="P3542" s="3">
        <f t="shared" si="1040"/>
        <v>-31.057802176407883</v>
      </c>
      <c r="Q3542" s="3">
        <f t="shared" si="1041"/>
        <v>151.24455163115118</v>
      </c>
      <c r="R3542">
        <f t="shared" si="1042"/>
        <v>-28.755448368848818</v>
      </c>
      <c r="S3542">
        <f t="shared" si="1043"/>
        <v>577.93011899898897</v>
      </c>
      <c r="T3542">
        <f t="shared" si="1026"/>
        <v>-31.057802176407883</v>
      </c>
    </row>
    <row r="3543" spans="1:20" x14ac:dyDescent="0.25">
      <c r="A3543">
        <f t="shared" si="1027"/>
        <v>3645040.7519936273</v>
      </c>
      <c r="B3543">
        <f t="shared" si="1044"/>
        <v>580126.25345118518</v>
      </c>
      <c r="C3543" t="str">
        <f t="shared" si="1028"/>
        <v>-0.0242751565603134+0.0134448381491481i</v>
      </c>
      <c r="D3543" t="str">
        <f t="shared" si="1029"/>
        <v>2.1716622462269-2.00638388229059i</v>
      </c>
      <c r="E3543" t="str">
        <f t="shared" si="1030"/>
        <v>-7.70256529197799-44.1726784964497i</v>
      </c>
      <c r="F3543" t="str">
        <f t="shared" si="1031"/>
        <v>2.23488698387872-0.90915655735904i</v>
      </c>
      <c r="G3543" t="str">
        <f t="shared" si="1032"/>
        <v>0.921631412546892-0.26875072456407i</v>
      </c>
      <c r="H3543" t="str">
        <f t="shared" si="1033"/>
        <v>0.0105498572776072-27.4586051388733i</v>
      </c>
      <c r="I3543" t="str">
        <f t="shared" si="1034"/>
        <v>-0.0703584525499841-0.173145581175801i</v>
      </c>
      <c r="K3543" t="str">
        <f t="shared" si="1035"/>
        <v>0.000167907781141143-0.000383484093283253i</v>
      </c>
      <c r="L3543" t="str">
        <f t="shared" si="1036"/>
        <v>0.00005-0.000486427934837302i</v>
      </c>
      <c r="M3543" t="str">
        <f t="shared" si="1037"/>
        <v>0.00133333333333333-0.000286134079316061i</v>
      </c>
      <c r="N3543">
        <f t="shared" si="1038"/>
        <v>28.979953440556187</v>
      </c>
      <c r="O3543">
        <f t="shared" si="1039"/>
        <v>31.134828237801205</v>
      </c>
      <c r="P3543" s="3">
        <f t="shared" si="1040"/>
        <v>-31.134828237801205</v>
      </c>
      <c r="Q3543" s="3">
        <f t="shared" si="1041"/>
        <v>151.02004655944381</v>
      </c>
      <c r="R3543">
        <f t="shared" si="1042"/>
        <v>-28.979953440556187</v>
      </c>
      <c r="S3543">
        <f t="shared" si="1043"/>
        <v>580.12625345118522</v>
      </c>
      <c r="T3543">
        <f t="shared" si="1026"/>
        <v>-31.134828237801205</v>
      </c>
    </row>
    <row r="3544" spans="1:20" x14ac:dyDescent="0.25">
      <c r="A3544">
        <f t="shared" si="1027"/>
        <v>3658891.9068512032</v>
      </c>
      <c r="B3544">
        <f t="shared" si="1044"/>
        <v>582330.73321429966</v>
      </c>
      <c r="C3544" t="str">
        <f t="shared" si="1028"/>
        <v>-0.0240081229487159+0.013420140234404i</v>
      </c>
      <c r="D3544" t="str">
        <f t="shared" si="1029"/>
        <v>2.16418619045902-2.00696151324225i</v>
      </c>
      <c r="E3544" t="str">
        <f t="shared" si="1030"/>
        <v>-7.73972331173523-43.9772814670384i</v>
      </c>
      <c r="F3544" t="str">
        <f t="shared" si="1031"/>
        <v>2.23355414861858-0.910268252536075i</v>
      </c>
      <c r="G3544" t="str">
        <f t="shared" si="1032"/>
        <v>0.921081772743016-0.269611091507006i</v>
      </c>
      <c r="H3544" t="str">
        <f t="shared" si="1033"/>
        <v>0.0104271166232878-27.3545000936484i</v>
      </c>
      <c r="I3544" t="str">
        <f t="shared" si="1034"/>
        <v>-0.0701780477546971-0.17238609455101i</v>
      </c>
      <c r="K3544" t="str">
        <f t="shared" si="1035"/>
        <v>0.000167219857541241-0.000382416955836i</v>
      </c>
      <c r="L3544" t="str">
        <f t="shared" si="1036"/>
        <v>0.00005-0.000484586506114069i</v>
      </c>
      <c r="M3544" t="str">
        <f t="shared" si="1037"/>
        <v>0.00133333333333333-0.000285050885949453i</v>
      </c>
      <c r="N3544">
        <f t="shared" si="1038"/>
        <v>29.20446213770893</v>
      </c>
      <c r="O3544">
        <f t="shared" si="1039"/>
        <v>31.21196733064059</v>
      </c>
      <c r="P3544" s="3">
        <f t="shared" si="1040"/>
        <v>-31.21196733064059</v>
      </c>
      <c r="Q3544" s="3">
        <f t="shared" si="1041"/>
        <v>150.79553786229107</v>
      </c>
      <c r="R3544">
        <f t="shared" si="1042"/>
        <v>-29.20446213770893</v>
      </c>
      <c r="S3544">
        <f t="shared" si="1043"/>
        <v>582.3307332142997</v>
      </c>
      <c r="T3544">
        <f t="shared" si="1026"/>
        <v>-31.21196733064059</v>
      </c>
    </row>
    <row r="3545" spans="1:20" x14ac:dyDescent="0.25">
      <c r="A3545">
        <f t="shared" si="1027"/>
        <v>3672795.696097238</v>
      </c>
      <c r="B3545">
        <f t="shared" si="1044"/>
        <v>584543.59000051406</v>
      </c>
      <c r="C3545" t="str">
        <f t="shared" si="1028"/>
        <v>-0.0237432388155022+0.0133944500655705i</v>
      </c>
      <c r="D3545" t="str">
        <f t="shared" si="1029"/>
        <v>2.15670509153851-2.00751151001425i</v>
      </c>
      <c r="E3545" t="str">
        <f t="shared" si="1030"/>
        <v>-7.77646213319155-43.7825348594696i</v>
      </c>
      <c r="F3545" t="str">
        <f t="shared" si="1031"/>
        <v>2.23221277154691-0.911387573019779i</v>
      </c>
      <c r="G3545" t="str">
        <f t="shared" si="1032"/>
        <v>0.920528610433589-0.270473081482788i</v>
      </c>
      <c r="H3545" t="str">
        <f t="shared" si="1033"/>
        <v>0.0103057982042232-27.250790658347i</v>
      </c>
      <c r="I3545" t="str">
        <f t="shared" si="1034"/>
        <v>-0.069998583682397-0.171629228474808i</v>
      </c>
      <c r="K3545" t="str">
        <f t="shared" si="1035"/>
        <v>0.000166534647971714-0.000381350905726791i</v>
      </c>
      <c r="L3545" t="str">
        <f t="shared" si="1036"/>
        <v>0.00005-0.000482752048330415i</v>
      </c>
      <c r="M3545" t="str">
        <f t="shared" si="1037"/>
        <v>0.00133333333333333-0.000283971793135538i</v>
      </c>
      <c r="N3545">
        <f t="shared" si="1038"/>
        <v>29.428972442055198</v>
      </c>
      <c r="O3545">
        <f t="shared" si="1039"/>
        <v>31.289219505168177</v>
      </c>
      <c r="P3545" s="3">
        <f t="shared" si="1040"/>
        <v>-31.289219505168177</v>
      </c>
      <c r="Q3545" s="3">
        <f t="shared" si="1041"/>
        <v>150.5710275579448</v>
      </c>
      <c r="R3545">
        <f t="shared" si="1042"/>
        <v>-29.428972442055198</v>
      </c>
      <c r="S3545">
        <f t="shared" si="1043"/>
        <v>584.54359000051409</v>
      </c>
      <c r="T3545">
        <f t="shared" si="1026"/>
        <v>-31.289219505168177</v>
      </c>
    </row>
    <row r="3546" spans="1:20" x14ac:dyDescent="0.25">
      <c r="A3546">
        <f t="shared" si="1027"/>
        <v>3686752.3197424076</v>
      </c>
      <c r="B3546">
        <f t="shared" si="1044"/>
        <v>586764.85564251605</v>
      </c>
      <c r="C3546" t="str">
        <f t="shared" si="1028"/>
        <v>-0.0234804961724438+0.0133677845472923i</v>
      </c>
      <c r="D3546" t="str">
        <f t="shared" si="1029"/>
        <v>2.14921915980938-2.00803382454499i</v>
      </c>
      <c r="E3546" t="str">
        <f t="shared" si="1030"/>
        <v>-7.81278438681154-43.5884365628386i</v>
      </c>
      <c r="F3546" t="str">
        <f t="shared" si="1031"/>
        <v>2.23086280925056-0.912514482286411i</v>
      </c>
      <c r="G3546" t="str">
        <f t="shared" si="1032"/>
        <v>0.919971907715711-0.2713366851895i</v>
      </c>
      <c r="H3546" t="str">
        <f t="shared" si="1033"/>
        <v>0.0101858864452227-27.1474753219173i</v>
      </c>
      <c r="I3546" t="str">
        <f t="shared" si="1034"/>
        <v>-0.0698200508075904-0.170874973083486i</v>
      </c>
      <c r="K3546" t="str">
        <f t="shared" si="1035"/>
        <v>0.000165852155853792-0.000380285953526404i</v>
      </c>
      <c r="L3546" t="str">
        <f t="shared" si="1036"/>
        <v>0.00005-0.000480924535097045i</v>
      </c>
      <c r="M3546" t="str">
        <f t="shared" si="1037"/>
        <v>0.00133333333333333-0.000282896785351203i</v>
      </c>
      <c r="N3546">
        <f t="shared" si="1038"/>
        <v>29.653482335132423</v>
      </c>
      <c r="O3546">
        <f t="shared" si="1039"/>
        <v>31.366584809625447</v>
      </c>
      <c r="P3546" s="3">
        <f t="shared" si="1040"/>
        <v>-31.366584809625447</v>
      </c>
      <c r="Q3546" s="3">
        <f t="shared" si="1041"/>
        <v>150.34651766486758</v>
      </c>
      <c r="R3546">
        <f t="shared" si="1042"/>
        <v>-29.653482335132423</v>
      </c>
      <c r="S3546">
        <f t="shared" si="1043"/>
        <v>586.76485564251607</v>
      </c>
      <c r="T3546">
        <f t="shared" si="1026"/>
        <v>-31.366584809625447</v>
      </c>
    </row>
    <row r="3547" spans="1:20" x14ac:dyDescent="0.25">
      <c r="A3547">
        <f t="shared" si="1027"/>
        <v>3700761.9785574293</v>
      </c>
      <c r="B3547">
        <f t="shared" si="1044"/>
        <v>588994.56209395768</v>
      </c>
      <c r="C3547" t="str">
        <f t="shared" si="1028"/>
        <v>-0.0232198869600262+0.0133401604722085i</v>
      </c>
      <c r="D3547" t="str">
        <f t="shared" si="1029"/>
        <v>2.1417286061658-2.00852841074482i</v>
      </c>
      <c r="E3547" t="str">
        <f t="shared" si="1030"/>
        <v>-7.84869267880131-43.3949844735628i</v>
      </c>
      <c r="F3547" t="str">
        <f t="shared" si="1031"/>
        <v>2.229504218256-0.913648943485411i</v>
      </c>
      <c r="G3547" t="str">
        <f t="shared" si="1032"/>
        <v>0.919411646661608-0.272201893168652i</v>
      </c>
      <c r="H3547" t="str">
        <f t="shared" si="1033"/>
        <v>0.0100673659212336-27.0445525791391i</v>
      </c>
      <c r="I3547" t="str">
        <f t="shared" si="1034"/>
        <v>-0.0696424396679804-0.170123318562202i</v>
      </c>
      <c r="K3547" t="str">
        <f t="shared" si="1035"/>
        <v>0.000165172384429237-0.000379222109806941i</v>
      </c>
      <c r="L3547" t="str">
        <f t="shared" si="1036"/>
        <v>0.00005-0.000479103940124572i</v>
      </c>
      <c r="M3547" t="str">
        <f t="shared" si="1037"/>
        <v>0.00133333333333333-0.000281825847132101i</v>
      </c>
      <c r="N3547">
        <f t="shared" si="1038"/>
        <v>29.877989798358271</v>
      </c>
      <c r="O3547">
        <f t="shared" si="1039"/>
        <v>31.444063290261475</v>
      </c>
      <c r="P3547" s="3">
        <f t="shared" si="1040"/>
        <v>-31.444063290261475</v>
      </c>
      <c r="Q3547" s="3">
        <f t="shared" si="1041"/>
        <v>150.12201020164173</v>
      </c>
      <c r="R3547">
        <f t="shared" si="1042"/>
        <v>-29.877989798358271</v>
      </c>
      <c r="S3547">
        <f t="shared" si="1043"/>
        <v>588.99456209395771</v>
      </c>
      <c r="T3547">
        <f t="shared" si="1026"/>
        <v>-31.444063290261475</v>
      </c>
    </row>
    <row r="3548" spans="1:20" x14ac:dyDescent="0.25">
      <c r="A3548">
        <f t="shared" si="1027"/>
        <v>3714824.8740759478</v>
      </c>
      <c r="B3548">
        <f t="shared" si="1044"/>
        <v>591232.74142991472</v>
      </c>
      <c r="C3548" t="str">
        <f t="shared" si="1028"/>
        <v>-0.0229614030483826+0.0133115945203805i</v>
      </c>
      <c r="D3548" t="str">
        <f t="shared" si="1029"/>
        <v>2.13423364202849-2.00899522450367i</v>
      </c>
      <c r="E3548" t="str">
        <f t="shared" si="1030"/>
        <v>-7.88418959133717-43.2021764954434i</v>
      </c>
      <c r="F3548" t="str">
        <f t="shared" si="1031"/>
        <v>2.22813695503187-0.91479091943651i</v>
      </c>
      <c r="G3548" t="str">
        <f t="shared" si="1032"/>
        <v>0.918847809319646-0.273068695804065i</v>
      </c>
      <c r="H3548" t="str">
        <f t="shared" si="1033"/>
        <v>0.00995022135622755-26.9420209306009i</v>
      </c>
      <c r="I3548" t="str">
        <f t="shared" si="1034"/>
        <v>-0.0694657408640336-0.169374255144887i</v>
      </c>
      <c r="K3548" t="str">
        <f t="shared" si="1035"/>
        <v>0.000164495336761368-0.000378159385139874i</v>
      </c>
      <c r="L3548" t="str">
        <f t="shared" si="1036"/>
        <v>0.00005-0.000477290237223125i</v>
      </c>
      <c r="M3548" t="str">
        <f t="shared" si="1037"/>
        <v>0.00133333333333333-0.000280758963072426i</v>
      </c>
      <c r="N3548">
        <f t="shared" si="1038"/>
        <v>30.10249281312116</v>
      </c>
      <c r="O3548">
        <f t="shared" si="1039"/>
        <v>31.521654991341848</v>
      </c>
      <c r="P3548" s="3">
        <f t="shared" si="1040"/>
        <v>-31.521654991341848</v>
      </c>
      <c r="Q3548" s="3">
        <f t="shared" si="1041"/>
        <v>149.89750718687884</v>
      </c>
      <c r="R3548">
        <f t="shared" si="1042"/>
        <v>-30.10249281312116</v>
      </c>
      <c r="S3548">
        <f t="shared" si="1043"/>
        <v>591.23274142991477</v>
      </c>
      <c r="T3548">
        <f t="shared" si="1026"/>
        <v>-31.521654991341848</v>
      </c>
    </row>
    <row r="3549" spans="1:20" x14ac:dyDescent="0.25">
      <c r="A3549">
        <f t="shared" si="1027"/>
        <v>3728941.2085974361</v>
      </c>
      <c r="B3549">
        <f t="shared" si="1044"/>
        <v>593479.42584734841</v>
      </c>
      <c r="C3549" t="str">
        <f t="shared" si="1028"/>
        <v>-0.0227050362382423+0.0132821032587346i</v>
      </c>
      <c r="D3549" t="str">
        <f t="shared" si="1029"/>
        <v>2.12673447932118-2.00943422369847i</v>
      </c>
      <c r="E3549" t="str">
        <f t="shared" si="1030"/>
        <v>-7.91927768279463-43.0100105397269i</v>
      </c>
      <c r="F3549" t="str">
        <f t="shared" si="1031"/>
        <v>2.2267609759915-0.9159403726268i</v>
      </c>
      <c r="G3549" t="str">
        <f t="shared" si="1032"/>
        <v>0.918280377715383-0.273937083320745i</v>
      </c>
      <c r="H3549" t="str">
        <f t="shared" si="1033"/>
        <v>0.00983443762209469-26.8398788826772i</v>
      </c>
      <c r="I3549" t="str">
        <f t="shared" si="1034"/>
        <v>-0.0692899450585493-0.168627773114144i</v>
      </c>
      <c r="K3549" t="str">
        <f t="shared" si="1035"/>
        <v>0.000163821015736137-0.000377097790094157i</v>
      </c>
      <c r="L3549" t="str">
        <f t="shared" si="1036"/>
        <v>0.00005-0.000475483400301977i</v>
      </c>
      <c r="M3549" t="str">
        <f t="shared" si="1037"/>
        <v>0.00133333333333333-0.000279696117824692i</v>
      </c>
      <c r="N3549">
        <f t="shared" si="1038"/>
        <v>30.326989360867685</v>
      </c>
      <c r="O3549">
        <f t="shared" si="1039"/>
        <v>31.599359955156462</v>
      </c>
      <c r="P3549" s="3">
        <f t="shared" si="1040"/>
        <v>-31.599359955156462</v>
      </c>
      <c r="Q3549" s="3">
        <f t="shared" si="1041"/>
        <v>149.67301063913231</v>
      </c>
      <c r="R3549">
        <f t="shared" si="1042"/>
        <v>-30.326989360867685</v>
      </c>
      <c r="S3549">
        <f t="shared" si="1043"/>
        <v>593.47942584734835</v>
      </c>
      <c r="T3549">
        <f t="shared" si="1026"/>
        <v>-31.599359955156462</v>
      </c>
    </row>
    <row r="3550" spans="1:20" x14ac:dyDescent="0.25">
      <c r="A3550">
        <f t="shared" si="1027"/>
        <v>3743111.1851901067</v>
      </c>
      <c r="B3550">
        <f t="shared" si="1044"/>
        <v>595734.64766556839</v>
      </c>
      <c r="C3550" t="str">
        <f t="shared" si="1028"/>
        <v>-0.0224507782618872+0.0132517031405173i</v>
      </c>
      <c r="D3550" t="str">
        <f t="shared" si="1029"/>
        <v>2.11923133044681-2.00984536820021i</v>
      </c>
      <c r="E3550" t="str">
        <f t="shared" si="1030"/>
        <v>-7.95395948797492-42.8184845251617i</v>
      </c>
      <c r="F3550" t="str">
        <f t="shared" si="1031"/>
        <v>2.22537623749546-0.917097265207833i</v>
      </c>
      <c r="G3550" t="str">
        <f t="shared" si="1032"/>
        <v>0.917709333852618-0.274807045783768i</v>
      </c>
      <c r="H3550" t="str">
        <f t="shared" si="1033"/>
        <v>0.00971999973754-26.7381249475051i</v>
      </c>
      <c r="I3550" t="str">
        <f t="shared" si="1034"/>
        <v>-0.0691150429762331-0.167883862801147i</v>
      </c>
      <c r="K3550" t="str">
        <f t="shared" si="1035"/>
        <v>0.000163149424063222-0.000376037335234341i</v>
      </c>
      <c r="L3550" t="str">
        <f t="shared" si="1036"/>
        <v>0.00005-0.000473683403369174i</v>
      </c>
      <c r="M3550" t="str">
        <f t="shared" si="1037"/>
        <v>0.00133333333333333-0.000278637296099514i</v>
      </c>
      <c r="N3550">
        <f t="shared" si="1038"/>
        <v>30.551477423190704</v>
      </c>
      <c r="O3550">
        <f t="shared" si="1039"/>
        <v>31.677178222028299</v>
      </c>
      <c r="P3550" s="3">
        <f t="shared" si="1040"/>
        <v>-31.677178222028299</v>
      </c>
      <c r="Q3550" s="3">
        <f t="shared" si="1041"/>
        <v>149.4485225768093</v>
      </c>
      <c r="R3550">
        <f t="shared" si="1042"/>
        <v>-30.551477423190704</v>
      </c>
      <c r="S3550">
        <f t="shared" si="1043"/>
        <v>595.73464766556845</v>
      </c>
      <c r="T3550">
        <f t="shared" si="1026"/>
        <v>-31.677178222028299</v>
      </c>
    </row>
    <row r="3551" spans="1:20" x14ac:dyDescent="0.25">
      <c r="A3551">
        <f t="shared" si="1027"/>
        <v>3757335.0076938295</v>
      </c>
      <c r="B3551">
        <f t="shared" si="1044"/>
        <v>597998.43932669761</v>
      </c>
      <c r="C3551" t="str">
        <f t="shared" si="1028"/>
        <v>-0.0221986207841188+0.0132204105047654i</v>
      </c>
      <c r="D3551" t="str">
        <f t="shared" si="1029"/>
        <v>2.11172440826364-2.01022861988059i</v>
      </c>
      <c r="E3551" t="str">
        <f t="shared" si="1030"/>
        <v>-7.98823751833085-42.6275963780573i</v>
      </c>
      <c r="F3551" t="str">
        <f t="shared" si="1031"/>
        <v>2.22398269585418-0.918261558992727i</v>
      </c>
      <c r="G3551" t="str">
        <f t="shared" si="1032"/>
        <v>0.917134659714475-0.275678573097165i</v>
      </c>
      <c r="H3551" t="str">
        <f t="shared" si="1033"/>
        <v>0.00960689286698304-26.6367576429623i</v>
      </c>
      <c r="I3551" t="str">
        <f t="shared" si="1034"/>
        <v>-0.0689410254032788-0.167142514585544i</v>
      </c>
      <c r="K3551" t="str">
        <f t="shared" si="1035"/>
        <v>0.000162480564277109-0.000374978031118705i</v>
      </c>
      <c r="L3551" t="str">
        <f t="shared" si="1036"/>
        <v>0.00005-0.000471890220531155i</v>
      </c>
      <c r="M3551" t="str">
        <f t="shared" si="1037"/>
        <v>0.00133333333333333-0.000277582482665386i</v>
      </c>
      <c r="N3551">
        <f t="shared" si="1038"/>
        <v>30.77595498191809</v>
      </c>
      <c r="O3551">
        <f t="shared" si="1039"/>
        <v>31.755109830322045</v>
      </c>
      <c r="P3551" s="3">
        <f t="shared" si="1040"/>
        <v>-31.755109830322045</v>
      </c>
      <c r="Q3551" s="3">
        <f t="shared" si="1041"/>
        <v>149.22404501808191</v>
      </c>
      <c r="R3551">
        <f t="shared" si="1042"/>
        <v>-30.77595498191809</v>
      </c>
      <c r="S3551">
        <f t="shared" si="1043"/>
        <v>597.99843932669762</v>
      </c>
      <c r="T3551">
        <f t="shared" si="1026"/>
        <v>-31.755109830322045</v>
      </c>
    </row>
    <row r="3552" spans="1:20" x14ac:dyDescent="0.25">
      <c r="A3552">
        <f t="shared" si="1027"/>
        <v>3771612.8807230666</v>
      </c>
      <c r="B3552">
        <f t="shared" si="1044"/>
        <v>600270.83339613909</v>
      </c>
      <c r="C3552" t="str">
        <f t="shared" si="1028"/>
        <v>-0.0219485554032359+0.013188241575788i</v>
      </c>
      <c r="D3552" t="str">
        <f t="shared" si="1029"/>
        <v>2.10421392606135-2.01058394261843i</v>
      </c>
      <c r="E3552" t="str">
        <f t="shared" si="1030"/>
        <v>-8.02211426218993-42.4373440323383i</v>
      </c>
      <c r="F3552" t="str">
        <f t="shared" si="1031"/>
        <v>2.22258030733057-0.919433215453231i</v>
      </c>
      <c r="G3552" t="str">
        <f t="shared" si="1032"/>
        <v>0.91655633726449-0.276551655002808i</v>
      </c>
      <c r="H3552" t="str">
        <f t="shared" si="1033"/>
        <v>0.00949510231946268-26.5357754926432i</v>
      </c>
      <c r="I3552" t="str">
        <f t="shared" si="1034"/>
        <v>-0.0687678831869456-0.16640371889535i</v>
      </c>
      <c r="K3552" t="str">
        <f t="shared" si="1035"/>
        <v>0.000161814438738225-0.000373919888297427i</v>
      </c>
      <c r="L3552" t="str">
        <f t="shared" si="1036"/>
        <v>0.00005-0.000470103825992384i</v>
      </c>
      <c r="M3552" t="str">
        <f t="shared" si="1037"/>
        <v>0.00133333333333333-0.000276531662348461i</v>
      </c>
      <c r="N3552">
        <f t="shared" si="1038"/>
        <v>31.000420019196127</v>
      </c>
      <c r="O3552">
        <f t="shared" si="1039"/>
        <v>31.833154816453018</v>
      </c>
      <c r="P3552" s="3">
        <f t="shared" si="1040"/>
        <v>-31.833154816453018</v>
      </c>
      <c r="Q3552" s="3">
        <f t="shared" si="1041"/>
        <v>148.99957998080387</v>
      </c>
      <c r="R3552">
        <f t="shared" si="1042"/>
        <v>-31.000420019196127</v>
      </c>
      <c r="S3552">
        <f t="shared" si="1043"/>
        <v>600.2708333961391</v>
      </c>
      <c r="T3552">
        <f t="shared" si="1026"/>
        <v>-31.833154816453018</v>
      </c>
    </row>
    <row r="3553" spans="1:20" x14ac:dyDescent="0.25">
      <c r="A3553">
        <f t="shared" si="1027"/>
        <v>3785945.0096698143</v>
      </c>
      <c r="B3553">
        <f t="shared" si="1044"/>
        <v>602551.86256304441</v>
      </c>
      <c r="C3553" t="str">
        <f t="shared" si="1028"/>
        <v>-0.021700573652023+0.0131552124626655i</v>
      </c>
      <c r="D3553" t="str">
        <f t="shared" si="1029"/>
        <v>2.09670009753684-2.01091130230565i</v>
      </c>
      <c r="E3553" t="str">
        <f t="shared" si="1030"/>
        <v>-8.05559218497666-42.2477254296025i</v>
      </c>
      <c r="F3553" t="str">
        <f t="shared" si="1031"/>
        <v>2.22116902814277-0.920612195716887i</v>
      </c>
      <c r="G3553" t="str">
        <f t="shared" si="1032"/>
        <v>0.915974348447726-0.277426281079298i</v>
      </c>
      <c r="H3553" t="str">
        <f t="shared" si="1033"/>
        <v>0.00938461354754563-26.435177025838i</v>
      </c>
      <c r="I3553" t="str">
        <f t="shared" si="1034"/>
        <v>-0.0685956072351553-0.165667466206865i</v>
      </c>
      <c r="K3553" t="str">
        <f t="shared" si="1035"/>
        <v>0.000161151049634062-0.000372862917310767i</v>
      </c>
      <c r="L3553" t="str">
        <f t="shared" si="1036"/>
        <v>0.00005-0.000468324194054974i</v>
      </c>
      <c r="M3553" t="str">
        <f t="shared" si="1037"/>
        <v>0.00133333333333333-0.000275484820032338i</v>
      </c>
      <c r="N3553">
        <f t="shared" si="1038"/>
        <v>31.224870517576306</v>
      </c>
      <c r="O3553">
        <f t="shared" si="1039"/>
        <v>31.911313214895408</v>
      </c>
      <c r="P3553" s="3">
        <f t="shared" si="1040"/>
        <v>-31.911313214895408</v>
      </c>
      <c r="Q3553" s="3">
        <f t="shared" si="1041"/>
        <v>148.77512948242369</v>
      </c>
      <c r="R3553">
        <f t="shared" si="1042"/>
        <v>-31.224870517576306</v>
      </c>
      <c r="S3553">
        <f t="shared" si="1043"/>
        <v>602.55186256304444</v>
      </c>
      <c r="T3553">
        <f t="shared" si="1026"/>
        <v>-31.911313214895408</v>
      </c>
    </row>
    <row r="3554" spans="1:20" x14ac:dyDescent="0.25">
      <c r="A3554">
        <f t="shared" si="1027"/>
        <v>3800331.6007065596</v>
      </c>
      <c r="B3554">
        <f t="shared" si="1044"/>
        <v>604841.55964078405</v>
      </c>
      <c r="C3554" t="str">
        <f t="shared" si="1028"/>
        <v>-0.021454666998746+0.0131213391587604i</v>
      </c>
      <c r="D3554" t="str">
        <f t="shared" si="1029"/>
        <v>2.08918313677013-2.01121066685297i</v>
      </c>
      <c r="E3554" t="str">
        <f t="shared" si="1030"/>
        <v>-8.0886737294335-42.058738519172i</v>
      </c>
      <c r="F3554" t="str">
        <f t="shared" si="1031"/>
        <v>2.21974881446685-0.921798460564102i</v>
      </c>
      <c r="G3554" t="str">
        <f t="shared" si="1032"/>
        <v>0.915388675191901-0.278302440740856i</v>
      </c>
      <c r="H3554" t="str">
        <f t="shared" si="1033"/>
        <v>0.00927541214623842-26.3349607775089i</v>
      </c>
      <c r="I3554" t="str">
        <f t="shared" si="1034"/>
        <v>-0.0684241885160784-0.16493374704456i</v>
      </c>
      <c r="K3554" t="str">
        <f t="shared" si="1035"/>
        <v>0.000160490398980332-0.000371807128687281i</v>
      </c>
      <c r="L3554" t="str">
        <f t="shared" si="1036"/>
        <v>0.00005-0.000466551299118325i</v>
      </c>
      <c r="M3554" t="str">
        <f t="shared" si="1037"/>
        <v>0.00133333333333333-0.000274441940657839i</v>
      </c>
      <c r="N3554">
        <f t="shared" si="1038"/>
        <v>31.44930446009937</v>
      </c>
      <c r="O3554">
        <f t="shared" si="1039"/>
        <v>31.989585058191601</v>
      </c>
      <c r="P3554" s="3">
        <f t="shared" si="1040"/>
        <v>-31.989585058191601</v>
      </c>
      <c r="Q3554" s="3">
        <f t="shared" si="1041"/>
        <v>148.55069553990063</v>
      </c>
      <c r="R3554">
        <f t="shared" si="1042"/>
        <v>-31.44930446009937</v>
      </c>
      <c r="S3554">
        <f t="shared" si="1043"/>
        <v>604.841559640784</v>
      </c>
      <c r="T3554">
        <f t="shared" si="1026"/>
        <v>-31.989585058191601</v>
      </c>
    </row>
    <row r="3555" spans="1:20" x14ac:dyDescent="0.25">
      <c r="A3555">
        <f t="shared" si="1027"/>
        <v>3814772.860789245</v>
      </c>
      <c r="B3555">
        <f t="shared" si="1044"/>
        <v>607139.95756741904</v>
      </c>
      <c r="C3555" t="str">
        <f t="shared" si="1028"/>
        <v>-0.0212108268481596+0.0130866375412433i</v>
      </c>
      <c r="D3555" t="str">
        <f t="shared" si="1029"/>
        <v>2.08166325820011-2.01148200619526i</v>
      </c>
      <c r="E3555" t="str">
        <f t="shared" si="1030"/>
        <v>-8.12136131583939-41.8703812581475i</v>
      </c>
      <c r="F3555" t="str">
        <f t="shared" si="1031"/>
        <v>2.21831962243961-0.922991970425291i</v>
      </c>
      <c r="G3555" t="str">
        <f t="shared" si="1032"/>
        <v>0.914799299408535-0.279180123236216i</v>
      </c>
      <c r="H3555" t="str">
        <f t="shared" si="1033"/>
        <v>0.00916748385190396-26.2351252882682i</v>
      </c>
      <c r="I3555" t="str">
        <f t="shared" si="1034"/>
        <v>-0.0682536180577343-0.164202551980993i</v>
      </c>
      <c r="K3555" t="str">
        <f t="shared" si="1035"/>
        <v>0.000159832488622128-0.000370752532942044i</v>
      </c>
      <c r="L3555" t="str">
        <f t="shared" si="1036"/>
        <v>0.00005-0.000464785115678747i</v>
      </c>
      <c r="M3555" t="str">
        <f t="shared" si="1037"/>
        <v>0.00133333333333333-0.000273403009222792i</v>
      </c>
      <c r="N3555">
        <f t="shared" si="1038"/>
        <v>31.673719830376456</v>
      </c>
      <c r="O3555">
        <f t="shared" si="1039"/>
        <v>32.067970376960787</v>
      </c>
      <c r="P3555" s="3">
        <f t="shared" si="1040"/>
        <v>-32.067970376960787</v>
      </c>
      <c r="Q3555" s="3">
        <f t="shared" si="1041"/>
        <v>148.32628016962354</v>
      </c>
      <c r="R3555">
        <f t="shared" si="1042"/>
        <v>-31.673719830376456</v>
      </c>
      <c r="S3555">
        <f t="shared" si="1043"/>
        <v>607.13995756741906</v>
      </c>
      <c r="T3555">
        <f t="shared" si="1026"/>
        <v>-32.067970376960787</v>
      </c>
    </row>
    <row r="3556" spans="1:20" x14ac:dyDescent="0.25">
      <c r="A3556">
        <f t="shared" si="1027"/>
        <v>3829268.9976602443</v>
      </c>
      <c r="B3556">
        <f t="shared" si="1044"/>
        <v>609447.08940617531</v>
      </c>
      <c r="C3556" t="str">
        <f t="shared" si="1028"/>
        <v>-0.0209690445425205+0.0130511233706338i</v>
      </c>
      <c r="D3556" t="str">
        <f t="shared" si="1029"/>
        <v>2.07414067660007-2.01172529229644i</v>
      </c>
      <c r="E3556" t="str">
        <f t="shared" si="1030"/>
        <v>-8.15365734222779-41.6826516114597i</v>
      </c>
      <c r="F3556" t="str">
        <f t="shared" si="1031"/>
        <v>2.21688140816141-0.924192685378017i</v>
      </c>
      <c r="G3556" t="str">
        <f t="shared" si="1032"/>
        <v>0.914206202994116-0.280059317647525i</v>
      </c>
      <c r="H3556" t="str">
        <f t="shared" si="1033"/>
        <v>0.00906081454118155-26.135669104356i</v>
      </c>
      <c r="I3556" t="str">
        <f t="shared" si="1034"/>
        <v>-0.0680838869475941-0.163473871636703i</v>
      </c>
      <c r="K3556" t="str">
        <f t="shared" si="1035"/>
        <v>0.0001591773202351-0.000369699140574915i</v>
      </c>
      <c r="L3556" t="str">
        <f t="shared" si="1036"/>
        <v>0.00005-0.000463025618329095i</v>
      </c>
      <c r="M3556" t="str">
        <f t="shared" si="1037"/>
        <v>0.00133333333333333-0.000272368010781821i</v>
      </c>
      <c r="N3556">
        <f t="shared" si="1038"/>
        <v>31.898114612674078</v>
      </c>
      <c r="O3556">
        <f t="shared" si="1039"/>
        <v>32.146469199908395</v>
      </c>
      <c r="P3556" s="3">
        <f t="shared" si="1040"/>
        <v>-32.146469199908395</v>
      </c>
      <c r="Q3556" s="3">
        <f t="shared" si="1041"/>
        <v>148.10188538732592</v>
      </c>
      <c r="R3556">
        <f t="shared" si="1042"/>
        <v>-31.898114612674078</v>
      </c>
      <c r="S3556">
        <f t="shared" si="1043"/>
        <v>609.44708940617534</v>
      </c>
      <c r="T3556">
        <f t="shared" si="1026"/>
        <v>-32.146469199908395</v>
      </c>
    </row>
    <row r="3557" spans="1:20" x14ac:dyDescent="0.25">
      <c r="A3557">
        <f t="shared" si="1027"/>
        <v>3843820.2198513537</v>
      </c>
      <c r="B3557">
        <f t="shared" si="1044"/>
        <v>611762.98834591883</v>
      </c>
      <c r="C3557" t="str">
        <f t="shared" si="1028"/>
        <v>-0.0207293113626119+0.0130148122903551i</v>
      </c>
      <c r="D3557" t="str">
        <f t="shared" si="1029"/>
        <v>2.06661560705334-2.01194049915418i</v>
      </c>
      <c r="E3557" t="str">
        <f t="shared" si="1030"/>
        <v>-8.18556418460276-41.4955475519178i</v>
      </c>
      <c r="F3557" t="str">
        <f t="shared" si="1031"/>
        <v>2.21543412769898-0.925400565144091i</v>
      </c>
      <c r="G3557" t="str">
        <f t="shared" si="1032"/>
        <v>0.913609367831283-0.28094001288924i</v>
      </c>
      <c r="H3557" t="str">
        <f t="shared" si="1033"/>
        <v>0.00895539022991209-26.0365907776182i</v>
      </c>
      <c r="I3557" t="str">
        <f t="shared" si="1034"/>
        <v>-0.0679149863321851-0.162747696680121i</v>
      </c>
      <c r="K3557" t="str">
        <f t="shared" si="1035"/>
        <v>0.000158524895326661-0.000368646962068817i</v>
      </c>
      <c r="L3557" t="str">
        <f t="shared" si="1036"/>
        <v>0.00005-0.000461272781758414i</v>
      </c>
      <c r="M3557" t="str">
        <f t="shared" si="1037"/>
        <v>0.00133333333333333-0.000271336930446125i</v>
      </c>
      <c r="N3557">
        <f t="shared" si="1038"/>
        <v>32.122486791992714</v>
      </c>
      <c r="O3557">
        <f t="shared" si="1039"/>
        <v>32.225081553835018</v>
      </c>
      <c r="P3557" s="3">
        <f t="shared" si="1040"/>
        <v>-32.225081553835018</v>
      </c>
      <c r="Q3557" s="3">
        <f t="shared" si="1041"/>
        <v>147.87751320800729</v>
      </c>
      <c r="R3557">
        <f t="shared" si="1042"/>
        <v>-32.122486791992714</v>
      </c>
      <c r="S3557">
        <f t="shared" si="1043"/>
        <v>611.76298834591887</v>
      </c>
      <c r="T3557">
        <f t="shared" si="1026"/>
        <v>-32.225081553835018</v>
      </c>
    </row>
    <row r="3558" spans="1:20" x14ac:dyDescent="0.25">
      <c r="A3558">
        <f t="shared" si="1027"/>
        <v>3858426.736686789</v>
      </c>
      <c r="B3558">
        <f t="shared" si="1044"/>
        <v>614087.68770163332</v>
      </c>
      <c r="C3558" t="str">
        <f t="shared" si="1028"/>
        <v>-0.0204916185287754+0.0129777198263052i</v>
      </c>
      <c r="D3558" t="str">
        <f t="shared" si="1029"/>
        <v>2.05908826492874-2.01212760280416i</v>
      </c>
      <c r="E3558" t="str">
        <f t="shared" si="1030"/>
        <v>-8.21708419715366-41.3090670602621i</v>
      </c>
      <c r="F3558" t="str">
        <f t="shared" si="1031"/>
        <v>2.21397773708843-0.926615569086762i</v>
      </c>
      <c r="G3558" t="str">
        <f t="shared" si="1032"/>
        <v>0.913008775790028-0.281822197707033i</v>
      </c>
      <c r="H3558" t="str">
        <f t="shared" si="1033"/>
        <v>0.00885119707206575-25.9378888654841i</v>
      </c>
      <c r="I3558" t="str">
        <f t="shared" si="1034"/>
        <v>-0.0677469074167039-0.16202401782747i</v>
      </c>
      <c r="K3558" t="str">
        <f t="shared" si="1035"/>
        <v>0.00015787521523718-0.000367596007888034i</v>
      </c>
      <c r="L3558" t="str">
        <f t="shared" si="1036"/>
        <v>0.00005-0.000459526580751557i</v>
      </c>
      <c r="M3558" t="str">
        <f t="shared" si="1037"/>
        <v>0.00133333333333333-0.000270309753383269i</v>
      </c>
      <c r="N3558">
        <f t="shared" si="1038"/>
        <v>32.346834354149166</v>
      </c>
      <c r="O3558">
        <f t="shared" si="1039"/>
        <v>32.303807463645292</v>
      </c>
      <c r="P3558" s="3">
        <f t="shared" si="1040"/>
        <v>-32.303807463645292</v>
      </c>
      <c r="Q3558" s="3">
        <f t="shared" si="1041"/>
        <v>147.65316564585083</v>
      </c>
      <c r="R3558">
        <f t="shared" si="1042"/>
        <v>-32.346834354149166</v>
      </c>
      <c r="S3558">
        <f t="shared" si="1043"/>
        <v>614.08768770163329</v>
      </c>
      <c r="T3558">
        <f t="shared" si="1026"/>
        <v>-32.303807463645292</v>
      </c>
    </row>
    <row r="3559" spans="1:20" x14ac:dyDescent="0.25">
      <c r="A3559">
        <f t="shared" si="1027"/>
        <v>3873088.7582861981</v>
      </c>
      <c r="B3559">
        <f t="shared" si="1044"/>
        <v>616421.22091489949</v>
      </c>
      <c r="C3559" t="str">
        <f t="shared" si="1028"/>
        <v>-0.0202559572019502+0.0129398613864398i</v>
      </c>
      <c r="D3559" t="str">
        <f t="shared" si="1029"/>
        <v>2.051558865856-2.01228658132396i</v>
      </c>
      <c r="E3559" t="str">
        <f t="shared" si="1030"/>
        <v>-8.24821971246791-41.1232081252091i</v>
      </c>
      <c r="F3559" t="str">
        <f t="shared" si="1031"/>
        <v>2.21251219233813-0.927837656207854i</v>
      </c>
      <c r="G3559" t="str">
        <f t="shared" si="1032"/>
        <v>0.912404408728916-0.282705860676699i</v>
      </c>
      <c r="H3559" t="str">
        <f t="shared" si="1033"/>
        <v>0.00874822135867556-25.8395619309447i</v>
      </c>
      <c r="I3559" t="str">
        <f t="shared" si="1034"/>
        <v>-0.0675796414646319-0.161302825842675i</v>
      </c>
      <c r="K3559" t="str">
        <f t="shared" si="1035"/>
        <v>0.000157228281141217-0.000366546288476549i</v>
      </c>
      <c r="L3559" t="str">
        <f t="shared" si="1036"/>
        <v>0.00005-0.000457786990188839i</v>
      </c>
      <c r="M3559" t="str">
        <f t="shared" si="1037"/>
        <v>0.00133333333333333-0.000269286464816965i</v>
      </c>
      <c r="N3559">
        <f t="shared" si="1038"/>
        <v>32.571155285852285</v>
      </c>
      <c r="O3559">
        <f t="shared" si="1039"/>
        <v>32.382646952357625</v>
      </c>
      <c r="P3559" s="3">
        <f t="shared" si="1040"/>
        <v>-32.382646952357625</v>
      </c>
      <c r="Q3559" s="3">
        <f t="shared" si="1041"/>
        <v>147.42884471414771</v>
      </c>
      <c r="R3559">
        <f t="shared" si="1042"/>
        <v>-32.571155285852285</v>
      </c>
      <c r="S3559">
        <f t="shared" si="1043"/>
        <v>616.42122091489944</v>
      </c>
      <c r="T3559">
        <f t="shared" si="1026"/>
        <v>-32.382646952357625</v>
      </c>
    </row>
    <row r="3560" spans="1:20" x14ac:dyDescent="0.25">
      <c r="A3560">
        <f t="shared" si="1027"/>
        <v>3887806.4955676859</v>
      </c>
      <c r="B3560">
        <f t="shared" si="1044"/>
        <v>618763.62155437609</v>
      </c>
      <c r="C3560" t="str">
        <f t="shared" si="1028"/>
        <v>-0.0200223184847196+0.0129012522603742i</v>
      </c>
      <c r="D3560" t="str">
        <f t="shared" si="1029"/>
        <v>2.04402762570108-2.01241741483669i</v>
      </c>
      <c r="E3560" t="str">
        <f t="shared" si="1030"/>
        <v>-8.27897304174372-40.9379687435003i</v>
      </c>
      <c r="F3560" t="str">
        <f t="shared" si="1031"/>
        <v>2.21103744943178-0.929066785144952i</v>
      </c>
      <c r="G3560" t="str">
        <f t="shared" si="1032"/>
        <v>0.911796248496325-0.283590990203061i</v>
      </c>
      <c r="H3560" t="str">
        <f t="shared" si="1033"/>
        <v>0.00864644951677322-25.7416085425305i</v>
      </c>
      <c r="I3560" t="str">
        <f t="shared" si="1034"/>
        <v>-0.0674131797973557-0.160584111537267i</v>
      </c>
      <c r="K3560" t="str">
        <f t="shared" si="1035"/>
        <v>0.000156584094048747-0.000365497814256384i</v>
      </c>
      <c r="L3560" t="str">
        <f t="shared" si="1036"/>
        <v>0.00005-0.000456053985045668i</v>
      </c>
      <c r="M3560" t="str">
        <f t="shared" si="1037"/>
        <v>0.00133333333333333-0.000268267050026863i</v>
      </c>
      <c r="N3560">
        <f t="shared" si="1038"/>
        <v>32.795447574785982</v>
      </c>
      <c r="O3560">
        <f t="shared" si="1039"/>
        <v>32.461600041113343</v>
      </c>
      <c r="P3560" s="3">
        <f t="shared" si="1040"/>
        <v>-32.461600041113343</v>
      </c>
      <c r="Q3560" s="3">
        <f t="shared" si="1041"/>
        <v>147.20455242521402</v>
      </c>
      <c r="R3560">
        <f t="shared" si="1042"/>
        <v>-32.795447574785982</v>
      </c>
      <c r="S3560">
        <f t="shared" si="1043"/>
        <v>618.76362155437607</v>
      </c>
      <c r="T3560">
        <f t="shared" si="1026"/>
        <v>-32.461600041113343</v>
      </c>
    </row>
    <row r="3561" spans="1:20" x14ac:dyDescent="0.25">
      <c r="A3561">
        <f t="shared" si="1027"/>
        <v>3902580.1602508426</v>
      </c>
      <c r="B3561">
        <f t="shared" si="1044"/>
        <v>621114.92331628269</v>
      </c>
      <c r="C3561" t="str">
        <f t="shared" si="1028"/>
        <v>-0.0197906934223663+0.0128619076189967i</v>
      </c>
      <c r="D3561" t="str">
        <f t="shared" si="1029"/>
        <v>2.03649476054153-2.01252008551416i</v>
      </c>
      <c r="E3561" t="str">
        <f t="shared" si="1030"/>
        <v>-8.30934647499963-40.753346919947i</v>
      </c>
      <c r="F3561" t="str">
        <f t="shared" si="1031"/>
        <v>2.20955346433137-0.93030291416855i</v>
      </c>
      <c r="G3561" t="str">
        <f t="shared" si="1032"/>
        <v>0.911184276931703-0.284477574518894i</v>
      </c>
      <c r="H3561" t="str">
        <f t="shared" si="1033"/>
        <v>0.00854586810833066-25.6440272742898i</v>
      </c>
      <c r="I3561" t="str">
        <f t="shared" si="1034"/>
        <v>-0.0672475137937902-0.159867865770281i</v>
      </c>
      <c r="K3561" t="str">
        <f t="shared" si="1035"/>
        <v>0.000155942654806411-0.000364450595625982i</v>
      </c>
      <c r="L3561" t="str">
        <f t="shared" si="1036"/>
        <v>0.00005-0.000454327540392178i</v>
      </c>
      <c r="M3561" t="str">
        <f t="shared" si="1037"/>
        <v>0.00133333333333333-0.000267251494348339i</v>
      </c>
      <c r="N3561">
        <f t="shared" si="1038"/>
        <v>33.019709209682219</v>
      </c>
      <c r="O3561">
        <f t="shared" si="1039"/>
        <v>32.54066674918613</v>
      </c>
      <c r="P3561" s="3">
        <f t="shared" si="1040"/>
        <v>-32.54066674918613</v>
      </c>
      <c r="Q3561" s="3">
        <f t="shared" si="1041"/>
        <v>146.98029079031778</v>
      </c>
      <c r="R3561">
        <f t="shared" si="1042"/>
        <v>-33.019709209682219</v>
      </c>
      <c r="S3561">
        <f t="shared" si="1043"/>
        <v>621.11492331628267</v>
      </c>
      <c r="T3561">
        <f t="shared" si="1026"/>
        <v>-32.54066674918613</v>
      </c>
    </row>
    <row r="3562" spans="1:20" x14ac:dyDescent="0.25">
      <c r="A3562">
        <f t="shared" si="1027"/>
        <v>3917409.9648597962</v>
      </c>
      <c r="B3562">
        <f t="shared" si="1044"/>
        <v>623475.16002488462</v>
      </c>
      <c r="C3562" t="str">
        <f t="shared" si="1028"/>
        <v>-0.0195610730039337+0.0128218425140994i</v>
      </c>
      <c r="D3562" t="str">
        <f t="shared" si="1029"/>
        <v>2.02896048664161-2.01259457757971i</v>
      </c>
      <c r="E3562" t="str">
        <f t="shared" si="1030"/>
        <v>-8.33934228128398-40.5693406674774i</v>
      </c>
      <c r="F3562" t="str">
        <f t="shared" si="1031"/>
        <v>2.2080601929804-0.931546001179262i</v>
      </c>
      <c r="G3562" t="str">
        <f t="shared" si="1032"/>
        <v>0.910568475866842-0.285365601683837i</v>
      </c>
      <c r="H3562" t="str">
        <f t="shared" si="1033"/>
        <v>0.00844646382920528-25.5468167057674i</v>
      </c>
      <c r="I3562" t="str">
        <f t="shared" si="1034"/>
        <v>-0.0670826348900099-0.159154079448181i</v>
      </c>
      <c r="K3562" t="str">
        <f t="shared" si="1035"/>
        <v>0.000155303964098782-0.000363404642958604i</v>
      </c>
      <c r="L3562" t="str">
        <f t="shared" si="1036"/>
        <v>0.00005-0.000452607631392884i</v>
      </c>
      <c r="M3562" t="str">
        <f t="shared" si="1037"/>
        <v>0.00133333333333333-0.000266239783172285i</v>
      </c>
      <c r="N3562">
        <f t="shared" si="1038"/>
        <v>33.243938180398629</v>
      </c>
      <c r="O3562">
        <f t="shared" si="1039"/>
        <v>32.619847093991382</v>
      </c>
      <c r="P3562" s="3">
        <f t="shared" si="1040"/>
        <v>-32.619847093991382</v>
      </c>
      <c r="Q3562" s="3">
        <f t="shared" si="1041"/>
        <v>146.75606181960137</v>
      </c>
      <c r="R3562">
        <f t="shared" si="1042"/>
        <v>-33.243938180398629</v>
      </c>
      <c r="S3562">
        <f t="shared" si="1043"/>
        <v>623.47516002488464</v>
      </c>
      <c r="T3562">
        <f t="shared" si="1026"/>
        <v>-32.619847093991382</v>
      </c>
    </row>
    <row r="3563" spans="1:20" x14ac:dyDescent="0.25">
      <c r="A3563">
        <f t="shared" si="1027"/>
        <v>3932296.1227262635</v>
      </c>
      <c r="B3563">
        <f t="shared" si="1044"/>
        <v>625844.3656329792</v>
      </c>
      <c r="C3563" t="str">
        <f t="shared" si="1028"/>
        <v>-0.0193334481632933+0.0127810718780234i</v>
      </c>
      <c r="D3563" t="str">
        <f t="shared" si="1029"/>
        <v>2.0214250204276-2.0126408773108i</v>
      </c>
      <c r="E3563" t="str">
        <f t="shared" si="1030"/>
        <v>-8.36896270888222-40.3859480071772i</v>
      </c>
      <c r="F3563" t="str">
        <f t="shared" si="1031"/>
        <v>2.20655759130691-0.93279600370502i</v>
      </c>
      <c r="G3563" t="str">
        <f t="shared" si="1032"/>
        <v>0.909948827127179-0.286255059583321i</v>
      </c>
      <c r="H3563" t="str">
        <f t="shared" si="1033"/>
        <v>0.00834822350808879-25.4499754219821i</v>
      </c>
      <c r="I3563" t="str">
        <f t="shared" si="1034"/>
        <v>-0.0669185345788806-0.158442743524748i</v>
      </c>
      <c r="K3563" t="str">
        <f t="shared" si="1035"/>
        <v>0.000154668022449628-0.000362359966600754i</v>
      </c>
      <c r="L3563" t="str">
        <f t="shared" si="1036"/>
        <v>0.00005-0.00045089423330632i</v>
      </c>
      <c r="M3563" t="str">
        <f t="shared" si="1037"/>
        <v>0.00133333333333333-0.000265231901944894i</v>
      </c>
      <c r="N3563">
        <f t="shared" si="1038"/>
        <v>33.468132477994061</v>
      </c>
      <c r="O3563">
        <f t="shared" si="1039"/>
        <v>32.699141091096003</v>
      </c>
      <c r="P3563" s="3">
        <f t="shared" si="1040"/>
        <v>-32.699141091096003</v>
      </c>
      <c r="Q3563" s="3">
        <f t="shared" si="1041"/>
        <v>146.53186752200594</v>
      </c>
      <c r="R3563">
        <f t="shared" si="1042"/>
        <v>-33.468132477994061</v>
      </c>
      <c r="S3563">
        <f t="shared" si="1043"/>
        <v>625.84436563297925</v>
      </c>
      <c r="T3563">
        <f t="shared" si="1026"/>
        <v>-32.699141091096003</v>
      </c>
    </row>
    <row r="3564" spans="1:20" x14ac:dyDescent="0.25">
      <c r="A3564">
        <f t="shared" si="1027"/>
        <v>3947238.8479926232</v>
      </c>
      <c r="B3564">
        <f t="shared" si="1044"/>
        <v>628222.57422238449</v>
      </c>
      <c r="C3564" t="str">
        <f t="shared" si="1028"/>
        <v>-0.019107809780219+0.0127396105233194i</v>
      </c>
      <c r="D3564" t="str">
        <f t="shared" si="1029"/>
        <v>2.01388857846286-2.01265897304105i</v>
      </c>
      <c r="E3564" t="str">
        <f t="shared" si="1030"/>
        <v>-8.39820998552364-40.2031669683343i</v>
      </c>
      <c r="F3564" t="str">
        <f t="shared" si="1031"/>
        <v>2.20504561522666-0.934052878898278i</v>
      </c>
      <c r="G3564" t="str">
        <f t="shared" si="1032"/>
        <v>0.909325312533103-0.287145935927496i</v>
      </c>
      <c r="H3564" t="str">
        <f t="shared" si="1033"/>
        <v>0.00825113410546135-25.3535020134062i</v>
      </c>
      <c r="I3564" t="str">
        <f t="shared" si="1034"/>
        <v>-0.066755204409699-0.157733849000996i</v>
      </c>
      <c r="K3564" t="str">
        <f t="shared" si="1035"/>
        <v>0.0001540348302232-0.000361316576870623i</v>
      </c>
      <c r="L3564" t="str">
        <f t="shared" si="1036"/>
        <v>0.00005-0.000449187321484678i</v>
      </c>
      <c r="M3564" t="str">
        <f t="shared" si="1037"/>
        <v>0.00133333333333333-0.000264227836167457i</v>
      </c>
      <c r="N3564">
        <f t="shared" si="1038"/>
        <v>33.692290094802303</v>
      </c>
      <c r="O3564">
        <f t="shared" si="1039"/>
        <v>32.778548754228069</v>
      </c>
      <c r="P3564" s="3">
        <f t="shared" si="1040"/>
        <v>-32.778548754228069</v>
      </c>
      <c r="Q3564" s="3">
        <f t="shared" si="1041"/>
        <v>146.3077099051977</v>
      </c>
      <c r="R3564">
        <f t="shared" si="1042"/>
        <v>-33.692290094802303</v>
      </c>
      <c r="S3564">
        <f t="shared" si="1043"/>
        <v>628.22257422238454</v>
      </c>
      <c r="T3564">
        <f t="shared" ref="T3564:T3627" si="1045">P3564</f>
        <v>-32.778548754228069</v>
      </c>
    </row>
    <row r="3565" spans="1:20" x14ac:dyDescent="0.25">
      <c r="A3565">
        <f t="shared" ref="A3565:A3628" si="1046">2*PI()*B3565</f>
        <v>3962238.3556149951</v>
      </c>
      <c r="B3565">
        <f t="shared" si="1044"/>
        <v>630609.82000442955</v>
      </c>
      <c r="C3565" t="str">
        <f t="shared" ref="C3565:C3628" si="1047">IMPRODUCT(D3565,E3565,$C$40,,K3565,$C$41)</f>
        <v>-0.0188841486814686+0.0126974731424243i</v>
      </c>
      <c r="D3565" t="str">
        <f t="shared" ref="D3565:D3628" si="1048">IMDIV(IMPRODUCT($C$37,$C$38,COMPLEX(1,A3565/$C$38)),IMSUM(-1*A3565*A3565/$C$39,COMPLEX(0,1*A3565)))</f>
        <v>2.00635137742303-2.01264885516209i</v>
      </c>
      <c r="E3565" t="str">
        <f t="shared" ref="E3565:E3628" si="1049">IMDIV(IMPRODUCT(IMSUM(F3565,G3565),$C$29,H3565),IMSUM(1,I3565))</f>
        <v>-8.42708631858603-40.0209955884819i</v>
      </c>
      <c r="F3565" t="str">
        <f t="shared" ref="F3565:F3628" si="1050">IMDIV(IMPRODUCT($C$14,$C$15,COMPLEX(1,A3565/$C$15)),IMSUM(-1*A3565*A3565/$C$16,COMPLEX(0,A3565)))</f>
        <v>2.20352422064652-0.935316583533266i</v>
      </c>
      <c r="G3565" t="str">
        <f t="shared" ref="G3565:G3628" si="1051">IMDIV(1,COMPLEX(1,A3565*$C$9*$C$10))</f>
        <v>0.908697913901296-0.288038218250164i</v>
      </c>
      <c r="H3565" t="str">
        <f t="shared" ref="H3565:H3628" si="1052">IMDIV($C$3,IMSUM(K3565,COMPLEX(0,$C$28*A3565)))</f>
        <v>0.00815518271254911-25.2573950759432i</v>
      </c>
      <c r="I3565" t="str">
        <f t="shared" ref="I3565:I3628" si="1053">IMPRODUCT(F3565,$C$29,H3565,$C$31)</f>
        <v>-0.0665926359878348-0.157027386925084i</v>
      </c>
      <c r="K3565" t="str">
        <f t="shared" ref="K3565:K3628" si="1054">IF($C$26&lt;=0,IMDIV(1,IMSUM(IMDIV(1,L3565),1/$C$18)),IMDIV(1,IMSUM(IMDIV(1,L3565),1/$C$18,IMDIV(1,M3565))))</f>
        <v>0.000153404387625528-0.00036027448405656i</v>
      </c>
      <c r="L3565" t="str">
        <f t="shared" ref="L3565:L3628" si="1055">IMSUM($C$21/$C$22,IMDIV(1,COMPLEX(0,$C$20*$C$22*A3565)))</f>
        <v>0.00005-0.000447486871373458i</v>
      </c>
      <c r="M3565" t="str">
        <f t="shared" ref="M3565:M3628" si="1056">IMSUM($C$25/$C$26,IMDIV(1,COMPLEX(0,$C$24*$C$26*A3565)))</f>
        <v>0.00133333333333333-0.000263227571396152i</v>
      </c>
      <c r="N3565">
        <f t="shared" ref="N3565:N3628" si="1057">ABS(R3565)</f>
        <v>33.91640902450456</v>
      </c>
      <c r="O3565">
        <f t="shared" ref="O3565:O3628" si="1058">ABS(P3565)</f>
        <v>32.858070095286052</v>
      </c>
      <c r="P3565" s="3">
        <f t="shared" ref="P3565:P3628" si="1059">20*LOG10(IMABS(C3565))</f>
        <v>-32.858070095286052</v>
      </c>
      <c r="Q3565" s="3">
        <f t="shared" ref="Q3565:Q3628" si="1060">IMARGUMENT(C3565)*180/PI()</f>
        <v>146.08359097549544</v>
      </c>
      <c r="R3565">
        <f t="shared" ref="R3565:R3628" si="1061">IF(Q3565&lt;0,Q3565+180,Q3565-180)</f>
        <v>-33.91640902450456</v>
      </c>
      <c r="S3565">
        <f t="shared" ref="S3565:S3628" si="1062">B3565/1000</f>
        <v>630.60982000442959</v>
      </c>
      <c r="T3565">
        <f t="shared" si="1045"/>
        <v>-32.858070095286052</v>
      </c>
    </row>
    <row r="3566" spans="1:20" x14ac:dyDescent="0.25">
      <c r="A3566">
        <f t="shared" si="1046"/>
        <v>3977294.8613663325</v>
      </c>
      <c r="B3566">
        <f t="shared" ref="B3566:B3629" si="1063">B3565*(1+B$42)</f>
        <v>633006.13732044643</v>
      </c>
      <c r="C3566" t="str">
        <f t="shared" si="1047"/>
        <v>-0.0186624556418684+0.0126546743073527i</v>
      </c>
      <c r="D3566" t="str">
        <f t="shared" si="1048"/>
        <v>1.99881363407106-2.01261051612498i</v>
      </c>
      <c r="E3566" t="str">
        <f t="shared" si="1049"/>
        <v>-8.45559389529926-39.8394319134362i</v>
      </c>
      <c r="F3566" t="str">
        <f t="shared" si="1050"/>
        <v>2.20199336346759-0.936587074003206i</v>
      </c>
      <c r="G3566" t="str">
        <f t="shared" si="1051"/>
        <v>0.908066613046078-0.28893189390772i</v>
      </c>
      <c r="H3566" t="str">
        <f t="shared" si="1052"/>
        <v>0.0080603565502862-25.1616532109068i</v>
      </c>
      <c r="I3566" t="str">
        <f t="shared" si="1053"/>
        <v>-0.0664308209743766-0.156323348392217i</v>
      </c>
      <c r="K3566" t="str">
        <f t="shared" si="1054"/>
        <v>0.000152776694705721-0.000359233698415571i</v>
      </c>
      <c r="L3566" t="str">
        <f t="shared" si="1055"/>
        <v>0.00005-0.000445792858511117i</v>
      </c>
      <c r="M3566" t="str">
        <f t="shared" si="1056"/>
        <v>0.00133333333333333-0.000262231093241833i</v>
      </c>
      <c r="N3566">
        <f t="shared" si="1057"/>
        <v>34.140487262203038</v>
      </c>
      <c r="O3566">
        <f t="shared" si="1058"/>
        <v>32.937705124349058</v>
      </c>
      <c r="P3566" s="3">
        <f t="shared" si="1059"/>
        <v>-32.937705124349058</v>
      </c>
      <c r="Q3566" s="3">
        <f t="shared" si="1060"/>
        <v>145.85951273779696</v>
      </c>
      <c r="R3566">
        <f t="shared" si="1061"/>
        <v>-34.140487262203038</v>
      </c>
      <c r="S3566">
        <f t="shared" si="1062"/>
        <v>633.00613732044644</v>
      </c>
      <c r="T3566">
        <f t="shared" si="1045"/>
        <v>-32.937705124349058</v>
      </c>
    </row>
    <row r="3567" spans="1:20" x14ac:dyDescent="0.25">
      <c r="A3567">
        <f t="shared" si="1046"/>
        <v>3992408.5818395251</v>
      </c>
      <c r="B3567">
        <f t="shared" si="1063"/>
        <v>635411.5606422642</v>
      </c>
      <c r="C3567" t="str">
        <f t="shared" si="1047"/>
        <v>-0.0184427213854054+0.0126112284694039i</v>
      </c>
      <c r="D3567" t="str">
        <f t="shared" si="1048"/>
        <v>1.99127556523231-2.01254395044122i</v>
      </c>
      <c r="E3567" t="str">
        <f t="shared" si="1049"/>
        <v>-8.48373488294742-39.6584739973388i</v>
      </c>
      <c r="F3567" t="str">
        <f t="shared" si="1050"/>
        <v>2.20045299958855-0.937864306317557i</v>
      </c>
      <c r="G3567" t="str">
        <f t="shared" si="1051"/>
        <v>0.907431391780787-0.289826950078096i</v>
      </c>
      <c r="H3567" t="str">
        <f t="shared" si="1052"/>
        <v>0.00796664296828176-25.066275025i</v>
      </c>
      <c r="I3567" t="str">
        <f t="shared" si="1053"/>
        <v>-0.0662697510857837-0.155621724544556i</v>
      </c>
      <c r="K3567" t="str">
        <f t="shared" si="1054"/>
        <v>0.000152151751357291-0.000358194230171831i</v>
      </c>
      <c r="L3567" t="str">
        <f t="shared" si="1055"/>
        <v>0.00005-0.000444105258528707i</v>
      </c>
      <c r="M3567" t="str">
        <f t="shared" si="1056"/>
        <v>0.00133333333333333-0.000261238387369827i</v>
      </c>
      <c r="N3567">
        <f t="shared" si="1057"/>
        <v>34.364522804490065</v>
      </c>
      <c r="O3567">
        <f t="shared" si="1058"/>
        <v>33.017453849686461</v>
      </c>
      <c r="P3567" s="3">
        <f t="shared" si="1059"/>
        <v>-33.017453849686461</v>
      </c>
      <c r="Q3567" s="3">
        <f t="shared" si="1060"/>
        <v>145.63547719550994</v>
      </c>
      <c r="R3567">
        <f t="shared" si="1061"/>
        <v>-34.364522804490065</v>
      </c>
      <c r="S3567">
        <f t="shared" si="1062"/>
        <v>635.41156064226425</v>
      </c>
      <c r="T3567">
        <f t="shared" si="1045"/>
        <v>-33.017453849686461</v>
      </c>
    </row>
    <row r="3568" spans="1:20" x14ac:dyDescent="0.25">
      <c r="A3568">
        <f t="shared" si="1046"/>
        <v>4007579.7344505149</v>
      </c>
      <c r="B3568">
        <f t="shared" si="1063"/>
        <v>637826.12457270478</v>
      </c>
      <c r="C3568" t="str">
        <f t="shared" si="1047"/>
        <v>-0.0182249365863228+0.0125671499588851i</v>
      </c>
      <c r="D3568" t="str">
        <f t="shared" si="1048"/>
        <v>1.98373738776958-2.01244915468352i</v>
      </c>
      <c r="E3568" t="str">
        <f t="shared" si="1049"/>
        <v>-8.51151142907069-39.4781199026931i</v>
      </c>
      <c r="F3568" t="str">
        <f t="shared" si="1050"/>
        <v>2.19890308490908-0.93914823609932i</v>
      </c>
      <c r="G3568" t="str">
        <f t="shared" si="1051"/>
        <v>0.90679223191916-0.29072337375971i</v>
      </c>
      <c r="H3568" t="str">
        <f t="shared" si="1052"/>
        <v>0.00787402944379017-24.9712591302932i</v>
      </c>
      <c r="I3568" t="str">
        <f t="shared" si="1053"/>
        <v>-0.0661094180935413-0.154922506571129i</v>
      </c>
      <c r="K3568" t="str">
        <f t="shared" si="1054"/>
        <v>0.000151529557319472-0.000357156089515236i</v>
      </c>
      <c r="L3568" t="str">
        <f t="shared" si="1055"/>
        <v>0.00005-0.000442424047149539i</v>
      </c>
      <c r="M3568" t="str">
        <f t="shared" si="1056"/>
        <v>0.00133333333333333-0.000260249439499729i</v>
      </c>
      <c r="N3568">
        <f t="shared" si="1057"/>
        <v>34.588513649520479</v>
      </c>
      <c r="O3568">
        <f t="shared" si="1058"/>
        <v>33.097316277767987</v>
      </c>
      <c r="P3568" s="3">
        <f t="shared" si="1059"/>
        <v>-33.097316277767987</v>
      </c>
      <c r="Q3568" s="3">
        <f t="shared" si="1060"/>
        <v>145.41148635047952</v>
      </c>
      <c r="R3568">
        <f t="shared" si="1061"/>
        <v>-34.588513649520479</v>
      </c>
      <c r="S3568">
        <f t="shared" si="1062"/>
        <v>637.82612457270477</v>
      </c>
      <c r="T3568">
        <f t="shared" si="1045"/>
        <v>-33.097316277767987</v>
      </c>
    </row>
    <row r="3569" spans="1:20" x14ac:dyDescent="0.25">
      <c r="A3569">
        <f t="shared" si="1046"/>
        <v>4022808.5374414274</v>
      </c>
      <c r="B3569">
        <f t="shared" si="1063"/>
        <v>640249.86384608108</v>
      </c>
      <c r="C3569" t="str">
        <f t="shared" si="1047"/>
        <v>-0.0180090918702217+0.0125224529848495i</v>
      </c>
      <c r="D3569" t="str">
        <f t="shared" si="1048"/>
        <v>1.97619931855815-2.01232612748606i</v>
      </c>
      <c r="E3569" t="str">
        <f t="shared" si="1049"/>
        <v>-8.53892566166357-39.2983677004043i</v>
      </c>
      <c r="F3569" t="str">
        <f t="shared" si="1050"/>
        <v>2.19734357533328-0.940438818582279i</v>
      </c>
      <c r="G3569" t="str">
        <f t="shared" si="1051"/>
        <v>0.906149115276754-0.291621151770426i</v>
      </c>
      <c r="H3569" t="str">
        <f t="shared" si="1052"/>
        <v>0.00778250358068624-24.8766041442036i</v>
      </c>
      <c r="I3569" t="str">
        <f t="shared" si="1053"/>
        <v>-0.0659498138238193-0.154225685707738i</v>
      </c>
      <c r="K3569" t="str">
        <f t="shared" si="1054"/>
        <v>0.000150910112178554-0.000356119286599957i</v>
      </c>
      <c r="L3569" t="str">
        <f t="shared" si="1055"/>
        <v>0.00005-0.000440749200188822i</v>
      </c>
      <c r="M3569" t="str">
        <f t="shared" si="1056"/>
        <v>0.00133333333333333-0.000259264235405189i</v>
      </c>
      <c r="N3569">
        <f t="shared" si="1057"/>
        <v>34.812457797078594</v>
      </c>
      <c r="O3569">
        <f t="shared" si="1058"/>
        <v>33.177292413273626</v>
      </c>
      <c r="P3569" s="3">
        <f t="shared" si="1059"/>
        <v>-33.177292413273626</v>
      </c>
      <c r="Q3569" s="3">
        <f t="shared" si="1060"/>
        <v>145.18754220292141</v>
      </c>
      <c r="R3569">
        <f t="shared" si="1061"/>
        <v>-34.812457797078594</v>
      </c>
      <c r="S3569">
        <f t="shared" si="1062"/>
        <v>640.2498638460811</v>
      </c>
      <c r="T3569">
        <f t="shared" si="1045"/>
        <v>-33.177292413273626</v>
      </c>
    </row>
    <row r="3570" spans="1:20" x14ac:dyDescent="0.25">
      <c r="A3570">
        <f t="shared" si="1046"/>
        <v>4038095.2098837048</v>
      </c>
      <c r="B3570">
        <f t="shared" si="1063"/>
        <v>642682.81332869618</v>
      </c>
      <c r="C3570" t="str">
        <f t="shared" si="1047"/>
        <v>-0.0177951778151677+0.0124771516348517i</v>
      </c>
      <c r="D3570" t="str">
        <f t="shared" si="1048"/>
        <v>1.96866157446091-2.01217486954459i</v>
      </c>
      <c r="E3570" t="str">
        <f t="shared" si="1049"/>
        <v>-8.56597968937494-39.1192154698152i</v>
      </c>
      <c r="F3570" t="str">
        <f t="shared" si="1050"/>
        <v>2.1957744267731-0.941736008608356i</v>
      </c>
      <c r="G3570" t="str">
        <f t="shared" si="1051"/>
        <v>0.90550202367237-0.292520270746512i</v>
      </c>
      <c r="H3570" t="str">
        <f t="shared" si="1052"/>
        <v>0.00769205310844501-24.7823086894742i</v>
      </c>
      <c r="I3570" t="str">
        <f t="shared" si="1053"/>
        <v>-0.0657909301571392-0.153531253236873i</v>
      </c>
      <c r="K3570" t="str">
        <f t="shared" si="1054"/>
        <v>0.000150293415369236-0.000355083831543046i</v>
      </c>
      <c r="L3570" t="str">
        <f t="shared" si="1055"/>
        <v>0.00005-0.000439080693553319i</v>
      </c>
      <c r="M3570" t="str">
        <f t="shared" si="1056"/>
        <v>0.00133333333333333-0.000258282760913717i</v>
      </c>
      <c r="N3570">
        <f t="shared" si="1057"/>
        <v>35.036353248647032</v>
      </c>
      <c r="O3570">
        <f t="shared" si="1058"/>
        <v>33.257382259103053</v>
      </c>
      <c r="P3570" s="3">
        <f t="shared" si="1059"/>
        <v>-33.257382259103053</v>
      </c>
      <c r="Q3570" s="3">
        <f t="shared" si="1060"/>
        <v>144.96364675135297</v>
      </c>
      <c r="R3570">
        <f t="shared" si="1061"/>
        <v>-35.036353248647032</v>
      </c>
      <c r="S3570">
        <f t="shared" si="1062"/>
        <v>642.68281332869617</v>
      </c>
      <c r="T3570">
        <f t="shared" si="1045"/>
        <v>-33.257382259103053</v>
      </c>
    </row>
    <row r="3571" spans="1:20" x14ac:dyDescent="0.25">
      <c r="A3571">
        <f t="shared" si="1046"/>
        <v>4053439.9716812628</v>
      </c>
      <c r="B3571">
        <f t="shared" si="1063"/>
        <v>645125.00801934523</v>
      </c>
      <c r="C3571" t="str">
        <f t="shared" si="1047"/>
        <v>-0.0175831849527986+0.012431259874716i</v>
      </c>
      <c r="D3571" t="str">
        <f t="shared" si="1048"/>
        <v>1.96112437230329-2.01199538361591i</v>
      </c>
      <c r="E3571" t="str">
        <f t="shared" si="1049"/>
        <v>-8.59267560170403-38.9406612987414i</v>
      </c>
      <c r="F3571" t="str">
        <f t="shared" si="1050"/>
        <v>2.19419559515189-0.943039760624868i</v>
      </c>
      <c r="G3571" t="str">
        <f t="shared" si="1051"/>
        <v>0.904850938929504-0.293420717141614i</v>
      </c>
      <c r="H3571" t="str">
        <f t="shared" si="1052"/>
        <v>0.00760266588112549-24.6883713941526i</v>
      </c>
      <c r="I3571" t="str">
        <f t="shared" si="1053"/>
        <v>-0.0656327590280381-0.152839200487614i</v>
      </c>
      <c r="K3571" t="str">
        <f t="shared" si="1054"/>
        <v>0.00014967946617597-0.000354049734423039i</v>
      </c>
      <c r="L3571" t="str">
        <f t="shared" si="1055"/>
        <v>0.00005-0.000437418503241003i</v>
      </c>
      <c r="M3571" t="str">
        <f t="shared" si="1056"/>
        <v>0.00133333333333333-0.000257305001906472i</v>
      </c>
      <c r="N3571">
        <f t="shared" si="1057"/>
        <v>35.260198007473093</v>
      </c>
      <c r="O3571">
        <f t="shared" si="1058"/>
        <v>33.337585816386699</v>
      </c>
      <c r="P3571" s="3">
        <f t="shared" si="1059"/>
        <v>-33.337585816386699</v>
      </c>
      <c r="Q3571" s="3">
        <f t="shared" si="1060"/>
        <v>144.73980199252691</v>
      </c>
      <c r="R3571">
        <f t="shared" si="1061"/>
        <v>-35.260198007473093</v>
      </c>
      <c r="S3571">
        <f t="shared" si="1062"/>
        <v>645.12500801934527</v>
      </c>
      <c r="T3571">
        <f t="shared" si="1045"/>
        <v>-33.337585816386699</v>
      </c>
    </row>
    <row r="3572" spans="1:20" x14ac:dyDescent="0.25">
      <c r="A3572">
        <f t="shared" si="1046"/>
        <v>4068843.0435736519</v>
      </c>
      <c r="B3572">
        <f t="shared" si="1063"/>
        <v>647576.48304981878</v>
      </c>
      <c r="C3572" t="str">
        <f t="shared" si="1047"/>
        <v>-0.017373103769439+0.0123847915483237i</v>
      </c>
      <c r="D3572" t="str">
        <f t="shared" si="1048"/>
        <v>1.95358792884834-2.01178767451723i</v>
      </c>
      <c r="E3572" t="str">
        <f t="shared" si="1049"/>
        <v>-8.61901546919713-38.7627032835071i</v>
      </c>
      <c r="F3572" t="str">
        <f t="shared" si="1050"/>
        <v>2.19260703640791-0.944350028681912i</v>
      </c>
      <c r="G3572" t="str">
        <f t="shared" si="1051"/>
        <v>0.904195842877818-0.29432247722573i</v>
      </c>
      <c r="H3572" t="str">
        <f t="shared" si="1052"/>
        <v>0.00751432987635914-24.5947908915707i</v>
      </c>
      <c r="I3572" t="str">
        <f t="shared" si="1053"/>
        <v>-0.0654752924247456-0.152149518835549i</v>
      </c>
      <c r="K3572" t="str">
        <f t="shared" si="1054"/>
        <v>0.00014906826373433-0.000353017005278602i</v>
      </c>
      <c r="L3572" t="str">
        <f t="shared" si="1055"/>
        <v>0.00005-0.000435762605340708i</v>
      </c>
      <c r="M3572" t="str">
        <f t="shared" si="1056"/>
        <v>0.00133333333333333-0.000256330944318063i</v>
      </c>
      <c r="N3572">
        <f t="shared" si="1057"/>
        <v>35.483990078636026</v>
      </c>
      <c r="O3572">
        <f t="shared" si="1058"/>
        <v>33.417903084495215</v>
      </c>
      <c r="P3572" s="3">
        <f t="shared" si="1059"/>
        <v>-33.417903084495215</v>
      </c>
      <c r="Q3572" s="3">
        <f t="shared" si="1060"/>
        <v>144.51600992136397</v>
      </c>
      <c r="R3572">
        <f t="shared" si="1061"/>
        <v>-35.483990078636026</v>
      </c>
      <c r="S3572">
        <f t="shared" si="1062"/>
        <v>647.57648304981876</v>
      </c>
      <c r="T3572">
        <f t="shared" si="1045"/>
        <v>-33.417903084495215</v>
      </c>
    </row>
    <row r="3573" spans="1:20" x14ac:dyDescent="0.25">
      <c r="A3573">
        <f t="shared" si="1046"/>
        <v>4084304.6471392312</v>
      </c>
      <c r="B3573">
        <f t="shared" si="1063"/>
        <v>650037.27368540806</v>
      </c>
      <c r="C3573" t="str">
        <f t="shared" si="1047"/>
        <v>-0.0171649247072175+0.012337760377414i</v>
      </c>
      <c r="D3573" t="str">
        <f t="shared" si="1048"/>
        <v>1.94605246077189-2.01155174912503i</v>
      </c>
      <c r="E3573" t="str">
        <f t="shared" si="1049"/>
        <v>-8.64500134364211-38.585339528979i</v>
      </c>
      <c r="F3573" t="str">
        <f t="shared" si="1050"/>
        <v>2.19100870649809-0.945666766429701i</v>
      </c>
      <c r="G3573" t="str">
        <f t="shared" si="1051"/>
        <v>0.903536717354628-0.295225537084194i</v>
      </c>
      <c r="H3573" t="str">
        <f t="shared" si="1052"/>
        <v>0.00742703319434231-24.5015658203231i</v>
      </c>
      <c r="I3573" t="str">
        <f t="shared" si="1053"/>
        <v>-0.0653185223888571-0.151462199702681i</v>
      </c>
      <c r="K3573" t="str">
        <f t="shared" si="1054"/>
        <v>0.000148459807032374-0.000351985654107187i</v>
      </c>
      <c r="L3573" t="str">
        <f t="shared" si="1055"/>
        <v>0.00005-0.000434112976031787i</v>
      </c>
      <c r="M3573" t="str">
        <f t="shared" si="1056"/>
        <v>0.00133333333333333-0.000255360574136345i</v>
      </c>
      <c r="N3573">
        <f t="shared" si="1057"/>
        <v>35.707727469109898</v>
      </c>
      <c r="O3573">
        <f t="shared" si="1058"/>
        <v>33.498334061049732</v>
      </c>
      <c r="P3573" s="3">
        <f t="shared" si="1059"/>
        <v>-33.498334061049732</v>
      </c>
      <c r="Q3573" s="3">
        <f t="shared" si="1060"/>
        <v>144.2922725308901</v>
      </c>
      <c r="R3573">
        <f t="shared" si="1061"/>
        <v>-35.707727469109898</v>
      </c>
      <c r="S3573">
        <f t="shared" si="1062"/>
        <v>650.03727368540808</v>
      </c>
      <c r="T3573">
        <f t="shared" si="1045"/>
        <v>-33.498334061049732</v>
      </c>
    </row>
    <row r="3574" spans="1:20" x14ac:dyDescent="0.25">
      <c r="A3574">
        <f t="shared" si="1046"/>
        <v>4099825.0047983606</v>
      </c>
      <c r="B3574">
        <f t="shared" si="1063"/>
        <v>652507.41532541264</v>
      </c>
      <c r="C3574" t="str">
        <f t="shared" si="1047"/>
        <v>-0.0169586381651859+0.0122901799614018i</v>
      </c>
      <c r="D3574" t="str">
        <f t="shared" si="1048"/>
        <v>1.93851818463752-2.01128761637363i</v>
      </c>
      <c r="E3574" t="str">
        <f t="shared" si="1049"/>
        <v>-8.67063525826167-38.4085681485983i</v>
      </c>
      <c r="F3574" t="str">
        <f t="shared" si="1050"/>
        <v>2.18940056140144-0.946989927115916i</v>
      </c>
      <c r="G3574" t="str">
        <f t="shared" si="1051"/>
        <v>0.902873544206414-0.29612988261667i</v>
      </c>
      <c r="H3574" t="str">
        <f t="shared" si="1052"/>
        <v>0.00734076405683415-24.4086948242476i</v>
      </c>
      <c r="I3574" t="str">
        <f t="shared" si="1053"/>
        <v>-0.0651624410150165-0.150777234557336i</v>
      </c>
      <c r="K3574" t="str">
        <f t="shared" si="1054"/>
        <v>0.000147854094912027-0.000350955690863728i</v>
      </c>
      <c r="L3574" t="str">
        <f t="shared" si="1055"/>
        <v>0.00005-0.000432469591583768i</v>
      </c>
      <c r="M3574" t="str">
        <f t="shared" si="1056"/>
        <v>0.00133333333333333-0.000254393877402217i</v>
      </c>
      <c r="N3574">
        <f t="shared" si="1057"/>
        <v>35.93140818782976</v>
      </c>
      <c r="O3574">
        <f t="shared" si="1058"/>
        <v>33.578878741932357</v>
      </c>
      <c r="P3574" s="3">
        <f t="shared" si="1059"/>
        <v>-33.578878741932357</v>
      </c>
      <c r="Q3574" s="3">
        <f t="shared" si="1060"/>
        <v>144.06859181217024</v>
      </c>
      <c r="R3574">
        <f t="shared" si="1061"/>
        <v>-35.93140818782976</v>
      </c>
      <c r="S3574">
        <f t="shared" si="1062"/>
        <v>652.50741532541269</v>
      </c>
      <c r="T3574">
        <f t="shared" si="1045"/>
        <v>-33.578878741932357</v>
      </c>
    </row>
    <row r="3575" spans="1:20" x14ac:dyDescent="0.25">
      <c r="A3575">
        <f t="shared" si="1046"/>
        <v>4115404.3398165945</v>
      </c>
      <c r="B3575">
        <f t="shared" si="1063"/>
        <v>654986.94350364921</v>
      </c>
      <c r="C3575" t="str">
        <f t="shared" si="1047"/>
        <v>-0.0167542345004434+0.0122420637772105i</v>
      </c>
      <c r="D3575" t="str">
        <f t="shared" si="1048"/>
        <v>1.93098531687175-2.01099528725332i</v>
      </c>
      <c r="E3575" t="str">
        <f t="shared" si="1049"/>
        <v>-8.69591922790651-38.2323872644139i</v>
      </c>
      <c r="F3575" t="str">
        <f t="shared" si="1050"/>
        <v>2.187782557123-0.948319463583137i</v>
      </c>
      <c r="G3575" t="str">
        <f t="shared" si="1051"/>
        <v>0.902206305290349-0.297035499536144i</v>
      </c>
      <c r="H3575" t="str">
        <f t="shared" si="1052"/>
        <v>0.00725551080615804-24.3161765524036i</v>
      </c>
      <c r="I3575" t="str">
        <f t="shared" si="1053"/>
        <v>-0.0650070404506011-0.150094614914077i</v>
      </c>
      <c r="K3575" t="str">
        <f t="shared" si="1054"/>
        <v>0.000147251126070468-0.000349927125459339i</v>
      </c>
      <c r="L3575" t="str">
        <f t="shared" si="1055"/>
        <v>0.00005-0.000430832428356016i</v>
      </c>
      <c r="M3575" t="str">
        <f t="shared" si="1056"/>
        <v>0.00133333333333333-0.000253430840209421i</v>
      </c>
      <c r="N3575">
        <f t="shared" si="1057"/>
        <v>36.155030245751362</v>
      </c>
      <c r="O3575">
        <f t="shared" si="1058"/>
        <v>33.659537121296125</v>
      </c>
      <c r="P3575" s="3">
        <f t="shared" si="1059"/>
        <v>-33.659537121296125</v>
      </c>
      <c r="Q3575" s="3">
        <f t="shared" si="1060"/>
        <v>143.84496975424864</v>
      </c>
      <c r="R3575">
        <f t="shared" si="1061"/>
        <v>-36.155030245751362</v>
      </c>
      <c r="S3575">
        <f t="shared" si="1062"/>
        <v>654.98694350364917</v>
      </c>
      <c r="T3575">
        <f t="shared" si="1045"/>
        <v>-33.659537121296125</v>
      </c>
    </row>
    <row r="3576" spans="1:20" x14ac:dyDescent="0.25">
      <c r="A3576">
        <f t="shared" si="1046"/>
        <v>4131042.8763078973</v>
      </c>
      <c r="B3576">
        <f t="shared" si="1063"/>
        <v>657475.89388896304</v>
      </c>
      <c r="C3576" t="str">
        <f t="shared" si="1047"/>
        <v>-0.0165517040292608+0.0121934251791216i</v>
      </c>
      <c r="D3576" t="str">
        <f t="shared" si="1048"/>
        <v>1.92345407373917-2.01067477480818i</v>
      </c>
      <c r="E3576" t="str">
        <f t="shared" si="1049"/>
        <v>-8.72085524924583-38.0567950071128i</v>
      </c>
      <c r="F3576" t="str">
        <f t="shared" si="1050"/>
        <v>2.18615464969743-0.94965532826621i</v>
      </c>
      <c r="G3576" t="str">
        <f t="shared" si="1051"/>
        <v>0.901534982475849-0.297942373367938i</v>
      </c>
      <c r="H3576" t="str">
        <f t="shared" si="1052"/>
        <v>0.00717126190420782-24.2240096590524i</v>
      </c>
      <c r="I3576" t="str">
        <f t="shared" si="1053"/>
        <v>-0.0648523128954099-0.149414332333613i</v>
      </c>
      <c r="K3576" t="str">
        <f t="shared" si="1054"/>
        <v>0.00014665089906151-0.000348899967760064i</v>
      </c>
      <c r="L3576" t="str">
        <f t="shared" si="1055"/>
        <v>0.00005-0.000429201462797387i</v>
      </c>
      <c r="M3576" t="str">
        <f t="shared" si="1056"/>
        <v>0.00133333333333333-0.000252471448704345i</v>
      </c>
      <c r="N3576">
        <f t="shared" si="1057"/>
        <v>36.37859165591604</v>
      </c>
      <c r="O3576">
        <f t="shared" si="1058"/>
        <v>33.740309191575783</v>
      </c>
      <c r="P3576" s="3">
        <f t="shared" si="1059"/>
        <v>-33.740309191575783</v>
      </c>
      <c r="Q3576" s="3">
        <f t="shared" si="1060"/>
        <v>143.62140834408396</v>
      </c>
      <c r="R3576">
        <f t="shared" si="1061"/>
        <v>-36.37859165591604</v>
      </c>
      <c r="S3576">
        <f t="shared" si="1062"/>
        <v>657.47589388896301</v>
      </c>
      <c r="T3576">
        <f t="shared" si="1045"/>
        <v>-33.740309191575783</v>
      </c>
    </row>
    <row r="3577" spans="1:20" x14ac:dyDescent="0.25">
      <c r="A3577">
        <f t="shared" si="1046"/>
        <v>4146740.8392378674</v>
      </c>
      <c r="B3577">
        <f t="shared" si="1063"/>
        <v>659974.30228574108</v>
      </c>
      <c r="C3577" t="str">
        <f t="shared" si="1047"/>
        <v>-0.0163510370282099+0.0121442773986395i</v>
      </c>
      <c r="D3577" t="str">
        <f t="shared" si="1048"/>
        <v>1.91592467131765-2.01032609413362i</v>
      </c>
      <c r="E3577" t="str">
        <f t="shared" si="1049"/>
        <v>-8.74544530095716-37.881789516051i</v>
      </c>
      <c r="F3577" t="str">
        <f t="shared" si="1050"/>
        <v>2.18451679519298-0.950997473189731i</v>
      </c>
      <c r="G3577" t="str">
        <f t="shared" si="1051"/>
        <v>0.900859557646141-0.298850489448721i</v>
      </c>
      <c r="H3577" t="str">
        <f t="shared" si="1052"/>
        <v>0.00708800593145886-24.1321928036362i</v>
      </c>
      <c r="I3577" t="str">
        <f t="shared" si="1053"/>
        <v>-0.0646982506013589-0.148736378422716i</v>
      </c>
      <c r="K3577" t="str">
        <f t="shared" si="1054"/>
        <v>0.000146053412297007-0.000347874227585614i</v>
      </c>
      <c r="L3577" t="str">
        <f t="shared" si="1055"/>
        <v>0.00005-0.000427576671445891i</v>
      </c>
      <c r="M3577" t="str">
        <f t="shared" si="1056"/>
        <v>0.00133333333333333-0.000251515689085818i</v>
      </c>
      <c r="N3577">
        <f t="shared" si="1057"/>
        <v>36.60209043350838</v>
      </c>
      <c r="O3577">
        <f t="shared" si="1058"/>
        <v>33.821194943497616</v>
      </c>
      <c r="P3577" s="3">
        <f t="shared" si="1059"/>
        <v>-33.821194943497616</v>
      </c>
      <c r="Q3577" s="3">
        <f t="shared" si="1060"/>
        <v>143.39790956649162</v>
      </c>
      <c r="R3577">
        <f t="shared" si="1061"/>
        <v>-36.60209043350838</v>
      </c>
      <c r="S3577">
        <f t="shared" si="1062"/>
        <v>659.97430228574103</v>
      </c>
      <c r="T3577">
        <f t="shared" si="1045"/>
        <v>-33.821194943497616</v>
      </c>
    </row>
    <row r="3578" spans="1:20" x14ac:dyDescent="0.25">
      <c r="A3578">
        <f t="shared" si="1046"/>
        <v>4162498.4544269708</v>
      </c>
      <c r="B3578">
        <f t="shared" si="1063"/>
        <v>662482.20463442686</v>
      </c>
      <c r="C3578" t="str">
        <f t="shared" si="1047"/>
        <v>-0.0161522237352918+0.0120946335443727i</v>
      </c>
      <c r="D3578" t="str">
        <f t="shared" si="1048"/>
        <v>1.90839732547353-2.0099492623734i</v>
      </c>
      <c r="E3578" t="str">
        <f t="shared" si="1049"/>
        <v>-8.76969134391635-37.7073689392818i</v>
      </c>
      <c r="F3578" t="str">
        <f t="shared" si="1050"/>
        <v>2.18286894971513-0.952345849965451i</v>
      </c>
      <c r="G3578" t="str">
        <f t="shared" si="1051"/>
        <v>0.900180012699853-0.299759832925536i</v>
      </c>
      <c r="H3578" t="str">
        <f t="shared" si="1052"/>
        <v>0.00700573158598357-24.0407246507583i</v>
      </c>
      <c r="I3578" t="str">
        <f t="shared" si="1053"/>
        <v>-0.0645448458721767-0.148060744834122i</v>
      </c>
      <c r="K3578" t="str">
        <f t="shared" si="1054"/>
        <v>0.000145458664048259-0.000346849914708174i</v>
      </c>
      <c r="L3578" t="str">
        <f t="shared" si="1055"/>
        <v>0.00005-0.000425958030928364i</v>
      </c>
      <c r="M3578" t="str">
        <f t="shared" si="1056"/>
        <v>0.00133333333333333-0.00025056354760492i</v>
      </c>
      <c r="N3578">
        <f t="shared" si="1057"/>
        <v>36.825524595919205</v>
      </c>
      <c r="O3578">
        <f t="shared" si="1058"/>
        <v>33.902194366090363</v>
      </c>
      <c r="P3578" s="3">
        <f t="shared" si="1059"/>
        <v>-33.902194366090363</v>
      </c>
      <c r="Q3578" s="3">
        <f t="shared" si="1060"/>
        <v>143.17447540408079</v>
      </c>
      <c r="R3578">
        <f t="shared" si="1061"/>
        <v>-36.825524595919205</v>
      </c>
      <c r="S3578">
        <f t="shared" si="1062"/>
        <v>662.48220463442681</v>
      </c>
      <c r="T3578">
        <f t="shared" si="1045"/>
        <v>-33.902194366090363</v>
      </c>
    </row>
    <row r="3579" spans="1:20" x14ac:dyDescent="0.25">
      <c r="A3579">
        <f t="shared" si="1046"/>
        <v>4178315.9485537931</v>
      </c>
      <c r="B3579">
        <f t="shared" si="1063"/>
        <v>664999.63701203768</v>
      </c>
      <c r="C3579" t="str">
        <f t="shared" si="1047"/>
        <v>-0.0159552543510691+0.0120445066019293i</v>
      </c>
      <c r="D3579" t="str">
        <f t="shared" si="1048"/>
        <v>1.90087225183698-2.00954429871641i</v>
      </c>
      <c r="E3579" t="str">
        <f t="shared" si="1049"/>
        <v>-8.7935953213839-37.5335314335844i</v>
      </c>
      <c r="F3579" t="str">
        <f t="shared" si="1050"/>
        <v>2.18121106941065-0.953700409789773i</v>
      </c>
      <c r="G3579" t="str">
        <f t="shared" si="1051"/>
        <v>0.899496329552627-0.300670388754827i</v>
      </c>
      <c r="H3579" t="str">
        <f t="shared" si="1052"/>
        <v>0.00692442768247122-23.9496038701624i</v>
      </c>
      <c r="I3579" t="str">
        <f t="shared" si="1053"/>
        <v>-0.0643920910631063-0.147387423266446i</v>
      </c>
      <c r="K3579" t="str">
        <f t="shared" si="1054"/>
        <v>0.000144866652447414-0.000345827038851185i</v>
      </c>
      <c r="L3579" t="str">
        <f t="shared" si="1055"/>
        <v>0.00005-0.000424345517960115i</v>
      </c>
      <c r="M3579" t="str">
        <f t="shared" si="1056"/>
        <v>0.00133333333333333-0.000249615010564774i</v>
      </c>
      <c r="N3579">
        <f t="shared" si="1057"/>
        <v>37.048892162800001</v>
      </c>
      <c r="O3579">
        <f t="shared" si="1058"/>
        <v>33.983307446695711</v>
      </c>
      <c r="P3579" s="3">
        <f t="shared" si="1059"/>
        <v>-33.983307446695711</v>
      </c>
      <c r="Q3579" s="3">
        <f t="shared" si="1060"/>
        <v>142.9511078372</v>
      </c>
      <c r="R3579">
        <f t="shared" si="1061"/>
        <v>-37.048892162800001</v>
      </c>
      <c r="S3579">
        <f t="shared" si="1062"/>
        <v>664.99963701203774</v>
      </c>
      <c r="T3579">
        <f t="shared" si="1045"/>
        <v>-33.983307446695711</v>
      </c>
    </row>
    <row r="3580" spans="1:20" x14ac:dyDescent="0.25">
      <c r="A3580">
        <f t="shared" si="1046"/>
        <v>4194193.5491582975</v>
      </c>
      <c r="B3580">
        <f t="shared" si="1063"/>
        <v>667526.63563268341</v>
      </c>
      <c r="C3580" t="str">
        <f t="shared" si="1047"/>
        <v>-0.015760119039799+0.0119939094338314i</v>
      </c>
      <c r="D3580" t="str">
        <f t="shared" si="1048"/>
        <v>1.89334966577728-2.00911122439306i</v>
      </c>
      <c r="E3580" t="str">
        <f t="shared" si="1049"/>
        <v>-8.81715915919273-37.3602751644927i</v>
      </c>
      <c r="F3580" t="str">
        <f t="shared" si="1050"/>
        <v>2.17954311047156-0.955061103441258i</v>
      </c>
      <c r="G3580" t="str">
        <f t="shared" si="1051"/>
        <v>0.898808490138741-0.30158214170149i</v>
      </c>
      <c r="H3580" t="str">
        <f t="shared" si="1052"/>
        <v>0.0068440831512526-23.8588291367129i</v>
      </c>
      <c r="I3580" t="str">
        <f t="shared" si="1053"/>
        <v>-0.0642399785806121-0.1467164054641i</v>
      </c>
      <c r="K3580" t="str">
        <f t="shared" si="1054"/>
        <v>0.000144277375488885-0.00034480560968819i</v>
      </c>
      <c r="L3580" t="str">
        <f t="shared" si="1055"/>
        <v>0.00005-0.000422739109344606i</v>
      </c>
      <c r="M3580" t="str">
        <f t="shared" si="1056"/>
        <v>0.00133333333333333-0.000248670064320356i</v>
      </c>
      <c r="N3580">
        <f t="shared" si="1057"/>
        <v>37.272191156124393</v>
      </c>
      <c r="O3580">
        <f t="shared" si="1058"/>
        <v>34.064534170978234</v>
      </c>
      <c r="P3580" s="3">
        <f t="shared" si="1059"/>
        <v>-34.064534170978234</v>
      </c>
      <c r="Q3580" s="3">
        <f t="shared" si="1060"/>
        <v>142.72780884387561</v>
      </c>
      <c r="R3580">
        <f t="shared" si="1061"/>
        <v>-37.272191156124393</v>
      </c>
      <c r="S3580">
        <f t="shared" si="1062"/>
        <v>667.52663563268345</v>
      </c>
      <c r="T3580">
        <f t="shared" si="1045"/>
        <v>-34.064534170978234</v>
      </c>
    </row>
    <row r="3581" spans="1:20" x14ac:dyDescent="0.25">
      <c r="A3581">
        <f t="shared" si="1046"/>
        <v>4210131.4846450994</v>
      </c>
      <c r="B3581">
        <f t="shared" si="1063"/>
        <v>670063.23684808763</v>
      </c>
      <c r="C3581" t="str">
        <f t="shared" si="1047"/>
        <v>-0.0155668079305671+0.0119428547794415i</v>
      </c>
      <c r="D3581" t="str">
        <f t="shared" si="1048"/>
        <v>1.88582978237827-2.00865006267133i</v>
      </c>
      <c r="E3581" t="str">
        <f t="shared" si="1049"/>
        <v>-8.84038476593288-37.1875983063212i</v>
      </c>
      <c r="F3581" t="str">
        <f t="shared" si="1050"/>
        <v>2.17786502913906-0.956427881278153i</v>
      </c>
      <c r="G3581" t="str">
        <f t="shared" si="1051"/>
        <v>0.89811647641277-0.302495076337914i</v>
      </c>
      <c r="H3581" t="str">
        <f t="shared" si="1052"/>
        <v>0.0067646870373299-23.7683991303748i</v>
      </c>
      <c r="I3581" t="str">
        <f t="shared" si="1053"/>
        <v>-0.06408850088209-0.146047683217201i</v>
      </c>
      <c r="K3581" t="str">
        <f t="shared" si="1054"/>
        <v>0.00014369083103078-0.000343785636841672i</v>
      </c>
      <c r="L3581" t="str">
        <f t="shared" si="1055"/>
        <v>0.00005-0.000421138781973108i</v>
      </c>
      <c r="M3581" t="str">
        <f t="shared" si="1056"/>
        <v>0.00133333333333333-0.000247728695278299i</v>
      </c>
      <c r="N3581">
        <f t="shared" si="1057"/>
        <v>37.495419600240211</v>
      </c>
      <c r="O3581">
        <f t="shared" si="1058"/>
        <v>34.145874522936474</v>
      </c>
      <c r="P3581" s="3">
        <f t="shared" si="1059"/>
        <v>-34.145874522936474</v>
      </c>
      <c r="Q3581" s="3">
        <f t="shared" si="1060"/>
        <v>142.50458039975979</v>
      </c>
      <c r="R3581">
        <f t="shared" si="1061"/>
        <v>-37.495419600240211</v>
      </c>
      <c r="S3581">
        <f t="shared" si="1062"/>
        <v>670.06323684808763</v>
      </c>
      <c r="T3581">
        <f t="shared" si="1045"/>
        <v>-34.145874522936474</v>
      </c>
    </row>
    <row r="3582" spans="1:20" x14ac:dyDescent="0.25">
      <c r="A3582">
        <f t="shared" si="1046"/>
        <v>4226129.9842867507</v>
      </c>
      <c r="B3582">
        <f t="shared" si="1063"/>
        <v>672609.4771481104</v>
      </c>
      <c r="C3582" t="str">
        <f t="shared" si="1047"/>
        <v>-0.0153753111184209+0.0118913552549074i</v>
      </c>
      <c r="D3582" t="str">
        <f t="shared" si="1048"/>
        <v>1.87831281641382-2.00816083885243i</v>
      </c>
      <c r="E3582" t="str">
        <f t="shared" si="1049"/>
        <v>-8.86327403313629-37.0154990421897i</v>
      </c>
      <c r="F3582" t="str">
        <f t="shared" si="1050"/>
        <v>2.17617678170761-0.957800693235915i</v>
      </c>
      <c r="G3582" t="str">
        <f t="shared" si="1051"/>
        <v>0.897420270351248-0.30340917704305i</v>
      </c>
      <c r="H3582" t="str">
        <f t="shared" si="1052"/>
        <v>0.00668622849940971-23.6783125361932i</v>
      </c>
      <c r="I3582" t="str">
        <f t="shared" si="1053"/>
        <v>-0.0639376504755785-0.145381248361476i</v>
      </c>
      <c r="K3582" t="str">
        <f t="shared" si="1054"/>
        <v>0.00014310701679631-0.00034276712988194i</v>
      </c>
      <c r="L3582" t="str">
        <f t="shared" si="1055"/>
        <v>0.00005-0.000419544512824375i</v>
      </c>
      <c r="M3582" t="str">
        <f t="shared" si="1056"/>
        <v>0.00133333333333333-0.000246790889896691i</v>
      </c>
      <c r="N3582">
        <f t="shared" si="1057"/>
        <v>37.718575521928841</v>
      </c>
      <c r="O3582">
        <f t="shared" si="1058"/>
        <v>34.227328484913713</v>
      </c>
      <c r="P3582" s="3">
        <f t="shared" si="1059"/>
        <v>-34.227328484913713</v>
      </c>
      <c r="Q3582" s="3">
        <f t="shared" si="1060"/>
        <v>142.28142447807116</v>
      </c>
      <c r="R3582">
        <f t="shared" si="1061"/>
        <v>-37.718575521928841</v>
      </c>
      <c r="S3582">
        <f t="shared" si="1062"/>
        <v>672.60947714811039</v>
      </c>
      <c r="T3582">
        <f t="shared" si="1045"/>
        <v>-34.227328484913713</v>
      </c>
    </row>
    <row r="3583" spans="1:20" x14ac:dyDescent="0.25">
      <c r="A3583">
        <f t="shared" si="1046"/>
        <v>4242189.2782270405</v>
      </c>
      <c r="B3583">
        <f t="shared" si="1063"/>
        <v>675165.39316127321</v>
      </c>
      <c r="C3583" t="str">
        <f t="shared" si="1047"/>
        <v>-0.0151856186655063+0.0118394233531225i</v>
      </c>
      <c r="D3583" t="str">
        <f t="shared" si="1048"/>
        <v>1.87079898232338-2.00764358026617i</v>
      </c>
      <c r="E3583" t="str">
        <f t="shared" si="1049"/>
        <v>-8.88582883546062-36.8439755640489i</v>
      </c>
      <c r="F3583" t="str">
        <f t="shared" si="1050"/>
        <v>2.17447832452897-0.959179488824794i</v>
      </c>
      <c r="G3583" t="str">
        <f t="shared" si="1051"/>
        <v>0.896719853954363-0.304324428001481i</v>
      </c>
      <c r="H3583" t="str">
        <f t="shared" si="1052"/>
        <v>0.0066086968089426-23.5885680442741i</v>
      </c>
      <c r="I3583" t="str">
        <f t="shared" si="1053"/>
        <v>-0.0637874199194786-0.144717092778179i</v>
      </c>
      <c r="K3583" t="str">
        <f t="shared" si="1054"/>
        <v>0.000142525930375234-0.00034175009832603i</v>
      </c>
      <c r="L3583" t="str">
        <f t="shared" si="1055"/>
        <v>0.00005-0.000417956278964311i</v>
      </c>
      <c r="M3583" t="str">
        <f t="shared" si="1056"/>
        <v>0.00133333333333333-0.000245856634684889i</v>
      </c>
      <c r="N3583">
        <f t="shared" si="1057"/>
        <v>37.941656950458082</v>
      </c>
      <c r="O3583">
        <f t="shared" si="1058"/>
        <v>34.308896037607994</v>
      </c>
      <c r="P3583" s="3">
        <f t="shared" si="1059"/>
        <v>-34.308896037607994</v>
      </c>
      <c r="Q3583" s="3">
        <f t="shared" si="1060"/>
        <v>142.05834304954192</v>
      </c>
      <c r="R3583">
        <f t="shared" si="1061"/>
        <v>-37.941656950458082</v>
      </c>
      <c r="S3583">
        <f t="shared" si="1062"/>
        <v>675.16539316127319</v>
      </c>
      <c r="T3583">
        <f t="shared" si="1045"/>
        <v>-34.308896037607994</v>
      </c>
    </row>
    <row r="3584" spans="1:20" x14ac:dyDescent="0.25">
      <c r="A3584">
        <f t="shared" si="1046"/>
        <v>4258309.5974843036</v>
      </c>
      <c r="B3584">
        <f t="shared" si="1063"/>
        <v>677731.02165528608</v>
      </c>
      <c r="C3584" t="str">
        <f t="shared" si="1047"/>
        <v>-0.0149977206022025+0.0117870714436997i</v>
      </c>
      <c r="D3584" t="str">
        <f t="shared" si="1048"/>
        <v>1.86328849418761-2.00709831626587i</v>
      </c>
      <c r="E3584" t="str">
        <f t="shared" si="1049"/>
        <v>-8.90805103087045-36.6730260727059i</v>
      </c>
      <c r="F3584" t="str">
        <f t="shared" si="1050"/>
        <v>2.17276961401651-0.960564217127444i</v>
      </c>
      <c r="G3584" t="str">
        <f t="shared" si="1051"/>
        <v>0.89601520924767-0.305240813202501i</v>
      </c>
      <c r="H3584" t="str">
        <f t="shared" si="1052"/>
        <v>0.00653208134916587-23.4991643497643i</v>
      </c>
      <c r="I3584" t="str">
        <f t="shared" si="1053"/>
        <v>-0.0636378018222757-0.144055208394007i</v>
      </c>
      <c r="K3584" t="str">
        <f t="shared" si="1054"/>
        <v>0.000141947569225279-0.000340734551636612i</v>
      </c>
      <c r="L3584" t="str">
        <f t="shared" si="1055"/>
        <v>0.00005-0.000416374057545637i</v>
      </c>
      <c r="M3584" t="str">
        <f t="shared" si="1056"/>
        <v>0.00133333333333333-0.000244925916203316i</v>
      </c>
      <c r="N3584">
        <f t="shared" si="1057"/>
        <v>38.164661917632429</v>
      </c>
      <c r="O3584">
        <f t="shared" si="1058"/>
        <v>34.390577160083332</v>
      </c>
      <c r="P3584" s="3">
        <f t="shared" si="1059"/>
        <v>-34.390577160083332</v>
      </c>
      <c r="Q3584" s="3">
        <f t="shared" si="1060"/>
        <v>141.83533808236757</v>
      </c>
      <c r="R3584">
        <f t="shared" si="1061"/>
        <v>-38.164661917632429</v>
      </c>
      <c r="S3584">
        <f t="shared" si="1062"/>
        <v>677.7310216552861</v>
      </c>
      <c r="T3584">
        <f t="shared" si="1045"/>
        <v>-34.390577160083332</v>
      </c>
    </row>
    <row r="3585" spans="1:20" x14ac:dyDescent="0.25">
      <c r="A3585">
        <f t="shared" si="1046"/>
        <v>4274491.1739547439</v>
      </c>
      <c r="B3585">
        <f t="shared" si="1063"/>
        <v>680306.39953757613</v>
      </c>
      <c r="C3585" t="str">
        <f t="shared" si="1047"/>
        <v>-0.0148116069282565+0.0117343117729642i</v>
      </c>
      <c r="D3585" t="str">
        <f t="shared" si="1048"/>
        <v>1.85578156570413-2.0065250782231i</v>
      </c>
      <c r="E3585" t="str">
        <f t="shared" si="1049"/>
        <v>-8.92994246081924-36.5026487778446i</v>
      </c>
      <c r="F3585" t="str">
        <f t="shared" si="1050"/>
        <v>2.17105060664919-0.961954826796528i</v>
      </c>
      <c r="G3585" t="str">
        <f t="shared" si="1051"/>
        <v>0.89530631828382-0.306158316439209i</v>
      </c>
      <c r="H3585" t="str">
        <f t="shared" si="1052"/>
        <v>0.00645637161415194-23.4101001528316i</v>
      </c>
      <c r="I3585" t="str">
        <f t="shared" si="1053"/>
        <v>-0.0634887888422641-0.143395587181001i</v>
      </c>
      <c r="K3585" t="str">
        <f t="shared" si="1054"/>
        <v>0.000141371930673586-0.000339720499220954i</v>
      </c>
      <c r="L3585" t="str">
        <f t="shared" si="1055"/>
        <v>0.00005-0.000414797825807568i</v>
      </c>
      <c r="M3585" t="str">
        <f t="shared" si="1056"/>
        <v>0.00133333333333333-0.000243998721063276i</v>
      </c>
      <c r="N3585">
        <f t="shared" si="1057"/>
        <v>38.387588457850285</v>
      </c>
      <c r="O3585">
        <f t="shared" si="1058"/>
        <v>34.472371829780244</v>
      </c>
      <c r="P3585" s="3">
        <f t="shared" si="1059"/>
        <v>-34.472371829780244</v>
      </c>
      <c r="Q3585" s="3">
        <f t="shared" si="1060"/>
        <v>141.61241154214972</v>
      </c>
      <c r="R3585">
        <f t="shared" si="1061"/>
        <v>-38.387588457850285</v>
      </c>
      <c r="S3585">
        <f t="shared" si="1062"/>
        <v>680.30639953757611</v>
      </c>
      <c r="T3585">
        <f t="shared" si="1045"/>
        <v>-34.472371829780244</v>
      </c>
    </row>
    <row r="3586" spans="1:20" x14ac:dyDescent="0.25">
      <c r="A3586">
        <f t="shared" si="1046"/>
        <v>4290734.2404157715</v>
      </c>
      <c r="B3586">
        <f t="shared" si="1063"/>
        <v>682891.56385581894</v>
      </c>
      <c r="C3586" t="str">
        <f t="shared" si="1047"/>
        <v>-0.0146272676139191+0.0116811564639593i</v>
      </c>
      <c r="D3586" t="str">
        <f t="shared" si="1048"/>
        <v>1.84827841016329-2.00592389952188i</v>
      </c>
      <c r="E3586" t="str">
        <f t="shared" si="1049"/>
        <v>-8.9515049504292-36.3328418980511i</v>
      </c>
      <c r="F3586" t="str">
        <f t="shared" si="1050"/>
        <v>2.16932125897608-0.963351266052405i</v>
      </c>
      <c r="G3586" t="str">
        <f t="shared" si="1051"/>
        <v>0.894593163144317-0.307076921307614i</v>
      </c>
      <c r="H3586" t="str">
        <f t="shared" si="1052"/>
        <v>0.00638155720786108-23.3213741586451i</v>
      </c>
      <c r="I3586" t="str">
        <f t="shared" si="1053"/>
        <v>-0.0633403736872785-0.142738221156471i</v>
      </c>
      <c r="K3586" t="str">
        <f t="shared" si="1054"/>
        <v>0.000140799011918144-0.000338707950429877i</v>
      </c>
      <c r="L3586" t="str">
        <f t="shared" si="1055"/>
        <v>0.00005-0.000413227561075483i</v>
      </c>
      <c r="M3586" t="str">
        <f t="shared" si="1056"/>
        <v>0.00133333333333333-0.000243075035926754i</v>
      </c>
      <c r="N3586">
        <f t="shared" si="1057"/>
        <v>38.610434608150541</v>
      </c>
      <c r="O3586">
        <f t="shared" si="1058"/>
        <v>34.554280022526299</v>
      </c>
      <c r="P3586" s="3">
        <f t="shared" si="1059"/>
        <v>-34.554280022526299</v>
      </c>
      <c r="Q3586" s="3">
        <f t="shared" si="1060"/>
        <v>141.38956539184946</v>
      </c>
      <c r="R3586">
        <f t="shared" si="1061"/>
        <v>-38.610434608150541</v>
      </c>
      <c r="S3586">
        <f t="shared" si="1062"/>
        <v>682.89156385581896</v>
      </c>
      <c r="T3586">
        <f t="shared" si="1045"/>
        <v>-34.554280022526299</v>
      </c>
    </row>
    <row r="3587" spans="1:20" x14ac:dyDescent="0.25">
      <c r="A3587">
        <f t="shared" si="1046"/>
        <v>4307039.0305293519</v>
      </c>
      <c r="B3587">
        <f t="shared" si="1063"/>
        <v>685486.55179847102</v>
      </c>
      <c r="C3587" t="str">
        <f t="shared" si="1047"/>
        <v>-0.0144446926010779+0.0116276175164685i</v>
      </c>
      <c r="D3587" t="str">
        <f t="shared" si="1048"/>
        <v>1.84077924042415-2.00529481555264i</v>
      </c>
      <c r="E3587" t="str">
        <f t="shared" si="1049"/>
        <v>-8.97274030867085-36.1636036608324i</v>
      </c>
      <c r="F3587" t="str">
        <f t="shared" si="1050"/>
        <v>2.16758152762039-0.964753482680776i</v>
      </c>
      <c r="G3587" t="str">
        <f t="shared" si="1051"/>
        <v>0.893875725941285-0.30799661120575i</v>
      </c>
      <c r="H3587" t="str">
        <f t="shared" si="1052"/>
        <v>0.0063076278431991-23.2329850773561i</v>
      </c>
      <c r="I3587" t="str">
        <f t="shared" si="1053"/>
        <v>-0.0631925491144269-0.142083102382896i</v>
      </c>
      <c r="K3587" t="str">
        <f t="shared" si="1054"/>
        <v>0.000140228810029236-0.000337696914556752i</v>
      </c>
      <c r="L3587" t="str">
        <f t="shared" si="1055"/>
        <v>0.00005-0.000411663240760593i</v>
      </c>
      <c r="M3587" t="str">
        <f t="shared" si="1056"/>
        <v>0.00133333333333333-0.000242154847506231i</v>
      </c>
      <c r="N3587">
        <f t="shared" si="1057"/>
        <v>38.833198408264138</v>
      </c>
      <c r="O3587">
        <f t="shared" si="1058"/>
        <v>34.636301712547287</v>
      </c>
      <c r="P3587" s="3">
        <f t="shared" si="1059"/>
        <v>-34.636301712547287</v>
      </c>
      <c r="Q3587" s="3">
        <f t="shared" si="1060"/>
        <v>141.16680159173586</v>
      </c>
      <c r="R3587">
        <f t="shared" si="1061"/>
        <v>-38.833198408264138</v>
      </c>
      <c r="S3587">
        <f t="shared" si="1062"/>
        <v>685.48655179847106</v>
      </c>
      <c r="T3587">
        <f t="shared" si="1045"/>
        <v>-34.636301712547287</v>
      </c>
    </row>
    <row r="3588" spans="1:20" x14ac:dyDescent="0.25">
      <c r="A3588">
        <f t="shared" si="1046"/>
        <v>4323405.7788453633</v>
      </c>
      <c r="B3588">
        <f t="shared" si="1063"/>
        <v>688091.4006953052</v>
      </c>
      <c r="C3588" t="str">
        <f t="shared" si="1047"/>
        <v>-0.014263871804391+0.0115737068070536i</v>
      </c>
      <c r="D3588" t="str">
        <f t="shared" si="1048"/>
        <v>1.83328426889044-2.00463786370589i</v>
      </c>
      <c r="E3588" t="str">
        <f t="shared" si="1049"/>
        <v>-8.99365032854006-35.9949323026382i</v>
      </c>
      <c r="F3588" t="str">
        <f t="shared" si="1050"/>
        <v>2.16583136928396-0.966161424030394i</v>
      </c>
      <c r="G3588" t="str">
        <f t="shared" si="1051"/>
        <v>0.893153988819269-0.308917369332801i</v>
      </c>
      <c r="H3588" t="str">
        <f t="shared" si="1052"/>
        <v>0.00623457334107961-23.1449316240778i</v>
      </c>
      <c r="I3588" t="str">
        <f t="shared" si="1053"/>
        <v>-0.0630453079298254-0.141430222967837i</v>
      </c>
      <c r="K3588" t="str">
        <f t="shared" si="1054"/>
        <v>0.000139661321950884-0.000336687400836511i</v>
      </c>
      <c r="L3588" t="str">
        <f t="shared" si="1055"/>
        <v>0.00005-0.000410104842359626i</v>
      </c>
      <c r="M3588" t="str">
        <f t="shared" si="1056"/>
        <v>0.00133333333333333-0.000241238142564486i</v>
      </c>
      <c r="N3588">
        <f t="shared" si="1057"/>
        <v>39.055877900662637</v>
      </c>
      <c r="O3588">
        <f t="shared" si="1058"/>
        <v>34.718436872477803</v>
      </c>
      <c r="P3588" s="3">
        <f t="shared" si="1059"/>
        <v>-34.718436872477803</v>
      </c>
      <c r="Q3588" s="3">
        <f t="shared" si="1060"/>
        <v>140.94412209933736</v>
      </c>
      <c r="R3588">
        <f t="shared" si="1061"/>
        <v>-39.055877900662637</v>
      </c>
      <c r="S3588">
        <f t="shared" si="1062"/>
        <v>688.0914006953052</v>
      </c>
      <c r="T3588">
        <f t="shared" si="1045"/>
        <v>-34.718436872477803</v>
      </c>
    </row>
    <row r="3589" spans="1:20" x14ac:dyDescent="0.25">
      <c r="A3589">
        <f t="shared" si="1046"/>
        <v>4339834.7208049754</v>
      </c>
      <c r="B3589">
        <f t="shared" si="1063"/>
        <v>690706.14801794733</v>
      </c>
      <c r="C3589" t="str">
        <f t="shared" si="1047"/>
        <v>-0.0140847951124188+0.0115194360891082i</v>
      </c>
      <c r="D3589" t="str">
        <f t="shared" si="1048"/>
        <v>1.82579370748671-2.00395308336535i</v>
      </c>
      <c r="E3589" t="str">
        <f t="shared" si="1049"/>
        <v>-9.01423678723675-35.8268260688823i</v>
      </c>
      <c r="F3589" t="str">
        <f t="shared" si="1050"/>
        <v>2.16407074075171-0.967575037010847i</v>
      </c>
      <c r="G3589" t="str">
        <f t="shared" si="1051"/>
        <v>0.892427933957045-0.309839178688243i</v>
      </c>
      <c r="H3589" t="str">
        <f t="shared" si="1052"/>
        <v>0.00616238362949121-23.0572125188671i</v>
      </c>
      <c r="I3589" t="str">
        <f t="shared" si="1053"/>
        <v>-0.0628986429883465-0.14077957506386i</v>
      </c>
      <c r="K3589" t="str">
        <f t="shared" si="1054"/>
        <v>0.00013909654450229-0.000335679418444688i</v>
      </c>
      <c r="L3589" t="str">
        <f t="shared" si="1055"/>
        <v>0.00005-0.000408552343454498i</v>
      </c>
      <c r="M3589" t="str">
        <f t="shared" si="1056"/>
        <v>0.00133333333333333-0.000240324907914411i</v>
      </c>
      <c r="N3589">
        <f t="shared" si="1057"/>
        <v>39.278471130607215</v>
      </c>
      <c r="O3589">
        <f t="shared" si="1058"/>
        <v>34.800685473371928</v>
      </c>
      <c r="P3589" s="3">
        <f t="shared" si="1059"/>
        <v>-34.800685473371928</v>
      </c>
      <c r="Q3589" s="3">
        <f t="shared" si="1060"/>
        <v>140.72152886939278</v>
      </c>
      <c r="R3589">
        <f t="shared" si="1061"/>
        <v>-39.278471130607215</v>
      </c>
      <c r="S3589">
        <f t="shared" si="1062"/>
        <v>690.70614801794738</v>
      </c>
      <c r="T3589">
        <f t="shared" si="1045"/>
        <v>-34.800685473371928</v>
      </c>
    </row>
    <row r="3590" spans="1:20" x14ac:dyDescent="0.25">
      <c r="A3590">
        <f t="shared" si="1046"/>
        <v>4356326.0927440347</v>
      </c>
      <c r="B3590">
        <f t="shared" si="1063"/>
        <v>693330.83138041559</v>
      </c>
      <c r="C3590" t="str">
        <f t="shared" si="1047"/>
        <v>-0.0139074523887544+0.0114648169929253i</v>
      </c>
      <c r="D3590" t="str">
        <f t="shared" si="1048"/>
        <v>1.8183077676346-2.003240515901i</v>
      </c>
      <c r="E3590" t="str">
        <f t="shared" si="1049"/>
        <v>-9.03450144633961-35.6592832139578i</v>
      </c>
      <c r="F3590" t="str">
        <f t="shared" si="1050"/>
        <v>2.16229959889592-0.968994268090286i</v>
      </c>
      <c r="G3590" t="str">
        <f t="shared" si="1051"/>
        <v>0.891697543569459-0.310762022070992i</v>
      </c>
      <c r="H3590" t="str">
        <f t="shared" si="1052"/>
        <v>0.00609104874257-22.9698264867038i</v>
      </c>
      <c r="I3590" t="str">
        <f t="shared" si="1053"/>
        <v>-0.0627525471933569-0.140131150868429i</v>
      </c>
      <c r="K3590" t="str">
        <f t="shared" si="1054"/>
        <v>0.000138534474379305-0.000334672976496478i</v>
      </c>
      <c r="L3590" t="str">
        <f t="shared" si="1055"/>
        <v>0.00005-0.000407005721711992i</v>
      </c>
      <c r="M3590" t="str">
        <f t="shared" si="1056"/>
        <v>0.00133333333333333-0.000239415130418819i</v>
      </c>
      <c r="N3590">
        <f t="shared" si="1057"/>
        <v>39.500976146192812</v>
      </c>
      <c r="O3590">
        <f t="shared" si="1058"/>
        <v>34.88304748471441</v>
      </c>
      <c r="P3590" s="3">
        <f t="shared" si="1059"/>
        <v>-34.88304748471441</v>
      </c>
      <c r="Q3590" s="3">
        <f t="shared" si="1060"/>
        <v>140.49902385380719</v>
      </c>
      <c r="R3590">
        <f t="shared" si="1061"/>
        <v>-39.500976146192812</v>
      </c>
      <c r="S3590">
        <f t="shared" si="1062"/>
        <v>693.33083138041559</v>
      </c>
      <c r="T3590">
        <f t="shared" si="1045"/>
        <v>-34.88304748471441</v>
      </c>
    </row>
    <row r="3591" spans="1:20" x14ac:dyDescent="0.25">
      <c r="A3591">
        <f t="shared" si="1046"/>
        <v>4372880.1318964614</v>
      </c>
      <c r="B3591">
        <f t="shared" si="1063"/>
        <v>695965.48853966116</v>
      </c>
      <c r="C3591" t="str">
        <f t="shared" si="1047"/>
        <v>-0.0137318334731528+0.0114098610257816i</v>
      </c>
      <c r="D3591" t="str">
        <f t="shared" si="1048"/>
        <v>1.81082666022919-2.00250020466158i</v>
      </c>
      <c r="E3591" t="str">
        <f t="shared" si="1049"/>
        <v>-9.05444605198166-35.4923020012593i</v>
      </c>
      <c r="F3591" t="str">
        <f t="shared" si="1050"/>
        <v>2.16051790068092-0.970419063293252i</v>
      </c>
      <c r="G3591" t="str">
        <f t="shared" si="1051"/>
        <v>0.89096279990928-0.311685882078571i</v>
      </c>
      <c r="H3591" t="str">
        <f t="shared" si="1052"/>
        <v>0.00602055881967574-22.8827722574725i</v>
      </c>
      <c r="I3591" t="str">
        <f t="shared" si="1053"/>
        <v>-0.0626070134964718-0.139484942623834i</v>
      </c>
      <c r="K3591" t="str">
        <f t="shared" si="1054"/>
        <v>0.000137975108155858-0.000333668084045813i</v>
      </c>
      <c r="L3591" t="str">
        <f t="shared" si="1055"/>
        <v>0.00005-0.000405464954883436i</v>
      </c>
      <c r="M3591" t="str">
        <f t="shared" si="1056"/>
        <v>0.00133333333333333-0.000238508796990256i</v>
      </c>
      <c r="N3591">
        <f t="shared" si="1057"/>
        <v>39.723390998393853</v>
      </c>
      <c r="O3591">
        <f t="shared" si="1058"/>
        <v>34.965522874431116</v>
      </c>
      <c r="P3591" s="3">
        <f t="shared" si="1059"/>
        <v>-34.965522874431116</v>
      </c>
      <c r="Q3591" s="3">
        <f t="shared" si="1060"/>
        <v>140.27660900160615</v>
      </c>
      <c r="R3591">
        <f t="shared" si="1061"/>
        <v>-39.723390998393853</v>
      </c>
      <c r="S3591">
        <f t="shared" si="1062"/>
        <v>695.96548853966112</v>
      </c>
      <c r="T3591">
        <f t="shared" si="1045"/>
        <v>-34.965522874431116</v>
      </c>
    </row>
    <row r="3592" spans="1:20" x14ac:dyDescent="0.25">
      <c r="A3592">
        <f t="shared" si="1046"/>
        <v>4389497.0763976686</v>
      </c>
      <c r="B3592">
        <f t="shared" si="1063"/>
        <v>698610.15739611187</v>
      </c>
      <c r="C3592" t="str">
        <f t="shared" si="1047"/>
        <v>-0.0135579281826558+0.0113545795720366i</v>
      </c>
      <c r="D3592" t="str">
        <f t="shared" si="1048"/>
        <v>1.80335059561546-2.00173219496688i</v>
      </c>
      <c r="E3592" t="str">
        <f t="shared" si="1049"/>
        <v>-9.07407233502437-35.3258807031973i</v>
      </c>
      <c r="F3592" t="str">
        <f t="shared" si="1050"/>
        <v>2.15872560316751-0.97184936819849i</v>
      </c>
      <c r="G3592" t="str">
        <f t="shared" si="1051"/>
        <v>0.890223685269076-0.312610741106285i</v>
      </c>
      <c r="H3592" t="str">
        <f t="shared" si="1052"/>
        <v>0.00595090410447378-22.796048565943i</v>
      </c>
      <c r="I3592" t="str">
        <f t="shared" si="1053"/>
        <v>-0.0624620348973051-0.138840942617093i</v>
      </c>
      <c r="K3592" t="str">
        <f t="shared" si="1054"/>
        <v>0.000137418442285416-0.000332664750084472i</v>
      </c>
      <c r="L3592" t="str">
        <f t="shared" si="1055"/>
        <v>0.00005-0.00040393002080438i</v>
      </c>
      <c r="M3592" t="str">
        <f t="shared" si="1056"/>
        <v>0.00133333333333333-0.000237605894590811i</v>
      </c>
      <c r="N3592">
        <f t="shared" si="1057"/>
        <v>39.945713741112428</v>
      </c>
      <c r="O3592">
        <f t="shared" si="1058"/>
        <v>35.048111608900541</v>
      </c>
      <c r="P3592" s="3">
        <f t="shared" si="1059"/>
        <v>-35.048111608900541</v>
      </c>
      <c r="Q3592" s="3">
        <f t="shared" si="1060"/>
        <v>140.05428625888757</v>
      </c>
      <c r="R3592">
        <f t="shared" si="1061"/>
        <v>-39.945713741112428</v>
      </c>
      <c r="S3592">
        <f t="shared" si="1062"/>
        <v>698.61015739611184</v>
      </c>
      <c r="T3592">
        <f t="shared" si="1045"/>
        <v>-35.048111608900541</v>
      </c>
    </row>
    <row r="3593" spans="1:20" x14ac:dyDescent="0.25">
      <c r="A3593">
        <f t="shared" si="1046"/>
        <v>4406177.1652879799</v>
      </c>
      <c r="B3593">
        <f t="shared" si="1063"/>
        <v>701264.87599421712</v>
      </c>
      <c r="C3593" t="str">
        <f t="shared" si="1047"/>
        <v>-0.0133857263127184+0.0112989838932463i</v>
      </c>
      <c r="D3593" t="str">
        <f t="shared" si="1048"/>
        <v>1.79587978356496-2.0009365340996i</v>
      </c>
      <c r="E3593" t="str">
        <f t="shared" si="1049"/>
        <v>-9.09338201123167-35.1600176012172i</v>
      </c>
      <c r="F3593" t="str">
        <f t="shared" si="1050"/>
        <v>2.15692266351763-0.973285127936861i</v>
      </c>
      <c r="G3593" t="str">
        <f t="shared" si="1051"/>
        <v>0.889480181983117-0.313536581346416i</v>
      </c>
      <c r="H3593" t="str">
        <f t="shared" si="1052"/>
        <v>0.00588207494402224-22.7096541517513i</v>
      </c>
      <c r="I3593" t="str">
        <f t="shared" si="1053"/>
        <v>-0.0623176044432296-0.138199143179864i</v>
      </c>
      <c r="K3593" t="str">
        <f t="shared" si="1054"/>
        <v>0.000136864473102448-0.000331662983541202i</v>
      </c>
      <c r="L3593" t="str">
        <f t="shared" si="1055"/>
        <v>0.00005-0.000402400897394281i</v>
      </c>
      <c r="M3593" t="str">
        <f t="shared" si="1056"/>
        <v>0.00133333333333333-0.00023670641023193i</v>
      </c>
      <c r="N3593">
        <f t="shared" si="1057"/>
        <v>40.167942431216261</v>
      </c>
      <c r="O3593">
        <f t="shared" si="1058"/>
        <v>35.130813652964001</v>
      </c>
      <c r="P3593" s="3">
        <f t="shared" si="1059"/>
        <v>-35.130813652964001</v>
      </c>
      <c r="Q3593" s="3">
        <f t="shared" si="1060"/>
        <v>139.83205756878374</v>
      </c>
      <c r="R3593">
        <f t="shared" si="1061"/>
        <v>-40.167942431216261</v>
      </c>
      <c r="S3593">
        <f t="shared" si="1062"/>
        <v>701.26487599421716</v>
      </c>
      <c r="T3593">
        <f t="shared" si="1045"/>
        <v>-35.130813652964001</v>
      </c>
    </row>
    <row r="3594" spans="1:20" x14ac:dyDescent="0.25">
      <c r="A3594">
        <f t="shared" si="1046"/>
        <v>4422920.638516074</v>
      </c>
      <c r="B3594">
        <f t="shared" si="1063"/>
        <v>703929.68252299516</v>
      </c>
      <c r="C3594" t="str">
        <f t="shared" si="1047"/>
        <v>-0.0132152176383287+0.0112430851282923i</v>
      </c>
      <c r="D3594" t="str">
        <f t="shared" si="1048"/>
        <v>1.7884144332526-2.00011327129705i</v>
      </c>
      <c r="E3594" t="str">
        <f t="shared" si="1049"/>
        <v>-9.11237678144023-34.9947109858118i</v>
      </c>
      <c r="F3594" t="str">
        <f t="shared" si="1050"/>
        <v>2.15510903899895-0.974726287189184i</v>
      </c>
      <c r="G3594" t="str">
        <f t="shared" si="1051"/>
        <v>0.888732272429287-0.314463384787423i</v>
      </c>
      <c r="H3594" t="str">
        <f t="shared" si="1052"/>
        <v>0.00581406178786265-22.6235877593804i</v>
      </c>
      <c r="I3594" t="str">
        <f t="shared" si="1053"/>
        <v>-0.0621737152291332-0.137559536688356i</v>
      </c>
      <c r="K3594" t="str">
        <f t="shared" si="1054"/>
        <v>0.000136313196823863-0.000330662793280874i</v>
      </c>
      <c r="L3594" t="str">
        <f t="shared" si="1055"/>
        <v>0.00005-0.000400877562656187i</v>
      </c>
      <c r="M3594" t="str">
        <f t="shared" si="1056"/>
        <v>0.00133333333333333-0.000235810330974228i</v>
      </c>
      <c r="N3594">
        <f t="shared" si="1057"/>
        <v>40.390075128584641</v>
      </c>
      <c r="O3594">
        <f t="shared" si="1058"/>
        <v>35.213628969937233</v>
      </c>
      <c r="P3594" s="3">
        <f t="shared" si="1059"/>
        <v>-35.213628969937233</v>
      </c>
      <c r="Q3594" s="3">
        <f t="shared" si="1060"/>
        <v>139.60992487141536</v>
      </c>
      <c r="R3594">
        <f t="shared" si="1061"/>
        <v>-40.390075128584641</v>
      </c>
      <c r="S3594">
        <f t="shared" si="1062"/>
        <v>703.92968252299511</v>
      </c>
      <c r="T3594">
        <f t="shared" si="1045"/>
        <v>-35.213628969937233</v>
      </c>
    </row>
    <row r="3595" spans="1:20" x14ac:dyDescent="0.25">
      <c r="A3595">
        <f t="shared" si="1046"/>
        <v>4439727.7369424356</v>
      </c>
      <c r="B3595">
        <f t="shared" si="1063"/>
        <v>706604.61531658261</v>
      </c>
      <c r="C3595" t="str">
        <f t="shared" si="1047"/>
        <v>-0.0130463919151284+0.0111868942935259i</v>
      </c>
      <c r="D3595" t="str">
        <f t="shared" si="1048"/>
        <v>1.78095475323347-1.99926245774227i</v>
      </c>
      <c r="E3595" t="str">
        <f t="shared" si="1049"/>
        <v>-9.13105833173247-34.8299591565402i</v>
      </c>
      <c r="F3595" t="str">
        <f t="shared" si="1050"/>
        <v>2.15328468698965-0.976172790184219i</v>
      </c>
      <c r="G3595" t="str">
        <f t="shared" si="1051"/>
        <v>0.887979939031026-0.31539113321316i</v>
      </c>
      <c r="H3595" t="str">
        <f t="shared" si="1052"/>
        <v>0.00574685518711724-22.5378481381418i</v>
      </c>
      <c r="I3595" t="str">
        <f t="shared" si="1053"/>
        <v>-0.062030360397187-0.136922115563246i</v>
      </c>
      <c r="K3595" t="str">
        <f t="shared" si="1054"/>
        <v>0.000135764609550483-0.000329664188103646i</v>
      </c>
      <c r="L3595" t="str">
        <f t="shared" si="1055"/>
        <v>0.00005-0.000399359994676417i</v>
      </c>
      <c r="M3595" t="str">
        <f t="shared" si="1056"/>
        <v>0.00133333333333333-0.000234917643927304i</v>
      </c>
      <c r="N3595">
        <f t="shared" si="1057"/>
        <v>40.612109896145995</v>
      </c>
      <c r="O3595">
        <f t="shared" si="1058"/>
        <v>35.296557521620691</v>
      </c>
      <c r="P3595" s="3">
        <f t="shared" si="1059"/>
        <v>-35.296557521620691</v>
      </c>
      <c r="Q3595" s="3">
        <f t="shared" si="1060"/>
        <v>139.38789010385401</v>
      </c>
      <c r="R3595">
        <f t="shared" si="1061"/>
        <v>-40.612109896145995</v>
      </c>
      <c r="S3595">
        <f t="shared" si="1062"/>
        <v>706.60461531658257</v>
      </c>
      <c r="T3595">
        <f t="shared" si="1045"/>
        <v>-35.296557521620691</v>
      </c>
    </row>
    <row r="3596" spans="1:20" x14ac:dyDescent="0.25">
      <c r="A3596">
        <f t="shared" si="1046"/>
        <v>4456598.7023428166</v>
      </c>
      <c r="B3596">
        <f t="shared" si="1063"/>
        <v>709289.71285478561</v>
      </c>
      <c r="C3596" t="str">
        <f t="shared" si="1047"/>
        <v>-0.0128792388805267+0.0111304222829275i</v>
      </c>
      <c r="D3596" t="str">
        <f t="shared" si="1048"/>
        <v>1.77350095141999-1.99838414655513i</v>
      </c>
      <c r="E3596" t="str">
        <f t="shared" si="1049"/>
        <v>-9.14942833360634-34.665760422038i</v>
      </c>
      <c r="F3596" t="str">
        <f t="shared" si="1050"/>
        <v>2.15144956498313-0.977624580696641i</v>
      </c>
      <c r="G3596" t="str">
        <f t="shared" si="1051"/>
        <v>0.88722316425929-0.316319808202115i</v>
      </c>
      <c r="H3596" t="str">
        <f t="shared" si="1052"/>
        <v>0.00568044579358957-22.4524340421558i</v>
      </c>
      <c r="I3596" t="str">
        <f t="shared" si="1053"/>
        <v>-0.0618875331366118-0.136286872269575i</v>
      </c>
      <c r="K3596" t="str">
        <f t="shared" si="1054"/>
        <v>0.000135218707268482-0.000328667176744162i</v>
      </c>
      <c r="L3596" t="str">
        <f t="shared" si="1055"/>
        <v>0.00005-0.000397848171624244i</v>
      </c>
      <c r="M3596" t="str">
        <f t="shared" si="1056"/>
        <v>0.00133333333333333-0.000234028336249556i</v>
      </c>
      <c r="N3596">
        <f t="shared" si="1057"/>
        <v>40.834044799923447</v>
      </c>
      <c r="O3596">
        <f t="shared" si="1058"/>
        <v>35.37959926831094</v>
      </c>
      <c r="P3596" s="3">
        <f t="shared" si="1059"/>
        <v>-35.37959926831094</v>
      </c>
      <c r="Q3596" s="3">
        <f t="shared" si="1060"/>
        <v>139.16595520007655</v>
      </c>
      <c r="R3596">
        <f t="shared" si="1061"/>
        <v>-40.834044799923447</v>
      </c>
      <c r="S3596">
        <f t="shared" si="1062"/>
        <v>709.28971285478565</v>
      </c>
      <c r="T3596">
        <f t="shared" si="1045"/>
        <v>-35.37959926831094</v>
      </c>
    </row>
    <row r="3597" spans="1:20" x14ac:dyDescent="0.25">
      <c r="A3597">
        <f t="shared" si="1046"/>
        <v>4473533.7774117189</v>
      </c>
      <c r="B3597">
        <f t="shared" si="1063"/>
        <v>711985.01376363379</v>
      </c>
      <c r="C3597" t="str">
        <f t="shared" si="1047"/>
        <v>-0.012713748254814+0.0110736798682789i</v>
      </c>
      <c r="D3597" t="str">
        <f t="shared" si="1048"/>
        <v>1.76605323505906-1.99747839278277i</v>
      </c>
      <c r="E3597" t="str">
        <f t="shared" si="1049"/>
        <v>-9.16748844414462-34.5021131000335i</v>
      </c>
      <c r="F3597" t="str">
        <f t="shared" si="1050"/>
        <v>2.14960363059274-0.979081602045014i</v>
      </c>
      <c r="G3597" t="str">
        <f t="shared" si="1051"/>
        <v>0.886461930634529-0.317249391126653i</v>
      </c>
      <c r="H3597" t="str">
        <f t="shared" si="1052"/>
        <v>0.00561482435887121-22.3673442303341i</v>
      </c>
      <c r="I3597" t="str">
        <f t="shared" si="1053"/>
        <v>-0.0617452266834511-0.135653799316673i</v>
      </c>
      <c r="K3597" t="str">
        <f t="shared" si="1054"/>
        <v>0.000134675485850847-0.000327671767870755i</v>
      </c>
      <c r="L3597" t="str">
        <f t="shared" si="1055"/>
        <v>0.00005-0.000396342071751589i</v>
      </c>
      <c r="M3597" t="str">
        <f t="shared" si="1056"/>
        <v>0.00133333333333333-0.000233142395147993i</v>
      </c>
      <c r="N3597">
        <f t="shared" si="1057"/>
        <v>41.055877909067561</v>
      </c>
      <c r="O3597">
        <f t="shared" si="1058"/>
        <v>35.462754168811628</v>
      </c>
      <c r="P3597" s="3">
        <f t="shared" si="1059"/>
        <v>-35.462754168811628</v>
      </c>
      <c r="Q3597" s="3">
        <f t="shared" si="1060"/>
        <v>138.94412209093244</v>
      </c>
      <c r="R3597">
        <f t="shared" si="1061"/>
        <v>-41.055877909067561</v>
      </c>
      <c r="S3597">
        <f t="shared" si="1062"/>
        <v>711.98501376363379</v>
      </c>
      <c r="T3597">
        <f t="shared" si="1045"/>
        <v>-35.462754168811628</v>
      </c>
    </row>
    <row r="3598" spans="1:20" x14ac:dyDescent="0.25">
      <c r="A3598">
        <f t="shared" si="1046"/>
        <v>4490533.2057658844</v>
      </c>
      <c r="B3598">
        <f t="shared" si="1063"/>
        <v>714690.55681593565</v>
      </c>
      <c r="C3598" t="str">
        <f t="shared" si="1047"/>
        <v>-0.01254990974227+0.0110166776993527i</v>
      </c>
      <c r="D3598" t="str">
        <f t="shared" si="1048"/>
        <v>1.75861181070943-1.99654525339004i</v>
      </c>
      <c r="E3598" t="str">
        <f t="shared" si="1049"/>
        <v>-9.18524030618352-34.3390155173586i</v>
      </c>
      <c r="F3598" t="str">
        <f t="shared" si="1050"/>
        <v>2.14774684155681-0.980543797089883i</v>
      </c>
      <c r="G3598" t="str">
        <f t="shared" si="1051"/>
        <v>0.88569622072869-0.318179863152283i</v>
      </c>
      <c r="H3598" t="str">
        <f t="shared" si="1052"/>
        <v>0.00554998173345305-22.2825774663594i</v>
      </c>
      <c r="I3598" t="str">
        <f t="shared" si="1053"/>
        <v>-0.0616034343203447-0.135022889258058i</v>
      </c>
      <c r="K3598" t="str">
        <f t="shared" si="1054"/>
        <v>0.000134134941058838-0.000326677970084695i</v>
      </c>
      <c r="L3598" t="str">
        <f t="shared" si="1055"/>
        <v>0.00005-0.000394841673392696i</v>
      </c>
      <c r="M3598" t="str">
        <f t="shared" si="1056"/>
        <v>0.00133333333333333-0.000232259807878057i</v>
      </c>
      <c r="N3598">
        <f t="shared" si="1057"/>
        <v>41.277607295898605</v>
      </c>
      <c r="O3598">
        <f t="shared" si="1058"/>
        <v>35.546022180444197</v>
      </c>
      <c r="P3598" s="3">
        <f t="shared" si="1059"/>
        <v>-35.546022180444197</v>
      </c>
      <c r="Q3598" s="3">
        <f t="shared" si="1060"/>
        <v>138.7223927041014</v>
      </c>
      <c r="R3598">
        <f t="shared" si="1061"/>
        <v>-41.277607295898605</v>
      </c>
      <c r="S3598">
        <f t="shared" si="1062"/>
        <v>714.69055681593568</v>
      </c>
      <c r="T3598">
        <f t="shared" si="1045"/>
        <v>-35.546022180444197</v>
      </c>
    </row>
    <row r="3599" spans="1:20" x14ac:dyDescent="0.25">
      <c r="A3599">
        <f t="shared" si="1046"/>
        <v>4507597.2319477946</v>
      </c>
      <c r="B3599">
        <f t="shared" si="1063"/>
        <v>717406.3809318362</v>
      </c>
      <c r="C3599" t="str">
        <f t="shared" si="1047"/>
        <v>-0.0123877130322695+0.0109594263041142i</v>
      </c>
      <c r="D3599" t="str">
        <f t="shared" si="1048"/>
        <v>1.75117688421932-1.99558478724945i</v>
      </c>
      <c r="E3599" t="str">
        <f t="shared" si="1049"/>
        <v>-9.20268554847991-34.1764660099615i</v>
      </c>
      <c r="F3599" t="str">
        <f t="shared" si="1050"/>
        <v>2.14587915574339-0.982011108231825i</v>
      </c>
      <c r="G3599" t="str">
        <f t="shared" si="1051"/>
        <v>0.884926017167239-0.319111205236931i</v>
      </c>
      <c r="H3599" t="str">
        <f t="shared" si="1052"/>
        <v>0.00548590886584128-22.1981325186683i</v>
      </c>
      <c r="I3599" t="str">
        <f t="shared" si="1053"/>
        <v>-0.0614621493763107-0.134394134691355i</v>
      </c>
      <c r="K3599" t="str">
        <f t="shared" si="1054"/>
        <v>0.000133597068543432-0.000325685791919437i</v>
      </c>
      <c r="L3599" t="str">
        <f t="shared" si="1055"/>
        <v>0.00005-0.000393346954963833i</v>
      </c>
      <c r="M3599" t="str">
        <f t="shared" si="1056"/>
        <v>0.00133333333333333-0.000231380561743431i</v>
      </c>
      <c r="N3599">
        <f t="shared" si="1057"/>
        <v>41.499231035939431</v>
      </c>
      <c r="O3599">
        <f t="shared" si="1058"/>
        <v>35.629403259058861</v>
      </c>
      <c r="P3599" s="3">
        <f t="shared" si="1059"/>
        <v>-35.629403259058861</v>
      </c>
      <c r="Q3599" s="3">
        <f t="shared" si="1060"/>
        <v>138.50076896406057</v>
      </c>
      <c r="R3599">
        <f t="shared" si="1061"/>
        <v>-41.499231035939431</v>
      </c>
      <c r="S3599">
        <f t="shared" si="1062"/>
        <v>717.40638093183622</v>
      </c>
      <c r="T3599">
        <f t="shared" si="1045"/>
        <v>-35.629403259058861</v>
      </c>
    </row>
    <row r="3600" spans="1:20" x14ac:dyDescent="0.25">
      <c r="A3600">
        <f t="shared" si="1046"/>
        <v>4524726.1014291961</v>
      </c>
      <c r="B3600">
        <f t="shared" si="1063"/>
        <v>720132.52517937717</v>
      </c>
      <c r="C3600" t="str">
        <f t="shared" si="1047"/>
        <v>-0.0122271478003816+0.0109019360889388i</v>
      </c>
      <c r="D3600" t="str">
        <f t="shared" si="1048"/>
        <v>1.74374866070398-1.99459705513079i</v>
      </c>
      <c r="E3600" t="str">
        <f t="shared" si="1049"/>
        <v>-9.21982578587865-34.0144629229162i</v>
      </c>
      <c r="F3600" t="str">
        <f t="shared" si="1050"/>
        <v>2.14400053115524-0.98348347740959i</v>
      </c>
      <c r="G3600" t="str">
        <f t="shared" si="1051"/>
        <v>0.8841513026312-0.320043398130241i</v>
      </c>
      <c r="H3600" t="str">
        <f t="shared" si="1052"/>
        <v>0.00542259680167888-22.1140081604318i</v>
      </c>
      <c r="I3600" t="str">
        <f t="shared" si="1053"/>
        <v>-0.061321365226526-0.133767528258193i</v>
      </c>
      <c r="K3600" t="str">
        <f t="shared" si="1054"/>
        <v>0.000133061863846783-0.0003246952418399i</v>
      </c>
      <c r="L3600" t="str">
        <f t="shared" si="1055"/>
        <v>0.00005-0.000391857894962974i</v>
      </c>
      <c r="M3600" t="str">
        <f t="shared" si="1056"/>
        <v>0.00133333333333333-0.000230504644095868i</v>
      </c>
      <c r="N3600">
        <f t="shared" si="1057"/>
        <v>41.720747207955299</v>
      </c>
      <c r="O3600">
        <f t="shared" si="1058"/>
        <v>35.712897359046096</v>
      </c>
      <c r="P3600" s="3">
        <f t="shared" si="1059"/>
        <v>-35.712897359046096</v>
      </c>
      <c r="Q3600" s="3">
        <f t="shared" si="1060"/>
        <v>138.2792527920447</v>
      </c>
      <c r="R3600">
        <f t="shared" si="1061"/>
        <v>-41.720747207955299</v>
      </c>
      <c r="S3600">
        <f t="shared" si="1062"/>
        <v>720.13252517937713</v>
      </c>
      <c r="T3600">
        <f t="shared" si="1045"/>
        <v>-35.712897359046096</v>
      </c>
    </row>
    <row r="3601" spans="1:20" x14ac:dyDescent="0.25">
      <c r="A3601">
        <f t="shared" si="1046"/>
        <v>4541920.0606146269</v>
      </c>
      <c r="B3601">
        <f t="shared" si="1063"/>
        <v>722869.0287750588</v>
      </c>
      <c r="C3601" t="str">
        <f t="shared" si="1047"/>
        <v>-0.0120682037094682+0.0108442173388436i</v>
      </c>
      <c r="D3601" t="str">
        <f t="shared" si="1048"/>
        <v>1.7363273445237-1.99358211969056i</v>
      </c>
      <c r="E3601" t="str">
        <f t="shared" si="1049"/>
        <v>-9.23666261947838-33.8530046104347i</v>
      </c>
      <c r="F3601" t="str">
        <f t="shared" si="1050"/>
        <v>2.1421109259349-0.984960846098284i</v>
      </c>
      <c r="G3601" t="str">
        <f t="shared" si="1051"/>
        <v>0.883372059859222-0.320976422372885i</v>
      </c>
      <c r="H3601" t="str">
        <f t="shared" si="1052"/>
        <v>0.00536003668287164-22.0302031695372i</v>
      </c>
      <c r="I3601" t="str">
        <f t="shared" si="1053"/>
        <v>-0.0611810752921154-0.133143062644126i</v>
      </c>
      <c r="K3601" t="str">
        <f t="shared" si="1054"/>
        <v>0.00013252932240367-0.000323706328241771i</v>
      </c>
      <c r="L3601" t="str">
        <f t="shared" si="1055"/>
        <v>0.00005-0.00039037447196949i</v>
      </c>
      <c r="M3601" t="str">
        <f t="shared" si="1056"/>
        <v>0.00133333333333333-0.000229632042334995i</v>
      </c>
      <c r="N3601">
        <f t="shared" si="1057"/>
        <v>41.942153893984539</v>
      </c>
      <c r="O3601">
        <f t="shared" si="1058"/>
        <v>35.796504433346691</v>
      </c>
      <c r="P3601" s="3">
        <f t="shared" si="1059"/>
        <v>-35.796504433346691</v>
      </c>
      <c r="Q3601" s="3">
        <f t="shared" si="1060"/>
        <v>138.05784610601546</v>
      </c>
      <c r="R3601">
        <f t="shared" si="1061"/>
        <v>-41.942153893984539</v>
      </c>
      <c r="S3601">
        <f t="shared" si="1062"/>
        <v>722.86902877505884</v>
      </c>
      <c r="T3601">
        <f t="shared" si="1045"/>
        <v>-35.796504433346691</v>
      </c>
    </row>
    <row r="3602" spans="1:20" x14ac:dyDescent="0.25">
      <c r="A3602">
        <f t="shared" si="1046"/>
        <v>4559179.3568449626</v>
      </c>
      <c r="B3602">
        <f t="shared" si="1063"/>
        <v>725615.931084404</v>
      </c>
      <c r="C3602" t="str">
        <f t="shared" si="1047"/>
        <v>-0.0119108704107747+0.010786280217732i</v>
      </c>
      <c r="D3602" t="str">
        <f t="shared" si="1048"/>
        <v>1.72891313926181-1.99254004546102i</v>
      </c>
      <c r="E3602" t="str">
        <f t="shared" si="1049"/>
        <v>-9.25319763679543-33.6920894358747i</v>
      </c>
      <c r="F3602" t="str">
        <f t="shared" si="1050"/>
        <v>2.14021029836967-0.98644315530753i</v>
      </c>
      <c r="G3602" t="str">
        <f t="shared" si="1051"/>
        <v>0.88258827164966-0.321910258295888i</v>
      </c>
      <c r="H3602" t="str">
        <f t="shared" si="1052"/>
        <v>0.00529821974671978-21.9467163285695i</v>
      </c>
      <c r="I3602" t="str">
        <f t="shared" si="1053"/>
        <v>-0.0610412730399388-0.132520730578534i</v>
      </c>
      <c r="K3602" t="str">
        <f t="shared" si="1054"/>
        <v>0.000131999439542953-0.000322719059450816i</v>
      </c>
      <c r="L3602" t="str">
        <f t="shared" si="1055"/>
        <v>0.00005-0.000388896664643844i</v>
      </c>
      <c r="M3602" t="str">
        <f t="shared" si="1056"/>
        <v>0.00133333333333333-0.000228762743908143i</v>
      </c>
      <c r="N3602">
        <f t="shared" si="1057"/>
        <v>42.163449179372492</v>
      </c>
      <c r="O3602">
        <f t="shared" si="1058"/>
        <v>35.880224433463567</v>
      </c>
      <c r="P3602" s="3">
        <f t="shared" si="1059"/>
        <v>-35.880224433463567</v>
      </c>
      <c r="Q3602" s="3">
        <f t="shared" si="1060"/>
        <v>137.83655082062751</v>
      </c>
      <c r="R3602">
        <f t="shared" si="1061"/>
        <v>-42.163449179372492</v>
      </c>
      <c r="S3602">
        <f t="shared" si="1062"/>
        <v>725.615931084404</v>
      </c>
      <c r="T3602">
        <f t="shared" si="1045"/>
        <v>-35.880224433463567</v>
      </c>
    </row>
    <row r="3603" spans="1:20" x14ac:dyDescent="0.25">
      <c r="A3603">
        <f t="shared" si="1046"/>
        <v>4576504.2384009734</v>
      </c>
      <c r="B3603">
        <f t="shared" si="1063"/>
        <v>728373.27162252471</v>
      </c>
      <c r="C3603" t="str">
        <f t="shared" si="1047"/>
        <v>-0.0117551375450165+0.0107281347686545i</v>
      </c>
      <c r="D3603" t="str">
        <f t="shared" si="1048"/>
        <v>1.72150624770288-1.99147089883892i</v>
      </c>
      <c r="E3603" t="str">
        <f t="shared" si="1049"/>
        <v>-9.26943241192932-33.5317157717486i</v>
      </c>
      <c r="F3603" t="str">
        <f t="shared" si="1050"/>
        <v>2.13829860689673-0.987930345579771i</v>
      </c>
      <c r="G3603" t="str">
        <f t="shared" si="1051"/>
        <v>0.88179992086268-0.322844886019976i</v>
      </c>
      <c r="H3603" t="str">
        <f t="shared" si="1052"/>
        <v>0.00523713732505344-21.8635464247934i</v>
      </c>
      <c r="I3603" t="str">
        <f t="shared" si="1053"/>
        <v>-0.0609019519823885-0.131900524834532i</v>
      </c>
      <c r="K3603" t="str">
        <f t="shared" si="1054"/>
        <v>0.000131472210489005-0.000321733443722228i</v>
      </c>
      <c r="L3603" t="str">
        <f t="shared" si="1055"/>
        <v>0.00005-0.00038742445172728i</v>
      </c>
      <c r="M3603" t="str">
        <f t="shared" si="1056"/>
        <v>0.00133333333333333-0.000227896736310165i</v>
      </c>
      <c r="N3603">
        <f t="shared" si="1057"/>
        <v>42.384631152808367</v>
      </c>
      <c r="O3603">
        <f t="shared" si="1058"/>
        <v>35.964057309472544</v>
      </c>
      <c r="P3603" s="3">
        <f t="shared" si="1059"/>
        <v>-35.964057309472544</v>
      </c>
      <c r="Q3603" s="3">
        <f t="shared" si="1060"/>
        <v>137.61536884719163</v>
      </c>
      <c r="R3603">
        <f t="shared" si="1061"/>
        <v>-42.384631152808367</v>
      </c>
      <c r="S3603">
        <f t="shared" si="1062"/>
        <v>728.37327162252473</v>
      </c>
      <c r="T3603">
        <f t="shared" si="1045"/>
        <v>-35.964057309472544</v>
      </c>
    </row>
    <row r="3604" spans="1:20" x14ac:dyDescent="0.25">
      <c r="A3604">
        <f t="shared" si="1046"/>
        <v>4593894.9545068974</v>
      </c>
      <c r="B3604">
        <f t="shared" si="1063"/>
        <v>731141.09005469037</v>
      </c>
      <c r="C3604" t="str">
        <f t="shared" si="1047"/>
        <v>-0.0116009947434635+0.0106697909140808i</v>
      </c>
      <c r="D3604" t="str">
        <f t="shared" si="1048"/>
        <v>1.71410687181126-1.99037474807398i</v>
      </c>
      <c r="E3604" t="str">
        <f t="shared" si="1049"/>
        <v>-9.2853685057246-33.3718819997319i</v>
      </c>
      <c r="F3604" t="str">
        <f t="shared" si="1050"/>
        <v>2.13637581010834-0.989422356988525i</v>
      </c>
      <c r="G3604" t="str">
        <f t="shared" si="1051"/>
        <v>0.881006990422382-0.323780285454935i</v>
      </c>
      <c r="H3604" t="str">
        <f t="shared" si="1052"/>
        <v>0.00517678084337521-21.7806922501347i</v>
      </c>
      <c r="I3604" t="str">
        <f t="shared" si="1053"/>
        <v>-0.0607631056771842-0.131282438228882i</v>
      </c>
      <c r="K3604" t="str">
        <f t="shared" si="1054"/>
        <v>0.000130947630363184-0.000320749489239986i</v>
      </c>
      <c r="L3604" t="str">
        <f t="shared" si="1055"/>
        <v>0.00005-0.000385957812041522i</v>
      </c>
      <c r="M3604" t="str">
        <f t="shared" si="1056"/>
        <v>0.00133333333333333-0.000227034007083249i</v>
      </c>
      <c r="N3604">
        <f t="shared" si="1057"/>
        <v>42.605697906347189</v>
      </c>
      <c r="O3604">
        <f t="shared" si="1058"/>
        <v>36.048003010032808</v>
      </c>
      <c r="P3604" s="3">
        <f t="shared" si="1059"/>
        <v>-36.048003010032808</v>
      </c>
      <c r="Q3604" s="3">
        <f t="shared" si="1060"/>
        <v>137.39430209365281</v>
      </c>
      <c r="R3604">
        <f t="shared" si="1061"/>
        <v>-42.605697906347189</v>
      </c>
      <c r="S3604">
        <f t="shared" si="1062"/>
        <v>731.14109005469038</v>
      </c>
      <c r="T3604">
        <f t="shared" si="1045"/>
        <v>-36.048003010032808</v>
      </c>
    </row>
    <row r="3605" spans="1:20" x14ac:dyDescent="0.25">
      <c r="A3605">
        <f t="shared" si="1046"/>
        <v>4611351.7553340234</v>
      </c>
      <c r="B3605">
        <f t="shared" si="1063"/>
        <v>733919.42619689822</v>
      </c>
      <c r="C3605" t="str">
        <f t="shared" si="1047"/>
        <v>-0.011448431629014+0.010611258456188i</v>
      </c>
      <c r="D3605" t="str">
        <f t="shared" si="1048"/>
        <v>1.7067152127096-1.98925166325707i</v>
      </c>
      <c r="E3605" t="str">
        <f t="shared" si="1049"/>
        <v>-9.30100746593446-33.2125865106686i</v>
      </c>
      <c r="F3605" t="str">
        <f t="shared" si="1050"/>
        <v>2.13444186675689-0.990919129136724i</v>
      </c>
      <c r="G3605" t="str">
        <f t="shared" si="1051"/>
        <v>0.880209463318946-0.324716436298995i</v>
      </c>
      <c r="H3605" t="str">
        <f t="shared" si="1052"/>
        <v>0.00511714182000524-21.6981526011622i</v>
      </c>
      <c r="I3605" t="str">
        <f t="shared" si="1053"/>
        <v>-0.0606247277271737-0.130666463621889i</v>
      </c>
      <c r="K3605" t="str">
        <f t="shared" si="1054"/>
        <v>0.00013042569418525-0.000319767204116231i</v>
      </c>
      <c r="L3605" t="str">
        <f t="shared" si="1055"/>
        <v>0.00005-0.000384496724488466i</v>
      </c>
      <c r="M3605" t="str">
        <f t="shared" si="1056"/>
        <v>0.00133333333333333-0.000226174543816745i</v>
      </c>
      <c r="N3605">
        <f t="shared" si="1057"/>
        <v>42.826647535449837</v>
      </c>
      <c r="O3605">
        <f t="shared" si="1058"/>
        <v>36.132061482398676</v>
      </c>
      <c r="P3605" s="3">
        <f t="shared" si="1059"/>
        <v>-36.132061482398676</v>
      </c>
      <c r="Q3605" s="3">
        <f t="shared" si="1060"/>
        <v>137.17335246455016</v>
      </c>
      <c r="R3605">
        <f t="shared" si="1061"/>
        <v>-42.826647535449837</v>
      </c>
      <c r="S3605">
        <f t="shared" si="1062"/>
        <v>733.91942619689826</v>
      </c>
      <c r="T3605">
        <f t="shared" si="1045"/>
        <v>-36.132061482398676</v>
      </c>
    </row>
    <row r="3606" spans="1:20" x14ac:dyDescent="0.25">
      <c r="A3606">
        <f t="shared" si="1046"/>
        <v>4628874.8920042925</v>
      </c>
      <c r="B3606">
        <f t="shared" si="1063"/>
        <v>736708.32001644641</v>
      </c>
      <c r="C3606" t="str">
        <f t="shared" si="1047"/>
        <v>-0.0112974378172684+0.0105525470771612i</v>
      </c>
      <c r="D3606" t="str">
        <f t="shared" si="1048"/>
        <v>1.69933147065772-1.98810171630808i</v>
      </c>
      <c r="E3606" t="str">
        <f t="shared" si="1049"/>
        <v>-9.31635082738143-33.0538277045803i</v>
      </c>
      <c r="F3606" t="str">
        <f t="shared" si="1050"/>
        <v>2.13249673576041-0.992420601155131i</v>
      </c>
      <c r="G3606" t="str">
        <f t="shared" si="1051"/>
        <v>0.879407322610797-0.325653318038227i</v>
      </c>
      <c r="H3606" t="str">
        <f t="shared" si="1052"/>
        <v>0.0050582118652335-21.6159262790699i</v>
      </c>
      <c r="I3606" t="str">
        <f t="shared" si="1053"/>
        <v>-0.0604868117801409-0.130052593917326i</v>
      </c>
      <c r="K3606" t="str">
        <f t="shared" si="1054"/>
        <v>0.000129906396874823-0.000318786596390677i</v>
      </c>
      <c r="L3606" t="str">
        <f t="shared" si="1055"/>
        <v>0.00005-0.000383041168049877i</v>
      </c>
      <c r="M3606" t="str">
        <f t="shared" si="1056"/>
        <v>0.00133333333333333-0.000225318334146986i</v>
      </c>
      <c r="N3606">
        <f t="shared" si="1057"/>
        <v>43.047478139005477</v>
      </c>
      <c r="O3606">
        <f t="shared" si="1058"/>
        <v>36.216232672429669</v>
      </c>
      <c r="P3606" s="3">
        <f t="shared" si="1059"/>
        <v>-36.216232672429669</v>
      </c>
      <c r="Q3606" s="3">
        <f t="shared" si="1060"/>
        <v>136.95252186099452</v>
      </c>
      <c r="R3606">
        <f t="shared" si="1061"/>
        <v>-43.047478139005477</v>
      </c>
      <c r="S3606">
        <f t="shared" si="1062"/>
        <v>736.70832001644635</v>
      </c>
      <c r="T3606">
        <f t="shared" si="1045"/>
        <v>-36.216232672429669</v>
      </c>
    </row>
    <row r="3607" spans="1:20" x14ac:dyDescent="0.25">
      <c r="A3607">
        <f t="shared" si="1046"/>
        <v>4646464.6165939085</v>
      </c>
      <c r="B3607">
        <f t="shared" si="1063"/>
        <v>739507.81163250888</v>
      </c>
      <c r="C3607" t="str">
        <f t="shared" si="1047"/>
        <v>-0.0111480029175936+0.010493666339507i</v>
      </c>
      <c r="D3607" t="str">
        <f t="shared" si="1048"/>
        <v>1.69195584503165-1.98692498096349i</v>
      </c>
      <c r="E3607" t="str">
        <f t="shared" si="1049"/>
        <v>-9.33140011211801-32.8956039906682i</v>
      </c>
      <c r="F3607" t="str">
        <f t="shared" si="1050"/>
        <v>2.13054037620762-0.993926711700707i</v>
      </c>
      <c r="G3607" t="str">
        <f t="shared" si="1051"/>
        <v>0.878600551426791-0.326590909945959i</v>
      </c>
      <c r="H3607" t="str">
        <f t="shared" si="1052"/>
        <v>0.00499998268047612-21.5340120896583i</v>
      </c>
      <c r="I3607" t="str">
        <f t="shared" si="1053"/>
        <v>-0.0603493515286086-0.129440822062322i</v>
      </c>
      <c r="K3607" t="str">
        <f t="shared" si="1054"/>
        <v>0.00012938973325282-0.000317807674030025i</v>
      </c>
      <c r="L3607" t="str">
        <f t="shared" si="1055"/>
        <v>0.00005-0.000381591121787086i</v>
      </c>
      <c r="M3607" t="str">
        <f t="shared" si="1056"/>
        <v>0.00133333333333333-0.000224465365757109i</v>
      </c>
      <c r="N3607">
        <f t="shared" si="1057"/>
        <v>43.26818781936052</v>
      </c>
      <c r="O3607">
        <f t="shared" si="1058"/>
        <v>36.300516524602259</v>
      </c>
      <c r="P3607" s="3">
        <f t="shared" si="1059"/>
        <v>-36.300516524602259</v>
      </c>
      <c r="Q3607" s="3">
        <f t="shared" si="1060"/>
        <v>136.73181218063948</v>
      </c>
      <c r="R3607">
        <f t="shared" si="1061"/>
        <v>-43.26818781936052</v>
      </c>
      <c r="S3607">
        <f t="shared" si="1062"/>
        <v>739.50781163250883</v>
      </c>
      <c r="T3607">
        <f t="shared" si="1045"/>
        <v>-36.300516524602259</v>
      </c>
    </row>
    <row r="3608" spans="1:20" x14ac:dyDescent="0.25">
      <c r="A3608">
        <f t="shared" si="1046"/>
        <v>4664121.1821369659</v>
      </c>
      <c r="B3608">
        <f t="shared" si="1063"/>
        <v>742317.94131671241</v>
      </c>
      <c r="C3608" t="str">
        <f t="shared" si="1047"/>
        <v>-0.0110001165341828+0.0104346256863821i</v>
      </c>
      <c r="D3608" t="str">
        <f t="shared" si="1048"/>
        <v>1.68458853430282-1.98572153276372i</v>
      </c>
      <c r="E3608" t="str">
        <f t="shared" si="1049"/>
        <v>-9.34615682958721-32.73791378732i</v>
      </c>
      <c r="F3608" t="str">
        <f t="shared" si="1050"/>
        <v>2.12857274736336-0.995437398955129i</v>
      </c>
      <c r="G3608" t="str">
        <f t="shared" si="1051"/>
        <v>0.877789132968421-0.327529191082212i</v>
      </c>
      <c r="H3608" t="str">
        <f t="shared" si="1052"/>
        <v>0.00494244605743663-21.4524088433172i</v>
      </c>
      <c r="I3608" t="str">
        <f t="shared" si="1053"/>
        <v>-0.060212340709654-0.128831141047275i</v>
      </c>
      <c r="K3608" t="str">
        <f t="shared" si="1054"/>
        <v>0.000128875698042879-0.000316830444927402i</v>
      </c>
      <c r="L3608" t="str">
        <f t="shared" si="1055"/>
        <v>0.00005-0.000380146564840691i</v>
      </c>
      <c r="M3608" t="str">
        <f t="shared" si="1056"/>
        <v>0.00133333333333333-0.000223615626376877i</v>
      </c>
      <c r="N3608">
        <f t="shared" si="1057"/>
        <v>43.488774682347923</v>
      </c>
      <c r="O3608">
        <f t="shared" si="1058"/>
        <v>36.384912982020403</v>
      </c>
      <c r="P3608" s="3">
        <f t="shared" si="1059"/>
        <v>-36.384912982020403</v>
      </c>
      <c r="Q3608" s="3">
        <f t="shared" si="1060"/>
        <v>136.51122531765208</v>
      </c>
      <c r="R3608">
        <f t="shared" si="1061"/>
        <v>-43.488774682347923</v>
      </c>
      <c r="S3608">
        <f t="shared" si="1062"/>
        <v>742.31794131671245</v>
      </c>
      <c r="T3608">
        <f t="shared" si="1045"/>
        <v>-36.384912982020403</v>
      </c>
    </row>
    <row r="3609" spans="1:20" x14ac:dyDescent="0.25">
      <c r="A3609">
        <f t="shared" si="1046"/>
        <v>4681844.8426290862</v>
      </c>
      <c r="B3609">
        <f t="shared" si="1063"/>
        <v>745138.74949371594</v>
      </c>
      <c r="C3609" t="str">
        <f t="shared" si="1047"/>
        <v>-0.0108537682671101+0.0103754344419336i</v>
      </c>
      <c r="D3609" t="str">
        <f t="shared" si="1048"/>
        <v>1.67722973601751-1.9844914490401i</v>
      </c>
      <c r="E3609" t="str">
        <f t="shared" si="1049"/>
        <v>-9.36062247678089-32.5807555221141i</v>
      </c>
      <c r="F3609" t="str">
        <f t="shared" si="1050"/>
        <v>2.12659380867409-0.996952600623299i</v>
      </c>
      <c r="G3609" t="str">
        <f t="shared" si="1051"/>
        <v>0.87697305051204-0.32846814029316i</v>
      </c>
      <c r="H3609" t="str">
        <f t="shared" si="1052"/>
        <v>0.00488559387727326-21.3711153550075i</v>
      </c>
      <c r="I3609" t="str">
        <f t="shared" si="1053"/>
        <v>-0.0600757731047233-0.128223543905761i</v>
      </c>
      <c r="K3609" t="str">
        <f t="shared" si="1054"/>
        <v>0.000128364285872807-0.000315854916901835i</v>
      </c>
      <c r="L3609" t="str">
        <f t="shared" si="1055"/>
        <v>0.00005-0.000378707476430257i</v>
      </c>
      <c r="M3609" t="str">
        <f t="shared" si="1056"/>
        <v>0.00133333333333333-0.000222769103782504i</v>
      </c>
      <c r="N3609">
        <f t="shared" si="1057"/>
        <v>43.709236837309078</v>
      </c>
      <c r="O3609">
        <f t="shared" si="1058"/>
        <v>36.469421986426234</v>
      </c>
      <c r="P3609" s="3">
        <f t="shared" si="1059"/>
        <v>-36.469421986426234</v>
      </c>
      <c r="Q3609" s="3">
        <f t="shared" si="1060"/>
        <v>136.29076316269092</v>
      </c>
      <c r="R3609">
        <f t="shared" si="1061"/>
        <v>-43.709236837309078</v>
      </c>
      <c r="S3609">
        <f t="shared" si="1062"/>
        <v>745.13874949371598</v>
      </c>
      <c r="T3609">
        <f t="shared" si="1045"/>
        <v>-36.469421986426234</v>
      </c>
    </row>
    <row r="3610" spans="1:20" x14ac:dyDescent="0.25">
      <c r="A3610">
        <f t="shared" si="1046"/>
        <v>4699635.8530310774</v>
      </c>
      <c r="B3610">
        <f t="shared" si="1063"/>
        <v>747970.2767417921</v>
      </c>
      <c r="C3610" t="str">
        <f t="shared" si="1047"/>
        <v>-0.010708947713377+0.0103161018116529i</v>
      </c>
      <c r="D3610" t="str">
        <f t="shared" si="1048"/>
        <v>1.66987964677659-1.98323480890169i</v>
      </c>
      <c r="E3610" t="str">
        <f t="shared" si="1049"/>
        <v>-9.37479853839813-32.4241276318212i</v>
      </c>
      <c r="F3610" t="str">
        <f t="shared" si="1050"/>
        <v>2.12460351977319-0.998472253931907i</v>
      </c>
      <c r="G3610" t="str">
        <f t="shared" si="1051"/>
        <v>0.876152287411111-0.329407736210595i</v>
      </c>
      <c r="H3610" t="str">
        <f t="shared" si="1052"/>
        <v>0.00482941810977005-21.2901304442431i</v>
      </c>
      <c r="I3610" t="str">
        <f t="shared" si="1053"/>
        <v>-0.0599396425394478-0.127618023714434i</v>
      </c>
      <c r="K3610" t="str">
        <f t="shared" si="1054"/>
        <v>0.000127855491275994-0.000314881097697715i</v>
      </c>
      <c r="L3610" t="str">
        <f t="shared" si="1055"/>
        <v>0.00005-0.00037727383585401i</v>
      </c>
      <c r="M3610" t="str">
        <f t="shared" si="1056"/>
        <v>0.00133333333333333-0.000221925785796477i</v>
      </c>
      <c r="N3610">
        <f t="shared" si="1057"/>
        <v>43.929572397120268</v>
      </c>
      <c r="O3610">
        <f t="shared" si="1058"/>
        <v>36.554043478211284</v>
      </c>
      <c r="P3610" s="3">
        <f t="shared" si="1059"/>
        <v>-36.554043478211284</v>
      </c>
      <c r="Q3610" s="3">
        <f t="shared" si="1060"/>
        <v>136.07042760287973</v>
      </c>
      <c r="R3610">
        <f t="shared" si="1061"/>
        <v>-43.929572397120268</v>
      </c>
      <c r="S3610">
        <f t="shared" si="1062"/>
        <v>747.97027674179208</v>
      </c>
      <c r="T3610">
        <f t="shared" si="1045"/>
        <v>-36.554043478211284</v>
      </c>
    </row>
    <row r="3611" spans="1:20" x14ac:dyDescent="0.25">
      <c r="A3611">
        <f t="shared" si="1046"/>
        <v>4717494.4692725949</v>
      </c>
      <c r="B3611">
        <f t="shared" si="1063"/>
        <v>750812.5637934109</v>
      </c>
      <c r="C3611" t="str">
        <f t="shared" si="1047"/>
        <v>-0.0105656444679531+0.0102566368827429i</v>
      </c>
      <c r="D3611" t="str">
        <f t="shared" si="1048"/>
        <v>1.66253846221527-1.98195169322173i</v>
      </c>
      <c r="E3611" t="str">
        <f t="shared" si="1049"/>
        <v>-9.38868648700291-32.2680285624074i</v>
      </c>
      <c r="F3611" t="str">
        <f t="shared" si="1050"/>
        <v>2.12260184048653-0.999996295628057i</v>
      </c>
      <c r="G3611" t="str">
        <f t="shared" si="1051"/>
        <v>0.875326827098468-0.330347957251436i</v>
      </c>
      <c r="H3611" t="str">
        <f t="shared" si="1052"/>
        <v>0.00477391081251434-21.2094529350735i</v>
      </c>
      <c r="I3611" t="str">
        <f t="shared" si="1053"/>
        <v>-0.059803942883468-0.127014573592928i</v>
      </c>
      <c r="K3611" t="str">
        <f t="shared" si="1054"/>
        <v>0.00012734930869285-0.000313908994984315i</v>
      </c>
      <c r="L3611" t="str">
        <f t="shared" si="1055"/>
        <v>0.00005-0.000375845622488555i</v>
      </c>
      <c r="M3611" t="str">
        <f t="shared" si="1056"/>
        <v>0.00133333333333333-0.000221085660287385i</v>
      </c>
      <c r="N3611">
        <f t="shared" si="1057"/>
        <v>44.14977947821788</v>
      </c>
      <c r="O3611">
        <f t="shared" si="1058"/>
        <v>36.638777396427159</v>
      </c>
      <c r="P3611" s="3">
        <f t="shared" si="1059"/>
        <v>-36.638777396427159</v>
      </c>
      <c r="Q3611" s="3">
        <f t="shared" si="1060"/>
        <v>135.85022052178212</v>
      </c>
      <c r="R3611">
        <f t="shared" si="1061"/>
        <v>-44.14977947821788</v>
      </c>
      <c r="S3611">
        <f t="shared" si="1062"/>
        <v>750.81256379341085</v>
      </c>
      <c r="T3611">
        <f t="shared" si="1045"/>
        <v>-36.638777396427159</v>
      </c>
    </row>
    <row r="3612" spans="1:20" x14ac:dyDescent="0.25">
      <c r="A3612">
        <f t="shared" si="1046"/>
        <v>4735420.9482558314</v>
      </c>
      <c r="B3612">
        <f t="shared" si="1063"/>
        <v>753665.65153582592</v>
      </c>
      <c r="C3612" t="str">
        <f t="shared" si="1047"/>
        <v>-0.0104238481248103+0.0101970486244962i</v>
      </c>
      <c r="D3612" t="str">
        <f t="shared" si="1048"/>
        <v>1.6552063769833-1.98064218462381i</v>
      </c>
      <c r="E3612" t="str">
        <f t="shared" si="1049"/>
        <v>-9.40228778318065-32.1124567690355i</v>
      </c>
      <c r="F3612" t="str">
        <f t="shared" si="1050"/>
        <v>2.12058873083798-1.00152466197792i</v>
      </c>
      <c r="G3612" t="str">
        <f t="shared" si="1051"/>
        <v>0.874496653088608-0.331288781617233i</v>
      </c>
      <c r="H3612" t="str">
        <f t="shared" si="1052"/>
        <v>0.00471906413007832-21.129081656066i</v>
      </c>
      <c r="I3612" t="str">
        <f t="shared" si="1053"/>
        <v>-0.0596686680502571-0.126413186703764i</v>
      </c>
      <c r="K3612" t="str">
        <f t="shared" si="1054"/>
        <v>0.000126845732472214-0.000312938616355286i</v>
      </c>
      <c r="L3612" t="str">
        <f t="shared" si="1055"/>
        <v>0.00005-0.000374422815788558i</v>
      </c>
      <c r="M3612" t="str">
        <f t="shared" si="1056"/>
        <v>0.00133333333333333-0.00022024871516974i</v>
      </c>
      <c r="N3612">
        <f t="shared" si="1057"/>
        <v>44.369856200616965</v>
      </c>
      <c r="O3612">
        <f t="shared" si="1058"/>
        <v>36.723623678796876</v>
      </c>
      <c r="P3612" s="3">
        <f t="shared" si="1059"/>
        <v>-36.723623678796876</v>
      </c>
      <c r="Q3612" s="3">
        <f t="shared" si="1060"/>
        <v>135.63014379938303</v>
      </c>
      <c r="R3612">
        <f t="shared" si="1061"/>
        <v>-44.369856200616965</v>
      </c>
      <c r="S3612">
        <f t="shared" si="1062"/>
        <v>753.66565153582587</v>
      </c>
      <c r="T3612">
        <f t="shared" si="1045"/>
        <v>-36.723623678796876</v>
      </c>
    </row>
    <row r="3613" spans="1:20" x14ac:dyDescent="0.25">
      <c r="A3613">
        <f t="shared" si="1046"/>
        <v>4753415.5478592031</v>
      </c>
      <c r="B3613">
        <f t="shared" si="1063"/>
        <v>756529.58101166203</v>
      </c>
      <c r="C3613" t="str">
        <f t="shared" si="1047"/>
        <v>-0.010283548277951+0.0101373458886889i</v>
      </c>
      <c r="D3613" t="str">
        <f t="shared" si="1048"/>
        <v>1.64788358472529-1.97930636746794i</v>
      </c>
      <c r="E3613" t="str">
        <f t="shared" si="1049"/>
        <v>-9.41560387569371-31.9574107160678i</v>
      </c>
      <c r="F3613" t="str">
        <f t="shared" si="1050"/>
        <v>2.11856415105509-1.0030572887655i</v>
      </c>
      <c r="G3613" t="str">
        <f t="shared" si="1051"/>
        <v>0.873661748979993-0.332230187293709i</v>
      </c>
      <c r="H3613" t="str">
        <f t="shared" si="1052"/>
        <v>0.0046648702932065-21.0490154402883i</v>
      </c>
      <c r="I3613" t="str">
        <f t="shared" si="1053"/>
        <v>-0.0595338119969532-0.125813856252255i</v>
      </c>
      <c r="K3613" t="str">
        <f t="shared" si="1054"/>
        <v>0.00012634475687278-0.000311969969328217i</v>
      </c>
      <c r="L3613" t="str">
        <f t="shared" si="1055"/>
        <v>0.00005-0.000373005395286469i</v>
      </c>
      <c r="M3613" t="str">
        <f t="shared" si="1056"/>
        <v>0.00133333333333333-0.000219414938403806i</v>
      </c>
      <c r="N3613">
        <f t="shared" si="1057"/>
        <v>44.589800687934343</v>
      </c>
      <c r="O3613">
        <f t="shared" si="1058"/>
        <v>36.808582261724482</v>
      </c>
      <c r="P3613" s="3">
        <f t="shared" si="1059"/>
        <v>-36.808582261724482</v>
      </c>
      <c r="Q3613" s="3">
        <f t="shared" si="1060"/>
        <v>135.41019931206566</v>
      </c>
      <c r="R3613">
        <f t="shared" si="1061"/>
        <v>-44.589800687934343</v>
      </c>
      <c r="S3613">
        <f t="shared" si="1062"/>
        <v>756.529581011662</v>
      </c>
      <c r="T3613">
        <f t="shared" si="1045"/>
        <v>-36.808582261724482</v>
      </c>
    </row>
    <row r="3614" spans="1:20" x14ac:dyDescent="0.25">
      <c r="A3614">
        <f t="shared" si="1046"/>
        <v>4771478.5269410685</v>
      </c>
      <c r="B3614">
        <f t="shared" si="1063"/>
        <v>759404.39341950638</v>
      </c>
      <c r="C3614" t="str">
        <f t="shared" si="1047"/>
        <v>-0.0101447345224266+0.0100775374099835i</v>
      </c>
      <c r="D3614" t="str">
        <f t="shared" si="1048"/>
        <v>1.64057027806124-1.97794432783614i</v>
      </c>
      <c r="E3614" t="str">
        <f t="shared" si="1049"/>
        <v>-9.42863620163669-31.8028888770626i</v>
      </c>
      <c r="F3614" t="str">
        <f t="shared" si="1050"/>
        <v>2.11652806157456-1.00459411129133i</v>
      </c>
      <c r="G3614" t="str">
        <f t="shared" si="1051"/>
        <v>0.872822098457372-0.33317215205032i</v>
      </c>
      <c r="H3614" t="str">
        <f t="shared" si="1052"/>
        <v>0.00461132161800777-20.9692531252907i</v>
      </c>
      <c r="I3614" t="str">
        <f t="shared" si="1053"/>
        <v>-0.0593993687241856-0.125216575486401i</v>
      </c>
      <c r="K3614" t="str">
        <f t="shared" si="1054"/>
        <v>0.000125846376064506-0.000311003061344181i</v>
      </c>
      <c r="L3614" t="str">
        <f t="shared" si="1055"/>
        <v>0.00005-0.000371593340592219i</v>
      </c>
      <c r="M3614" t="str">
        <f t="shared" si="1056"/>
        <v>0.00133333333333333-0.000218584317995423i</v>
      </c>
      <c r="N3614">
        <f t="shared" si="1057"/>
        <v>44.809611067408667</v>
      </c>
      <c r="O3614">
        <f t="shared" si="1058"/>
        <v>36.893653080307132</v>
      </c>
      <c r="P3614" s="3">
        <f t="shared" si="1059"/>
        <v>-36.893653080307132</v>
      </c>
      <c r="Q3614" s="3">
        <f t="shared" si="1060"/>
        <v>135.19038893259133</v>
      </c>
      <c r="R3614">
        <f t="shared" si="1061"/>
        <v>-44.809611067408667</v>
      </c>
      <c r="S3614">
        <f t="shared" si="1062"/>
        <v>759.40439341950639</v>
      </c>
      <c r="T3614">
        <f t="shared" si="1045"/>
        <v>-36.893653080307132</v>
      </c>
    </row>
    <row r="3615" spans="1:20" x14ac:dyDescent="0.25">
      <c r="A3615">
        <f t="shared" si="1046"/>
        <v>4789610.1453434443</v>
      </c>
      <c r="B3615">
        <f t="shared" si="1063"/>
        <v>762290.13011450053</v>
      </c>
      <c r="C3615" t="str">
        <f t="shared" si="1047"/>
        <v>-0.0100073964553507+0.0100176318063465i</v>
      </c>
      <c r="D3615" t="str">
        <f t="shared" si="1048"/>
        <v>1.63326664856739-1.97655615351793i</v>
      </c>
      <c r="E3615" t="str">
        <f t="shared" si="1049"/>
        <v>-9.44138618659047-31.6488897347762i</v>
      </c>
      <c r="F3615" t="str">
        <f t="shared" si="1050"/>
        <v>2.11448042304809-1.00613506437137i</v>
      </c>
      <c r="G3615" t="str">
        <f t="shared" si="1051"/>
        <v>0.871977685294134-0.334114653439831i</v>
      </c>
      <c r="H3615" t="str">
        <f t="shared" si="1052"/>
        <v>0.00455841050515278-20.8897935530885i</v>
      </c>
      <c r="I3615" t="str">
        <f t="shared" si="1053"/>
        <v>-0.0592653322759141-0.124621337696794i</v>
      </c>
      <c r="K3615" t="str">
        <f t="shared" si="1054"/>
        <v>0.000125350584130016-0.00031003789976731i</v>
      </c>
      <c r="L3615" t="str">
        <f t="shared" si="1055"/>
        <v>0.00005-0.000370186631392926i</v>
      </c>
      <c r="M3615" t="str">
        <f t="shared" si="1056"/>
        <v>0.00133333333333333-0.000217756841995838i</v>
      </c>
      <c r="N3615">
        <f t="shared" si="1057"/>
        <v>45.029285469921007</v>
      </c>
      <c r="O3615">
        <f t="shared" si="1058"/>
        <v>36.978836068345252</v>
      </c>
      <c r="P3615" s="3">
        <f t="shared" si="1059"/>
        <v>-36.978836068345252</v>
      </c>
      <c r="Q3615" s="3">
        <f t="shared" si="1060"/>
        <v>134.97071453007899</v>
      </c>
      <c r="R3615">
        <f t="shared" si="1061"/>
        <v>-45.029285469921007</v>
      </c>
      <c r="S3615">
        <f t="shared" si="1062"/>
        <v>762.29013011450047</v>
      </c>
      <c r="T3615">
        <f t="shared" si="1045"/>
        <v>-36.978836068345252</v>
      </c>
    </row>
    <row r="3616" spans="1:20" x14ac:dyDescent="0.25">
      <c r="A3616">
        <f t="shared" si="1046"/>
        <v>4807810.6638957504</v>
      </c>
      <c r="B3616">
        <f t="shared" si="1063"/>
        <v>765186.83260893566</v>
      </c>
      <c r="C3616" t="str">
        <f t="shared" si="1047"/>
        <v>-0.00987152367690543+0.00995763757947653i</v>
      </c>
      <c r="D3616" t="str">
        <f t="shared" si="1048"/>
        <v>1.62597288675721-1.97514193399549i</v>
      </c>
      <c r="E3616" t="str">
        <f t="shared" si="1049"/>
        <v>-9.45385524477626-31.4954117811613i</v>
      </c>
      <c r="F3616" t="str">
        <f t="shared" si="1050"/>
        <v>2.11242119634803-1.00768008233586i</v>
      </c>
      <c r="G3616" t="str">
        <f t="shared" si="1051"/>
        <v>0.871128493354665-0.33505766879792i</v>
      </c>
      <c r="H3616" t="str">
        <f t="shared" si="1052"/>
        <v>0.00450612943907671-20.8106355701453i</v>
      </c>
      <c r="I3616" t="str">
        <f t="shared" si="1053"/>
        <v>-0.0591316967392681-0.124028136216524i</v>
      </c>
      <c r="K3616" t="str">
        <f t="shared" si="1054"/>
        <v>0.000124857375066014-0.000309074491884387i</v>
      </c>
      <c r="L3616" t="str">
        <f t="shared" si="1055"/>
        <v>0.00005-0.000368785247452606i</v>
      </c>
      <c r="M3616" t="str">
        <f t="shared" si="1056"/>
        <v>0.00133333333333333-0.000216932498501533i</v>
      </c>
      <c r="N3616">
        <f t="shared" si="1057"/>
        <v>45.248822030007972</v>
      </c>
      <c r="O3616">
        <f t="shared" si="1058"/>
        <v>37.064131158353135</v>
      </c>
      <c r="P3616" s="3">
        <f t="shared" si="1059"/>
        <v>-37.064131158353135</v>
      </c>
      <c r="Q3616" s="3">
        <f t="shared" si="1060"/>
        <v>134.75117796999203</v>
      </c>
      <c r="R3616">
        <f t="shared" si="1061"/>
        <v>-45.248822030007972</v>
      </c>
      <c r="S3616">
        <f t="shared" si="1062"/>
        <v>765.18683260893567</v>
      </c>
      <c r="T3616">
        <f t="shared" si="1045"/>
        <v>-37.064131158353135</v>
      </c>
    </row>
    <row r="3617" spans="1:20" x14ac:dyDescent="0.25">
      <c r="A3617">
        <f t="shared" si="1046"/>
        <v>4826080.3444185546</v>
      </c>
      <c r="B3617">
        <f t="shared" si="1063"/>
        <v>768094.54257284966</v>
      </c>
      <c r="C3617" t="str">
        <f t="shared" si="1047"/>
        <v>-0.00973710579133737+0.00989756311524588i</v>
      </c>
      <c r="D3617" t="str">
        <f t="shared" si="1048"/>
        <v>1.61868918206272-1.97370176042867i</v>
      </c>
      <c r="E3617" t="str">
        <f t="shared" si="1049"/>
        <v>-9.46604477920765-31.3424535173633i</v>
      </c>
      <c r="F3617" t="str">
        <f t="shared" si="1050"/>
        <v>2.11035034257316-1.00922909902826i</v>
      </c>
      <c r="G3617" t="str">
        <f t="shared" si="1051"/>
        <v>0.870274506596734-0.336001175242804i</v>
      </c>
      <c r="H3617" t="str">
        <f t="shared" si="1052"/>
        <v>0.00445447098718661-20.7317780273549i</v>
      </c>
      <c r="I3617" t="str">
        <f t="shared" si="1053"/>
        <v>-0.0589984562443861-0.123436964421067i</v>
      </c>
      <c r="K3617" t="str">
        <f t="shared" si="1054"/>
        <v>0.000124366742784668-0.000308112844904466i</v>
      </c>
      <c r="L3617" t="str">
        <f t="shared" si="1055"/>
        <v>0.00005-0.000367389168611881i</v>
      </c>
      <c r="M3617" t="str">
        <f t="shared" si="1056"/>
        <v>0.00133333333333333-0.000216111275654047i</v>
      </c>
      <c r="N3617">
        <f t="shared" si="1057"/>
        <v>45.468218885885932</v>
      </c>
      <c r="O3617">
        <f t="shared" si="1058"/>
        <v>37.149538281569896</v>
      </c>
      <c r="P3617" s="3">
        <f t="shared" si="1059"/>
        <v>-37.149538281569896</v>
      </c>
      <c r="Q3617" s="3">
        <f t="shared" si="1060"/>
        <v>134.53178111411407</v>
      </c>
      <c r="R3617">
        <f t="shared" si="1061"/>
        <v>-45.468218885885932</v>
      </c>
      <c r="S3617">
        <f t="shared" si="1062"/>
        <v>768.09454257284972</v>
      </c>
      <c r="T3617">
        <f t="shared" si="1045"/>
        <v>-37.149538281569896</v>
      </c>
    </row>
    <row r="3618" spans="1:20" x14ac:dyDescent="0.25">
      <c r="A3618">
        <f t="shared" si="1046"/>
        <v>4844419.4497273443</v>
      </c>
      <c r="B3618">
        <f t="shared" si="1063"/>
        <v>771013.30183462647</v>
      </c>
      <c r="C3618" t="str">
        <f t="shared" si="1047"/>
        <v>-0.00960413240794913+0.00983741668415201i</v>
      </c>
      <c r="D3618" t="str">
        <f t="shared" si="1048"/>
        <v>1.61141572281604-1.97223572563965i</v>
      </c>
      <c r="E3618" t="str">
        <f t="shared" si="1049"/>
        <v>-9.47795618184261-31.1900134537188i</v>
      </c>
      <c r="F3618" t="str">
        <f t="shared" si="1050"/>
        <v>2.10826782305456-1.0107820478042i</v>
      </c>
      <c r="G3618" t="str">
        <f t="shared" si="1051"/>
        <v>0.869415709073895-0.336945149674886i</v>
      </c>
      <c r="H3618" t="str">
        <f t="shared" si="1052"/>
        <v>0.0044034277990746-20.6532197800244i</v>
      </c>
      <c r="I3618" t="str">
        <f t="shared" si="1053"/>
        <v>-0.0588656049642599-0.122847815728196i</v>
      </c>
      <c r="K3618" t="str">
        <f t="shared" si="1054"/>
        <v>0.000123878681115016-0.000307152965958495i</v>
      </c>
      <c r="L3618" t="str">
        <f t="shared" si="1055"/>
        <v>0.00005-0.000365998374787688i</v>
      </c>
      <c r="M3618" t="str">
        <f t="shared" si="1056"/>
        <v>0.00133333333333333-0.000215293161639816i</v>
      </c>
      <c r="N3618">
        <f t="shared" si="1057"/>
        <v>45.687474179459201</v>
      </c>
      <c r="O3618">
        <f t="shared" si="1058"/>
        <v>37.235057367969816</v>
      </c>
      <c r="P3618" s="3">
        <f t="shared" si="1059"/>
        <v>-37.235057367969816</v>
      </c>
      <c r="Q3618" s="3">
        <f t="shared" si="1060"/>
        <v>134.3125258205408</v>
      </c>
      <c r="R3618">
        <f t="shared" si="1061"/>
        <v>-45.687474179459201</v>
      </c>
      <c r="S3618">
        <f t="shared" si="1062"/>
        <v>771.01330183462642</v>
      </c>
      <c r="T3618">
        <f t="shared" si="1045"/>
        <v>-37.235057367969816</v>
      </c>
    </row>
    <row r="3619" spans="1:20" x14ac:dyDescent="0.25">
      <c r="A3619">
        <f t="shared" si="1046"/>
        <v>4862828.2436363082</v>
      </c>
      <c r="B3619">
        <f t="shared" si="1063"/>
        <v>773943.15238159802</v>
      </c>
      <c r="C3619" t="str">
        <f t="shared" si="1047"/>
        <v>-0.00947259314207959+0.00977720644178174i</v>
      </c>
      <c r="D3619" t="str">
        <f t="shared" si="1048"/>
        <v>1.60415269623113-1.97074392409739i</v>
      </c>
      <c r="E3619" t="str">
        <f t="shared" si="1049"/>
        <v>-9.48959083373532-31.0380901097506i</v>
      </c>
      <c r="F3619" t="str">
        <f t="shared" si="1050"/>
        <v>2.10617359936144-1.01233886153063i</v>
      </c>
      <c r="G3619" t="str">
        <f t="shared" si="1051"/>
        <v>0.868552084937913-0.337889568776423i</v>
      </c>
      <c r="H3619" t="str">
        <f t="shared" si="1052"/>
        <v>0.00435299260573553-20.5749596878569i</v>
      </c>
      <c r="I3619" t="str">
        <f t="shared" si="1053"/>
        <v>-0.0587331371145878-0.12226068359787i</v>
      </c>
      <c r="K3619" t="str">
        <f t="shared" si="1054"/>
        <v>0.000123393183804342-0.000306194862098962i</v>
      </c>
      <c r="L3619" t="str">
        <f t="shared" si="1055"/>
        <v>0.00005-0.00036461284597299i</v>
      </c>
      <c r="M3619" t="str">
        <f t="shared" si="1056"/>
        <v>0.00133333333333333-0.000214478144689994i</v>
      </c>
      <c r="N3619">
        <f t="shared" si="1057"/>
        <v>45.906586056339961</v>
      </c>
      <c r="O3619">
        <f t="shared" si="1058"/>
        <v>37.320688346273492</v>
      </c>
      <c r="P3619" s="3">
        <f t="shared" si="1059"/>
        <v>-37.320688346273492</v>
      </c>
      <c r="Q3619" s="3">
        <f t="shared" si="1060"/>
        <v>134.09341394366004</v>
      </c>
      <c r="R3619">
        <f t="shared" si="1061"/>
        <v>-45.906586056339961</v>
      </c>
      <c r="S3619">
        <f t="shared" si="1062"/>
        <v>773.943152381598</v>
      </c>
      <c r="T3619">
        <f t="shared" si="1045"/>
        <v>-37.320688346273492</v>
      </c>
    </row>
    <row r="3620" spans="1:20" x14ac:dyDescent="0.25">
      <c r="A3620">
        <f t="shared" si="1046"/>
        <v>4881306.9909621263</v>
      </c>
      <c r="B3620">
        <f t="shared" si="1063"/>
        <v>776884.13636064809</v>
      </c>
      <c r="C3620" t="str">
        <f t="shared" si="1047"/>
        <v>-0.00934247761607897+0.00971694042928726i</v>
      </c>
      <c r="D3620" t="str">
        <f t="shared" si="1048"/>
        <v>1.59690028838585-1.96922645190196i</v>
      </c>
      <c r="E3620" t="str">
        <f t="shared" si="1049"/>
        <v>-9.50095010518581-30.886682014165i</v>
      </c>
      <c r="F3620" t="str">
        <f t="shared" si="1050"/>
        <v>2.10406763330711-1.01389947258482i</v>
      </c>
      <c r="G3620" t="str">
        <f t="shared" si="1051"/>
        <v>0.867683618441198-0.338834409011227i</v>
      </c>
      <c r="H3620" t="str">
        <f t="shared" si="1052"/>
        <v>0.00430315821879036-20.4969966149349i</v>
      </c>
      <c r="I3620" t="str">
        <f t="shared" si="1053"/>
        <v>-0.0586010469536221-0.121675561532144i</v>
      </c>
      <c r="K3620" t="str">
        <f t="shared" si="1054"/>
        <v>0.000122910244519564-0.000305238540299567i</v>
      </c>
      <c r="L3620" t="str">
        <f t="shared" si="1055"/>
        <v>0.00005-0.000363232562236491i</v>
      </c>
      <c r="M3620" t="str">
        <f t="shared" si="1056"/>
        <v>0.00133333333333333-0.000213666213080289i</v>
      </c>
      <c r="N3620">
        <f t="shared" si="1057"/>
        <v>46.125552665859743</v>
      </c>
      <c r="O3620">
        <f t="shared" si="1058"/>
        <v>37.406431143957477</v>
      </c>
      <c r="P3620" s="3">
        <f t="shared" si="1059"/>
        <v>-37.406431143957477</v>
      </c>
      <c r="Q3620" s="3">
        <f t="shared" si="1060"/>
        <v>133.87444733414026</v>
      </c>
      <c r="R3620">
        <f t="shared" si="1061"/>
        <v>-46.125552665859743</v>
      </c>
      <c r="S3620">
        <f t="shared" si="1062"/>
        <v>776.88413636064809</v>
      </c>
      <c r="T3620">
        <f t="shared" si="1045"/>
        <v>-37.406431143957477</v>
      </c>
    </row>
    <row r="3621" spans="1:20" x14ac:dyDescent="0.25">
      <c r="A3621">
        <f t="shared" si="1046"/>
        <v>4899855.9575277828</v>
      </c>
      <c r="B3621">
        <f t="shared" si="1063"/>
        <v>779836.29607881862</v>
      </c>
      <c r="C3621" t="str">
        <f t="shared" si="1047"/>
        <v>-0.00921377546027272+0.00965662657387167i</v>
      </c>
      <c r="D3621" t="str">
        <f t="shared" si="1048"/>
        <v>1.58965868420426-1.96768340676845i</v>
      </c>
      <c r="E3621" t="str">
        <f t="shared" si="1049"/>
        <v>-9.51203535589054-30.7357877048438i</v>
      </c>
      <c r="F3621" t="str">
        <f t="shared" si="1050"/>
        <v>2.10194988695482-1.0154638128536i</v>
      </c>
      <c r="G3621" t="str">
        <f t="shared" si="1051"/>
        <v>0.866810293939268-0.339779646624379i</v>
      </c>
      <c r="H3621" t="str">
        <f t="shared" si="1052"/>
        <v>0.00425391752971427-20.4193294297023i</v>
      </c>
      <c r="I3621" t="str">
        <f t="shared" si="1053"/>
        <v>-0.0584693287820245-0.121092443075045i</v>
      </c>
      <c r="K3621" t="str">
        <f t="shared" si="1054"/>
        <v>0.000122429856848605-0.000304284007454897i</v>
      </c>
      <c r="L3621" t="str">
        <f t="shared" si="1055"/>
        <v>0.00005-0.000361857503722346i</v>
      </c>
      <c r="M3621" t="str">
        <f t="shared" si="1056"/>
        <v>0.00133333333333333-0.000212857355130792i</v>
      </c>
      <c r="N3621">
        <f t="shared" si="1057"/>
        <v>46.344372161083356</v>
      </c>
      <c r="O3621">
        <f t="shared" si="1058"/>
        <v>37.492285687265898</v>
      </c>
      <c r="P3621" s="3">
        <f t="shared" si="1059"/>
        <v>-37.492285687265898</v>
      </c>
      <c r="Q3621" s="3">
        <f t="shared" si="1060"/>
        <v>133.65562783891664</v>
      </c>
      <c r="R3621">
        <f t="shared" si="1061"/>
        <v>-46.344372161083356</v>
      </c>
      <c r="S3621">
        <f t="shared" si="1062"/>
        <v>779.83629607881858</v>
      </c>
      <c r="T3621">
        <f t="shared" si="1045"/>
        <v>-37.492285687265898</v>
      </c>
    </row>
    <row r="3622" spans="1:20" x14ac:dyDescent="0.25">
      <c r="A3622">
        <f t="shared" si="1046"/>
        <v>4918475.4101663884</v>
      </c>
      <c r="B3622">
        <f t="shared" si="1063"/>
        <v>782799.67400391819</v>
      </c>
      <c r="C3622" t="str">
        <f t="shared" si="1047"/>
        <v>-0.00908647631392004+0.00959627268928714i</v>
      </c>
      <c r="D3622" t="str">
        <f t="shared" si="1048"/>
        <v>1.58242806743918-1.96611488801083i</v>
      </c>
      <c r="E3622" t="str">
        <f t="shared" si="1049"/>
        <v>-9.52284793508992-30.5854057288412i</v>
      </c>
      <c r="F3622" t="str">
        <f t="shared" si="1050"/>
        <v>2.09982032262397-1.01703181373254i</v>
      </c>
      <c r="G3622" t="str">
        <f t="shared" si="1051"/>
        <v>0.865932095893227-0.340725257641974i</v>
      </c>
      <c r="H3622" t="str">
        <f t="shared" si="1052"/>
        <v>0.00420526350907028-20.3419570049482i</v>
      </c>
      <c r="I3622" t="str">
        <f t="shared" si="1053"/>
        <v>-0.058337976942724-0.120511321812492i</v>
      </c>
      <c r="K3622" t="str">
        <f t="shared" si="1054"/>
        <v>0.000121952014301767-0.000303331270380132i</v>
      </c>
      <c r="L3622" t="str">
        <f t="shared" si="1055"/>
        <v>0.00005-0.000360487650649877i</v>
      </c>
      <c r="M3622" t="str">
        <f t="shared" si="1056"/>
        <v>0.00133333333333333-0.00021205155920581i</v>
      </c>
      <c r="N3622">
        <f t="shared" si="1057"/>
        <v>46.563042698817185</v>
      </c>
      <c r="O3622">
        <f t="shared" si="1058"/>
        <v>37.578251901219957</v>
      </c>
      <c r="P3622" s="3">
        <f t="shared" si="1059"/>
        <v>-37.578251901219957</v>
      </c>
      <c r="Q3622" s="3">
        <f t="shared" si="1060"/>
        <v>133.43695730118282</v>
      </c>
      <c r="R3622">
        <f t="shared" si="1061"/>
        <v>-46.563042698817185</v>
      </c>
      <c r="S3622">
        <f t="shared" si="1062"/>
        <v>782.7996740039182</v>
      </c>
      <c r="T3622">
        <f t="shared" si="1045"/>
        <v>-37.578251901219957</v>
      </c>
    </row>
    <row r="3623" spans="1:20" x14ac:dyDescent="0.25">
      <c r="A3623">
        <f t="shared" si="1046"/>
        <v>4937165.616725021</v>
      </c>
      <c r="B3623">
        <f t="shared" si="1063"/>
        <v>785774.3127651331</v>
      </c>
      <c r="C3623" t="str">
        <f t="shared" si="1047"/>
        <v>-0.00896056982616046+0.00953588647634343i</v>
      </c>
      <c r="D3623" t="str">
        <f t="shared" si="1048"/>
        <v>1.57520862065497-1.96452099652551i</v>
      </c>
      <c r="E3623" t="str">
        <f t="shared" si="1049"/>
        <v>-9.53338918171862-30.4355346423749i</v>
      </c>
      <c r="F3623" t="str">
        <f t="shared" si="1050"/>
        <v>2.09767890289596-1.01860340612527i</v>
      </c>
      <c r="G3623" t="str">
        <f t="shared" si="1051"/>
        <v>0.86504900887226-0.341671217870895i</v>
      </c>
      <c r="H3623" t="str">
        <f t="shared" si="1052"/>
        <v>0.00415718920574771-20.2648782177898i</v>
      </c>
      <c r="I3623" t="str">
        <f t="shared" si="1053"/>
        <v>-0.0582069858207791-0.119932191372174i</v>
      </c>
      <c r="K3623" t="str">
        <f t="shared" si="1054"/>
        <v>0.00012147671031309-0.000302380335810755i</v>
      </c>
      <c r="L3623" t="str">
        <f t="shared" si="1055"/>
        <v>0.00005-0.000359122983313287i</v>
      </c>
      <c r="M3623" t="str">
        <f t="shared" si="1056"/>
        <v>0.00133333333333333-0.000211248813713698i</v>
      </c>
      <c r="N3623">
        <f t="shared" si="1057"/>
        <v>46.781562439624992</v>
      </c>
      <c r="O3623">
        <f t="shared" si="1058"/>
        <v>37.664329709628966</v>
      </c>
      <c r="P3623" s="3">
        <f t="shared" si="1059"/>
        <v>-37.664329709628966</v>
      </c>
      <c r="Q3623" s="3">
        <f t="shared" si="1060"/>
        <v>133.21843756037501</v>
      </c>
      <c r="R3623">
        <f t="shared" si="1061"/>
        <v>-46.781562439624992</v>
      </c>
      <c r="S3623">
        <f t="shared" si="1062"/>
        <v>785.77431276513312</v>
      </c>
      <c r="T3623">
        <f t="shared" si="1045"/>
        <v>-37.664329709628966</v>
      </c>
    </row>
    <row r="3624" spans="1:20" x14ac:dyDescent="0.25">
      <c r="A3624">
        <f t="shared" si="1046"/>
        <v>4955926.846068576</v>
      </c>
      <c r="B3624">
        <f t="shared" si="1063"/>
        <v>788760.25515364064</v>
      </c>
      <c r="C3624" t="str">
        <f t="shared" si="1047"/>
        <v>-0.00883604565695456+0.00947547552342654i</v>
      </c>
      <c r="D3624" t="str">
        <f t="shared" si="1048"/>
        <v>1.56800052521069-1.96290183477471i</v>
      </c>
      <c r="E3624" t="str">
        <f t="shared" si="1049"/>
        <v>-9.54366042455104-30.2861730108193i</v>
      </c>
      <c r="F3624" t="str">
        <f t="shared" si="1050"/>
        <v>2.0955255906204-1.02017852044282i</v>
      </c>
      <c r="G3624" t="str">
        <f t="shared" si="1051"/>
        <v>0.864161017556149-0.342617502898597i</v>
      </c>
      <c r="H3624" t="str">
        <f t="shared" si="1052"/>
        <v>0.00410968774620603-20.1880919496553i</v>
      </c>
      <c r="I3624" t="str">
        <f t="shared" si="1053"/>
        <v>-0.0580763498432405-0.119355045423449i</v>
      </c>
      <c r="K3624" t="str">
        <f t="shared" si="1054"/>
        <v>0.000121003938241711-0.00030143121040229i</v>
      </c>
      <c r="L3624" t="str">
        <f t="shared" si="1055"/>
        <v>0.00005-0.000357763482081377i</v>
      </c>
      <c r="M3624" t="str">
        <f t="shared" si="1056"/>
        <v>0.00133333333333333-0.000210449107106692i</v>
      </c>
      <c r="N3624">
        <f t="shared" si="1057"/>
        <v>46.999929547832238</v>
      </c>
      <c r="O3624">
        <f t="shared" si="1058"/>
        <v>37.750519035100446</v>
      </c>
      <c r="P3624" s="3">
        <f t="shared" si="1059"/>
        <v>-37.750519035100446</v>
      </c>
      <c r="Q3624" s="3">
        <f t="shared" si="1060"/>
        <v>133.00007045216776</v>
      </c>
      <c r="R3624">
        <f t="shared" si="1061"/>
        <v>-46.999929547832238</v>
      </c>
      <c r="S3624">
        <f t="shared" si="1062"/>
        <v>788.76025515364063</v>
      </c>
      <c r="T3624">
        <f t="shared" si="1045"/>
        <v>-37.750519035100446</v>
      </c>
    </row>
    <row r="3625" spans="1:20" x14ac:dyDescent="0.25">
      <c r="A3625">
        <f t="shared" si="1046"/>
        <v>4974759.3680836372</v>
      </c>
      <c r="B3625">
        <f t="shared" si="1063"/>
        <v>791757.54412322445</v>
      </c>
      <c r="C3625" t="str">
        <f t="shared" si="1047"/>
        <v>-0.00871289347801393+0.00941504730702872i</v>
      </c>
      <c r="D3625" t="str">
        <f t="shared" si="1048"/>
        <v>1.56080396124339-1.96125750676961i</v>
      </c>
      <c r="E3625" t="str">
        <f t="shared" si="1049"/>
        <v>-9.55366298234934-30.137319408697i</v>
      </c>
      <c r="F3625" t="str">
        <f t="shared" si="1050"/>
        <v>2.09336034892125-1.02175708660305i</v>
      </c>
      <c r="G3625" t="str">
        <f t="shared" si="1051"/>
        <v>0.863268106737804-0.343564088092937i</v>
      </c>
      <c r="H3625" t="str">
        <f t="shared" si="1052"/>
        <v>0.00406275233372388-20.1115970862674i</v>
      </c>
      <c r="I3625" t="str">
        <f t="shared" si="1053"/>
        <v>-0.0579460634790196-0.11877987767724i</v>
      </c>
      <c r="K3625" t="str">
        <f t="shared" si="1054"/>
        <v>0.000120533691373217-0.000300483900730055i</v>
      </c>
      <c r="L3625" t="str">
        <f t="shared" si="1055"/>
        <v>0.00005-0.000356409127397268i</v>
      </c>
      <c r="M3625" t="str">
        <f t="shared" si="1056"/>
        <v>0.00133333333333333-0.000209652427880746i</v>
      </c>
      <c r="N3625">
        <f t="shared" si="1057"/>
        <v>47.21814219153768</v>
      </c>
      <c r="O3625">
        <f t="shared" si="1058"/>
        <v>37.836819799050396</v>
      </c>
      <c r="P3625" s="3">
        <f t="shared" si="1059"/>
        <v>-37.836819799050396</v>
      </c>
      <c r="Q3625" s="3">
        <f t="shared" si="1060"/>
        <v>132.78185780846232</v>
      </c>
      <c r="R3625">
        <f t="shared" si="1061"/>
        <v>-47.21814219153768</v>
      </c>
      <c r="S3625">
        <f t="shared" si="1062"/>
        <v>791.75754412322442</v>
      </c>
      <c r="T3625">
        <f t="shared" si="1045"/>
        <v>-37.836819799050396</v>
      </c>
    </row>
    <row r="3626" spans="1:20" x14ac:dyDescent="0.25">
      <c r="A3626">
        <f t="shared" si="1046"/>
        <v>4993663.4536823547</v>
      </c>
      <c r="B3626">
        <f t="shared" si="1063"/>
        <v>794766.2227908927</v>
      </c>
      <c r="C3626" t="str">
        <f t="shared" si="1047"/>
        <v>-0.008591102973723+0.00935460919228769i</v>
      </c>
      <c r="D3626" t="str">
        <f t="shared" si="1048"/>
        <v>1.55361910765177-1.95958811805329i</v>
      </c>
      <c r="E3626" t="str">
        <f t="shared" si="1049"/>
        <v>-9.56339816400872-29.9889724196703i</v>
      </c>
      <c r="F3626" t="str">
        <f t="shared" si="1050"/>
        <v>2.09118314120299-1.02333903403009i</v>
      </c>
      <c r="G3626" t="str">
        <f t="shared" si="1051"/>
        <v>0.862370261325813-0.344510948602017i</v>
      </c>
      <c r="H3626" t="str">
        <f t="shared" si="1052"/>
        <v>0.00401637624765303-20.0353925176265i</v>
      </c>
      <c r="I3626" t="str">
        <f t="shared" si="1053"/>
        <v>-0.0578161212387567-0.118206681885924i</v>
      </c>
      <c r="K3626" t="str">
        <f t="shared" si="1054"/>
        <v>0.000120065962920986-0.000299538413288916i</v>
      </c>
      <c r="L3626" t="str">
        <f t="shared" si="1055"/>
        <v>0.00005-0.00035505989977811i</v>
      </c>
      <c r="M3626" t="str">
        <f t="shared" si="1056"/>
        <v>0.00133333333333333-0.000208858764575359i</v>
      </c>
      <c r="N3626">
        <f t="shared" si="1057"/>
        <v>47.436198542617745</v>
      </c>
      <c r="O3626">
        <f t="shared" si="1058"/>
        <v>37.923231921713743</v>
      </c>
      <c r="P3626" s="3">
        <f t="shared" si="1059"/>
        <v>-37.923231921713743</v>
      </c>
      <c r="Q3626" s="3">
        <f t="shared" si="1060"/>
        <v>132.56380145738225</v>
      </c>
      <c r="R3626">
        <f t="shared" si="1061"/>
        <v>-47.436198542617745</v>
      </c>
      <c r="S3626">
        <f t="shared" si="1062"/>
        <v>794.7662227908927</v>
      </c>
      <c r="T3626">
        <f t="shared" si="1045"/>
        <v>-37.923231921713743</v>
      </c>
    </row>
    <row r="3627" spans="1:20" x14ac:dyDescent="0.25">
      <c r="A3627">
        <f t="shared" si="1046"/>
        <v>5012639.3748063473</v>
      </c>
      <c r="B3627">
        <f t="shared" si="1063"/>
        <v>797786.33443749812</v>
      </c>
      <c r="C3627" t="str">
        <f t="shared" si="1047"/>
        <v>-0.00847066384205088+0.00929416843353769i</v>
      </c>
      <c r="D3627" t="str">
        <f t="shared" si="1048"/>
        <v>1.54644614208009-1.95789377568356i</v>
      </c>
      <c r="E3627" t="str">
        <f t="shared" si="1049"/>
        <v>-9.57286726870364-29.8411306365304i</v>
      </c>
      <c r="F3627" t="str">
        <f t="shared" si="1050"/>
        <v>2.0889939311568-1.02492429165394i</v>
      </c>
      <c r="G3627" t="str">
        <f t="shared" si="1051"/>
        <v>0.861467466347013-0.345458059354056i</v>
      </c>
      <c r="H3627" t="str">
        <f t="shared" si="1052"/>
        <v>0.00397055284267756-19.9594771379941i</v>
      </c>
      <c r="I3627" t="str">
        <f t="shared" si="1053"/>
        <v>-0.0576865176746972-0.117635451843225i</v>
      </c>
      <c r="K3627" t="str">
        <f t="shared" si="1054"/>
        <v>0.00011960074602752-0.000298594754493086i</v>
      </c>
      <c r="L3627" t="str">
        <f t="shared" si="1055"/>
        <v>0.00005-0.000353715779814814i</v>
      </c>
      <c r="M3627" t="str">
        <f t="shared" si="1056"/>
        <v>0.00133333333333333-0.00020806810577342i</v>
      </c>
      <c r="N3627">
        <f t="shared" si="1057"/>
        <v>47.654096776737759</v>
      </c>
      <c r="O3627">
        <f t="shared" si="1058"/>
        <v>38.009755322154184</v>
      </c>
      <c r="P3627" s="3">
        <f t="shared" si="1059"/>
        <v>-38.009755322154184</v>
      </c>
      <c r="Q3627" s="3">
        <f t="shared" si="1060"/>
        <v>132.34590322326224</v>
      </c>
      <c r="R3627">
        <f t="shared" si="1061"/>
        <v>-47.654096776737759</v>
      </c>
      <c r="S3627">
        <f t="shared" si="1062"/>
        <v>797.78633443749811</v>
      </c>
      <c r="T3627">
        <f t="shared" si="1045"/>
        <v>-38.009755322154184</v>
      </c>
    </row>
    <row r="3628" spans="1:20" x14ac:dyDescent="0.25">
      <c r="A3628">
        <f t="shared" si="1046"/>
        <v>5031687.404430612</v>
      </c>
      <c r="B3628">
        <f t="shared" si="1063"/>
        <v>800817.92250836059</v>
      </c>
      <c r="C3628" t="str">
        <f t="shared" si="1047"/>
        <v>-0.008351565795455+0.00923373217486782i</v>
      </c>
      <c r="D3628" t="str">
        <f t="shared" si="1048"/>
        <v>1.53928524090232-1.95617458821542i</v>
      </c>
      <c r="E3628" t="str">
        <f t="shared" si="1049"/>
        <v>-9.58207158603112-29.6937926611874i</v>
      </c>
      <c r="F3628" t="str">
        <f t="shared" si="1050"/>
        <v>2.08679268276691-1.02651278791002i</v>
      </c>
      <c r="G3628" t="str">
        <f t="shared" si="1051"/>
        <v>0.860559706949073-0.346405395057292i</v>
      </c>
      <c r="H3628" t="str">
        <f t="shared" si="1052"/>
        <v>0.00392527554807873-19.8838498458761i</v>
      </c>
      <c r="I3628" t="str">
        <f t="shared" si="1053"/>
        <v>-0.0575572473805642-0.117066181384101i</v>
      </c>
      <c r="K3628" t="str">
        <f t="shared" si="1054"/>
        <v>0.000119138033765789-0.00029765293067591i</v>
      </c>
      <c r="L3628" t="str">
        <f t="shared" si="1055"/>
        <v>0.00005-0.000352376748171762i</v>
      </c>
      <c r="M3628" t="str">
        <f t="shared" si="1056"/>
        <v>0.00133333333333333-0.000207280440101036i</v>
      </c>
      <c r="N3628">
        <f t="shared" si="1057"/>
        <v>47.871835073350411</v>
      </c>
      <c r="O3628">
        <f t="shared" si="1058"/>
        <v>38.096389918274767</v>
      </c>
      <c r="P3628" s="3">
        <f t="shared" si="1059"/>
        <v>-38.096389918274767</v>
      </c>
      <c r="Q3628" s="3">
        <f t="shared" si="1060"/>
        <v>132.12816492664959</v>
      </c>
      <c r="R3628">
        <f t="shared" si="1061"/>
        <v>-47.871835073350411</v>
      </c>
      <c r="S3628">
        <f t="shared" si="1062"/>
        <v>800.81792250836054</v>
      </c>
      <c r="T3628">
        <f t="shared" ref="T3628:T3691" si="1064">P3628</f>
        <v>-38.096389918274767</v>
      </c>
    </row>
    <row r="3629" spans="1:20" x14ac:dyDescent="0.25">
      <c r="A3629">
        <f t="shared" ref="A3629:A3692" si="1065">2*PI()*B3629</f>
        <v>5050807.816567448</v>
      </c>
      <c r="B3629">
        <f t="shared" si="1063"/>
        <v>803861.03061389236</v>
      </c>
      <c r="C3629" t="str">
        <f t="shared" ref="C3629:C3692" si="1066">IMPRODUCT(D3629,E3629,$C$40,,K3629,$C$41)</f>
        <v>-0.00823379856177377+0.00917330745069281i</v>
      </c>
      <c r="D3629" t="str">
        <f t="shared" ref="D3629:D3692" si="1067">IMDIV(IMPRODUCT($C$37,$C$38,COMPLEX(1,A3629/$C$38)),IMSUM(-1*A3629*A3629/$C$39,COMPLEX(0,1*A3629)))</f>
        <v>1.53213657920663-1.95443066568352i</v>
      </c>
      <c r="E3629" t="str">
        <f t="shared" ref="E3629:E3692" si="1068">IMDIV(IMPRODUCT(IMSUM(F3629,G3629),$C$29,H3629),IMSUM(1,I3629))</f>
        <v>-9.59101239615607-29.5469571046583i</v>
      </c>
      <c r="F3629" t="str">
        <f t="shared" ref="F3629:F3692" si="1069">IMDIV(IMPRODUCT($C$14,$C$15,COMPLEX(1,A3629/$C$15)),IMSUM(-1*A3629*A3629/$C$16,COMPLEX(0,A3629)))</f>
        <v>2.08457936031681-1.0281044507389i</v>
      </c>
      <c r="G3629" t="str">
        <f t="shared" ref="G3629:G3692" si="1070">IMDIV(1,COMPLEX(1,A3629*$C$9*$C$10))</f>
        <v>0.859646968403095-0.347352930199909i</v>
      </c>
      <c r="H3629" t="str">
        <f t="shared" ref="H3629:H3692" si="1071">IMDIV($C$3,IMSUM(K3629,COMPLEX(0,$C$28*A3629)))</f>
        <v>0.00388053786700388-19.8085095440065i</v>
      </c>
      <c r="I3629" t="str">
        <f t="shared" ref="I3629:I3692" si="1072">IMPRODUCT(F3629,$C$29,H3629,$C$31)</f>
        <v>-0.0574283049914411-0.116498864384637i</v>
      </c>
      <c r="K3629" t="str">
        <f t="shared" ref="K3629:K3692" si="1073">IF($C$26&lt;=0,IMDIV(1,IMSUM(IMDIV(1,L3629),1/$C$18)),IMDIV(1,IMSUM(IMDIV(1,L3629),1/$C$18,IMDIV(1,M3629))))</f>
        <v>0.000118677819140537-0.000296712948089686i</v>
      </c>
      <c r="L3629" t="str">
        <f t="shared" ref="L3629:L3692" si="1074">IMSUM($C$21/$C$22,IMDIV(1,COMPLEX(0,$C$20*$C$22*A3629)))</f>
        <v>0.00005-0.000351042785586533i</v>
      </c>
      <c r="M3629" t="str">
        <f t="shared" ref="M3629:M3692" si="1075">IMSUM($C$25/$C$26,IMDIV(1,COMPLEX(0,$C$24*$C$26*A3629)))</f>
        <v>0.00133333333333333-0.000206495756227372i</v>
      </c>
      <c r="N3629">
        <f t="shared" ref="N3629:N3692" si="1076">ABS(R3629)</f>
        <v>48.08941161570678</v>
      </c>
      <c r="O3629">
        <f t="shared" ref="O3629:O3692" si="1077">ABS(P3629)</f>
        <v>38.183135626827735</v>
      </c>
      <c r="P3629" s="3">
        <f t="shared" ref="P3629:P3692" si="1078">20*LOG10(IMABS(C3629))</f>
        <v>-38.183135626827735</v>
      </c>
      <c r="Q3629" s="3">
        <f t="shared" ref="Q3629:Q3692" si="1079">IMARGUMENT(C3629)*180/PI()</f>
        <v>131.91058838429322</v>
      </c>
      <c r="R3629">
        <f t="shared" ref="R3629:R3692" si="1080">IF(Q3629&lt;0,Q3629+180,Q3629-180)</f>
        <v>-48.08941161570678</v>
      </c>
      <c r="S3629">
        <f t="shared" ref="S3629:S3692" si="1081">B3629/1000</f>
        <v>803.86103061389235</v>
      </c>
      <c r="T3629">
        <f t="shared" si="1064"/>
        <v>-38.183135626827735</v>
      </c>
    </row>
    <row r="3630" spans="1:20" x14ac:dyDescent="0.25">
      <c r="A3630">
        <f t="shared" si="1065"/>
        <v>5070000.8862704048</v>
      </c>
      <c r="B3630">
        <f t="shared" ref="B3630:B3693" si="1082">B3629*(1+B$42)</f>
        <v>806915.70253022516</v>
      </c>
      <c r="C3630" t="str">
        <f t="shared" si="1066"/>
        <v>-0.00811735188511173+0.00911290118633172i</v>
      </c>
      <c r="D3630" t="str">
        <f t="shared" si="1067"/>
        <v>1.52500033078016-1.95266211958436i</v>
      </c>
      <c r="E3630" t="str">
        <f t="shared" si="1068"/>
        <v>-9.59969096995336-29.4006225870559i</v>
      </c>
      <c r="F3630" t="str">
        <f t="shared" si="1069"/>
        <v>2.08235392839576-1.02969920758602i</v>
      </c>
      <c r="G3630" t="str">
        <f t="shared" si="1070"/>
        <v>0.858729236106238-0.348300639049995i</v>
      </c>
      <c r="H3630" t="str">
        <f t="shared" si="1071"/>
        <v>0.00383633337574172-19.7334551393308i</v>
      </c>
      <c r="I3630" t="str">
        <f t="shared" si="1072"/>
        <v>-0.057299685183652-0.115933494761933i</v>
      </c>
      <c r="K3630" t="str">
        <f t="shared" si="1073"/>
        <v>0.000118220095089611-0.000295774812905493i</v>
      </c>
      <c r="L3630" t="str">
        <f t="shared" si="1074"/>
        <v>0.00005-0.000349713872869628i</v>
      </c>
      <c r="M3630" t="str">
        <f t="shared" si="1075"/>
        <v>0.00133333333333333-0.000205714042864487i</v>
      </c>
      <c r="N3630">
        <f t="shared" si="1076"/>
        <v>48.306824590854177</v>
      </c>
      <c r="O3630">
        <f t="shared" si="1077"/>
        <v>38.269992363424173</v>
      </c>
      <c r="P3630" s="3">
        <f t="shared" si="1078"/>
        <v>-38.269992363424173</v>
      </c>
      <c r="Q3630" s="3">
        <f t="shared" si="1079"/>
        <v>131.69317540914582</v>
      </c>
      <c r="R3630">
        <f t="shared" si="1080"/>
        <v>-48.306824590854177</v>
      </c>
      <c r="S3630">
        <f t="shared" si="1081"/>
        <v>806.91570253022519</v>
      </c>
      <c r="T3630">
        <f t="shared" si="1064"/>
        <v>-38.269992363424173</v>
      </c>
    </row>
    <row r="3631" spans="1:20" x14ac:dyDescent="0.25">
      <c r="A3631">
        <f t="shared" si="1065"/>
        <v>5089266.8896382321</v>
      </c>
      <c r="B3631">
        <f t="shared" si="1082"/>
        <v>809981.98219984001</v>
      </c>
      <c r="C3631" t="str">
        <f t="shared" si="1066"/>
        <v>-0.00800221552671255+0.00905252019859608i</v>
      </c>
      <c r="D3631" t="str">
        <f t="shared" si="1067"/>
        <v>1.51787666809397-1.95086906285826i</v>
      </c>
      <c r="E3631" t="str">
        <f t="shared" si="1068"/>
        <v>-9.60810856915059-29.2547877375746i</v>
      </c>
      <c r="F3631" t="str">
        <f t="shared" si="1069"/>
        <v>2.080116351905-1.0312969854015i</v>
      </c>
      <c r="G3631" t="str">
        <f t="shared" si="1070"/>
        <v>0.85780649558435-0.349248495655523i</v>
      </c>
      <c r="H3631" t="str">
        <f t="shared" si="1071"/>
        <v>0.0037926557230018-19.6586855429895i</v>
      </c>
      <c r="I3631" t="str">
        <f t="shared" si="1072"/>
        <v>-0.0571713826746456-0.115370066473987i</v>
      </c>
      <c r="K3631" t="str">
        <f t="shared" si="1073"/>
        <v>0.00011776485448526-0.000294838531213036i</v>
      </c>
      <c r="L3631" t="str">
        <f t="shared" si="1074"/>
        <v>0.00005-0.000348389990904193i</v>
      </c>
      <c r="M3631" t="str">
        <f t="shared" si="1075"/>
        <v>0.00133333333333333-0.000204935288767172i</v>
      </c>
      <c r="N3631">
        <f t="shared" si="1076"/>
        <v>48.524072189642055</v>
      </c>
      <c r="O3631">
        <f t="shared" si="1077"/>
        <v>38.356960042544664</v>
      </c>
      <c r="P3631" s="3">
        <f t="shared" si="1078"/>
        <v>-38.356960042544664</v>
      </c>
      <c r="Q3631" s="3">
        <f t="shared" si="1079"/>
        <v>131.47592781035794</v>
      </c>
      <c r="R3631">
        <f t="shared" si="1080"/>
        <v>-48.524072189642055</v>
      </c>
      <c r="S3631">
        <f t="shared" si="1081"/>
        <v>809.98198219983999</v>
      </c>
      <c r="T3631">
        <f t="shared" si="1064"/>
        <v>-38.356960042544664</v>
      </c>
    </row>
    <row r="3632" spans="1:20" x14ac:dyDescent="0.25">
      <c r="A3632">
        <f t="shared" si="1065"/>
        <v>5108606.1038188571</v>
      </c>
      <c r="B3632">
        <f t="shared" si="1082"/>
        <v>813059.91373219946</v>
      </c>
      <c r="C3632" t="str">
        <f t="shared" si="1066"/>
        <v>-0.0078883792658243+0.00899217119638769i</v>
      </c>
      <c r="D3632" t="str">
        <f t="shared" si="1067"/>
        <v>1.51076576228844-1.94905160987124i</v>
      </c>
      <c r="E3632" t="str">
        <f t="shared" si="1068"/>
        <v>-9.61626644647037-29.1094511944772i</v>
      </c>
      <c r="F3632" t="str">
        <f t="shared" si="1069"/>
        <v>2.07786659606429-1.03289771064005i</v>
      </c>
      <c r="G3632" t="str">
        <f t="shared" si="1070"/>
        <v>0.856878732494625-0.350196473844369i</v>
      </c>
      <c r="H3632" t="str">
        <f t="shared" si="1071"/>
        <v>0.00374949862919982-19.584199670302i</v>
      </c>
      <c r="I3632" t="str">
        <f t="shared" si="1072"/>
        <v>-0.0570433922228856-0.114808573519582i</v>
      </c>
      <c r="K3632" t="str">
        <f t="shared" si="1073"/>
        <v>0.000117312090135443-0.000293904109020506i</v>
      </c>
      <c r="L3632" t="str">
        <f t="shared" si="1074"/>
        <v>0.00005-0.000347071120645738i</v>
      </c>
      <c r="M3632" t="str">
        <f t="shared" si="1075"/>
        <v>0.00133333333333333-0.000204159482732787i</v>
      </c>
      <c r="N3632">
        <f t="shared" si="1076"/>
        <v>48.7411526067213</v>
      </c>
      <c r="O3632">
        <f t="shared" si="1077"/>
        <v>38.44403857754866</v>
      </c>
      <c r="P3632" s="3">
        <f t="shared" si="1078"/>
        <v>-38.44403857754866</v>
      </c>
      <c r="Q3632" s="3">
        <f t="shared" si="1079"/>
        <v>131.2588473932787</v>
      </c>
      <c r="R3632">
        <f t="shared" si="1080"/>
        <v>-48.7411526067213</v>
      </c>
      <c r="S3632">
        <f t="shared" si="1081"/>
        <v>813.05991373219945</v>
      </c>
      <c r="T3632">
        <f t="shared" si="1064"/>
        <v>-38.44403857754866</v>
      </c>
    </row>
    <row r="3633" spans="1:20" x14ac:dyDescent="0.25">
      <c r="A3633">
        <f t="shared" si="1065"/>
        <v>5128018.8070133692</v>
      </c>
      <c r="B3633">
        <f t="shared" si="1082"/>
        <v>816149.54140438186</v>
      </c>
      <c r="C3633" t="str">
        <f t="shared" si="1066"/>
        <v>-0.00777583290055416+0.00893186078130538i</v>
      </c>
      <c r="D3633" t="str">
        <f t="shared" si="1067"/>
        <v>1.50366778315884-1.94720987639674i</v>
      </c>
      <c r="E3633" t="str">
        <f t="shared" si="1068"/>
        <v>-9.62416584577071-28.964611605081i</v>
      </c>
      <c r="F3633" t="str">
        <f t="shared" si="1069"/>
        <v>2.07560462641839-1.03450130926094i</v>
      </c>
      <c r="G3633" t="str">
        <f t="shared" si="1070"/>
        <v>0.855945932628267-0.351144547224349i</v>
      </c>
      <c r="H3633" t="str">
        <f t="shared" si="1071"/>
        <v>0.00370685588574769-19.5099964407505i</v>
      </c>
      <c r="I3633" t="str">
        <f t="shared" si="1072"/>
        <v>-0.056915708627742-0.114249009938177i</v>
      </c>
      <c r="K3633" t="str">
        <f t="shared" si="1073"/>
        <v>0.000116861794785122-0.000292971552254459i</v>
      </c>
      <c r="L3633" t="str">
        <f t="shared" si="1074"/>
        <v>0.00005-0.000345757243121875i</v>
      </c>
      <c r="M3633" t="str">
        <f t="shared" si="1075"/>
        <v>0.00133333333333333-0.000203386613601103i</v>
      </c>
      <c r="N3633">
        <f t="shared" si="1076"/>
        <v>48.958064040544713</v>
      </c>
      <c r="O3633">
        <f t="shared" si="1077"/>
        <v>38.531227880684021</v>
      </c>
      <c r="P3633" s="3">
        <f t="shared" si="1078"/>
        <v>-38.531227880684021</v>
      </c>
      <c r="Q3633" s="3">
        <f t="shared" si="1079"/>
        <v>131.04193595945529</v>
      </c>
      <c r="R3633">
        <f t="shared" si="1080"/>
        <v>-48.958064040544713</v>
      </c>
      <c r="S3633">
        <f t="shared" si="1081"/>
        <v>816.14954140438181</v>
      </c>
      <c r="T3633">
        <f t="shared" si="1064"/>
        <v>-38.531227880684021</v>
      </c>
    </row>
    <row r="3634" spans="1:20" x14ac:dyDescent="0.25">
      <c r="A3634">
        <f t="shared" si="1065"/>
        <v>5147505.2784800204</v>
      </c>
      <c r="B3634">
        <f t="shared" si="1082"/>
        <v>819250.90966171853</v>
      </c>
      <c r="C3634" t="str">
        <f t="shared" si="1066"/>
        <v>-0.00766456624871233+0.00887159544825936i</v>
      </c>
      <c r="D3634" t="str">
        <f t="shared" si="1067"/>
        <v>1.49658289914122-1.94534397959705i</v>
      </c>
      <c r="E3634" t="str">
        <f t="shared" si="1068"/>
        <v>-9.6318080021852-28.8202676257419i</v>
      </c>
      <c r="F3634" t="str">
        <f t="shared" si="1069"/>
        <v>2.07333040884353-1.03610770672795i</v>
      </c>
      <c r="G3634" t="str">
        <f t="shared" si="1070"/>
        <v>0.855008081913181-0.352092689183295i</v>
      </c>
      <c r="H3634" t="str">
        <f t="shared" si="1071"/>
        <v>0.00366472135434863-19.4360747779633i</v>
      </c>
      <c r="I3634" t="str">
        <f t="shared" si="1072"/>
        <v>-0.0567883267293792-0.113691369809783i</v>
      </c>
      <c r="K3634" t="str">
        <f t="shared" si="1073"/>
        <v>0.000116413961117539-0.000292040866759698i</v>
      </c>
      <c r="L3634" t="str">
        <f t="shared" si="1074"/>
        <v>0.00005-0.000344448339432034i</v>
      </c>
      <c r="M3634" t="str">
        <f t="shared" si="1075"/>
        <v>0.00133333333333333-0.000202616670254138i</v>
      </c>
      <c r="N3634">
        <f t="shared" si="1076"/>
        <v>49.174804693365871</v>
      </c>
      <c r="O3634">
        <f t="shared" si="1077"/>
        <v>38.618527863097498</v>
      </c>
      <c r="P3634" s="3">
        <f t="shared" si="1078"/>
        <v>-38.618527863097498</v>
      </c>
      <c r="Q3634" s="3">
        <f t="shared" si="1079"/>
        <v>130.82519530663413</v>
      </c>
      <c r="R3634">
        <f t="shared" si="1080"/>
        <v>-49.174804693365871</v>
      </c>
      <c r="S3634">
        <f t="shared" si="1081"/>
        <v>819.25090966171854</v>
      </c>
      <c r="T3634">
        <f t="shared" si="1064"/>
        <v>-38.618527863097498</v>
      </c>
    </row>
    <row r="3635" spans="1:20" x14ac:dyDescent="0.25">
      <c r="A3635">
        <f t="shared" si="1065"/>
        <v>5167065.7985382453</v>
      </c>
      <c r="B3635">
        <f t="shared" si="1082"/>
        <v>822364.06311843311</v>
      </c>
      <c r="C3635" t="str">
        <f t="shared" si="1066"/>
        <v>-0.00755456914864662+0.00881138158609597i</v>
      </c>
      <c r="D3635" t="str">
        <f t="shared" si="1067"/>
        <v>1.4895112772986-1.94345403800479i</v>
      </c>
      <c r="E3635" t="str">
        <f t="shared" si="1068"/>
        <v>-9.63919414226383-28.676417921838i</v>
      </c>
      <c r="F3635" t="str">
        <f t="shared" si="1069"/>
        <v>2.07104390955393-1.03771682800956i</v>
      </c>
      <c r="G3635" t="str">
        <f t="shared" si="1070"/>
        <v>0.854065166416668-0.353040872889156i</v>
      </c>
      <c r="H3635" t="str">
        <f t="shared" si="1071"/>
        <v>0.00362308896629791-19.3624336096992i</v>
      </c>
      <c r="I3635" t="str">
        <f t="shared" si="1072"/>
        <v>-0.0566612414086584-0.113135647254846i</v>
      </c>
      <c r="K3635" t="str">
        <f t="shared" si="1073"/>
        <v>0.000115968581755504-0.000291112058299185i</v>
      </c>
      <c r="L3635" t="str">
        <f t="shared" si="1074"/>
        <v>0.00005-0.000343144390747194i</v>
      </c>
      <c r="M3635" t="str">
        <f t="shared" si="1075"/>
        <v>0.00133333333333333-0.000201849641615997i</v>
      </c>
      <c r="N3635">
        <f t="shared" si="1076"/>
        <v>49.391372771239702</v>
      </c>
      <c r="O3635">
        <f t="shared" si="1077"/>
        <v>38.705938434843731</v>
      </c>
      <c r="P3635" s="3">
        <f t="shared" si="1078"/>
        <v>-38.705938434843731</v>
      </c>
      <c r="Q3635" s="3">
        <f t="shared" si="1079"/>
        <v>130.6086272287603</v>
      </c>
      <c r="R3635">
        <f t="shared" si="1080"/>
        <v>-49.391372771239702</v>
      </c>
      <c r="S3635">
        <f t="shared" si="1081"/>
        <v>822.36406311843314</v>
      </c>
      <c r="T3635">
        <f t="shared" si="1064"/>
        <v>-38.705938434843731</v>
      </c>
    </row>
    <row r="3636" spans="1:20" x14ac:dyDescent="0.25">
      <c r="A3636">
        <f t="shared" si="1065"/>
        <v>5186700.6485726899</v>
      </c>
      <c r="B3636">
        <f t="shared" si="1082"/>
        <v>825489.04655828315</v>
      </c>
      <c r="C3636" t="str">
        <f t="shared" si="1066"/>
        <v>-0.00744583146006719+0.00875122547822927i</v>
      </c>
      <c r="D3636" t="str">
        <f t="shared" si="1067"/>
        <v>1.4824530833075-1.94154017150406i</v>
      </c>
      <c r="E3636" t="str">
        <f t="shared" si="1068"/>
        <v>-9.64632548411071-28.5330611677539i</v>
      </c>
      <c r="F3636" t="str">
        <f t="shared" si="1069"/>
        <v>2.06874509510849-1.03932859757913i</v>
      </c>
      <c r="G3636" t="str">
        <f t="shared" si="1070"/>
        <v>0.853117172348147-0.35398907129013i</v>
      </c>
      <c r="H3636" t="str">
        <f t="shared" si="1071"/>
        <v>0.00358195272178815-19.2890718678311i</v>
      </c>
      <c r="I3636" t="str">
        <f t="shared" si="1072"/>
        <v>-0.0565344475870355-0.112581836434135i</v>
      </c>
      <c r="K3636" t="str">
        <f t="shared" si="1073"/>
        <v>0.000115525649262658-0.000290185132553956i</v>
      </c>
      <c r="L3636" t="str">
        <f t="shared" si="1074"/>
        <v>0.00005-0.000341845378309617i</v>
      </c>
      <c r="M3636" t="str">
        <f t="shared" si="1075"/>
        <v>0.00133333333333333-0.000201085516652716i</v>
      </c>
      <c r="N3636">
        <f t="shared" si="1076"/>
        <v>49.607766484016594</v>
      </c>
      <c r="O3636">
        <f t="shared" si="1077"/>
        <v>38.793459504894876</v>
      </c>
      <c r="P3636" s="3">
        <f t="shared" si="1078"/>
        <v>-38.793459504894876</v>
      </c>
      <c r="Q3636" s="3">
        <f t="shared" si="1079"/>
        <v>130.39223351598341</v>
      </c>
      <c r="R3636">
        <f t="shared" si="1080"/>
        <v>-49.607766484016594</v>
      </c>
      <c r="S3636">
        <f t="shared" si="1081"/>
        <v>825.48904655828312</v>
      </c>
      <c r="T3636">
        <f t="shared" si="1064"/>
        <v>-38.793459504894876</v>
      </c>
    </row>
    <row r="3637" spans="1:20" x14ac:dyDescent="0.25">
      <c r="A3637">
        <f t="shared" si="1065"/>
        <v>5206410.1110372664</v>
      </c>
      <c r="B3637">
        <f t="shared" si="1082"/>
        <v>828625.90493520466</v>
      </c>
      <c r="C3637" t="str">
        <f t="shared" si="1066"/>
        <v>-0.00733834306485985+0.00869113330328123i</v>
      </c>
      <c r="D3637" t="str">
        <f t="shared" si="1067"/>
        <v>1.47540848144466-1.9396025013115i</v>
      </c>
      <c r="E3637" t="str">
        <f t="shared" si="1068"/>
        <v>-9.65320323752294-28.3901960468621i</v>
      </c>
      <c r="F3637" t="str">
        <f t="shared" si="1069"/>
        <v>2.06643393241733-1.04094293941507i</v>
      </c>
      <c r="G3637" t="str">
        <f t="shared" si="1070"/>
        <v>0.852164086061881-0.354937257114832i</v>
      </c>
      <c r="H3637" t="str">
        <f t="shared" si="1071"/>
        <v>0.00354130668922017-19.2159884883302i</v>
      </c>
      <c r="I3637" t="str">
        <f t="shared" si="1072"/>
        <v>-0.0564079402264597-0.112029931548615i</v>
      </c>
      <c r="K3637" t="str">
        <f t="shared" si="1073"/>
        <v>0.000115085156144739-0.000289260095123057i</v>
      </c>
      <c r="L3637" t="str">
        <f t="shared" si="1074"/>
        <v>0.00005-0.000340551283432574i</v>
      </c>
      <c r="M3637" t="str">
        <f t="shared" si="1075"/>
        <v>0.00133333333333333-0.000200324284372102i</v>
      </c>
      <c r="N3637">
        <f t="shared" si="1076"/>
        <v>49.823984045340381</v>
      </c>
      <c r="O3637">
        <f t="shared" si="1077"/>
        <v>38.881090981150322</v>
      </c>
      <c r="P3637" s="3">
        <f t="shared" si="1078"/>
        <v>-38.881090981150322</v>
      </c>
      <c r="Q3637" s="3">
        <f t="shared" si="1079"/>
        <v>130.17601595465962</v>
      </c>
      <c r="R3637">
        <f t="shared" si="1080"/>
        <v>-49.823984045340381</v>
      </c>
      <c r="S3637">
        <f t="shared" si="1081"/>
        <v>828.62590493520463</v>
      </c>
      <c r="T3637">
        <f t="shared" si="1064"/>
        <v>-38.881090981150322</v>
      </c>
    </row>
    <row r="3638" spans="1:20" x14ac:dyDescent="0.25">
      <c r="A3638">
        <f t="shared" si="1065"/>
        <v>5226194.4694592087</v>
      </c>
      <c r="B3638">
        <f t="shared" si="1082"/>
        <v>831774.68337395845</v>
      </c>
      <c r="C3638" t="str">
        <f t="shared" si="1066"/>
        <v>-0.00723209386788984+0.00863111113573023i</v>
      </c>
      <c r="D3638" t="str">
        <f t="shared" si="1067"/>
        <v>1.46837763457417-1.93764114995728i</v>
      </c>
      <c r="E3638" t="str">
        <f t="shared" si="1068"/>
        <v>-9.6598286041282-28.2478212515052i</v>
      </c>
      <c r="F3638" t="str">
        <f t="shared" si="1069"/>
        <v>2.06411038874843-1.04255977700125i</v>
      </c>
      <c r="G3638" t="str">
        <f t="shared" si="1070"/>
        <v>0.851205894059726-0.355885402872482i</v>
      </c>
      <c r="H3638" t="str">
        <f t="shared" si="1071"/>
        <v>0.00350114500451857-19.14318241125i</v>
      </c>
      <c r="I3638" t="str">
        <f t="shared" si="1072"/>
        <v>-0.0562817143292813-0.111479926839326i</v>
      </c>
      <c r="K3638" t="str">
        <f t="shared" si="1073"/>
        <v>0.00011464709485083-0.000288336951523486i</v>
      </c>
      <c r="L3638" t="str">
        <f t="shared" si="1074"/>
        <v>0.00005-0.000339262087500074i</v>
      </c>
      <c r="M3638" t="str">
        <f t="shared" si="1075"/>
        <v>0.00133333333333333-0.000199565933823573i</v>
      </c>
      <c r="N3638">
        <f t="shared" si="1076"/>
        <v>50.040023672643912</v>
      </c>
      <c r="O3638">
        <f t="shared" si="1077"/>
        <v>38.96883277044585</v>
      </c>
      <c r="P3638" s="3">
        <f t="shared" si="1078"/>
        <v>-38.96883277044585</v>
      </c>
      <c r="Q3638" s="3">
        <f t="shared" si="1079"/>
        <v>129.95997632735609</v>
      </c>
      <c r="R3638">
        <f t="shared" si="1080"/>
        <v>-50.040023672643912</v>
      </c>
      <c r="S3638">
        <f t="shared" si="1081"/>
        <v>831.77468337395851</v>
      </c>
      <c r="T3638">
        <f t="shared" si="1064"/>
        <v>-38.96883277044585</v>
      </c>
    </row>
    <row r="3639" spans="1:20" x14ac:dyDescent="0.25">
      <c r="A3639">
        <f t="shared" si="1065"/>
        <v>5246054.0084431535</v>
      </c>
      <c r="B3639">
        <f t="shared" si="1082"/>
        <v>834935.42717077956</v>
      </c>
      <c r="C3639" t="str">
        <f t="shared" si="1066"/>
        <v>-0.00712707379779482+0.00857116494656673i</v>
      </c>
      <c r="D3639" t="str">
        <f t="shared" si="1067"/>
        <v>1.46136070413481-1.93565624126585i</v>
      </c>
      <c r="E3639" t="str">
        <f t="shared" si="1068"/>
        <v>-9.66620277752114-28.1059354829768i</v>
      </c>
      <c r="F3639" t="str">
        <f t="shared" si="1069"/>
        <v>2.06177443173445-1.04417903332739i</v>
      </c>
      <c r="G3639" t="str">
        <f t="shared" si="1070"/>
        <v>0.850242582993895-0.356833480853135i</v>
      </c>
      <c r="H3639" t="str">
        <f t="shared" si="1071"/>
        <v>0.00346146187045271-19.0706525807103i</v>
      </c>
      <c r="I3639" t="str">
        <f t="shared" si="1072"/>
        <v>-0.0561557649381581-0.110931816587266i</v>
      </c>
      <c r="K3639" t="str">
        <f t="shared" si="1073"/>
        <v>0.000114211457774606-0.000287415707190156i</v>
      </c>
      <c r="L3639" t="str">
        <f t="shared" si="1074"/>
        <v>0.00005-0.0003379777719666i</v>
      </c>
      <c r="M3639" t="str">
        <f t="shared" si="1075"/>
        <v>0.00133333333333333-0.000198810454098i</v>
      </c>
      <c r="N3639">
        <f t="shared" si="1076"/>
        <v>50.255883587142648</v>
      </c>
      <c r="O3639">
        <f t="shared" si="1077"/>
        <v>39.056684778563017</v>
      </c>
      <c r="P3639" s="3">
        <f t="shared" si="1078"/>
        <v>-39.056684778563017</v>
      </c>
      <c r="Q3639" s="3">
        <f t="shared" si="1079"/>
        <v>129.74411641285735</v>
      </c>
      <c r="R3639">
        <f t="shared" si="1080"/>
        <v>-50.255883587142648</v>
      </c>
      <c r="S3639">
        <f t="shared" si="1081"/>
        <v>834.93542717077958</v>
      </c>
      <c r="T3639">
        <f t="shared" si="1064"/>
        <v>-39.056684778563017</v>
      </c>
    </row>
    <row r="3640" spans="1:20" x14ac:dyDescent="0.25">
      <c r="A3640">
        <f t="shared" si="1065"/>
        <v>5265989.0136752371</v>
      </c>
      <c r="B3640">
        <f t="shared" si="1082"/>
        <v>838108.1817940285</v>
      </c>
      <c r="C3640" t="str">
        <f t="shared" si="1066"/>
        <v>-0.00702327280776741+0.00851130060395697i</v>
      </c>
      <c r="D3640" t="str">
        <f t="shared" si="1067"/>
        <v>1.45435785012778-1.93364790033663i</v>
      </c>
      <c r="E3640" t="str">
        <f t="shared" si="1068"/>
        <v>-9.67232694340025-27.9645374515009i</v>
      </c>
      <c r="F3640" t="str">
        <f t="shared" si="1069"/>
        <v>2.0594260293793-1.04580063088951i</v>
      </c>
      <c r="G3640" t="str">
        <f t="shared" si="1070"/>
        <v>0.849274139669728-0.357781463127942i</v>
      </c>
      <c r="H3640" t="str">
        <f t="shared" si="1071"/>
        <v>0.00342225155596279-18.9983979448818i</v>
      </c>
      <c r="I3640" t="str">
        <f t="shared" si="1072"/>
        <v>-0.0560300871359644-0.110385595113261i</v>
      </c>
      <c r="K3640" t="str">
        <f t="shared" si="1073"/>
        <v>0.000113778237255575-0.000286496367475873i</v>
      </c>
      <c r="L3640" t="str">
        <f t="shared" si="1074"/>
        <v>0.00005-0.000336698318356845i</v>
      </c>
      <c r="M3640" t="str">
        <f t="shared" si="1075"/>
        <v>0.00133333333333333-0.000198057834327556i</v>
      </c>
      <c r="N3640">
        <f t="shared" si="1076"/>
        <v>50.471562013828532</v>
      </c>
      <c r="O3640">
        <f t="shared" si="1077"/>
        <v>39.144646910238279</v>
      </c>
      <c r="P3640" s="3">
        <f t="shared" si="1078"/>
        <v>-39.144646910238279</v>
      </c>
      <c r="Q3640" s="3">
        <f t="shared" si="1079"/>
        <v>129.52843798617147</v>
      </c>
      <c r="R3640">
        <f t="shared" si="1080"/>
        <v>-50.471562013828532</v>
      </c>
      <c r="S3640">
        <f t="shared" si="1081"/>
        <v>838.1081817940285</v>
      </c>
      <c r="T3640">
        <f t="shared" si="1064"/>
        <v>-39.144646910238279</v>
      </c>
    </row>
    <row r="3641" spans="1:20" x14ac:dyDescent="0.25">
      <c r="A3641">
        <f t="shared" si="1065"/>
        <v>5285999.7719272031</v>
      </c>
      <c r="B3641">
        <f t="shared" si="1082"/>
        <v>841292.99288484582</v>
      </c>
      <c r="C3641" t="str">
        <f t="shared" si="1066"/>
        <v>-0.00692068087632679+0.00845152387391368i</v>
      </c>
      <c r="D3641" t="str">
        <f t="shared" si="1067"/>
        <v>1.44736923110461-1.93161625352453i</v>
      </c>
      <c r="E3641" t="str">
        <f t="shared" si="1068"/>
        <v>-9.67820227970305-27.8236258762124i</v>
      </c>
      <c r="F3641" t="str">
        <f t="shared" si="1069"/>
        <v>2.05706515006502-1.04742449169056i</v>
      </c>
      <c r="G3641" t="str">
        <f t="shared" si="1070"/>
        <v>0.848300551048485-0.358729321549441i</v>
      </c>
      <c r="H3641" t="str">
        <f t="shared" si="1071"/>
        <v>0.00338350839549066-18.9264174559698i</v>
      </c>
      <c r="I3641" t="str">
        <f t="shared" si="1072"/>
        <v>-0.0559046760457049-0.109841256777842i</v>
      </c>
      <c r="K3641" t="str">
        <f t="shared" si="1073"/>
        <v>0.000113347425580297-0.000285578937651314i</v>
      </c>
      <c r="L3641" t="str">
        <f t="shared" si="1074"/>
        <v>0.00005-0.000335423708265436i</v>
      </c>
      <c r="M3641" t="str">
        <f t="shared" si="1075"/>
        <v>0.00133333333333333-0.000197308063685551i</v>
      </c>
      <c r="N3641">
        <f t="shared" si="1076"/>
        <v>50.687057181463047</v>
      </c>
      <c r="O3641">
        <f t="shared" si="1077"/>
        <v>39.232719069172234</v>
      </c>
      <c r="P3641" s="3">
        <f t="shared" si="1078"/>
        <v>-39.232719069172234</v>
      </c>
      <c r="Q3641" s="3">
        <f t="shared" si="1079"/>
        <v>129.31294281853695</v>
      </c>
      <c r="R3641">
        <f t="shared" si="1080"/>
        <v>-50.687057181463047</v>
      </c>
      <c r="S3641">
        <f t="shared" si="1081"/>
        <v>841.29299288484583</v>
      </c>
      <c r="T3641">
        <f t="shared" si="1064"/>
        <v>-39.232719069172234</v>
      </c>
    </row>
    <row r="3642" spans="1:20" x14ac:dyDescent="0.25">
      <c r="A3642">
        <f t="shared" si="1065"/>
        <v>5306086.5710605262</v>
      </c>
      <c r="B3642">
        <f t="shared" si="1082"/>
        <v>844489.90625780821</v>
      </c>
      <c r="C3642" t="str">
        <f t="shared" si="1066"/>
        <v>-0.00681928800808023+0.00839184042097401i</v>
      </c>
      <c r="D3642" t="str">
        <f t="shared" si="1067"/>
        <v>1.44039500415553-1.9295614284204i</v>
      </c>
      <c r="E3642" t="str">
        <f t="shared" si="1068"/>
        <v>-9.68382995674051-27.6831994851344i</v>
      </c>
      <c r="F3642" t="str">
        <f t="shared" si="1069"/>
        <v>2.05469176255853-1.04905053724101i</v>
      </c>
      <c r="G3642" t="str">
        <f t="shared" si="1070"/>
        <v>0.847321804250144-0.359677027751877i</v>
      </c>
      <c r="H3642" t="str">
        <f t="shared" si="1071"/>
        <v>0.00334522678831627-18.8547100701991i</v>
      </c>
      <c r="I3642" t="str">
        <f t="shared" si="1072"/>
        <v>-0.0557795268304288-0.109298795981122i</v>
      </c>
      <c r="K3642" t="str">
        <f t="shared" si="1073"/>
        <v>0.000112919014983612-0.000284663422905037i</v>
      </c>
      <c r="L3642" t="str">
        <f t="shared" si="1074"/>
        <v>0.00005-0.00033415392335668i</v>
      </c>
      <c r="M3642" t="str">
        <f t="shared" si="1075"/>
        <v>0.00133333333333333-0.000196561131386283i</v>
      </c>
      <c r="N3642">
        <f t="shared" si="1076"/>
        <v>50.902367322567187</v>
      </c>
      <c r="O3642">
        <f t="shared" si="1077"/>
        <v>39.320901158038495</v>
      </c>
      <c r="P3642" s="3">
        <f t="shared" si="1078"/>
        <v>-39.320901158038495</v>
      </c>
      <c r="Q3642" s="3">
        <f t="shared" si="1079"/>
        <v>129.09763267743281</v>
      </c>
      <c r="R3642">
        <f t="shared" si="1080"/>
        <v>-50.902367322567187</v>
      </c>
      <c r="S3642">
        <f t="shared" si="1081"/>
        <v>844.48990625780823</v>
      </c>
      <c r="T3642">
        <f t="shared" si="1064"/>
        <v>-39.320901158038495</v>
      </c>
    </row>
    <row r="3643" spans="1:20" x14ac:dyDescent="0.25">
      <c r="A3643">
        <f t="shared" si="1065"/>
        <v>5326249.7000305569</v>
      </c>
      <c r="B3643">
        <f t="shared" si="1082"/>
        <v>847698.96790158795</v>
      </c>
      <c r="C3643" t="str">
        <f t="shared" si="1066"/>
        <v>-0.00671908423447314+0.00833225580888478i</v>
      </c>
      <c r="D3643" t="str">
        <f t="shared" si="1067"/>
        <v>1.433435324898-1.92748355383134i</v>
      </c>
      <c r="E3643" t="str">
        <f t="shared" si="1068"/>
        <v>-9.6892111373316-27.543257015157i</v>
      </c>
      <c r="F3643" t="str">
        <f t="shared" si="1069"/>
        <v>2.05230583601847-1.0506786885596i</v>
      </c>
      <c r="G3643" t="str">
        <f t="shared" si="1070"/>
        <v>0.846337886556225-0.360624553151567i</v>
      </c>
      <c r="H3643" t="str">
        <f t="shared" si="1071"/>
        <v>0.00330740119789851-18.7832747477978i</v>
      </c>
      <c r="I3643" t="str">
        <f t="shared" si="1072"/>
        <v>-0.0556546346931465-0.108758207162661i</v>
      </c>
      <c r="K3643" t="str">
        <f t="shared" si="1073"/>
        <v>0.000112492997649842-0.000283749828343491i</v>
      </c>
      <c r="L3643" t="str">
        <f t="shared" si="1074"/>
        <v>0.00005-0.000332888945364297i</v>
      </c>
      <c r="M3643" t="str">
        <f t="shared" si="1075"/>
        <v>0.00133333333333333-0.00019581702668488i</v>
      </c>
      <c r="N3643">
        <f t="shared" si="1076"/>
        <v>51.117490673414295</v>
      </c>
      <c r="O3643">
        <f t="shared" si="1077"/>
        <v>39.409193078492535</v>
      </c>
      <c r="P3643" s="3">
        <f t="shared" si="1078"/>
        <v>-39.409193078492535</v>
      </c>
      <c r="Q3643" s="3">
        <f t="shared" si="1079"/>
        <v>128.8825093265857</v>
      </c>
      <c r="R3643">
        <f t="shared" si="1080"/>
        <v>-51.117490673414295</v>
      </c>
      <c r="S3643">
        <f t="shared" si="1081"/>
        <v>847.69896790158793</v>
      </c>
      <c r="T3643">
        <f t="shared" si="1064"/>
        <v>-39.409193078492535</v>
      </c>
    </row>
    <row r="3644" spans="1:20" x14ac:dyDescent="0.25">
      <c r="A3644">
        <f t="shared" si="1065"/>
        <v>5346489.448890673</v>
      </c>
      <c r="B3644">
        <f t="shared" si="1082"/>
        <v>850920.22397961398</v>
      </c>
      <c r="C3644" t="str">
        <f t="shared" si="1066"/>
        <v>-0.0066200596145283+0.00827277550129362i</v>
      </c>
      <c r="D3644" t="str">
        <f t="shared" si="1067"/>
        <v>1.42649034746562-1.92538275976088i</v>
      </c>
      <c r="E3644" t="str">
        <f t="shared" si="1068"/>
        <v>-9.69434697693703-27.4037972120131i</v>
      </c>
      <c r="F3644" t="str">
        <f t="shared" si="1069"/>
        <v>2.04990734000206-1.05230886617417i</v>
      </c>
      <c r="G3644" t="str">
        <f t="shared" si="1070"/>
        <v>0.845348785412612-0.361571868947286i</v>
      </c>
      <c r="H3644" t="str">
        <f t="shared" si="1071"/>
        <v>0.00327002615122178-18.7121104529823i</v>
      </c>
      <c r="I3644" t="str">
        <f t="shared" si="1072"/>
        <v>-0.0555299948767525-0.108219484801343i</v>
      </c>
      <c r="K3644" t="str">
        <f t="shared" si="1073"/>
        <v>0.000112069365713998-0.000282838158991034i</v>
      </c>
      <c r="L3644" t="str">
        <f t="shared" si="1074"/>
        <v>0.00005-0.00033162875609115i</v>
      </c>
      <c r="M3644" t="str">
        <f t="shared" si="1075"/>
        <v>0.00133333333333333-0.000195075738877147i</v>
      </c>
      <c r="N3644">
        <f t="shared" si="1076"/>
        <v>51.332425474019431</v>
      </c>
      <c r="O3644">
        <f t="shared" si="1077"/>
        <v>39.497594731181003</v>
      </c>
      <c r="P3644" s="3">
        <f t="shared" si="1078"/>
        <v>-39.497594731181003</v>
      </c>
      <c r="Q3644" s="3">
        <f t="shared" si="1079"/>
        <v>128.66757452598057</v>
      </c>
      <c r="R3644">
        <f t="shared" si="1080"/>
        <v>-51.332425474019431</v>
      </c>
      <c r="S3644">
        <f t="shared" si="1081"/>
        <v>850.92022397961398</v>
      </c>
      <c r="T3644">
        <f t="shared" si="1064"/>
        <v>-39.497594731181003</v>
      </c>
    </row>
    <row r="3645" spans="1:20" x14ac:dyDescent="0.25">
      <c r="A3645">
        <f t="shared" si="1065"/>
        <v>5366806.1087964578</v>
      </c>
      <c r="B3645">
        <f t="shared" si="1082"/>
        <v>854153.72083073657</v>
      </c>
      <c r="C3645" t="str">
        <f t="shared" si="1066"/>
        <v>-0.00652220423557529+0.00821340486244773i</v>
      </c>
      <c r="D3645" t="str">
        <f t="shared" si="1067"/>
        <v>1.41956022449735-1.92325917738908i</v>
      </c>
      <c r="E3645" t="str">
        <f t="shared" si="1068"/>
        <v>-9.69923862379116-27.264818830256i</v>
      </c>
      <c r="F3645" t="str">
        <f t="shared" si="1069"/>
        <v>2.04749624447197-1.05394099012252i</v>
      </c>
      <c r="G3645" t="str">
        <f t="shared" si="1070"/>
        <v>0.844354488432399-0.362518946120697i</v>
      </c>
      <c r="H3645" t="str">
        <f t="shared" si="1071"/>
        <v>0.00323309623814717-18.6412161539414i</v>
      </c>
      <c r="I3645" t="str">
        <f t="shared" si="1072"/>
        <v>-0.0554056026639448-0.10768262341524i</v>
      </c>
      <c r="K3645" t="str">
        <f t="shared" si="1073"/>
        <v>0.000111648111262972-0.000281928419789988i</v>
      </c>
      <c r="L3645" t="str">
        <f t="shared" si="1074"/>
        <v>0.00005-0.000330373337408996i</v>
      </c>
      <c r="M3645" t="str">
        <f t="shared" si="1075"/>
        <v>0.00133333333333333-0.000194337257299409i</v>
      </c>
      <c r="N3645">
        <f t="shared" si="1076"/>
        <v>51.547169968126667</v>
      </c>
      <c r="O3645">
        <f t="shared" si="1077"/>
        <v>39.586106015749671</v>
      </c>
      <c r="P3645" s="3">
        <f t="shared" si="1078"/>
        <v>-39.586106015749671</v>
      </c>
      <c r="Q3645" s="3">
        <f t="shared" si="1079"/>
        <v>128.45283003187333</v>
      </c>
      <c r="R3645">
        <f t="shared" si="1080"/>
        <v>-51.547169968126667</v>
      </c>
      <c r="S3645">
        <f t="shared" si="1081"/>
        <v>854.15372083073657</v>
      </c>
      <c r="T3645">
        <f t="shared" si="1064"/>
        <v>-39.586106015749671</v>
      </c>
    </row>
    <row r="3646" spans="1:20" x14ac:dyDescent="0.25">
      <c r="A3646">
        <f t="shared" si="1065"/>
        <v>5387199.9720098851</v>
      </c>
      <c r="B3646">
        <f t="shared" si="1082"/>
        <v>857399.50496989337</v>
      </c>
      <c r="C3646" t="str">
        <f t="shared" si="1066"/>
        <v>-0.00642550821396728+0.00815414915789806i</v>
      </c>
      <c r="D3646" t="str">
        <f t="shared" si="1067"/>
        <v>1.41264510712701-1.92111293905259i</v>
      </c>
      <c r="E3646" t="str">
        <f t="shared" si="1068"/>
        <v>-9.70388721903452-27.1263206332331i</v>
      </c>
      <c r="F3646" t="str">
        <f t="shared" si="1069"/>
        <v>2.04507251980325-1.0555749799534i</v>
      </c>
      <c r="G3646" t="str">
        <f t="shared" si="1070"/>
        <v>0.843354983398742-0.363465755436808i</v>
      </c>
      <c r="H3646" t="str">
        <f t="shared" si="1071"/>
        <v>0.00319660611076879-18.5705908228211i</v>
      </c>
      <c r="I3646" t="str">
        <f t="shared" si="1072"/>
        <v>-0.0552814533771513-0.107147617561481i</v>
      </c>
      <c r="K3646" t="str">
        <f t="shared" si="1073"/>
        <v>0.000111229226336718-0.000281020615600674i</v>
      </c>
      <c r="L3646" t="str">
        <f t="shared" si="1074"/>
        <v>0.00005-0.000329122671258215i</v>
      </c>
      <c r="M3646" t="str">
        <f t="shared" si="1075"/>
        <v>0.00133333333333333-0.000193601571328361i</v>
      </c>
      <c r="N3646">
        <f t="shared" si="1076"/>
        <v>51.761722403199656</v>
      </c>
      <c r="O3646">
        <f t="shared" si="1077"/>
        <v>39.674726830852705</v>
      </c>
      <c r="P3646" s="3">
        <f t="shared" si="1078"/>
        <v>-39.674726830852705</v>
      </c>
      <c r="Q3646" s="3">
        <f t="shared" si="1079"/>
        <v>128.23827759680034</v>
      </c>
      <c r="R3646">
        <f t="shared" si="1080"/>
        <v>-51.761722403199656</v>
      </c>
      <c r="S3646">
        <f t="shared" si="1081"/>
        <v>857.39950496989343</v>
      </c>
      <c r="T3646">
        <f t="shared" si="1064"/>
        <v>-39.674726830852705</v>
      </c>
    </row>
    <row r="3647" spans="1:20" x14ac:dyDescent="0.25">
      <c r="A3647">
        <f t="shared" si="1065"/>
        <v>5407671.3319035228</v>
      </c>
      <c r="B3647">
        <f t="shared" si="1082"/>
        <v>860657.62308877904</v>
      </c>
      <c r="C3647" t="str">
        <f t="shared" si="1066"/>
        <v>-0.00632996169578823+0.00809501355521019i</v>
      </c>
      <c r="D3647" t="str">
        <f t="shared" si="1067"/>
        <v>1.40574514497307-1.91894417822449i</v>
      </c>
      <c r="E3647" t="str">
        <f t="shared" si="1068"/>
        <v>-9.70829389684513-26.9883013930625i</v>
      </c>
      <c r="F3647" t="str">
        <f t="shared" si="1069"/>
        <v>2.04263613679035-1.05721075472761i</v>
      </c>
      <c r="G3647" t="str">
        <f t="shared" si="1070"/>
        <v>0.842350258267725-0.364412267444473i</v>
      </c>
      <c r="H3647" t="str">
        <f t="shared" si="1071"/>
        <v>0.00316055048277515-18.5002334357091i</v>
      </c>
      <c r="I3647" t="str">
        <f t="shared" si="1072"/>
        <v>-0.0551575423784584-0.106614461836126i</v>
      </c>
      <c r="K3647" t="str">
        <f t="shared" si="1073"/>
        <v>0.000110812702929428-0.00028011475120148i</v>
      </c>
      <c r="L3647" t="str">
        <f t="shared" si="1074"/>
        <v>0.00005-0.000327876739647553i</v>
      </c>
      <c r="M3647" t="str">
        <f t="shared" si="1075"/>
        <v>0.00133333333333333-0.000192868670380914i</v>
      </c>
      <c r="N3647">
        <f t="shared" si="1076"/>
        <v>51.976081030406874</v>
      </c>
      <c r="O3647">
        <f t="shared" si="1077"/>
        <v>39.763457074160812</v>
      </c>
      <c r="P3647" s="3">
        <f t="shared" si="1078"/>
        <v>-39.763457074160812</v>
      </c>
      <c r="Q3647" s="3">
        <f t="shared" si="1079"/>
        <v>128.02391896959313</v>
      </c>
      <c r="R3647">
        <f t="shared" si="1080"/>
        <v>-51.976081030406874</v>
      </c>
      <c r="S3647">
        <f t="shared" si="1081"/>
        <v>860.65762308877902</v>
      </c>
      <c r="T3647">
        <f t="shared" si="1064"/>
        <v>-39.763457074160812</v>
      </c>
    </row>
    <row r="3648" spans="1:20" x14ac:dyDescent="0.25">
      <c r="A3648">
        <f t="shared" si="1065"/>
        <v>5428220.4829647569</v>
      </c>
      <c r="B3648">
        <f t="shared" si="1082"/>
        <v>863928.12205651647</v>
      </c>
      <c r="C3648" t="str">
        <f t="shared" si="1066"/>
        <v>-0.00623555485754834+0.00803600312468086i</v>
      </c>
      <c r="D3648" t="str">
        <f t="shared" si="1067"/>
        <v>1.39886048612883-1.91675302949411i</v>
      </c>
      <c r="E3648" t="str">
        <f t="shared" si="1068"/>
        <v>-9.71245978456923-26.8507598906051i</v>
      </c>
      <c r="F3648" t="str">
        <f t="shared" si="1069"/>
        <v>2.04018706665398-1.05884823301908i</v>
      </c>
      <c r="G3648" t="str">
        <f t="shared" si="1070"/>
        <v>0.841340301171239-0.365358452476917i</v>
      </c>
      <c r="H3648" t="str">
        <f t="shared" si="1071"/>
        <v>0.00312492412881567-18.4301429726196i</v>
      </c>
      <c r="I3648" t="str">
        <f t="shared" si="1072"/>
        <v>-0.0550338650695377-0.106083150874017i</v>
      </c>
      <c r="K3648" t="str">
        <f t="shared" si="1073"/>
        <v>0.000110398532990699-0.000279210831288941i</v>
      </c>
      <c r="L3648" t="str">
        <f t="shared" si="1074"/>
        <v>0.00005-0.000326635524653869i</v>
      </c>
      <c r="M3648" t="str">
        <f t="shared" si="1075"/>
        <v>0.00133333333333333-0.00019213854391404i</v>
      </c>
      <c r="N3648">
        <f t="shared" si="1076"/>
        <v>52.190244104608396</v>
      </c>
      <c r="O3648">
        <f t="shared" si="1077"/>
        <v>39.852296642369737</v>
      </c>
      <c r="P3648" s="3">
        <f t="shared" si="1078"/>
        <v>-39.852296642369737</v>
      </c>
      <c r="Q3648" s="3">
        <f t="shared" si="1079"/>
        <v>127.8097558953916</v>
      </c>
      <c r="R3648">
        <f t="shared" si="1080"/>
        <v>-52.190244104608396</v>
      </c>
      <c r="S3648">
        <f t="shared" si="1081"/>
        <v>863.92812205651649</v>
      </c>
      <c r="T3648">
        <f t="shared" si="1064"/>
        <v>-39.852296642369737</v>
      </c>
    </row>
    <row r="3649" spans="1:20" x14ac:dyDescent="0.25">
      <c r="A3649">
        <f t="shared" si="1065"/>
        <v>5448847.7208000226</v>
      </c>
      <c r="B3649">
        <f t="shared" si="1082"/>
        <v>867211.04892033129</v>
      </c>
      <c r="C3649" t="str">
        <f t="shared" si="1066"/>
        <v>-0.00614227790686825+0.00797712284006048i</v>
      </c>
      <c r="D3649" t="str">
        <f t="shared" si="1067"/>
        <v>1.39199127715278-1.91453962854686i</v>
      </c>
      <c r="E3649" t="str">
        <f t="shared" si="1068"/>
        <v>-9.716386002851-26.7136949154382i</v>
      </c>
      <c r="F3649" t="str">
        <f t="shared" si="1069"/>
        <v>2.03772528104819-1.0604873329162i</v>
      </c>
      <c r="G3649" t="str">
        <f t="shared" si="1070"/>
        <v>0.84032510041987-0.366304280652309i</v>
      </c>
      <c r="H3649" t="str">
        <f t="shared" si="1071"/>
        <v>0.0030897218838719-18.3603184174779i</v>
      </c>
      <c r="I3649" t="str">
        <f t="shared" si="1072"/>
        <v>-0.0549104168915823-0.105553679348652i</v>
      </c>
      <c r="K3649" t="str">
        <f t="shared" si="1073"/>
        <v>0.000109986708426687-0.000278308860477817i</v>
      </c>
      <c r="L3649" t="str">
        <f t="shared" si="1074"/>
        <v>0.00005-0.000325399008421866i</v>
      </c>
      <c r="M3649" t="str">
        <f t="shared" si="1075"/>
        <v>0.00133333333333333-0.000191411181424627i</v>
      </c>
      <c r="N3649">
        <f t="shared" si="1076"/>
        <v>52.404209884343203</v>
      </c>
      <c r="O3649">
        <f t="shared" si="1077"/>
        <v>39.941245431208635</v>
      </c>
      <c r="P3649" s="3">
        <f t="shared" si="1078"/>
        <v>-39.941245431208635</v>
      </c>
      <c r="Q3649" s="3">
        <f t="shared" si="1079"/>
        <v>127.5957901156568</v>
      </c>
      <c r="R3649">
        <f t="shared" si="1080"/>
        <v>-52.404209884343203</v>
      </c>
      <c r="S3649">
        <f t="shared" si="1081"/>
        <v>867.21104892033134</v>
      </c>
      <c r="T3649">
        <f t="shared" si="1064"/>
        <v>-39.941245431208635</v>
      </c>
    </row>
    <row r="3650" spans="1:20" x14ac:dyDescent="0.25">
      <c r="A3650">
        <f t="shared" si="1065"/>
        <v>5469553.3421390634</v>
      </c>
      <c r="B3650">
        <f t="shared" si="1082"/>
        <v>870506.45090622862</v>
      </c>
      <c r="C3650" t="str">
        <f t="shared" si="1066"/>
        <v>-0.00605012108315286+0.00791837757928075i</v>
      </c>
      <c r="D3650" t="str">
        <f t="shared" si="1067"/>
        <v>1.38513766305943-1.91230411214379i</v>
      </c>
      <c r="E3650" t="str">
        <f t="shared" si="1068"/>
        <v>-9.72007366576175-26.577105265828i</v>
      </c>
      <c r="F3650" t="str">
        <f t="shared" si="1069"/>
        <v>2.03525075206736-1.06212797202305i</v>
      </c>
      <c r="G3650" t="str">
        <f t="shared" si="1070"/>
        <v>0.839304644505796-0.367249721874361i</v>
      </c>
      <c r="H3650" t="str">
        <f t="shared" si="1071"/>
        <v>0.00305493864263391-18.2907587581053i</v>
      </c>
      <c r="I3650" t="str">
        <f t="shared" si="1072"/>
        <v>-0.0547871933252363-0.10502604197204i</v>
      </c>
      <c r="K3650" t="str">
        <f t="shared" si="1073"/>
        <v>0.000109577221101252-0.000277408843301193i</v>
      </c>
      <c r="L3650" t="str">
        <f t="shared" si="1074"/>
        <v>0.00005-0.000324167173163843i</v>
      </c>
      <c r="M3650" t="str">
        <f t="shared" si="1075"/>
        <v>0.00133333333333333-0.00019068657244932i</v>
      </c>
      <c r="N3650">
        <f t="shared" si="1076"/>
        <v>52.617976631810507</v>
      </c>
      <c r="O3650">
        <f t="shared" si="1077"/>
        <v>40.030303335448238</v>
      </c>
      <c r="P3650" s="3">
        <f t="shared" si="1078"/>
        <v>-40.030303335448238</v>
      </c>
      <c r="Q3650" s="3">
        <f t="shared" si="1079"/>
        <v>127.38202336818949</v>
      </c>
      <c r="R3650">
        <f t="shared" si="1080"/>
        <v>-52.617976631810507</v>
      </c>
      <c r="S3650">
        <f t="shared" si="1081"/>
        <v>870.50645090622868</v>
      </c>
      <c r="T3650">
        <f t="shared" si="1064"/>
        <v>-40.030303335448238</v>
      </c>
    </row>
    <row r="3651" spans="1:20" x14ac:dyDescent="0.25">
      <c r="A3651">
        <f t="shared" si="1065"/>
        <v>5490337.6448391918</v>
      </c>
      <c r="B3651">
        <f t="shared" si="1082"/>
        <v>873814.37541967235</v>
      </c>
      <c r="C3651" t="str">
        <f t="shared" si="1066"/>
        <v>-0.00595907465825306+0.00785977212518842i</v>
      </c>
      <c r="D3651" t="str">
        <f t="shared" si="1067"/>
        <v>1.37829978731026-1.91004661810123i</v>
      </c>
      <c r="E3651" t="str">
        <f t="shared" si="1068"/>
        <v>-9.72352388092911-26.4409897487008i</v>
      </c>
      <c r="F3651" t="str">
        <f t="shared" si="1069"/>
        <v>2.03276345225331-1.06377006746089i</v>
      </c>
      <c r="G3651" t="str">
        <f t="shared" si="1070"/>
        <v>0.838278922105699-0.368194745832971i</v>
      </c>
      <c r="H3651" t="str">
        <f t="shared" si="1071"/>
        <v>0.0030205693588818-18.2214629862041i</v>
      </c>
      <c r="I3651" t="str">
        <f t="shared" si="1072"/>
        <v>-0.0546641898905358-0.104500233494566i</v>
      </c>
      <c r="K3651" t="str">
        <f t="shared" si="1073"/>
        <v>0.0001091700628371-0.000276510784210594i</v>
      </c>
      <c r="L3651" t="str">
        <f t="shared" si="1074"/>
        <v>0.00005-0.000322940001159438i</v>
      </c>
      <c r="M3651" t="str">
        <f t="shared" si="1075"/>
        <v>0.00133333333333333-0.000189964706564375i</v>
      </c>
      <c r="N3651">
        <f t="shared" si="1076"/>
        <v>52.831542612857504</v>
      </c>
      <c r="O3651">
        <f t="shared" si="1077"/>
        <v>40.119470248908769</v>
      </c>
      <c r="P3651" s="3">
        <f t="shared" si="1078"/>
        <v>-40.119470248908769</v>
      </c>
      <c r="Q3651" s="3">
        <f t="shared" si="1079"/>
        <v>127.1684573871425</v>
      </c>
      <c r="R3651">
        <f t="shared" si="1080"/>
        <v>-52.831542612857504</v>
      </c>
      <c r="S3651">
        <f t="shared" si="1081"/>
        <v>873.81437541967239</v>
      </c>
      <c r="T3651">
        <f t="shared" si="1064"/>
        <v>-40.119470248908769</v>
      </c>
    </row>
    <row r="3652" spans="1:20" x14ac:dyDescent="0.25">
      <c r="A3652">
        <f t="shared" si="1065"/>
        <v>5511200.9278895818</v>
      </c>
      <c r="B3652">
        <f t="shared" si="1082"/>
        <v>877134.87004626717</v>
      </c>
      <c r="C3652" t="str">
        <f t="shared" si="1066"/>
        <v>-0.00586912893711692+0.00780131116628329i</v>
      </c>
      <c r="D3652" t="str">
        <f t="shared" si="1067"/>
        <v>1.37147779180516-1.90776728527035i</v>
      </c>
      <c r="E3652" t="str">
        <f t="shared" si="1068"/>
        <v>-9.72673774966406-26.3053471796135i</v>
      </c>
      <c r="F3652" t="str">
        <f t="shared" si="1069"/>
        <v>2.03026335460232-1.06541353586963i</v>
      </c>
      <c r="G3652" t="str">
        <f t="shared" si="1070"/>
        <v>0.837247922083685-0.369139322004899i</v>
      </c>
      <c r="H3652" t="str">
        <f t="shared" si="1071"/>
        <v>0.00298660904487175-18.1524300973423i</v>
      </c>
      <c r="I3652" t="str">
        <f t="shared" si="1072"/>
        <v>-0.0545414021468451-0.103976248704848i</v>
      </c>
      <c r="K3652" t="str">
        <f t="shared" si="1073"/>
        <v>0.000108765225416906-0.000275614687576096i</v>
      </c>
      <c r="L3652" t="str">
        <f t="shared" si="1074"/>
        <v>0.00005-0.000321717474755367i</v>
      </c>
      <c r="M3652" t="str">
        <f t="shared" si="1075"/>
        <v>0.00133333333333333-0.00018924557338551i</v>
      </c>
      <c r="N3652">
        <f t="shared" si="1076"/>
        <v>53.044906096959934</v>
      </c>
      <c r="O3652">
        <f t="shared" si="1077"/>
        <v>40.208746064468087</v>
      </c>
      <c r="P3652" s="3">
        <f t="shared" si="1078"/>
        <v>-40.208746064468087</v>
      </c>
      <c r="Q3652" s="3">
        <f t="shared" si="1079"/>
        <v>126.95509390304007</v>
      </c>
      <c r="R3652">
        <f t="shared" si="1080"/>
        <v>-53.044906096959934</v>
      </c>
      <c r="S3652">
        <f t="shared" si="1081"/>
        <v>877.13487004626722</v>
      </c>
      <c r="T3652">
        <f t="shared" si="1064"/>
        <v>-40.208746064468087</v>
      </c>
    </row>
    <row r="3653" spans="1:20" x14ac:dyDescent="0.25">
      <c r="A3653">
        <f t="shared" si="1065"/>
        <v>5532143.4914155621</v>
      </c>
      <c r="B3653">
        <f t="shared" si="1082"/>
        <v>880467.98255244305</v>
      </c>
      <c r="C3653" t="str">
        <f t="shared" si="1066"/>
        <v>-0.00578027425842966+0.00774299929746181i</v>
      </c>
      <c r="D3653" t="str">
        <f t="shared" si="1067"/>
        <v>1.3646718168741-1.90546625351656i</v>
      </c>
      <c r="E3653" t="str">
        <f t="shared" si="1068"/>
        <v>-9.72971636708899-26.1701763827243i</v>
      </c>
      <c r="F3653" t="str">
        <f t="shared" si="1069"/>
        <v>2.0277504325723-1.06705829340947i</v>
      </c>
      <c r="G3653" t="str">
        <f t="shared" si="1070"/>
        <v>0.836211633494213-0.370083419654479i</v>
      </c>
      <c r="H3653" t="str">
        <f t="shared" si="1071"/>
        <v>0.00295305277072758-18.0836590909387i</v>
      </c>
      <c r="I3653" t="str">
        <f t="shared" si="1072"/>
        <v>-0.0544188256928006-0.103454082429592i</v>
      </c>
      <c r="K3653" t="str">
        <f t="shared" si="1073"/>
        <v>0.000108362700584437-0.000274720557686461i</v>
      </c>
      <c r="L3653" t="str">
        <f t="shared" si="1074"/>
        <v>0.00005-0.000320499576365179i</v>
      </c>
      <c r="M3653" t="str">
        <f t="shared" si="1075"/>
        <v>0.00133333333333333-0.000188529162567752i</v>
      </c>
      <c r="N3653">
        <f t="shared" si="1076"/>
        <v>53.258065357204188</v>
      </c>
      <c r="O3653">
        <f t="shared" si="1077"/>
        <v>40.298130674069199</v>
      </c>
      <c r="P3653" s="3">
        <f t="shared" si="1078"/>
        <v>-40.298130674069199</v>
      </c>
      <c r="Q3653" s="3">
        <f t="shared" si="1079"/>
        <v>126.74193464279581</v>
      </c>
      <c r="R3653">
        <f t="shared" si="1080"/>
        <v>-53.258065357204188</v>
      </c>
      <c r="S3653">
        <f t="shared" si="1081"/>
        <v>880.467982552443</v>
      </c>
      <c r="T3653">
        <f t="shared" si="1064"/>
        <v>-40.298130674069199</v>
      </c>
    </row>
    <row r="3654" spans="1:20" x14ac:dyDescent="0.25">
      <c r="A3654">
        <f t="shared" si="1065"/>
        <v>5553165.6366829416</v>
      </c>
      <c r="B3654">
        <f t="shared" si="1082"/>
        <v>883813.76088614238</v>
      </c>
      <c r="C3654" t="str">
        <f t="shared" si="1066"/>
        <v>-0.00569250099524145+0.00768484102076496i</v>
      </c>
      <c r="D3654" t="str">
        <f t="shared" si="1067"/>
        <v>1.357882001269-1.90314366369897i</v>
      </c>
      <c r="E3654" t="str">
        <f t="shared" si="1068"/>
        <v>-9.73246082226307-26.0354761907604i</v>
      </c>
      <c r="F3654" t="str">
        <f t="shared" si="1069"/>
        <v>2.02522466008983-1.06870425576252i</v>
      </c>
      <c r="G3654" t="str">
        <f t="shared" si="1070"/>
        <v>0.835170045585028-0.371027007834376i</v>
      </c>
      <c r="H3654" t="str">
        <f t="shared" si="1071"/>
        <v>0.00291989566383671-18.0151489702479i</v>
      </c>
      <c r="I3654" t="str">
        <f t="shared" si="1072"/>
        <v>-0.0542964561662499-0.102933729533449i</v>
      </c>
      <c r="K3654" t="str">
        <f t="shared" si="1073"/>
        <v>0.000107962480045659-0.000273828398749282i</v>
      </c>
      <c r="L3654" t="str">
        <f t="shared" si="1074"/>
        <v>0.00005-0.000319286288468997i</v>
      </c>
      <c r="M3654" t="str">
        <f t="shared" si="1075"/>
        <v>0.00133333333333333-0.000187815463805292i</v>
      </c>
      <c r="N3654">
        <f t="shared" si="1076"/>
        <v>53.471018670270766</v>
      </c>
      <c r="O3654">
        <f t="shared" si="1077"/>
        <v>40.387623968728484</v>
      </c>
      <c r="P3654" s="3">
        <f t="shared" si="1078"/>
        <v>-40.387623968728484</v>
      </c>
      <c r="Q3654" s="3">
        <f t="shared" si="1079"/>
        <v>126.52898132972923</v>
      </c>
      <c r="R3654">
        <f t="shared" si="1080"/>
        <v>-53.471018670270766</v>
      </c>
      <c r="S3654">
        <f t="shared" si="1081"/>
        <v>883.8137608861424</v>
      </c>
      <c r="T3654">
        <f t="shared" si="1064"/>
        <v>-40.387623968728484</v>
      </c>
    </row>
    <row r="3655" spans="1:20" x14ac:dyDescent="0.25">
      <c r="A3655">
        <f t="shared" si="1065"/>
        <v>5574267.6661023377</v>
      </c>
      <c r="B3655">
        <f t="shared" si="1082"/>
        <v>887172.25317750976</v>
      </c>
      <c r="C3655" t="str">
        <f t="shared" si="1066"/>
        <v>-0.00560579955558495+0.00762684074613101i</v>
      </c>
      <c r="D3655" t="str">
        <f t="shared" si="1067"/>
        <v>1.35110848215618-1.90079965764974i</v>
      </c>
      <c r="E3655" t="str">
        <f t="shared" si="1068"/>
        <v>-9.73497219830913-25.9012454449867i</v>
      </c>
      <c r="F3655" t="str">
        <f t="shared" si="1069"/>
        <v>2.02268601155733-1.07035133813464i</v>
      </c>
      <c r="G3655" t="str">
        <f t="shared" si="1070"/>
        <v>0.834123147800115-0.371970055386375i</v>
      </c>
      <c r="H3655" t="str">
        <f t="shared" si="1071"/>
        <v>0.00288713290825129-17.9468987423456i</v>
      </c>
      <c r="I3655" t="str">
        <f t="shared" si="1072"/>
        <v>-0.0541742892442009-0.102415184918865i</v>
      </c>
      <c r="K3655" t="str">
        <f t="shared" si="1073"/>
        <v>0.000107564555469832-0.000272938214891126i</v>
      </c>
      <c r="L3655" t="str">
        <f t="shared" si="1074"/>
        <v>0.00005-0.000318077593613266i</v>
      </c>
      <c r="M3655" t="str">
        <f t="shared" si="1075"/>
        <v>0.00133333333333333-0.000187104466831333i</v>
      </c>
      <c r="N3655">
        <f t="shared" si="1076"/>
        <v>53.683764316414084</v>
      </c>
      <c r="O3655">
        <f t="shared" si="1077"/>
        <v>40.477225838543056</v>
      </c>
      <c r="P3655" s="3">
        <f t="shared" si="1078"/>
        <v>-40.477225838543056</v>
      </c>
      <c r="Q3655" s="3">
        <f t="shared" si="1079"/>
        <v>126.31623568358592</v>
      </c>
      <c r="R3655">
        <f t="shared" si="1080"/>
        <v>-53.683764316414084</v>
      </c>
      <c r="S3655">
        <f t="shared" si="1081"/>
        <v>887.17225317750979</v>
      </c>
      <c r="T3655">
        <f t="shared" si="1064"/>
        <v>-40.477225838543056</v>
      </c>
    </row>
    <row r="3656" spans="1:20" x14ac:dyDescent="0.25">
      <c r="A3656">
        <f t="shared" si="1065"/>
        <v>5595449.8832335267</v>
      </c>
      <c r="B3656">
        <f t="shared" si="1082"/>
        <v>890543.50773958431</v>
      </c>
      <c r="C3656" t="str">
        <f t="shared" si="1066"/>
        <v>-0.00552016038308146+0.0075690027921528i</v>
      </c>
      <c r="D3656" t="str">
        <f t="shared" si="1067"/>
        <v>1.34435139510881-1.89843437815336i</v>
      </c>
      <c r="E3656" t="str">
        <f t="shared" si="1068"/>
        <v>-9.73725157253829-25.7674829951749i</v>
      </c>
      <c r="F3656" t="str">
        <f t="shared" si="1069"/>
        <v>2.02013446186032-1.0719994552573i</v>
      </c>
      <c r="G3656" t="str">
        <f t="shared" si="1070"/>
        <v>0.833070929782649-0.372912530942206i</v>
      </c>
      <c r="H3656" t="str">
        <f t="shared" si="1071"/>
        <v>0.00285475974409438-17.8789074181136i</v>
      </c>
      <c r="I3656" t="str">
        <f t="shared" si="1072"/>
        <v>-0.0540523206427678-0.10189844352594i</v>
      </c>
      <c r="K3656" t="str">
        <f t="shared" si="1073"/>
        <v>0.000107168918490608-0.000272050010157706i</v>
      </c>
      <c r="L3656" t="str">
        <f t="shared" si="1074"/>
        <v>0.00005-0.000316873474410506i</v>
      </c>
      <c r="M3656" t="str">
        <f t="shared" si="1075"/>
        <v>0.00133333333333333-0.000186396161417945i</v>
      </c>
      <c r="N3656">
        <f t="shared" si="1076"/>
        <v>53.896300579441785</v>
      </c>
      <c r="O3656">
        <f t="shared" si="1077"/>
        <v>40.566936172697822</v>
      </c>
      <c r="P3656" s="3">
        <f t="shared" si="1078"/>
        <v>-40.566936172697822</v>
      </c>
      <c r="Q3656" s="3">
        <f t="shared" si="1079"/>
        <v>126.10369942055821</v>
      </c>
      <c r="R3656">
        <f t="shared" si="1080"/>
        <v>-53.896300579441785</v>
      </c>
      <c r="S3656">
        <f t="shared" si="1081"/>
        <v>890.54350773958436</v>
      </c>
      <c r="T3656">
        <f t="shared" si="1064"/>
        <v>-40.566936172697822</v>
      </c>
    </row>
    <row r="3657" spans="1:20" x14ac:dyDescent="0.25">
      <c r="A3657">
        <f t="shared" si="1065"/>
        <v>5616712.5927898139</v>
      </c>
      <c r="B3657">
        <f t="shared" si="1082"/>
        <v>893927.5730689948</v>
      </c>
      <c r="C3657" t="str">
        <f t="shared" si="1066"/>
        <v>-0.00543557395753511+0.00751133138683854i</v>
      </c>
      <c r="D3657" t="str">
        <f t="shared" si="1067"/>
        <v>1.33761087409993-1.89604796892602i</v>
      </c>
      <c r="E3657" t="str">
        <f t="shared" si="1068"/>
        <v>-9.73930001657366-25.6341876995675i</v>
      </c>
      <c r="F3657" t="str">
        <f t="shared" si="1069"/>
        <v>2.0175699863745-1.07364852138957i</v>
      </c>
      <c r="G3657" t="str">
        <f t="shared" si="1070"/>
        <v>0.83201338137796-0.373854402924418i</v>
      </c>
      <c r="H3657" t="str">
        <f t="shared" si="1071"/>
        <v>0.00282277146697066-17.8111740122248i</v>
      </c>
      <c r="I3657" t="str">
        <f t="shared" si="1072"/>
        <v>-0.0539305461171209-0.101383500332273i</v>
      </c>
      <c r="K3657" t="str">
        <f t="shared" si="1073"/>
        <v>0.000106775560707106-0.000271163788514048i</v>
      </c>
      <c r="L3657" t="str">
        <f t="shared" si="1074"/>
        <v>0.00005-0.000315673913539059i</v>
      </c>
      <c r="M3657" t="str">
        <f t="shared" si="1075"/>
        <v>0.00133333333333333-0.000185690537375917i</v>
      </c>
      <c r="N3657">
        <f t="shared" si="1076"/>
        <v>54.108625746694372</v>
      </c>
      <c r="O3657">
        <f t="shared" si="1077"/>
        <v>40.656754859473367</v>
      </c>
      <c r="P3657" s="3">
        <f t="shared" si="1078"/>
        <v>-40.656754859473367</v>
      </c>
      <c r="Q3657" s="3">
        <f t="shared" si="1079"/>
        <v>125.89137425330563</v>
      </c>
      <c r="R3657">
        <f t="shared" si="1080"/>
        <v>-54.108625746694372</v>
      </c>
      <c r="S3657">
        <f t="shared" si="1081"/>
        <v>893.92757306899477</v>
      </c>
      <c r="T3657">
        <f t="shared" si="1064"/>
        <v>-40.656754859473367</v>
      </c>
    </row>
    <row r="3658" spans="1:20" x14ac:dyDescent="0.25">
      <c r="A3658">
        <f t="shared" si="1065"/>
        <v>5638056.1006424148</v>
      </c>
      <c r="B3658">
        <f t="shared" si="1082"/>
        <v>897324.49784665694</v>
      </c>
      <c r="C3658" t="str">
        <f t="shared" si="1066"/>
        <v>-0.00535203079551574+0.00745383066837695i</v>
      </c>
      <c r="D3658" t="str">
        <f t="shared" si="1067"/>
        <v>1.33088705149556-1.89364057459473i</v>
      </c>
      <c r="E3658" t="str">
        <f t="shared" si="1068"/>
        <v>-9.74111859647524-25.5013584248449i</v>
      </c>
      <c r="F3658" t="str">
        <f t="shared" si="1069"/>
        <v>2.01499256097289-1.07529845032014i</v>
      </c>
      <c r="G3658" t="str">
        <f t="shared" si="1070"/>
        <v>0.830950492636501-0.374795639547283i</v>
      </c>
      <c r="H3658" t="str">
        <f t="shared" si="1071"/>
        <v>0.00279116342738229-17.743697543129i</v>
      </c>
      <c r="I3658" t="str">
        <f t="shared" si="1072"/>
        <v>-0.053808961461437-0.100870350352806i</v>
      </c>
      <c r="K3658" t="str">
        <f t="shared" si="1073"/>
        <v>0.000106384473684981-0.000270279553844671i</v>
      </c>
      <c r="L3658" t="str">
        <f t="shared" si="1074"/>
        <v>0.00005-0.000314478893742836i</v>
      </c>
      <c r="M3658" t="str">
        <f t="shared" si="1075"/>
        <v>0.00133333333333333-0.000184987584554609i</v>
      </c>
      <c r="N3658">
        <f t="shared" si="1076"/>
        <v>54.32073810902547</v>
      </c>
      <c r="O3658">
        <f t="shared" si="1077"/>
        <v>40.746681786253319</v>
      </c>
      <c r="P3658" s="3">
        <f t="shared" si="1078"/>
        <v>-40.746681786253319</v>
      </c>
      <c r="Q3658" s="3">
        <f t="shared" si="1079"/>
        <v>125.67926189097453</v>
      </c>
      <c r="R3658">
        <f t="shared" si="1080"/>
        <v>-54.32073810902547</v>
      </c>
      <c r="S3658">
        <f t="shared" si="1081"/>
        <v>897.32449784665698</v>
      </c>
      <c r="T3658">
        <f t="shared" si="1064"/>
        <v>-40.746681786253319</v>
      </c>
    </row>
    <row r="3659" spans="1:20" x14ac:dyDescent="0.25">
      <c r="A3659">
        <f t="shared" si="1065"/>
        <v>5659480.713824857</v>
      </c>
      <c r="B3659">
        <f t="shared" si="1082"/>
        <v>900734.33093847428</v>
      </c>
      <c r="C3659" t="str">
        <f t="shared" si="1066"/>
        <v>-0.00526952145093158+0.0073965046859066i</v>
      </c>
      <c r="D3659" t="str">
        <f t="shared" si="1067"/>
        <v>1.32418005804828-1.89121234067661i</v>
      </c>
      <c r="E3659" t="str">
        <f t="shared" si="1068"/>
        <v>-9.7427083728617-25.3689940460915i</v>
      </c>
      <c r="F3659" t="str">
        <f t="shared" si="1069"/>
        <v>2.01240216203328-1.07694915536954i</v>
      </c>
      <c r="G3659" t="str">
        <f t="shared" si="1070"/>
        <v>0.829882253816824-0.375736208817746i</v>
      </c>
      <c r="H3659" t="str">
        <f t="shared" si="1071"/>
        <v>0.00275993103014947-17.6764770330378i</v>
      </c>
      <c r="I3659" t="str">
        <f t="shared" si="1072"/>
        <v>-0.0536875625088547-0.100358988639682i</v>
      </c>
      <c r="K3659" t="str">
        <f t="shared" si="1073"/>
        <v>0.000105995648957486-0.000269397309953785i</v>
      </c>
      <c r="L3659" t="str">
        <f t="shared" si="1074"/>
        <v>0.00005-0.000313288397831077i</v>
      </c>
      <c r="M3659" t="str">
        <f t="shared" si="1075"/>
        <v>0.00133333333333333-0.00018428729284181i</v>
      </c>
      <c r="N3659">
        <f t="shared" si="1076"/>
        <v>54.532635960777156</v>
      </c>
      <c r="O3659">
        <f t="shared" si="1077"/>
        <v>40.836716839530766</v>
      </c>
      <c r="P3659" s="3">
        <f t="shared" si="1078"/>
        <v>-40.836716839530766</v>
      </c>
      <c r="Q3659" s="3">
        <f t="shared" si="1079"/>
        <v>125.46736403922284</v>
      </c>
      <c r="R3659">
        <f t="shared" si="1080"/>
        <v>-54.532635960777156</v>
      </c>
      <c r="S3659">
        <f t="shared" si="1081"/>
        <v>900.73433093847427</v>
      </c>
      <c r="T3659">
        <f t="shared" si="1064"/>
        <v>-40.836716839530766</v>
      </c>
    </row>
    <row r="3660" spans="1:20" x14ac:dyDescent="0.25">
      <c r="A3660">
        <f t="shared" si="1065"/>
        <v>5680986.740537391</v>
      </c>
      <c r="B3660">
        <f t="shared" si="1082"/>
        <v>904157.12139604054</v>
      </c>
      <c r="C3660" t="str">
        <f t="shared" si="1066"/>
        <v>-0.00518803651558951+0.00733935740028825i</v>
      </c>
      <c r="D3660" t="str">
        <f t="shared" si="1067"/>
        <v>1.31749002289109-1.88876341355809i</v>
      </c>
      <c r="E3660" t="str">
        <f t="shared" si="1068"/>
        <v>-9.74407040103325-25.2370934467586i</v>
      </c>
      <c r="F3660" t="str">
        <f t="shared" si="1069"/>
        <v>2.00979876644525-1.07860054939238i</v>
      </c>
      <c r="G3660" t="str">
        <f t="shared" si="1070"/>
        <v>0.828808655388565-0.376676078536405i</v>
      </c>
      <c r="H3660" t="str">
        <f t="shared" si="1071"/>
        <v>0.00272906973383603-17.6095115079104i</v>
      </c>
      <c r="I3660" t="str">
        <f t="shared" si="1072"/>
        <v>-0.0535663451314295-0.0998494102820823i</v>
      </c>
      <c r="K3660" t="str">
        <f t="shared" si="1073"/>
        <v>0.000105609078026526-0.000268517060565488i</v>
      </c>
      <c r="L3660" t="str">
        <f t="shared" si="1074"/>
        <v>0.00005-0.0003121024086781i</v>
      </c>
      <c r="M3660" t="str">
        <f t="shared" si="1075"/>
        <v>0.00133333333333333-0.000183589652163589i</v>
      </c>
      <c r="N3660">
        <f t="shared" si="1076"/>
        <v>54.744317599757849</v>
      </c>
      <c r="O3660">
        <f t="shared" si="1077"/>
        <v>40.926859904915361</v>
      </c>
      <c r="P3660" s="3">
        <f t="shared" si="1078"/>
        <v>-40.926859904915361</v>
      </c>
      <c r="Q3660" s="3">
        <f t="shared" si="1079"/>
        <v>125.25568240024215</v>
      </c>
      <c r="R3660">
        <f t="shared" si="1080"/>
        <v>-54.744317599757849</v>
      </c>
      <c r="S3660">
        <f t="shared" si="1081"/>
        <v>904.15712139604057</v>
      </c>
      <c r="T3660">
        <f t="shared" si="1064"/>
        <v>-40.926859904915361</v>
      </c>
    </row>
    <row r="3661" spans="1:20" x14ac:dyDescent="0.25">
      <c r="A3661">
        <f t="shared" si="1065"/>
        <v>5702574.4901514342</v>
      </c>
      <c r="B3661">
        <f t="shared" si="1082"/>
        <v>907592.91845734557</v>
      </c>
      <c r="C3661" t="str">
        <f t="shared" si="1066"/>
        <v>-0.00510756661974368+0.00728239268488049i</v>
      </c>
      <c r="D3661" t="str">
        <f t="shared" si="1067"/>
        <v>1.31081707353143-1.886293940474i</v>
      </c>
      <c r="E3661" t="str">
        <f t="shared" si="1068"/>
        <v>-9.74520573109309-25.1056555186277i</v>
      </c>
      <c r="F3661" t="str">
        <f t="shared" si="1069"/>
        <v>2.00718235161745-1.0802525447797i</v>
      </c>
      <c r="G3661" t="str">
        <f t="shared" si="1070"/>
        <v>0.82772968803543-0.377615216298548i</v>
      </c>
      <c r="H3661" t="str">
        <f t="shared" si="1071"/>
        <v>0.00269857505017959-17.5427999974386i</v>
      </c>
      <c r="I3661" t="str">
        <f t="shared" si="1072"/>
        <v>-0.0534453052400894-0.0993416104060671i</v>
      </c>
      <c r="K3661" t="str">
        <f t="shared" si="1073"/>
        <v>0.000105224752363694-0.000267638809323979i</v>
      </c>
      <c r="L3661" t="str">
        <f t="shared" si="1074"/>
        <v>0.00005-0.000310920909223053i</v>
      </c>
      <c r="M3661" t="str">
        <f t="shared" si="1075"/>
        <v>0.00133333333333333-0.000182894652484149i</v>
      </c>
      <c r="N3661">
        <f t="shared" si="1076"/>
        <v>54.955781327220848</v>
      </c>
      <c r="O3661">
        <f t="shared" si="1077"/>
        <v>41.017110867140843</v>
      </c>
      <c r="P3661" s="3">
        <f t="shared" si="1078"/>
        <v>-41.017110867140843</v>
      </c>
      <c r="Q3661" s="3">
        <f t="shared" si="1079"/>
        <v>125.04421867277915</v>
      </c>
      <c r="R3661">
        <f t="shared" si="1080"/>
        <v>-54.955781327220848</v>
      </c>
      <c r="S3661">
        <f t="shared" si="1081"/>
        <v>907.5929184573456</v>
      </c>
      <c r="T3661">
        <f t="shared" si="1064"/>
        <v>-41.017110867140843</v>
      </c>
    </row>
    <row r="3662" spans="1:20" x14ac:dyDescent="0.25">
      <c r="A3662">
        <f t="shared" si="1065"/>
        <v>5724244.2732140096</v>
      </c>
      <c r="B3662">
        <f t="shared" si="1082"/>
        <v>911041.77154748351</v>
      </c>
      <c r="C3662" t="str">
        <f t="shared" si="1066"/>
        <v>-0.0050281024326341+0.00722561432631922i</v>
      </c>
      <c r="D3662" t="str">
        <f t="shared" si="1067"/>
        <v>1.30416133584573-1.8838040694868i</v>
      </c>
      <c r="E3662" t="str">
        <f t="shared" si="1068"/>
        <v>-9.74611540806767-24.9746791617742i</v>
      </c>
      <c r="F3662" t="str">
        <f t="shared" si="1069"/>
        <v>2.00455289548495-1.08190505346146i</v>
      </c>
      <c r="G3662" t="str">
        <f t="shared" si="1070"/>
        <v>0.826645342658192-0.378553589495215i</v>
      </c>
      <c r="H3662" t="str">
        <f t="shared" si="1071"/>
        <v>0.00266844254352663-17.4763415350326i</v>
      </c>
      <c r="I3662" t="str">
        <f t="shared" si="1072"/>
        <v>-0.0533244387845963-0.0988355841744233i</v>
      </c>
      <c r="K3662" t="str">
        <f t="shared" si="1073"/>
        <v>0.000104842663411302-0.000266762559793776i</v>
      </c>
      <c r="L3662" t="str">
        <f t="shared" si="1074"/>
        <v>0.00005-0.000309743882469668i</v>
      </c>
      <c r="M3662" t="str">
        <f t="shared" si="1075"/>
        <v>0.00133333333333333-0.000182202283805687i</v>
      </c>
      <c r="N3662">
        <f t="shared" si="1076"/>
        <v>55.167025447837588</v>
      </c>
      <c r="O3662">
        <f t="shared" si="1077"/>
        <v>41.10746961007095</v>
      </c>
      <c r="P3662" s="3">
        <f t="shared" si="1078"/>
        <v>-41.10746961007095</v>
      </c>
      <c r="Q3662" s="3">
        <f t="shared" si="1079"/>
        <v>124.83297455216241</v>
      </c>
      <c r="R3662">
        <f t="shared" si="1080"/>
        <v>-55.167025447837588</v>
      </c>
      <c r="S3662">
        <f t="shared" si="1081"/>
        <v>911.04177154748356</v>
      </c>
      <c r="T3662">
        <f t="shared" si="1064"/>
        <v>-41.10746961007095</v>
      </c>
    </row>
    <row r="3663" spans="1:20" x14ac:dyDescent="0.25">
      <c r="A3663">
        <f t="shared" si="1065"/>
        <v>5745996.4014522228</v>
      </c>
      <c r="B3663">
        <f t="shared" si="1082"/>
        <v>914503.73027936392</v>
      </c>
      <c r="C3663" t="str">
        <f t="shared" si="1066"/>
        <v>-0.00494963466301293+0.00716902602529954i</v>
      </c>
      <c r="D3663" t="str">
        <f t="shared" si="1067"/>
        <v>1.29752293407409-1.88129394946568i</v>
      </c>
      <c r="E3663" t="str">
        <f t="shared" si="1068"/>
        <v>-9.74680047202708-24.8441632845288i</v>
      </c>
      <c r="F3663" t="str">
        <f t="shared" si="1069"/>
        <v>2.00191037651645-1.08355798690906i</v>
      </c>
      <c r="G3663" t="str">
        <f t="shared" si="1070"/>
        <v>0.825555610377685-0.37949116531431i</v>
      </c>
      <c r="H3663" t="str">
        <f t="shared" si="1071"/>
        <v>0.00263866783027251-17.4101351578066i</v>
      </c>
      <c r="I3663" t="str">
        <f t="shared" si="1072"/>
        <v>-0.0532037417535053-0.0983313267865011i</v>
      </c>
      <c r="K3663" t="str">
        <f t="shared" si="1073"/>
        <v>0.000104462802583407-0.000265888315459943i</v>
      </c>
      <c r="L3663" t="str">
        <f t="shared" si="1074"/>
        <v>0.00005-0.000308571311486022i</v>
      </c>
      <c r="M3663" t="str">
        <f t="shared" si="1075"/>
        <v>0.00133333333333333-0.000181512536168248i</v>
      </c>
      <c r="N3663">
        <f t="shared" si="1076"/>
        <v>55.378048269673229</v>
      </c>
      <c r="O3663">
        <f t="shared" si="1077"/>
        <v>41.197936016706294</v>
      </c>
      <c r="P3663" s="3">
        <f t="shared" si="1078"/>
        <v>-41.197936016706294</v>
      </c>
      <c r="Q3663" s="3">
        <f t="shared" si="1079"/>
        <v>124.62195173032677</v>
      </c>
      <c r="R3663">
        <f t="shared" si="1080"/>
        <v>-55.378048269673229</v>
      </c>
      <c r="S3663">
        <f t="shared" si="1081"/>
        <v>914.50373027936394</v>
      </c>
      <c r="T3663">
        <f t="shared" si="1064"/>
        <v>-41.197936016706294</v>
      </c>
    </row>
    <row r="3664" spans="1:20" x14ac:dyDescent="0.25">
      <c r="A3664">
        <f t="shared" si="1065"/>
        <v>5767831.1877777409</v>
      </c>
      <c r="B3664">
        <f t="shared" si="1082"/>
        <v>917978.8444544255</v>
      </c>
      <c r="C3664" t="str">
        <f t="shared" si="1066"/>
        <v>-0.00487215405965964+0.00711263139736097i</v>
      </c>
      <c r="D3664" t="str">
        <f t="shared" si="1067"/>
        <v>1.29090199081536-1.8787637300657i</v>
      </c>
      <c r="E3664" t="str">
        <f t="shared" si="1068"/>
        <v>-9.74726195820453-24.7141068034385i</v>
      </c>
      <c r="F3664" t="str">
        <f t="shared" si="1069"/>
        <v>1.99925477372156-1.08521125613804i</v>
      </c>
      <c r="G3664" t="str">
        <f t="shared" si="1070"/>
        <v>0.824460482537809-0.380427910741749i</v>
      </c>
      <c r="H3664" t="str">
        <f t="shared" si="1071"/>
        <v>0.00260924657830592-17.3441799065642i</v>
      </c>
      <c r="I3664" t="str">
        <f t="shared" si="1072"/>
        <v>-0.0530832101741281-0.0978288334780499i</v>
      </c>
      <c r="K3664" t="str">
        <f t="shared" si="1073"/>
        <v>0.000104085161266816-0.000265016079728334i</v>
      </c>
      <c r="L3664" t="str">
        <f t="shared" si="1074"/>
        <v>0.00005-0.000307403179404285i</v>
      </c>
      <c r="M3664" t="str">
        <f t="shared" si="1075"/>
        <v>0.00133333333333333-0.000180825399649579i</v>
      </c>
      <c r="N3664">
        <f t="shared" si="1076"/>
        <v>55.588848104162352</v>
      </c>
      <c r="O3664">
        <f t="shared" si="1077"/>
        <v>41.28850996919067</v>
      </c>
      <c r="P3664" s="3">
        <f t="shared" si="1078"/>
        <v>-41.28850996919067</v>
      </c>
      <c r="Q3664" s="3">
        <f t="shared" si="1079"/>
        <v>124.41115189583765</v>
      </c>
      <c r="R3664">
        <f t="shared" si="1080"/>
        <v>-55.588848104162352</v>
      </c>
      <c r="S3664">
        <f t="shared" si="1081"/>
        <v>917.97884445442548</v>
      </c>
      <c r="T3664">
        <f t="shared" si="1064"/>
        <v>-41.28850996919067</v>
      </c>
    </row>
    <row r="3665" spans="1:20" x14ac:dyDescent="0.25">
      <c r="A3665">
        <f t="shared" si="1065"/>
        <v>5789748.9462912967</v>
      </c>
      <c r="B3665">
        <f t="shared" si="1082"/>
        <v>921467.16406335239</v>
      </c>
      <c r="C3665" t="str">
        <f t="shared" si="1066"/>
        <v>-0.00479565141188472+0.00705643397367487i</v>
      </c>
      <c r="D3665" t="str">
        <f t="shared" si="1067"/>
        <v>1.28429862702244-1.87621356170695i</v>
      </c>
      <c r="E3665" t="str">
        <f t="shared" si="1068"/>
        <v>-9.74750089711471-24.5845086432267i</v>
      </c>
      <c r="F3665" t="str">
        <f t="shared" si="1069"/>
        <v>1.99658606665808-1.08686477171082i</v>
      </c>
      <c r="G3665" t="str">
        <f t="shared" si="1070"/>
        <v>0.823359950708536-0.381363792562656i</v>
      </c>
      <c r="H3665" t="str">
        <f t="shared" si="1071"/>
        <v>0.00258017450645841-17.2784748257844i</v>
      </c>
      <c r="I3665" t="str">
        <f t="shared" si="1072"/>
        <v>-0.0529628401124978-0.0973280995210553i</v>
      </c>
      <c r="K3665" t="str">
        <f t="shared" si="1073"/>
        <v>0.000103709730822091-0.000264145855925831i</v>
      </c>
      <c r="L3665" t="str">
        <f t="shared" si="1074"/>
        <v>0.00005-0.000306239469420487i</v>
      </c>
      <c r="M3665" t="str">
        <f t="shared" si="1075"/>
        <v>0.00133333333333333-0.000180140864364992i</v>
      </c>
      <c r="N3665">
        <f t="shared" si="1076"/>
        <v>55.799423266083082</v>
      </c>
      <c r="O3665">
        <f t="shared" si="1077"/>
        <v>41.37919134881755</v>
      </c>
      <c r="P3665" s="3">
        <f t="shared" si="1078"/>
        <v>-41.37919134881755</v>
      </c>
      <c r="Q3665" s="3">
        <f t="shared" si="1079"/>
        <v>124.20057673391692</v>
      </c>
      <c r="R3665">
        <f t="shared" si="1080"/>
        <v>-55.799423266083082</v>
      </c>
      <c r="S3665">
        <f t="shared" si="1081"/>
        <v>921.46716406335236</v>
      </c>
      <c r="T3665">
        <f t="shared" si="1064"/>
        <v>-41.37919134881755</v>
      </c>
    </row>
    <row r="3666" spans="1:20" x14ac:dyDescent="0.25">
      <c r="A3666">
        <f t="shared" si="1065"/>
        <v>5811749.9922872037</v>
      </c>
      <c r="B3666">
        <f t="shared" si="1082"/>
        <v>924968.73928679316</v>
      </c>
      <c r="C3666" t="str">
        <f t="shared" si="1066"/>
        <v>-0.00472011755002272+0.00700043720183468i</v>
      </c>
      <c r="D3666" t="str">
        <f t="shared" si="1067"/>
        <v>1.27771296199799-1.87364359555367i</v>
      </c>
      <c r="E3666" t="str">
        <f t="shared" si="1068"/>
        <v>-9.74751831467152-24.4553677367531i</v>
      </c>
      <c r="F3666" t="str">
        <f t="shared" si="1069"/>
        <v>1.99390423543935-1.0885184437396i</v>
      </c>
      <c r="G3666" t="str">
        <f t="shared" si="1070"/>
        <v>0.822254006688922-0.382298777362597i</v>
      </c>
      <c r="H3666" t="str">
        <f t="shared" si="1071"/>
        <v>0.00255144738395841-17.2130189636072i</v>
      </c>
      <c r="I3666" t="str">
        <f t="shared" si="1072"/>
        <v>-0.0528426276733361-0.0968291202235747i</v>
      </c>
      <c r="K3666" t="str">
        <f t="shared" si="1073"/>
        <v>0.000103336502584539-0.000263277647300606i</v>
      </c>
      <c r="L3666" t="str">
        <f t="shared" si="1074"/>
        <v>0.00005-0.000305080164794269i</v>
      </c>
      <c r="M3666" t="str">
        <f t="shared" si="1075"/>
        <v>0.00133333333333333-0.000179458920467217i</v>
      </c>
      <c r="N3666">
        <f t="shared" si="1076"/>
        <v>56.009772073528822</v>
      </c>
      <c r="O3666">
        <f t="shared" si="1077"/>
        <v>41.469980036035835</v>
      </c>
      <c r="P3666" s="3">
        <f t="shared" si="1078"/>
        <v>-41.469980036035835</v>
      </c>
      <c r="Q3666" s="3">
        <f t="shared" si="1079"/>
        <v>123.99022792647118</v>
      </c>
      <c r="R3666">
        <f t="shared" si="1080"/>
        <v>-56.009772073528822</v>
      </c>
      <c r="S3666">
        <f t="shared" si="1081"/>
        <v>924.96873928679315</v>
      </c>
      <c r="T3666">
        <f t="shared" si="1064"/>
        <v>-41.469980036035835</v>
      </c>
    </row>
    <row r="3667" spans="1:20" x14ac:dyDescent="0.25">
      <c r="A3667">
        <f t="shared" si="1065"/>
        <v>5833834.6422578963</v>
      </c>
      <c r="B3667">
        <f t="shared" si="1082"/>
        <v>928483.62049608305</v>
      </c>
      <c r="C3667" t="str">
        <f t="shared" si="1066"/>
        <v>-0.00464554334591329+0.00694464444664793i</v>
      </c>
      <c r="D3667" t="str">
        <f t="shared" si="1067"/>
        <v>1.27114511339035-1.87105398349343i</v>
      </c>
      <c r="E3667" t="str">
        <f t="shared" si="1068"/>
        <v>-9.74731523230488-24.3266830249717i</v>
      </c>
      <c r="F3667" t="str">
        <f t="shared" si="1069"/>
        <v>1.99120926074148-1.09017218188926i</v>
      </c>
      <c r="G3667" t="str">
        <f t="shared" si="1070"/>
        <v>0.821142642510111-0.383232831528854i</v>
      </c>
      <c r="H3667" t="str">
        <f t="shared" si="1071"/>
        <v>0.00252306102989014-17.1478113718191i</v>
      </c>
      <c r="I3667" t="str">
        <f t="shared" si="1072"/>
        <v>-0.0527225690000166-0.0963318909295635i</v>
      </c>
      <c r="K3667" t="str">
        <f t="shared" si="1073"/>
        <v>0.000102965467865195-0.000262411457022374i</v>
      </c>
      <c r="L3667" t="str">
        <f t="shared" si="1074"/>
        <v>0.00005-0.000303925248848644i</v>
      </c>
      <c r="M3667" t="str">
        <f t="shared" si="1075"/>
        <v>0.00133333333333333-0.000178779558146261i</v>
      </c>
      <c r="N3667">
        <f t="shared" si="1076"/>
        <v>56.219892847881013</v>
      </c>
      <c r="O3667">
        <f t="shared" si="1077"/>
        <v>41.560875910456325</v>
      </c>
      <c r="P3667" s="3">
        <f t="shared" si="1078"/>
        <v>-41.560875910456325</v>
      </c>
      <c r="Q3667" s="3">
        <f t="shared" si="1079"/>
        <v>123.78010715211899</v>
      </c>
      <c r="R3667">
        <f t="shared" si="1080"/>
        <v>-56.219892847881013</v>
      </c>
      <c r="S3667">
        <f t="shared" si="1081"/>
        <v>928.48362049608306</v>
      </c>
      <c r="T3667">
        <f t="shared" si="1064"/>
        <v>-41.560875910456325</v>
      </c>
    </row>
    <row r="3668" spans="1:20" x14ac:dyDescent="0.25">
      <c r="A3668">
        <f t="shared" si="1065"/>
        <v>5856003.2138984762</v>
      </c>
      <c r="B3668">
        <f t="shared" si="1082"/>
        <v>932011.85825396818</v>
      </c>
      <c r="C3668" t="str">
        <f t="shared" si="1066"/>
        <v>-0.00457191971337117+0.00688905899093127i</v>
      </c>
      <c r="D3668" t="str">
        <f t="shared" si="1067"/>
        <v>1.26459519718977-1.86844487811625i</v>
      </c>
      <c r="E3668" t="str">
        <f t="shared" si="1068"/>
        <v>-9.74689266707792-24.1984534568893i</v>
      </c>
      <c r="F3668" t="str">
        <f t="shared" si="1069"/>
        <v>1.98850112381072-1.09182589538049i</v>
      </c>
      <c r="G3668" t="str">
        <f t="shared" si="1070"/>
        <v>0.820025850438359-0.384165921251749i</v>
      </c>
      <c r="H3668" t="str">
        <f t="shared" si="1071"/>
        <v>0.00249501131265702-17.0828511058395i</v>
      </c>
      <c r="I3668" t="str">
        <f t="shared" si="1072"/>
        <v>-0.052602660274539-0.0958364070187113i</v>
      </c>
      <c r="K3668" t="str">
        <f t="shared" si="1073"/>
        <v>0.000102596617951788-0.000261547288182675i</v>
      </c>
      <c r="L3668" t="str">
        <f t="shared" si="1074"/>
        <v>0.00005-0.000302774704969759i</v>
      </c>
      <c r="M3668" t="str">
        <f t="shared" si="1075"/>
        <v>0.00133333333333333-0.00017810276762927i</v>
      </c>
      <c r="N3668">
        <f t="shared" si="1076"/>
        <v>56.429783913784021</v>
      </c>
      <c r="O3668">
        <f t="shared" si="1077"/>
        <v>41.651878850857173</v>
      </c>
      <c r="P3668" s="3">
        <f t="shared" si="1078"/>
        <v>-41.651878850857173</v>
      </c>
      <c r="Q3668" s="3">
        <f t="shared" si="1079"/>
        <v>123.57021608621598</v>
      </c>
      <c r="R3668">
        <f t="shared" si="1080"/>
        <v>-56.429783913784021</v>
      </c>
      <c r="S3668">
        <f t="shared" si="1081"/>
        <v>932.01185825396817</v>
      </c>
      <c r="T3668">
        <f t="shared" si="1064"/>
        <v>-41.651878850857173</v>
      </c>
    </row>
    <row r="3669" spans="1:20" x14ac:dyDescent="0.25">
      <c r="A3669">
        <f t="shared" si="1065"/>
        <v>5878256.0261112908</v>
      </c>
      <c r="B3669">
        <f t="shared" si="1082"/>
        <v>935553.50331533328</v>
      </c>
      <c r="C3669" t="str">
        <f t="shared" si="1066"/>
        <v>-0.00449923760864522+0.00683368403630653i</v>
      </c>
      <c r="D3669" t="str">
        <f t="shared" si="1067"/>
        <v>1.25806332772497-1.86581643269386i</v>
      </c>
      <c r="E3669" t="str">
        <f t="shared" si="1068"/>
        <v>-9.74625163180174-24.0706779895224i</v>
      </c>
      <c r="F3669" t="str">
        <f t="shared" si="1069"/>
        <v>1.98577980647078-1.093479492993i</v>
      </c>
      <c r="G3669" t="str">
        <f t="shared" si="1070"/>
        <v>0.818903622978043-0.385098012526004i</v>
      </c>
      <c r="H3669" t="str">
        <f t="shared" si="1071"/>
        <v>0.00246729414944992-17.0181372247062i</v>
      </c>
      <c r="I3669" t="str">
        <f t="shared" si="1072"/>
        <v>-0.0524828977175001-0.0953426639062676i</v>
      </c>
      <c r="K3669" t="str">
        <f t="shared" si="1073"/>
        <v>0.000102229944109707-0.000260685143795143i</v>
      </c>
      <c r="L3669" t="str">
        <f t="shared" si="1074"/>
        <v>0.00005-0.000301628516606653i</v>
      </c>
      <c r="M3669" t="str">
        <f t="shared" si="1075"/>
        <v>0.00133333333333333-0.000177428539180384i</v>
      </c>
      <c r="N3669">
        <f t="shared" si="1076"/>
        <v>56.639443599114642</v>
      </c>
      <c r="O3669">
        <f t="shared" si="1077"/>
        <v>41.742988735189655</v>
      </c>
      <c r="P3669" s="3">
        <f t="shared" si="1078"/>
        <v>-41.742988735189655</v>
      </c>
      <c r="Q3669" s="3">
        <f t="shared" si="1079"/>
        <v>123.36055640088536</v>
      </c>
      <c r="R3669">
        <f t="shared" si="1080"/>
        <v>-56.639443599114642</v>
      </c>
      <c r="S3669">
        <f t="shared" si="1081"/>
        <v>935.55350331533327</v>
      </c>
      <c r="T3669">
        <f t="shared" si="1064"/>
        <v>-41.742988735189655</v>
      </c>
    </row>
    <row r="3670" spans="1:20" x14ac:dyDescent="0.25">
      <c r="A3670">
        <f t="shared" si="1065"/>
        <v>5900593.3990105139</v>
      </c>
      <c r="B3670">
        <f t="shared" si="1082"/>
        <v>939108.60662793159</v>
      </c>
      <c r="C3670" t="str">
        <f t="shared" si="1066"/>
        <v>-0.00442748803086615+0.00677852270399877i</v>
      </c>
      <c r="D3670" t="str">
        <f t="shared" si="1067"/>
        <v>1.25154961766002-1.8631688011588i</v>
      </c>
      <c r="E3670" t="str">
        <f t="shared" si="1068"/>
        <v>-9.7453931351507-23.943355587853i</v>
      </c>
      <c r="F3670" t="str">
        <f t="shared" si="1069"/>
        <v>1.98304529113004-1.09513288306871i</v>
      </c>
      <c r="G3670" t="str">
        <f t="shared" si="1070"/>
        <v>0.817775952874678-0.386029071152148i</v>
      </c>
      <c r="H3670" t="str">
        <f t="shared" si="1071"/>
        <v>0.0024399055057201-16.9536687910617i</v>
      </c>
      <c r="I3670" t="str">
        <f t="shared" si="1072"/>
        <v>-0.0523632775880626-0.0948506570428645i</v>
      </c>
      <c r="K3670" t="str">
        <f t="shared" si="1073"/>
        <v>0.000101865437582954-0.0002598250267958i</v>
      </c>
      <c r="L3670" t="str">
        <f t="shared" si="1074"/>
        <v>0.00005-0.000300486667271024i</v>
      </c>
      <c r="M3670" t="str">
        <f t="shared" si="1075"/>
        <v>0.00133333333333333-0.000176756863100602i</v>
      </c>
      <c r="N3670">
        <f t="shared" si="1076"/>
        <v>56.848870234952173</v>
      </c>
      <c r="O3670">
        <f t="shared" si="1077"/>
        <v>41.834205440583851</v>
      </c>
      <c r="P3670" s="3">
        <f t="shared" si="1078"/>
        <v>-41.834205440583851</v>
      </c>
      <c r="Q3670" s="3">
        <f t="shared" si="1079"/>
        <v>123.15112976504783</v>
      </c>
      <c r="R3670">
        <f t="shared" si="1080"/>
        <v>-56.848870234952173</v>
      </c>
      <c r="S3670">
        <f t="shared" si="1081"/>
        <v>939.10860662793164</v>
      </c>
      <c r="T3670">
        <f t="shared" si="1064"/>
        <v>-41.834205440583851</v>
      </c>
    </row>
    <row r="3671" spans="1:20" x14ac:dyDescent="0.25">
      <c r="A3671">
        <f t="shared" si="1065"/>
        <v>5923015.6539267534</v>
      </c>
      <c r="B3671">
        <f t="shared" si="1082"/>
        <v>942677.21933311771</v>
      </c>
      <c r="C3671" t="str">
        <f t="shared" si="1066"/>
        <v>-0.00435666202248255+0.00672357803563589i</v>
      </c>
      <c r="D3671" t="str">
        <f t="shared" si="1067"/>
        <v>1.2450541779914-1.86050213808378i</v>
      </c>
      <c r="E3671" t="str">
        <f t="shared" si="1068"/>
        <v>-9.7443181817757-23.8164852247841i</v>
      </c>
      <c r="F3671" t="str">
        <f t="shared" si="1069"/>
        <v>1.98029756078899-1.09678597351518i</v>
      </c>
      <c r="G3671" t="str">
        <f t="shared" si="1070"/>
        <v>0.816642833117935-0.386959062737969i</v>
      </c>
      <c r="H3671" t="str">
        <f t="shared" si="1071"/>
        <v>0.00241284139465641-16.8894448711386i</v>
      </c>
      <c r="I3671" t="str">
        <f t="shared" si="1072"/>
        <v>-0.0522437961839296-0.0943603819143435i</v>
      </c>
      <c r="K3671" t="str">
        <f t="shared" si="1073"/>
        <v>0.000101503089595077-0.000258966940043337i</v>
      </c>
      <c r="L3671" t="str">
        <f t="shared" si="1074"/>
        <v>0.00005-0.000299349140536983i</v>
      </c>
      <c r="M3671" t="str">
        <f t="shared" si="1075"/>
        <v>0.00133333333333333-0.000176087729727637i</v>
      </c>
      <c r="N3671">
        <f t="shared" si="1076"/>
        <v>57.058062155551454</v>
      </c>
      <c r="O3671">
        <f t="shared" si="1077"/>
        <v>41.9255288433543</v>
      </c>
      <c r="P3671" s="3">
        <f t="shared" si="1078"/>
        <v>-41.9255288433543</v>
      </c>
      <c r="Q3671" s="3">
        <f t="shared" si="1079"/>
        <v>122.94193784444855</v>
      </c>
      <c r="R3671">
        <f t="shared" si="1080"/>
        <v>-57.058062155551454</v>
      </c>
      <c r="S3671">
        <f t="shared" si="1081"/>
        <v>942.6772193331177</v>
      </c>
      <c r="T3671">
        <f t="shared" si="1064"/>
        <v>-41.9255288433543</v>
      </c>
    </row>
    <row r="3672" spans="1:20" x14ac:dyDescent="0.25">
      <c r="A3672">
        <f t="shared" si="1065"/>
        <v>5945523.1134116752</v>
      </c>
      <c r="B3672">
        <f t="shared" si="1082"/>
        <v>946259.39276658359</v>
      </c>
      <c r="C3672" t="str">
        <f t="shared" si="1066"/>
        <v>-0.00428675066968688+0.0066688529940503i</v>
      </c>
      <c r="D3672" t="str">
        <f t="shared" si="1067"/>
        <v>1.23857711804549-1.85781659866087i</v>
      </c>
      <c r="E3672" t="str">
        <f t="shared" si="1068"/>
        <v>-9.7430277724185-23.6900658810954i</v>
      </c>
      <c r="F3672" t="str">
        <f t="shared" si="1069"/>
        <v>1.97753659904747-1.09843867180916i</v>
      </c>
      <c r="G3672" t="str">
        <f t="shared" si="1070"/>
        <v>0.815504256944655-0.387887952700005i</v>
      </c>
      <c r="H3672" t="str">
        <f t="shared" si="1071"/>
        <v>0.00238609787666762-16.8254645347467i</v>
      </c>
      <c r="I3672" t="str">
        <f t="shared" si="1072"/>
        <v>-0.052124449841325-0.0938718340415793i</v>
      </c>
      <c r="K3672" t="str">
        <f t="shared" si="1073"/>
        <v>0.000101142891350109-0.000258110886319431i</v>
      </c>
      <c r="L3672" t="str">
        <f t="shared" si="1074"/>
        <v>0.00005-0.000298215920040828i</v>
      </c>
      <c r="M3672" t="str">
        <f t="shared" si="1075"/>
        <v>0.00133333333333333-0.000175421129435781i</v>
      </c>
      <c r="N3672">
        <f t="shared" si="1076"/>
        <v>57.267017698311236</v>
      </c>
      <c r="O3672">
        <f t="shared" si="1077"/>
        <v>42.016958819004415</v>
      </c>
      <c r="P3672" s="3">
        <f t="shared" si="1078"/>
        <v>-42.016958819004415</v>
      </c>
      <c r="Q3672" s="3">
        <f t="shared" si="1079"/>
        <v>122.73298230168876</v>
      </c>
      <c r="R3672">
        <f t="shared" si="1080"/>
        <v>-57.267017698311236</v>
      </c>
      <c r="S3672">
        <f t="shared" si="1081"/>
        <v>946.25939276658357</v>
      </c>
      <c r="T3672">
        <f t="shared" si="1064"/>
        <v>-42.016958819004415</v>
      </c>
    </row>
    <row r="3673" spans="1:20" x14ac:dyDescent="0.25">
      <c r="A3673">
        <f t="shared" si="1065"/>
        <v>5968116.1012426391</v>
      </c>
      <c r="B3673">
        <f t="shared" si="1082"/>
        <v>949855.17845909658</v>
      </c>
      <c r="C3673" t="str">
        <f t="shared" si="1066"/>
        <v>-0.004217745102829+0.00661435046408055i</v>
      </c>
      <c r="D3673" t="str">
        <f t="shared" si="1067"/>
        <v>1.23211854547625-1.85511233868084i</v>
      </c>
      <c r="E3673" t="str">
        <f t="shared" si="1068"/>
        <v>-9.74152290402348-23.5640965453953i</v>
      </c>
      <c r="F3673" t="str">
        <f t="shared" si="1069"/>
        <v>1.97476239011204-1.10009088500013i</v>
      </c>
      <c r="G3673" t="str">
        <f t="shared" si="1070"/>
        <v>0.814360217841867-0.388815706265081i</v>
      </c>
      <c r="H3673" t="str">
        <f t="shared" si="1071"/>
        <v>0.00235967105886898-16.7617268552579i</v>
      </c>
      <c r="I3673" t="str">
        <f t="shared" si="1072"/>
        <v>-0.0520052349349638-0.0933850089802954i</v>
      </c>
      <c r="K3673" t="str">
        <f t="shared" si="1073"/>
        <v>0.000100784834033485-0.000257256868329042i</v>
      </c>
      <c r="L3673" t="str">
        <f t="shared" si="1074"/>
        <v>0.00005-0.000297086989480801i</v>
      </c>
      <c r="M3673" t="str">
        <f t="shared" si="1075"/>
        <v>0.00133333333333333-0.000174757052635765i</v>
      </c>
      <c r="N3673">
        <f t="shared" si="1076"/>
        <v>57.475735203745558</v>
      </c>
      <c r="O3673">
        <f t="shared" si="1077"/>
        <v>42.10849524223255</v>
      </c>
      <c r="P3673" s="3">
        <f t="shared" si="1078"/>
        <v>-42.10849524223255</v>
      </c>
      <c r="Q3673" s="3">
        <f t="shared" si="1079"/>
        <v>122.52426479625444</v>
      </c>
      <c r="R3673">
        <f t="shared" si="1080"/>
        <v>-57.475735203745558</v>
      </c>
      <c r="S3673">
        <f t="shared" si="1081"/>
        <v>949.85517845909658</v>
      </c>
      <c r="T3673">
        <f t="shared" si="1064"/>
        <v>-42.10849524223255</v>
      </c>
    </row>
    <row r="3674" spans="1:20" x14ac:dyDescent="0.25">
      <c r="A3674">
        <f t="shared" si="1065"/>
        <v>5990794.9424273614</v>
      </c>
      <c r="B3674">
        <f t="shared" si="1082"/>
        <v>953464.62813724112</v>
      </c>
      <c r="C3674" t="str">
        <f t="shared" si="1066"/>
        <v>-0.00414963649681994+0.00656007325337513i</v>
      </c>
      <c r="D3674" t="str">
        <f t="shared" si="1067"/>
        <v>1.22567856626327-1.85238951451249i</v>
      </c>
      <c r="E3674" t="str">
        <f t="shared" si="1068"/>
        <v>-9.73980456984988-23.4385762140756i</v>
      </c>
      <c r="F3674" t="str">
        <f t="shared" si="1069"/>
        <v>1.97197491880319-1.10174251971405i</v>
      </c>
      <c r="G3674" t="str">
        <f t="shared" si="1070"/>
        <v>0.8132107095498-0.389742288471897i</v>
      </c>
      <c r="H3674" t="str">
        <f t="shared" si="1071"/>
        <v>0.00233355709457348-16.6982309095936i</v>
      </c>
      <c r="I3674" t="str">
        <f t="shared" si="1072"/>
        <v>-0.0518861478780356-0.0928999023208843i</v>
      </c>
      <c r="K3674" t="str">
        <f t="shared" si="1073"/>
        <v>0.000100428908812955-0.000256404888700731i</v>
      </c>
      <c r="L3674" t="str">
        <f t="shared" si="1074"/>
        <v>0.00005-0.000295962332616857i</v>
      </c>
      <c r="M3674" t="str">
        <f t="shared" si="1075"/>
        <v>0.00133333333333333-0.000174095489774622i</v>
      </c>
      <c r="N3674">
        <f t="shared" si="1076"/>
        <v>57.684213015450879</v>
      </c>
      <c r="O3674">
        <f t="shared" si="1077"/>
        <v>42.200137986936241</v>
      </c>
      <c r="P3674" s="3">
        <f t="shared" si="1078"/>
        <v>-42.200137986936241</v>
      </c>
      <c r="Q3674" s="3">
        <f t="shared" si="1079"/>
        <v>122.31578698454912</v>
      </c>
      <c r="R3674">
        <f t="shared" si="1080"/>
        <v>-57.684213015450879</v>
      </c>
      <c r="S3674">
        <f t="shared" si="1081"/>
        <v>953.46462813724111</v>
      </c>
      <c r="T3674">
        <f t="shared" si="1064"/>
        <v>-42.200137986936241</v>
      </c>
    </row>
    <row r="3675" spans="1:20" x14ac:dyDescent="0.25">
      <c r="A3675">
        <f t="shared" si="1065"/>
        <v>6013559.963208585</v>
      </c>
      <c r="B3675">
        <f t="shared" si="1082"/>
        <v>957087.79372416262</v>
      </c>
      <c r="C3675" t="str">
        <f t="shared" si="1066"/>
        <v>-0.00408241607152367+0.00650602409319629i</v>
      </c>
      <c r="D3675" t="str">
        <f t="shared" si="1067"/>
        <v>1.21925728471001-1.84964828308208i</v>
      </c>
      <c r="E3675" t="str">
        <f t="shared" si="1068"/>
        <v>-9.73787375958176-23.3135038912626i</v>
      </c>
      <c r="F3675" t="str">
        <f t="shared" si="1069"/>
        <v>1.96917417056277-1.10339348215714i</v>
      </c>
      <c r="G3675" t="str">
        <f t="shared" si="1070"/>
        <v>0.812055726064891-0.390667664172649i</v>
      </c>
      <c r="H3675" t="str">
        <f t="shared" si="1071"/>
        <v>0.00230775218278754-16.6349757782099i</v>
      </c>
      <c r="I3675" t="str">
        <f t="shared" si="1072"/>
        <v>-0.0517671851221785-0.0924165096882236i</v>
      </c>
      <c r="K3675" t="str">
        <f t="shared" si="1073"/>
        <v>0.000100075106839482-0.00025555494998698i</v>
      </c>
      <c r="L3675" t="str">
        <f t="shared" si="1074"/>
        <v>0.00005-0.000294841933270429i</v>
      </c>
      <c r="M3675" t="str">
        <f t="shared" si="1075"/>
        <v>0.00133333333333333-0.000173436431335547i</v>
      </c>
      <c r="N3675">
        <f t="shared" si="1076"/>
        <v>57.892449480075712</v>
      </c>
      <c r="O3675">
        <f t="shared" si="1077"/>
        <v>42.291886926217586</v>
      </c>
      <c r="P3675" s="3">
        <f t="shared" si="1078"/>
        <v>-42.291886926217586</v>
      </c>
      <c r="Q3675" s="3">
        <f t="shared" si="1079"/>
        <v>122.10755051992429</v>
      </c>
      <c r="R3675">
        <f t="shared" si="1080"/>
        <v>-57.892449480075712</v>
      </c>
      <c r="S3675">
        <f t="shared" si="1081"/>
        <v>957.08779372416257</v>
      </c>
      <c r="T3675">
        <f t="shared" si="1064"/>
        <v>-42.291886926217586</v>
      </c>
    </row>
    <row r="3676" spans="1:20" x14ac:dyDescent="0.25">
      <c r="A3676">
        <f t="shared" si="1065"/>
        <v>6036411.4910687776</v>
      </c>
      <c r="B3676">
        <f t="shared" si="1082"/>
        <v>960724.72734031442</v>
      </c>
      <c r="C3676" t="str">
        <f t="shared" si="1066"/>
        <v>-0.00401607509213853+0.00645220563922553i</v>
      </c>
      <c r="D3676" t="str">
        <f t="shared" si="1067"/>
        <v>1.21285480344244-1.84688880185276i</v>
      </c>
      <c r="E3676" t="str">
        <f t="shared" si="1068"/>
        <v>-9.73573145943941-23.188878588769i</v>
      </c>
      <c r="F3676" t="str">
        <f t="shared" si="1069"/>
        <v>1.96636013146114-1.10504367811986i</v>
      </c>
      <c r="G3676" t="str">
        <f t="shared" si="1070"/>
        <v>0.810895261642801-0.391591798034706i</v>
      </c>
      <c r="H3676" t="str">
        <f t="shared" si="1071"/>
        <v>0.00228225256771153-16.5719605450846i</v>
      </c>
      <c r="I3676" t="str">
        <f t="shared" si="1072"/>
        <v>-0.0516483431574646-0.0919348267414862i</v>
      </c>
      <c r="K3676" t="str">
        <f t="shared" si="1073"/>
        <v>0.0000997234192481391-0.000254707054664526i</v>
      </c>
      <c r="L3676" t="str">
        <f t="shared" si="1074"/>
        <v>0.00005-0.000293725775324197i</v>
      </c>
      <c r="M3676" t="str">
        <f t="shared" si="1075"/>
        <v>0.00133333333333333-0.000172779867837763i</v>
      </c>
      <c r="N3676">
        <f t="shared" si="1076"/>
        <v>58.100442947289508</v>
      </c>
      <c r="O3676">
        <f t="shared" si="1077"/>
        <v>42.383741932387252</v>
      </c>
      <c r="P3676" s="3">
        <f t="shared" si="1078"/>
        <v>-42.383741932387252</v>
      </c>
      <c r="Q3676" s="3">
        <f t="shared" si="1079"/>
        <v>121.89955705271049</v>
      </c>
      <c r="R3676">
        <f t="shared" si="1080"/>
        <v>-58.100442947289508</v>
      </c>
      <c r="S3676">
        <f t="shared" si="1081"/>
        <v>960.72472734031442</v>
      </c>
      <c r="T3676">
        <f t="shared" si="1064"/>
        <v>-42.383741932387252</v>
      </c>
    </row>
    <row r="3677" spans="1:20" x14ac:dyDescent="0.25">
      <c r="A3677">
        <f t="shared" si="1065"/>
        <v>6059349.8547348389</v>
      </c>
      <c r="B3677">
        <f t="shared" si="1082"/>
        <v>964375.48130420758</v>
      </c>
      <c r="C3677" t="str">
        <f t="shared" si="1066"/>
        <v>-0.00395060486956733+0.00639862047236853i</v>
      </c>
      <c r="D3677" t="str">
        <f t="shared" si="1067"/>
        <v>1.20647122340785-1.84411122880404i</v>
      </c>
      <c r="E3677" t="str">
        <f t="shared" si="1068"/>
        <v>-9.73337865228769-23.0646993260448i</v>
      </c>
      <c r="F3677" t="str">
        <f t="shared" si="1069"/>
        <v>1.96353278820463-1.10669301298095i</v>
      </c>
      <c r="G3677" t="str">
        <f t="shared" si="1070"/>
        <v>0.809729310801413-0.392514654542326i</v>
      </c>
      <c r="H3677" t="str">
        <f t="shared" si="1071"/>
        <v>0.00225705453824432-16.5091842977032i</v>
      </c>
      <c r="I3677" t="str">
        <f t="shared" si="1072"/>
        <v>-0.0515296185123804-0.0914548491739588i</v>
      </c>
      <c r="K3677" t="str">
        <f t="shared" si="1073"/>
        <v>0.0000993738371589825-0.000253861205134687i</v>
      </c>
      <c r="L3677" t="str">
        <f t="shared" si="1074"/>
        <v>0.00005-0.000292613842721854i</v>
      </c>
      <c r="M3677" t="str">
        <f t="shared" si="1075"/>
        <v>0.00133333333333333-0.000172125789836385i</v>
      </c>
      <c r="N3677">
        <f t="shared" si="1076"/>
        <v>58.308191769749087</v>
      </c>
      <c r="O3677">
        <f t="shared" si="1077"/>
        <v>42.475702876969514</v>
      </c>
      <c r="P3677" s="3">
        <f t="shared" si="1078"/>
        <v>-42.475702876969514</v>
      </c>
      <c r="Q3677" s="3">
        <f t="shared" si="1079"/>
        <v>121.69180823025091</v>
      </c>
      <c r="R3677">
        <f t="shared" si="1080"/>
        <v>-58.308191769749087</v>
      </c>
      <c r="S3677">
        <f t="shared" si="1081"/>
        <v>964.3754813042076</v>
      </c>
      <c r="T3677">
        <f t="shared" si="1064"/>
        <v>-42.475702876969514</v>
      </c>
    </row>
    <row r="3678" spans="1:20" x14ac:dyDescent="0.25">
      <c r="A3678">
        <f t="shared" si="1065"/>
        <v>6082375.3841828313</v>
      </c>
      <c r="B3678">
        <f t="shared" si="1082"/>
        <v>968040.10813316365</v>
      </c>
      <c r="C3678" t="str">
        <f t="shared" si="1066"/>
        <v>-0.00388599676077674+0.0063452710995613i</v>
      </c>
      <c r="D3678" t="str">
        <f t="shared" si="1067"/>
        <v>1.20010664387402-1.84131572241139i</v>
      </c>
      <c r="E3678" t="str">
        <f t="shared" si="1068"/>
        <v>-9.7308163177449-22.9409651301265i</v>
      </c>
      <c r="F3678" t="str">
        <f t="shared" si="1069"/>
        <v>1.96069212814264-1.10834139171152i</v>
      </c>
      <c r="G3678" t="str">
        <f t="shared" si="1070"/>
        <v>0.808557868323835-0.393436197998419i</v>
      </c>
      <c r="H3678" t="str">
        <f t="shared" si="1071"/>
        <v>0.00223215442749273-16.4466461270455i</v>
      </c>
      <c r="I3678" t="str">
        <f t="shared" si="1072"/>
        <v>-0.0514110077538074-0.0909765727128432i</v>
      </c>
      <c r="K3678" t="str">
        <f t="shared" si="1073"/>
        <v>0.0000990263516779271-0.00025301740372371i</v>
      </c>
      <c r="L3678" t="str">
        <f t="shared" si="1074"/>
        <v>0.00005-0.000291506119467876i</v>
      </c>
      <c r="M3678" t="str">
        <f t="shared" si="1075"/>
        <v>0.00133333333333333-0.00017147418792228i</v>
      </c>
      <c r="N3678">
        <f t="shared" si="1076"/>
        <v>58.515694303067477</v>
      </c>
      <c r="O3678">
        <f t="shared" si="1077"/>
        <v>42.567769630706422</v>
      </c>
      <c r="P3678" s="3">
        <f t="shared" si="1078"/>
        <v>-42.567769630706422</v>
      </c>
      <c r="Q3678" s="3">
        <f t="shared" si="1079"/>
        <v>121.48430569693252</v>
      </c>
      <c r="R3678">
        <f t="shared" si="1080"/>
        <v>-58.515694303067477</v>
      </c>
      <c r="S3678">
        <f t="shared" si="1081"/>
        <v>968.0401081331637</v>
      </c>
      <c r="T3678">
        <f t="shared" si="1064"/>
        <v>-42.567769630706422</v>
      </c>
    </row>
    <row r="3679" spans="1:20" x14ac:dyDescent="0.25">
      <c r="A3679">
        <f t="shared" si="1065"/>
        <v>6105488.4106427263</v>
      </c>
      <c r="B3679">
        <f t="shared" si="1082"/>
        <v>971718.66054406972</v>
      </c>
      <c r="C3679" t="str">
        <f t="shared" si="1066"/>
        <v>-0.00382224216914596+0.00629215995457641i</v>
      </c>
      <c r="D3679" t="str">
        <f t="shared" si="1067"/>
        <v>1.19376116242868-1.8385024416259i</v>
      </c>
      <c r="E3679" t="str">
        <f t="shared" si="1068"/>
        <v>-9.72804543229064-22.8176750355863i</v>
      </c>
      <c r="F3679" t="str">
        <f t="shared" si="1069"/>
        <v>1.95783813927501-1.1099887188794i</v>
      </c>
      <c r="G3679" t="str">
        <f t="shared" si="1070"/>
        <v>0.807380929261398-0.394356392526354i</v>
      </c>
      <c r="H3679" t="str">
        <f t="shared" si="1071"/>
        <v>0.00220754861228523-16.3843451275719i</v>
      </c>
      <c r="I3679" t="str">
        <f t="shared" si="1072"/>
        <v>-0.05129250748701-0.0904999931190686i</v>
      </c>
      <c r="K3679" t="str">
        <f t="shared" si="1073"/>
        <v>0.0000986809538976076-0.000252175652683116i</v>
      </c>
      <c r="L3679" t="str">
        <f t="shared" si="1074"/>
        <v>0.00005-0.000290402589627292i</v>
      </c>
      <c r="M3679" t="str">
        <f t="shared" si="1075"/>
        <v>0.00133333333333333-0.000170825052721937i</v>
      </c>
      <c r="N3679">
        <f t="shared" si="1076"/>
        <v>58.722948905780626</v>
      </c>
      <c r="O3679">
        <f t="shared" si="1077"/>
        <v>42.659942063561672</v>
      </c>
      <c r="P3679" s="3">
        <f t="shared" si="1078"/>
        <v>-42.659942063561672</v>
      </c>
      <c r="Q3679" s="3">
        <f t="shared" si="1079"/>
        <v>121.27705109421937</v>
      </c>
      <c r="R3679">
        <f t="shared" si="1080"/>
        <v>-58.722948905780626</v>
      </c>
      <c r="S3679">
        <f t="shared" si="1081"/>
        <v>971.71866054406973</v>
      </c>
      <c r="T3679">
        <f t="shared" si="1064"/>
        <v>-42.659942063561672</v>
      </c>
    </row>
    <row r="3680" spans="1:20" x14ac:dyDescent="0.25">
      <c r="A3680">
        <f t="shared" si="1065"/>
        <v>6128689.266603169</v>
      </c>
      <c r="B3680">
        <f t="shared" si="1082"/>
        <v>975411.19145413721</v>
      </c>
      <c r="C3680" t="str">
        <f t="shared" si="1066"/>
        <v>-0.00375933254480431+0.0062392893988288i</v>
      </c>
      <c r="D3680" t="str">
        <f t="shared" si="1067"/>
        <v>1.18743487497913-1.83567154585388i</v>
      </c>
      <c r="E3680" t="str">
        <f t="shared" si="1068"/>
        <v>-9.72506696937243-22.6948280844806i</v>
      </c>
      <c r="F3680" t="str">
        <f t="shared" si="1069"/>
        <v>1.95497081025928-1.11163489865346i</v>
      </c>
      <c r="G3680" t="str">
        <f t="shared" si="1070"/>
        <v>0.806198488936644-0.395275202071817i</v>
      </c>
      <c r="H3680" t="str">
        <f t="shared" si="1071"/>
        <v>0.00218323351269014-16.32228039721i</v>
      </c>
      <c r="I3680" t="str">
        <f t="shared" si="1072"/>
        <v>-0.0511741143556179-0.0900251061870971i</v>
      </c>
      <c r="K3680" t="str">
        <f t="shared" si="1073"/>
        <v>0.0000983376348982288-0.000251335954190052i</v>
      </c>
      <c r="L3680" t="str">
        <f t="shared" si="1074"/>
        <v>0.00005-0.000289303237325456i</v>
      </c>
      <c r="M3680" t="str">
        <f t="shared" si="1075"/>
        <v>0.00133333333333333-0.000170178374897327i</v>
      </c>
      <c r="N3680">
        <f t="shared" si="1076"/>
        <v>58.929953939314075</v>
      </c>
      <c r="O3680">
        <f t="shared" si="1077"/>
        <v>42.752220044725071</v>
      </c>
      <c r="P3680" s="3">
        <f t="shared" si="1078"/>
        <v>-42.752220044725071</v>
      </c>
      <c r="Q3680" s="3">
        <f t="shared" si="1079"/>
        <v>121.07004606068593</v>
      </c>
      <c r="R3680">
        <f t="shared" si="1080"/>
        <v>-58.929953939314075</v>
      </c>
      <c r="S3680">
        <f t="shared" si="1081"/>
        <v>975.41119145413722</v>
      </c>
      <c r="T3680">
        <f t="shared" si="1064"/>
        <v>-42.752220044725071</v>
      </c>
    </row>
    <row r="3681" spans="1:20" x14ac:dyDescent="0.25">
      <c r="A3681">
        <f t="shared" si="1065"/>
        <v>6151978.2858162615</v>
      </c>
      <c r="B3681">
        <f t="shared" si="1082"/>
        <v>979117.75398166291</v>
      </c>
      <c r="C3681" t="str">
        <f t="shared" si="1066"/>
        <v>-0.00369725938495851+0.00618666172218194i</v>
      </c>
      <c r="D3681" t="str">
        <f t="shared" si="1067"/>
        <v>1.18112787575229-1.83282319493667i</v>
      </c>
      <c r="E3681" t="str">
        <f t="shared" si="1068"/>
        <v>-9.72188189951159-22.5724233262972i</v>
      </c>
      <c r="F3681" t="str">
        <f t="shared" si="1069"/>
        <v>1.95209013041786-1.11327983480812i</v>
      </c>
      <c r="G3681" t="str">
        <f t="shared" si="1070"/>
        <v>0.805010542946314-0.396192590404711i</v>
      </c>
      <c r="H3681" t="str">
        <f t="shared" si="1071"/>
        <v>0.00215920559153814-16.260451037341i</v>
      </c>
      <c r="I3681" t="str">
        <f t="shared" si="1072"/>
        <v>-0.051055825041613-0.0895519077447229i</v>
      </c>
      <c r="K3681" t="str">
        <f t="shared" si="1073"/>
        <v>0.0000979963857484043-0.000250498310347652i</v>
      </c>
      <c r="L3681" t="str">
        <f t="shared" si="1074"/>
        <v>0.00005-0.000288208046747814i</v>
      </c>
      <c r="M3681" t="str">
        <f t="shared" si="1075"/>
        <v>0.00133333333333333-0.000169534145145773i</v>
      </c>
      <c r="N3681">
        <f t="shared" si="1076"/>
        <v>59.13670776794855</v>
      </c>
      <c r="O3681">
        <f t="shared" si="1077"/>
        <v>42.844603442616233</v>
      </c>
      <c r="P3681" s="3">
        <f t="shared" si="1078"/>
        <v>-42.844603442616233</v>
      </c>
      <c r="Q3681" s="3">
        <f t="shared" si="1079"/>
        <v>120.86329223205145</v>
      </c>
      <c r="R3681">
        <f t="shared" si="1080"/>
        <v>-59.13670776794855</v>
      </c>
      <c r="S3681">
        <f t="shared" si="1081"/>
        <v>979.11775398166287</v>
      </c>
      <c r="T3681">
        <f t="shared" si="1064"/>
        <v>-42.844603442616233</v>
      </c>
    </row>
    <row r="3682" spans="1:20" x14ac:dyDescent="0.25">
      <c r="A3682">
        <f t="shared" si="1065"/>
        <v>6175355.8033023626</v>
      </c>
      <c r="B3682">
        <f t="shared" si="1082"/>
        <v>982838.40144679323</v>
      </c>
      <c r="C3682" t="str">
        <f t="shared" si="1066"/>
        <v>-0.00363601423420903+0.00613427914375403i</v>
      </c>
      <c r="D3682" t="str">
        <f t="shared" si="1067"/>
        <v>1.17484025729493-1.82995754913055i</v>
      </c>
      <c r="E3682" t="str">
        <f t="shared" si="1068"/>
        <v>-9.71849119040923-22.4504598179023i</v>
      </c>
      <c r="F3682" t="str">
        <f t="shared" si="1069"/>
        <v>1.94919608974531-1.11492343072796i</v>
      </c>
      <c r="G3682" t="str">
        <f t="shared" si="1070"/>
        <v>0.803817087164319-0.397108521121102i</v>
      </c>
      <c r="H3682" t="str">
        <f t="shared" si="1071"/>
        <v>0.00213546135394936-16.1988561527865i</v>
      </c>
      <c r="I3682" t="str">
        <f t="shared" si="1072"/>
        <v>-0.0509376362653176-0.0890803936528768i</v>
      </c>
      <c r="K3682" t="str">
        <f t="shared" si="1073"/>
        <v>0.0000976571975059911-0.000249662723185399i</v>
      </c>
      <c r="L3682" t="str">
        <f t="shared" si="1074"/>
        <v>0.00005-0.000287117002139684i</v>
      </c>
      <c r="M3682" t="str">
        <f t="shared" si="1075"/>
        <v>0.00133333333333333-0.000168892354199814i</v>
      </c>
      <c r="N3682">
        <f t="shared" si="1076"/>
        <v>59.343208758787839</v>
      </c>
      <c r="O3682">
        <f t="shared" si="1077"/>
        <v>42.937092124887791</v>
      </c>
      <c r="P3682" s="3">
        <f t="shared" si="1078"/>
        <v>-42.937092124887791</v>
      </c>
      <c r="Q3682" s="3">
        <f t="shared" si="1079"/>
        <v>120.65679124121216</v>
      </c>
      <c r="R3682">
        <f t="shared" si="1080"/>
        <v>-59.343208758787839</v>
      </c>
      <c r="S3682">
        <f t="shared" si="1081"/>
        <v>982.83840144679323</v>
      </c>
      <c r="T3682">
        <f t="shared" si="1064"/>
        <v>-42.937092124887791</v>
      </c>
    </row>
    <row r="3683" spans="1:20" x14ac:dyDescent="0.25">
      <c r="A3683">
        <f t="shared" si="1065"/>
        <v>6198822.1553549124</v>
      </c>
      <c r="B3683">
        <f t="shared" si="1082"/>
        <v>986573.18737229111</v>
      </c>
      <c r="C3683" t="str">
        <f t="shared" si="1066"/>
        <v>-0.00357558868485563+0.00608214381272258i</v>
      </c>
      <c r="D3683" t="str">
        <f t="shared" si="1067"/>
        <v>1.16857211047415-1.82707476908651i</v>
      </c>
      <c r="E3683" t="str">
        <f t="shared" si="1068"/>
        <v>-9.71489580704961-22.3289366234853i</v>
      </c>
      <c r="F3683" t="str">
        <f t="shared" si="1069"/>
        <v>1.94628867891549-1.11656558941238i</v>
      </c>
      <c r="G3683" t="str">
        <f t="shared" si="1070"/>
        <v>0.802618117744716-0.398022957645216i</v>
      </c>
      <c r="H3683" t="str">
        <f t="shared" si="1071"/>
        <v>0.00211199734686466-16.1374948517952i</v>
      </c>
      <c r="I3683" t="str">
        <f t="shared" si="1072"/>
        <v>-0.0508195447853797-0.088610559805423i</v>
      </c>
      <c r="K3683" t="str">
        <f t="shared" si="1073"/>
        <v>0.0000973200612189072-0.000248829194659497i</v>
      </c>
      <c r="L3683" t="str">
        <f t="shared" si="1074"/>
        <v>0.00005-0.000286030087806021i</v>
      </c>
      <c r="M3683" t="str">
        <f t="shared" si="1075"/>
        <v>0.00133333333333333-0.000168252992827071i</v>
      </c>
      <c r="N3683">
        <f t="shared" si="1076"/>
        <v>59.549455281723411</v>
      </c>
      <c r="O3683">
        <f t="shared" si="1077"/>
        <v>43.029685958430044</v>
      </c>
      <c r="P3683" s="3">
        <f t="shared" si="1078"/>
        <v>-43.029685958430044</v>
      </c>
      <c r="Q3683" s="3">
        <f t="shared" si="1079"/>
        <v>120.45054471827659</v>
      </c>
      <c r="R3683">
        <f t="shared" si="1080"/>
        <v>-59.549455281723411</v>
      </c>
      <c r="S3683">
        <f t="shared" si="1081"/>
        <v>986.57318737229116</v>
      </c>
      <c r="T3683">
        <f t="shared" si="1064"/>
        <v>-43.029685958430044</v>
      </c>
    </row>
    <row r="3684" spans="1:20" x14ac:dyDescent="0.25">
      <c r="A3684">
        <f t="shared" si="1065"/>
        <v>6222377.679545261</v>
      </c>
      <c r="B3684">
        <f t="shared" si="1082"/>
        <v>990322.16548430582</v>
      </c>
      <c r="C3684" t="str">
        <f t="shared" si="1066"/>
        <v>-0.00351597437719314+0.00603025780913009i</v>
      </c>
      <c r="D3684" t="str">
        <f t="shared" si="1067"/>
        <v>1.16232352447822-1.82417501583038i</v>
      </c>
      <c r="E3684" t="str">
        <f t="shared" si="1068"/>
        <v>-9.71109671180462-22.2078528145057i</v>
      </c>
      <c r="F3684" t="str">
        <f t="shared" si="1069"/>
        <v>1.9433678892888-1.11820621348053i</v>
      </c>
      <c r="G3684" t="str">
        <f t="shared" si="1070"/>
        <v>0.801413631124667-0.398935863231476i</v>
      </c>
      <c r="H3684" t="str">
        <f t="shared" si="1071"/>
        <v>0.00208881015858133-16.0763662460295i</v>
      </c>
      <c r="I3684" t="str">
        <f t="shared" si="1072"/>
        <v>-0.0507015473987665-0.0881424021289571i</v>
      </c>
      <c r="K3684" t="str">
        <f t="shared" si="1073"/>
        <v>0.0000969849679259453-0.000247997726653244i</v>
      </c>
      <c r="L3684" t="str">
        <f t="shared" si="1074"/>
        <v>0.00005-0.000284947288111198i</v>
      </c>
      <c r="M3684" t="str">
        <f t="shared" si="1075"/>
        <v>0.00133333333333333-0.000167616051830116i</v>
      </c>
      <c r="N3684">
        <f t="shared" si="1076"/>
        <v>59.75544570939995</v>
      </c>
      <c r="O3684">
        <f t="shared" si="1077"/>
        <v>43.122384809373045</v>
      </c>
      <c r="P3684" s="3">
        <f t="shared" si="1078"/>
        <v>-43.122384809373045</v>
      </c>
      <c r="Q3684" s="3">
        <f t="shared" si="1079"/>
        <v>120.24455429060005</v>
      </c>
      <c r="R3684">
        <f t="shared" si="1080"/>
        <v>-59.75544570939995</v>
      </c>
      <c r="S3684">
        <f t="shared" si="1081"/>
        <v>990.32216548430586</v>
      </c>
      <c r="T3684">
        <f t="shared" si="1064"/>
        <v>-43.122384809373045</v>
      </c>
    </row>
    <row r="3685" spans="1:20" x14ac:dyDescent="0.25">
      <c r="A3685">
        <f t="shared" si="1065"/>
        <v>6246022.714727534</v>
      </c>
      <c r="B3685">
        <f t="shared" si="1082"/>
        <v>994085.38971314626</v>
      </c>
      <c r="C3685" t="str">
        <f t="shared" si="1066"/>
        <v>-0.00345716299979602+0.00597862314468779i</v>
      </c>
      <c r="D3685" t="str">
        <f t="shared" si="1067"/>
        <v>1.15609458681761-1.82125845074289i</v>
      </c>
      <c r="E3685" t="str">
        <f t="shared" si="1068"/>
        <v>-9.70709486453556-22.0872074696355i</v>
      </c>
      <c r="F3685" t="str">
        <f t="shared" si="1069"/>
        <v>1.94043371291929-1.11984520517616i</v>
      </c>
      <c r="G3685" t="str">
        <f t="shared" si="1070"/>
        <v>0.800203624027395-0.399847200966592i</v>
      </c>
      <c r="H3685" t="str">
        <f t="shared" si="1071"/>
        <v>0.00206589641829313-16.0154694505523i</v>
      </c>
      <c r="I3685" t="str">
        <f t="shared" si="1072"/>
        <v>-0.0505836409407496-0.0876759165825985i</v>
      </c>
      <c r="K3685" t="str">
        <f t="shared" si="1073"/>
        <v>0.0000966519086575748-0.00024716832097742i</v>
      </c>
      <c r="L3685" t="str">
        <f t="shared" si="1074"/>
        <v>0.00005-0.000283868587478778i</v>
      </c>
      <c r="M3685" t="str">
        <f t="shared" si="1075"/>
        <v>0.00133333333333333-0.00016698152204634i</v>
      </c>
      <c r="N3685">
        <f t="shared" si="1076"/>
        <v>59.961178417180861</v>
      </c>
      <c r="O3685">
        <f t="shared" si="1077"/>
        <v>43.215188543090434</v>
      </c>
      <c r="P3685" s="3">
        <f t="shared" si="1078"/>
        <v>-43.215188543090434</v>
      </c>
      <c r="Q3685" s="3">
        <f t="shared" si="1079"/>
        <v>120.03882158281914</v>
      </c>
      <c r="R3685">
        <f t="shared" si="1080"/>
        <v>-59.961178417180861</v>
      </c>
      <c r="S3685">
        <f t="shared" si="1081"/>
        <v>994.08538971314624</v>
      </c>
      <c r="T3685">
        <f t="shared" si="1064"/>
        <v>-43.215188543090434</v>
      </c>
    </row>
    <row r="3686" spans="1:20" x14ac:dyDescent="0.25">
      <c r="A3686">
        <f t="shared" si="1065"/>
        <v>6269757.6010434981</v>
      </c>
      <c r="B3686">
        <f t="shared" si="1082"/>
        <v>997862.91419405618</v>
      </c>
      <c r="C3686" t="str">
        <f t="shared" si="1066"/>
        <v>-0.00339914628979265+0.00592724176357873i</v>
      </c>
      <c r="D3686" t="str">
        <f t="shared" si="1067"/>
        <v>1.1498853833263-1.81832523553979i</v>
      </c>
      <c r="E3686" t="str">
        <f t="shared" si="1068"/>
        <v>-9.70289122269587-21.9669996747037i</v>
      </c>
      <c r="F3686" t="str">
        <f t="shared" si="1069"/>
        <v>1.93748614256183-1.12148246637271i</v>
      </c>
      <c r="G3686" t="str">
        <f t="shared" si="1070"/>
        <v>0.798988093465122-0.400756933771696i</v>
      </c>
      <c r="H3686" t="str">
        <f t="shared" si="1071"/>
        <v>0.00204325279563455-15.9548035838137i</v>
      </c>
      <c r="I3686" t="str">
        <f t="shared" si="1072"/>
        <v>-0.050465822284897-0.0872110991577837i</v>
      </c>
      <c r="K3686" t="str">
        <f t="shared" si="1073"/>
        <v>0.000096320874436729-0.00024634097937066i</v>
      </c>
      <c r="L3686" t="str">
        <f t="shared" si="1074"/>
        <v>0.00005-0.000282793970391292i</v>
      </c>
      <c r="M3686" t="str">
        <f t="shared" si="1075"/>
        <v>0.00133333333333333-0.000166349394347819i</v>
      </c>
      <c r="N3686">
        <f t="shared" si="1076"/>
        <v>60.166651783113522</v>
      </c>
      <c r="O3686">
        <f t="shared" si="1077"/>
        <v>43.308097024202716</v>
      </c>
      <c r="P3686" s="3">
        <f t="shared" si="1078"/>
        <v>-43.308097024202716</v>
      </c>
      <c r="Q3686" s="3">
        <f t="shared" si="1079"/>
        <v>119.83334821688648</v>
      </c>
      <c r="R3686">
        <f t="shared" si="1080"/>
        <v>-60.166651783113522</v>
      </c>
      <c r="S3686">
        <f t="shared" si="1081"/>
        <v>997.8629141940562</v>
      </c>
      <c r="T3686">
        <f t="shared" si="1064"/>
        <v>-43.308097024202716</v>
      </c>
    </row>
    <row r="3687" spans="1:20" x14ac:dyDescent="0.25">
      <c r="A3687">
        <f t="shared" si="1065"/>
        <v>6293582.6799274636</v>
      </c>
      <c r="B3687">
        <f t="shared" si="1082"/>
        <v>1001654.7932679936</v>
      </c>
      <c r="C3687" t="str">
        <f t="shared" si="1066"/>
        <v>-0.00334191603312974+0.00587611554326043i</v>
      </c>
      <c r="D3687" t="str">
        <f t="shared" si="1067"/>
        <v>1.14369599816336-1.81537553225221i</v>
      </c>
      <c r="E3687" t="str">
        <f t="shared" si="1068"/>
        <v>-9.69848674143115-21.8472285226389i</v>
      </c>
      <c r="F3687" t="str">
        <f t="shared" si="1069"/>
        <v>1.93452517167919-1.12311789857851i</v>
      </c>
      <c r="G3687" t="str">
        <f t="shared" si="1070"/>
        <v>0.797767036742004-0.401665024404523i</v>
      </c>
      <c r="H3687" t="str">
        <f t="shared" si="1071"/>
        <v>0.00202087600022937-15.8943677676381i</v>
      </c>
      <c r="I3687" t="str">
        <f t="shared" si="1072"/>
        <v>-0.0503480883430658-0.0867479458780551i</v>
      </c>
      <c r="K3687" t="str">
        <f t="shared" si="1073"/>
        <v>0.0000959918562795909-0.000245515703499855i</v>
      </c>
      <c r="L3687" t="str">
        <f t="shared" si="1074"/>
        <v>0.00005-0.00028172342139001i</v>
      </c>
      <c r="M3687" t="str">
        <f t="shared" si="1075"/>
        <v>0.00133333333333333-0.000165719659641182i</v>
      </c>
      <c r="N3687">
        <f t="shared" si="1076"/>
        <v>60.371864187893507</v>
      </c>
      <c r="O3687">
        <f t="shared" si="1077"/>
        <v>43.401110116579574</v>
      </c>
      <c r="P3687" s="3">
        <f t="shared" si="1078"/>
        <v>-43.401110116579574</v>
      </c>
      <c r="Q3687" s="3">
        <f t="shared" si="1079"/>
        <v>119.62813581210649</v>
      </c>
      <c r="R3687">
        <f t="shared" si="1080"/>
        <v>-60.371864187893507</v>
      </c>
      <c r="S3687">
        <f t="shared" si="1081"/>
        <v>1001.6547932679936</v>
      </c>
      <c r="T3687">
        <f t="shared" si="1064"/>
        <v>-43.401110116579574</v>
      </c>
    </row>
    <row r="3688" spans="1:20" x14ac:dyDescent="0.25">
      <c r="A3688">
        <f t="shared" si="1065"/>
        <v>6317498.2941111885</v>
      </c>
      <c r="B3688">
        <f t="shared" si="1082"/>
        <v>1005461.0814824121</v>
      </c>
      <c r="C3688" t="str">
        <f t="shared" si="1066"/>
        <v>-0.00328546406482587+0.00582524629526578i</v>
      </c>
      <c r="D3688" t="str">
        <f t="shared" si="1067"/>
        <v>1.13752651381477-1.81240950320697i</v>
      </c>
      <c r="E3688" t="str">
        <f t="shared" si="1068"/>
        <v>-9.69388237368005-21.727893113411i</v>
      </c>
      <c r="F3688" t="str">
        <f t="shared" si="1069"/>
        <v>1.93155079444917-1.12475140294203i</v>
      </c>
      <c r="G3688" t="str">
        <f t="shared" si="1070"/>
        <v>0.796540451457056-0.40257143546164i</v>
      </c>
      <c r="H3688" t="str">
        <f t="shared" si="1071"/>
        <v>0.00199876278124351-15.834161127211i</v>
      </c>
      <c r="I3688" t="str">
        <f t="shared" si="1072"/>
        <v>-0.0502304360653923-0.0862864527988507i</v>
      </c>
      <c r="K3688" t="str">
        <f t="shared" si="1073"/>
        <v>0.0000956648451963611-0.000244692494960542i</v>
      </c>
      <c r="L3688" t="str">
        <f t="shared" si="1074"/>
        <v>0.00005-0.000280656925074726i</v>
      </c>
      <c r="M3688" t="str">
        <f t="shared" si="1075"/>
        <v>0.00133333333333333-0.000165092308867486i</v>
      </c>
      <c r="N3688">
        <f t="shared" si="1076"/>
        <v>60.576814014830575</v>
      </c>
      <c r="O3688">
        <f t="shared" si="1077"/>
        <v>43.494227683343006</v>
      </c>
      <c r="P3688" s="3">
        <f t="shared" si="1078"/>
        <v>-43.494227683343006</v>
      </c>
      <c r="Q3688" s="3">
        <f t="shared" si="1079"/>
        <v>119.42318598516943</v>
      </c>
      <c r="R3688">
        <f t="shared" si="1080"/>
        <v>-60.576814014830575</v>
      </c>
      <c r="S3688">
        <f t="shared" si="1081"/>
        <v>1005.4610814824121</v>
      </c>
      <c r="T3688">
        <f t="shared" si="1064"/>
        <v>-43.494227683343006</v>
      </c>
    </row>
    <row r="3689" spans="1:20" x14ac:dyDescent="0.25">
      <c r="A3689">
        <f t="shared" si="1065"/>
        <v>6341504.7876288109</v>
      </c>
      <c r="B3689">
        <f t="shared" si="1082"/>
        <v>1009281.8335920452</v>
      </c>
      <c r="C3689" t="str">
        <f t="shared" si="1066"/>
        <v>-0.00322978226921544+0.00577463576600309i</v>
      </c>
      <c r="D3689" t="str">
        <f t="shared" si="1067"/>
        <v>1.13137701109552-1.8094273110071i</v>
      </c>
      <c r="E3689" t="str">
        <f t="shared" si="1068"/>
        <v>-9.68907907027306-21.6089925539729i</v>
      </c>
      <c r="F3689" t="str">
        <f t="shared" si="1069"/>
        <v>1.92856300577162-1.12638288025732i</v>
      </c>
      <c r="G3689" t="str">
        <f t="shared" si="1070"/>
        <v>0.795308335507054-0.403476129380727i</v>
      </c>
      <c r="H3689" t="str">
        <f t="shared" si="1071"/>
        <v>0.00197690992694209-15.7741827910662i</v>
      </c>
      <c r="I3689" t="str">
        <f t="shared" si="1072"/>
        <v>-0.0501128624402865-0.0858266160072887i</v>
      </c>
      <c r="K3689" t="str">
        <f t="shared" si="1073"/>
        <v>0.0000953398321920235-0.000243871355277305i</v>
      </c>
      <c r="L3689" t="str">
        <f t="shared" si="1074"/>
        <v>0.00005-0.000279594466103532i</v>
      </c>
      <c r="M3689" t="str">
        <f t="shared" si="1075"/>
        <v>0.00133333333333333-0.000164467333002078i</v>
      </c>
      <c r="N3689">
        <f t="shared" si="1076"/>
        <v>60.781499649811636</v>
      </c>
      <c r="O3689">
        <f t="shared" si="1077"/>
        <v>43.58744958686944</v>
      </c>
      <c r="P3689" s="3">
        <f t="shared" si="1078"/>
        <v>-43.58744958686944</v>
      </c>
      <c r="Q3689" s="3">
        <f t="shared" si="1079"/>
        <v>119.21850035018836</v>
      </c>
      <c r="R3689">
        <f t="shared" si="1080"/>
        <v>-60.781499649811636</v>
      </c>
      <c r="S3689">
        <f t="shared" si="1081"/>
        <v>1009.2818335920452</v>
      </c>
      <c r="T3689">
        <f t="shared" si="1064"/>
        <v>-43.58744958686944</v>
      </c>
    </row>
    <row r="3690" spans="1:20" x14ac:dyDescent="0.25">
      <c r="A3690">
        <f t="shared" si="1065"/>
        <v>6365602.5058217999</v>
      </c>
      <c r="B3690">
        <f t="shared" si="1082"/>
        <v>1013117.104559695</v>
      </c>
      <c r="C3690" t="str">
        <f t="shared" si="1066"/>
        <v>-0.00317486258018223+0.00572428563755421i</v>
      </c>
      <c r="D3690" t="str">
        <f t="shared" si="1067"/>
        <v>1.12524756915199-1.80642911851241i</v>
      </c>
      <c r="E3690" t="str">
        <f t="shared" si="1068"/>
        <v>-9.68407778003027-21.4905259581999i</v>
      </c>
      <c r="F3690" t="str">
        <f t="shared" si="1069"/>
        <v>1.92556180127545-1.12801223096947i</v>
      </c>
      <c r="G3690" t="str">
        <f t="shared" si="1070"/>
        <v>0.794070687089442-0.404379068442895i</v>
      </c>
      <c r="H3690" t="str">
        <f t="shared" si="1071"/>
        <v>0.00195531426425063-15.7144318910723i</v>
      </c>
      <c r="I3690" t="str">
        <f t="shared" si="1072"/>
        <v>-0.0499953644944213-0.0853684316219473i</v>
      </c>
      <c r="K3690" t="str">
        <f t="shared" si="1073"/>
        <v>0.0000950168082670964-0.00024305228590418i</v>
      </c>
      <c r="L3690" t="str">
        <f t="shared" si="1074"/>
        <v>0.00005-0.000278536029192601i</v>
      </c>
      <c r="M3690" t="str">
        <f t="shared" si="1075"/>
        <v>0.00133333333333333-0.000163844723054471i</v>
      </c>
      <c r="N3690">
        <f t="shared" si="1076"/>
        <v>60.985919481264006</v>
      </c>
      <c r="O3690">
        <f t="shared" si="1077"/>
        <v>43.680775688792437</v>
      </c>
      <c r="P3690" s="3">
        <f t="shared" si="1078"/>
        <v>-43.680775688792437</v>
      </c>
      <c r="Q3690" s="3">
        <f t="shared" si="1079"/>
        <v>119.01408051873599</v>
      </c>
      <c r="R3690">
        <f t="shared" si="1080"/>
        <v>-60.985919481264006</v>
      </c>
      <c r="S3690">
        <f t="shared" si="1081"/>
        <v>1013.117104559695</v>
      </c>
      <c r="T3690">
        <f t="shared" si="1064"/>
        <v>-43.680775688792437</v>
      </c>
    </row>
    <row r="3691" spans="1:20" x14ac:dyDescent="0.25">
      <c r="A3691">
        <f t="shared" si="1065"/>
        <v>6389791.7953439234</v>
      </c>
      <c r="B3691">
        <f t="shared" si="1082"/>
        <v>1016966.9495570218</v>
      </c>
      <c r="C3691" t="str">
        <f t="shared" si="1066"/>
        <v>-0.00312069698138244+0.00567419752847168i</v>
      </c>
      <c r="D3691" t="str">
        <f t="shared" si="1067"/>
        <v>1.11913826546442-1.80341508882014i</v>
      </c>
      <c r="E3691" t="str">
        <f t="shared" si="1068"/>
        <v>-9.6788794498601-21.3724924468303i</v>
      </c>
      <c r="F3691" t="str">
        <f t="shared" si="1069"/>
        <v>1.92254717732569-1.12963935518034i</v>
      </c>
      <c r="G3691" t="str">
        <f t="shared" si="1070"/>
        <v>0.792827504705205-0.405280214775065i</v>
      </c>
      <c r="H3691" t="str">
        <f t="shared" si="1071"/>
        <v>0.00193397265832042-15.6549075624203i</v>
      </c>
      <c r="I3691" t="str">
        <f t="shared" si="1072"/>
        <v>-0.0498779392927313-0.0849118957926514i</v>
      </c>
      <c r="K3691" t="str">
        <f t="shared" si="1073"/>
        <v>0.0000946957644183711-0.00024223528822506i</v>
      </c>
      <c r="L3691" t="str">
        <f t="shared" si="1074"/>
        <v>0.00005-0.00027748159911596i</v>
      </c>
      <c r="M3691" t="str">
        <f t="shared" si="1075"/>
        <v>0.00133333333333333-0.000163224470068212i</v>
      </c>
      <c r="N3691">
        <f t="shared" si="1076"/>
        <v>61.190071900124323</v>
      </c>
      <c r="O3691">
        <f t="shared" si="1077"/>
        <v>43.774205850004968</v>
      </c>
      <c r="P3691" s="3">
        <f t="shared" si="1078"/>
        <v>-43.774205850004968</v>
      </c>
      <c r="Q3691" s="3">
        <f t="shared" si="1079"/>
        <v>118.80992809987568</v>
      </c>
      <c r="R3691">
        <f t="shared" si="1080"/>
        <v>-61.190071900124323</v>
      </c>
      <c r="S3691">
        <f t="shared" si="1081"/>
        <v>1016.9669495570218</v>
      </c>
      <c r="T3691">
        <f t="shared" si="1064"/>
        <v>-43.774205850004968</v>
      </c>
    </row>
    <row r="3692" spans="1:20" x14ac:dyDescent="0.25">
      <c r="A3692">
        <f t="shared" si="1065"/>
        <v>6414073.0041662296</v>
      </c>
      <c r="B3692">
        <f t="shared" si="1082"/>
        <v>1020831.4239653385</v>
      </c>
      <c r="C3692" t="str">
        <f t="shared" si="1066"/>
        <v>-0.00306727750645902+0.00562437299457366i</v>
      </c>
      <c r="D3692" t="str">
        <f t="shared" si="1067"/>
        <v>1.11304917584987-1.8003853852458i</v>
      </c>
      <c r="E3692" t="str">
        <f t="shared" si="1068"/>
        <v>-9.67348502485414-21.2548911474037i</v>
      </c>
      <c r="F3692" t="str">
        <f t="shared" si="1069"/>
        <v>1.91951913103036-1.13126415265422i</v>
      </c>
      <c r="G3692" t="str">
        <f t="shared" si="1070"/>
        <v>0.791578787161748-0.406179530352385i</v>
      </c>
      <c r="H3692" t="str">
        <f t="shared" si="1071"/>
        <v>0.00191288201209821-15.5956089436106i</v>
      </c>
      <c r="I3692" t="str">
        <f t="shared" si="1072"/>
        <v>-0.0497605839384025-0.0844570047002463i</v>
      </c>
      <c r="K3692" t="str">
        <f t="shared" si="1073"/>
        <v>0.0000943766916396509-0.000241420363554113i</v>
      </c>
      <c r="L3692" t="str">
        <f t="shared" si="1074"/>
        <v>0.00005-0.00027643116070528i</v>
      </c>
      <c r="M3692" t="str">
        <f t="shared" si="1075"/>
        <v>0.00133333333333333-0.000162606565120753i</v>
      </c>
      <c r="N3692">
        <f t="shared" si="1076"/>
        <v>61.393955299795962</v>
      </c>
      <c r="O3692">
        <f t="shared" si="1077"/>
        <v>43.867739930661145</v>
      </c>
      <c r="P3692" s="3">
        <f t="shared" si="1078"/>
        <v>-43.867739930661145</v>
      </c>
      <c r="Q3692" s="3">
        <f t="shared" si="1079"/>
        <v>118.60604470020404</v>
      </c>
      <c r="R3692">
        <f t="shared" si="1080"/>
        <v>-61.393955299795962</v>
      </c>
      <c r="S3692">
        <f t="shared" si="1081"/>
        <v>1020.8314239653384</v>
      </c>
      <c r="T3692">
        <f t="shared" ref="T3692:T3755" si="1083">P3692</f>
        <v>-43.867739930661145</v>
      </c>
    </row>
    <row r="3693" spans="1:20" x14ac:dyDescent="0.25">
      <c r="A3693">
        <f t="shared" ref="A3693:A3756" si="1084">2*PI()*B3693</f>
        <v>6438446.4815820614</v>
      </c>
      <c r="B3693">
        <f t="shared" si="1082"/>
        <v>1024710.5833764068</v>
      </c>
      <c r="C3693" t="str">
        <f t="shared" ref="C3693:C3756" si="1085">IMPRODUCT(D3693,E3693,$C$40,,K3693,$C$41)</f>
        <v>-0.00301459623924476+0.0055748135297377i</v>
      </c>
      <c r="D3693" t="str">
        <f t="shared" ref="D3693:D3756" si="1086">IMDIV(IMPRODUCT($C$37,$C$38,COMPLEX(1,A3693/$C$38)),IMSUM(-1*A3693*A3693/$C$39,COMPLEX(0,1*A3693)))</f>
        <v>1.10698037446522-1.79734017130412i</v>
      </c>
      <c r="E3693" t="str">
        <f t="shared" ref="E3693:E3756" si="1087">IMDIV(IMPRODUCT(IMSUM(F3693,G3693),$C$29,H3693),IMSUM(1,I3693))</f>
        <v>-9.66789544838418-21.1377211941992i</v>
      </c>
      <c r="F3693" t="str">
        <f t="shared" ref="F3693:F3756" si="1088">IMDIV(IMPRODUCT($C$14,$C$15,COMPLEX(1,A3693/$C$15)),IMSUM(-1*A3693*A3693/$C$16,COMPLEX(0,A3693)))</f>
        <v>1.91647766024748-1.13288652282376i</v>
      </c>
      <c r="G3693" t="str">
        <f t="shared" ref="G3693:G3756" si="1089">IMDIV(1,COMPLEX(1,A3693*$C$9*$C$10))</f>
        <v>0.790324533575743-0.407076977000698i</v>
      </c>
      <c r="H3693" t="str">
        <f t="shared" ref="H3693:H3756" si="1090">IMDIV($C$3,IMSUM(K3693,COMPLEX(0,$C$28*A3693)))</f>
        <v>0.00189203926589973-15.53653517644i</v>
      </c>
      <c r="I3693" t="str">
        <f t="shared" ref="I3693:I3756" si="1091">IMPRODUCT(F3693,$C$29,H3693,$C$31)</f>
        <v>-0.0496432955728694-0.0840037545563773i</v>
      </c>
      <c r="K3693" t="str">
        <f t="shared" ref="K3693:K3756" si="1092">IF($C$26&lt;=0,IMDIV(1,IMSUM(IMDIV(1,L3693),1/$C$18)),IMDIV(1,IMSUM(IMDIV(1,L3693),1/$C$18,IMDIV(1,M3693))))</f>
        <v>0.0000940595809224688-0.000240607513136195i</v>
      </c>
      <c r="L3693" t="str">
        <f t="shared" ref="L3693:L3756" si="1093">IMSUM($C$21/$C$22,IMDIV(1,COMPLEX(0,$C$20*$C$22*A3693)))</f>
        <v>0.00005-0.000275384698849651i</v>
      </c>
      <c r="M3693" t="str">
        <f t="shared" ref="M3693:M3756" si="1094">IMSUM($C$25/$C$26,IMDIV(1,COMPLEX(0,$C$24*$C$26*A3693)))</f>
        <v>0.00133333333333333-0.000161990999323324i</v>
      </c>
      <c r="N3693">
        <f t="shared" ref="N3693:N3756" si="1095">ABS(R3693)</f>
        <v>61.597568076119671</v>
      </c>
      <c r="O3693">
        <f t="shared" ref="O3693:O3756" si="1096">ABS(P3693)</f>
        <v>43.961377790178091</v>
      </c>
      <c r="P3693" s="3">
        <f t="shared" ref="P3693:P3756" si="1097">20*LOG10(IMABS(C3693))</f>
        <v>-43.961377790178091</v>
      </c>
      <c r="Q3693" s="3">
        <f t="shared" ref="Q3693:Q3756" si="1098">IMARGUMENT(C3693)*180/PI()</f>
        <v>118.40243192388033</v>
      </c>
      <c r="R3693">
        <f t="shared" ref="R3693:R3756" si="1099">IF(Q3693&lt;0,Q3693+180,Q3693-180)</f>
        <v>-61.597568076119671</v>
      </c>
      <c r="S3693">
        <f t="shared" ref="S3693:S3756" si="1100">B3693/1000</f>
        <v>1024.7105833764067</v>
      </c>
      <c r="T3693">
        <f t="shared" si="1083"/>
        <v>-43.961377790178091</v>
      </c>
    </row>
    <row r="3694" spans="1:20" x14ac:dyDescent="0.25">
      <c r="A3694">
        <f t="shared" si="1084"/>
        <v>6462912.578212074</v>
      </c>
      <c r="B3694">
        <f t="shared" ref="B3694:B3757" si="1101">B3693*(1+B$42)</f>
        <v>1028604.4835932372</v>
      </c>
      <c r="C3694" t="str">
        <f t="shared" si="1085"/>
        <v>-0.00296264531395672+0.00552552056669165i</v>
      </c>
      <c r="D3694" t="str">
        <f t="shared" si="1086"/>
        <v>1.10093193381053-1.79427961069i</v>
      </c>
      <c r="E3694" t="str">
        <f t="shared" si="1087"/>
        <v>-9.66211166219585-21.0209817281731i</v>
      </c>
      <c r="F3694" t="str">
        <f t="shared" si="1088"/>
        <v>1.91342276359189-1.13450636479595i</v>
      </c>
      <c r="G3694" t="str">
        <f t="shared" si="1089"/>
        <v>0.789064743375974-0.407972516399061i</v>
      </c>
      <c r="H3694" t="str">
        <f t="shared" si="1090"/>
        <v>0.00187144139698762-15.4776854059892i</v>
      </c>
      <c r="I3694" t="str">
        <f t="shared" si="1091"/>
        <v>-0.0495260713758093-0.0835521416032621i</v>
      </c>
      <c r="K3694" t="str">
        <f t="shared" si="1092"/>
        <v>0.0000937444232568058-0.000239796738147269i</v>
      </c>
      <c r="L3694" t="str">
        <f t="shared" si="1093"/>
        <v>0.00005-0.000274342198495369i</v>
      </c>
      <c r="M3694" t="str">
        <f t="shared" si="1094"/>
        <v>0.00133333333333333-0.000161377763820805i</v>
      </c>
      <c r="N3694">
        <f t="shared" si="1095"/>
        <v>61.800908627331196</v>
      </c>
      <c r="O3694">
        <f t="shared" si="1096"/>
        <v>44.055119287237801</v>
      </c>
      <c r="P3694" s="3">
        <f t="shared" si="1097"/>
        <v>-44.055119287237801</v>
      </c>
      <c r="Q3694" s="3">
        <f t="shared" si="1098"/>
        <v>118.1990913726688</v>
      </c>
      <c r="R3694">
        <f t="shared" si="1099"/>
        <v>-61.800908627331196</v>
      </c>
      <c r="S3694">
        <f t="shared" si="1100"/>
        <v>1028.6044835932373</v>
      </c>
      <c r="T3694">
        <f t="shared" si="1083"/>
        <v>-44.055119287237801</v>
      </c>
    </row>
    <row r="3695" spans="1:20" x14ac:dyDescent="0.25">
      <c r="A3695">
        <f t="shared" si="1084"/>
        <v>6487471.6460092803</v>
      </c>
      <c r="B3695">
        <f t="shared" si="1101"/>
        <v>1032513.1806308916</v>
      </c>
      <c r="C3695" t="str">
        <f t="shared" si="1085"/>
        <v>-0.00291141691538001+0.00547649547780307i</v>
      </c>
      <c r="D3695" t="str">
        <f t="shared" si="1086"/>
        <v>1.09490392473257-1.79120386725973i</v>
      </c>
      <c r="E3695" t="str">
        <f t="shared" si="1087"/>
        <v>-9.65613460650235-20.9046718968946i</v>
      </c>
      <c r="F3695" t="str">
        <f t="shared" si="1088"/>
        <v>1.9103544404421-1.13612357735817i</v>
      </c>
      <c r="G3695" t="str">
        <f t="shared" si="1089"/>
        <v>0.787799416306154-0.408866110082307i</v>
      </c>
      <c r="H3695" t="str">
        <f t="shared" si="1090"/>
        <v>0.0018510854191531-15.4190587806098i</v>
      </c>
      <c r="I3695" t="str">
        <f t="shared" si="1091"/>
        <v>-0.0494089085651353-0.0831021621134618i</v>
      </c>
      <c r="K3695" t="str">
        <f t="shared" si="1092"/>
        <v>0.0000934312096317875-0.00023898803969483i</v>
      </c>
      <c r="L3695" t="str">
        <f t="shared" si="1093"/>
        <v>0.00005-0.000273303644645715i</v>
      </c>
      <c r="M3695" t="str">
        <f t="shared" si="1094"/>
        <v>0.00133333333333333-0.000160766849791597i</v>
      </c>
      <c r="N3695">
        <f t="shared" si="1095"/>
        <v>62.00397535402945</v>
      </c>
      <c r="O3695">
        <f t="shared" si="1096"/>
        <v>44.148964279788927</v>
      </c>
      <c r="P3695" s="3">
        <f t="shared" si="1097"/>
        <v>-44.148964279788927</v>
      </c>
      <c r="Q3695" s="3">
        <f t="shared" si="1098"/>
        <v>117.99602464597055</v>
      </c>
      <c r="R3695">
        <f t="shared" si="1099"/>
        <v>-62.00397535402945</v>
      </c>
      <c r="S3695">
        <f t="shared" si="1100"/>
        <v>1032.5131806308916</v>
      </c>
      <c r="T3695">
        <f t="shared" si="1083"/>
        <v>-44.148964279788927</v>
      </c>
    </row>
    <row r="3696" spans="1:20" x14ac:dyDescent="0.25">
      <c r="A3696">
        <f t="shared" si="1084"/>
        <v>6512124.0382641153</v>
      </c>
      <c r="B3696">
        <f t="shared" si="1101"/>
        <v>1036436.730717289</v>
      </c>
      <c r="C3696" t="str">
        <f t="shared" si="1085"/>
        <v>-0.0028609032790428+0.00542773957586677i</v>
      </c>
      <c r="D3696" t="str">
        <f t="shared" si="1086"/>
        <v>1.08889641642863-1.78811310501228i</v>
      </c>
      <c r="E3696" t="str">
        <f t="shared" si="1087"/>
        <v>-9.64996522007785-20.7887908544826i</v>
      </c>
      <c r="F3696" t="str">
        <f t="shared" si="1088"/>
        <v>1.90727269094713-1.13773805898449i</v>
      </c>
      <c r="G3696" t="str">
        <f t="shared" si="1089"/>
        <v>0.786528552427734-0.409757719443658i</v>
      </c>
      <c r="H3696" t="str">
        <f t="shared" si="1090"/>
        <v>0.00183096838230209-15.3606544519119i</v>
      </c>
      <c r="I3696" t="str">
        <f t="shared" si="1091"/>
        <v>-0.0492918043969953-0.0826538123896528i</v>
      </c>
      <c r="K3696" t="str">
        <f t="shared" si="1092"/>
        <v>0.0000931199310363873-0.000238181418818338i</v>
      </c>
      <c r="L3696" t="str">
        <f t="shared" si="1093"/>
        <v>0.00005-0.000272269022360744i</v>
      </c>
      <c r="M3696" t="str">
        <f t="shared" si="1094"/>
        <v>0.00133333333333333-0.000160158248447497i</v>
      </c>
      <c r="N3696">
        <f t="shared" si="1095"/>
        <v>62.206766659138694</v>
      </c>
      <c r="O3696">
        <f t="shared" si="1096"/>
        <v>44.242912625047317</v>
      </c>
      <c r="P3696" s="3">
        <f t="shared" si="1097"/>
        <v>-44.242912625047317</v>
      </c>
      <c r="Q3696" s="3">
        <f t="shared" si="1098"/>
        <v>117.79323334086131</v>
      </c>
      <c r="R3696">
        <f t="shared" si="1099"/>
        <v>-62.206766659138694</v>
      </c>
      <c r="S3696">
        <f t="shared" si="1100"/>
        <v>1036.436730717289</v>
      </c>
      <c r="T3696">
        <f t="shared" si="1083"/>
        <v>-44.242912625047317</v>
      </c>
    </row>
    <row r="3697" spans="1:20" x14ac:dyDescent="0.25">
      <c r="A3697">
        <f t="shared" si="1084"/>
        <v>6536870.1096095191</v>
      </c>
      <c r="B3697">
        <f t="shared" si="1101"/>
        <v>1040375.1902940148</v>
      </c>
      <c r="C3697" t="str">
        <f t="shared" si="1085"/>
        <v>-0.00281109669138102+0.00537925411488889i</v>
      </c>
      <c r="D3697" t="str">
        <f t="shared" si="1086"/>
        <v>1.08290947645049-1.78500748807063i</v>
      </c>
      <c r="E3697" t="str">
        <f t="shared" si="1087"/>
        <v>-9.64360444034865-20.67333776154i</v>
      </c>
      <c r="F3697" t="str">
        <f t="shared" si="1088"/>
        <v>1.90417751603324-1.13934970784196i</v>
      </c>
      <c r="G3697" t="str">
        <f t="shared" si="1089"/>
        <v>0.785252152122687-0.410647305737388i</v>
      </c>
      <c r="H3697" t="str">
        <f t="shared" si="1090"/>
        <v>0.00181108737204491-15.3024715747513i</v>
      </c>
      <c r="I3697" t="str">
        <f t="shared" si="1091"/>
        <v>-0.0491747561657649-0.0822070887643925i</v>
      </c>
      <c r="K3697" t="str">
        <f t="shared" si="1092"/>
        <v>0.0000928105784601043-0.00023737687648964i</v>
      </c>
      <c r="L3697" t="str">
        <f t="shared" si="1093"/>
        <v>0.00005-0.000271238316757067i</v>
      </c>
      <c r="M3697" t="str">
        <f t="shared" si="1094"/>
        <v>0.00133333333333333-0.000159551951033569i</v>
      </c>
      <c r="N3697">
        <f t="shared" si="1095"/>
        <v>62.409280947872503</v>
      </c>
      <c r="O3697">
        <f t="shared" si="1096"/>
        <v>44.336964179498317</v>
      </c>
      <c r="P3697" s="3">
        <f t="shared" si="1097"/>
        <v>-44.336964179498317</v>
      </c>
      <c r="Q3697" s="3">
        <f t="shared" si="1098"/>
        <v>117.5907190521275</v>
      </c>
      <c r="R3697">
        <f t="shared" si="1099"/>
        <v>-62.409280947872503</v>
      </c>
      <c r="S3697">
        <f t="shared" si="1100"/>
        <v>1040.3751902940148</v>
      </c>
      <c r="T3697">
        <f t="shared" si="1083"/>
        <v>-44.336964179498317</v>
      </c>
    </row>
    <row r="3698" spans="1:20" x14ac:dyDescent="0.25">
      <c r="A3698">
        <f t="shared" si="1084"/>
        <v>6561710.2160260361</v>
      </c>
      <c r="B3698">
        <f t="shared" si="1101"/>
        <v>1044328.6160171321</v>
      </c>
      <c r="C3698" t="str">
        <f t="shared" si="1085"/>
        <v>-0.00276198948989441+0.0053310402908699i</v>
      </c>
      <c r="D3698" t="str">
        <f t="shared" si="1086"/>
        <v>1.07694317070876-1.78188718066341i</v>
      </c>
      <c r="E3698" t="str">
        <f t="shared" si="1087"/>
        <v>-9.63705320348444-20.5583117850886i</v>
      </c>
      <c r="F3698" t="str">
        <f t="shared" si="1088"/>
        <v>1.90106891741065-1.14095842179709i</v>
      </c>
      <c r="G3698" t="str">
        <f t="shared" si="1089"/>
        <v>0.78397021609628-0.411534830081528i</v>
      </c>
      <c r="H3698" t="str">
        <f t="shared" si="1090"/>
        <v>0.00179143950929038-15.244509307217i</v>
      </c>
      <c r="I3698" t="str">
        <f t="shared" si="1091"/>
        <v>-0.049057761204045-0.0817619875998847i</v>
      </c>
      <c r="K3698" t="str">
        <f t="shared" si="1092"/>
        <v>0.000092503142893643-0.000236574413613413i</v>
      </c>
      <c r="L3698" t="str">
        <f t="shared" si="1093"/>
        <v>0.00005-0.000270211513007638i</v>
      </c>
      <c r="M3698" t="str">
        <f t="shared" si="1094"/>
        <v>0.00133333333333333-0.000158947948828022i</v>
      </c>
      <c r="N3698">
        <f t="shared" si="1095"/>
        <v>62.611516627697256</v>
      </c>
      <c r="O3698">
        <f t="shared" si="1096"/>
        <v>44.431118798896676</v>
      </c>
      <c r="P3698" s="3">
        <f t="shared" si="1097"/>
        <v>-44.431118798896676</v>
      </c>
      <c r="Q3698" s="3">
        <f t="shared" si="1098"/>
        <v>117.38848337230274</v>
      </c>
      <c r="R3698">
        <f t="shared" si="1099"/>
        <v>-62.611516627697256</v>
      </c>
      <c r="S3698">
        <f t="shared" si="1100"/>
        <v>1044.3286160171322</v>
      </c>
      <c r="T3698">
        <f t="shared" si="1083"/>
        <v>-44.431118798896676</v>
      </c>
    </row>
    <row r="3699" spans="1:20" x14ac:dyDescent="0.25">
      <c r="A3699">
        <f t="shared" si="1084"/>
        <v>6586644.7148469351</v>
      </c>
      <c r="B3699">
        <f t="shared" si="1101"/>
        <v>1048297.0647579972</v>
      </c>
      <c r="C3699" t="str">
        <f t="shared" si="1085"/>
        <v>-0.00271357406329256+0.005283099242584i</v>
      </c>
      <c r="D3699" t="str">
        <f t="shared" si="1086"/>
        <v>1.07099756347727-1.77875234710654i</v>
      </c>
      <c r="E3699" t="str">
        <f t="shared" si="1087"/>
        <v>-9.63031244448779-20.4437120985025i</v>
      </c>
      <c r="F3699" t="str">
        <f t="shared" si="1088"/>
        <v>1.89794689758018-1.14256409842238i</v>
      </c>
      <c r="G3699" t="str">
        <f t="shared" si="1089"/>
        <v>0.782682745379817-0.412420253460629i</v>
      </c>
      <c r="H3699" t="str">
        <f t="shared" si="1090"/>
        <v>0.00177202194984358-15.1867668106188i</v>
      </c>
      <c r="I3699" t="str">
        <f t="shared" si="1091"/>
        <v>-0.0489408168826555-0.0813185052877417i</v>
      </c>
      <c r="K3699" t="str">
        <f t="shared" si="1092"/>
        <v>0.0000921976153295767-0.000235774031027595i</v>
      </c>
      <c r="L3699" t="str">
        <f t="shared" si="1093"/>
        <v>0.00005-0.00026918859634154i</v>
      </c>
      <c r="M3699" t="str">
        <f t="shared" si="1094"/>
        <v>0.00133333333333333-0.000158346233142083i</v>
      </c>
      <c r="N3699">
        <f t="shared" si="1095"/>
        <v>62.813472108296367</v>
      </c>
      <c r="O3699">
        <f t="shared" si="1096"/>
        <v>44.525376338268039</v>
      </c>
      <c r="P3699" s="3">
        <f t="shared" si="1097"/>
        <v>-44.525376338268039</v>
      </c>
      <c r="Q3699" s="3">
        <f t="shared" si="1098"/>
        <v>117.18652789170363</v>
      </c>
      <c r="R3699">
        <f t="shared" si="1099"/>
        <v>-62.813472108296367</v>
      </c>
      <c r="S3699">
        <f t="shared" si="1100"/>
        <v>1048.2970647579971</v>
      </c>
      <c r="T3699">
        <f t="shared" si="1083"/>
        <v>-44.525376338268039</v>
      </c>
    </row>
    <row r="3700" spans="1:20" x14ac:dyDescent="0.25">
      <c r="A3700">
        <f t="shared" si="1084"/>
        <v>6611673.9647633536</v>
      </c>
      <c r="B3700">
        <f t="shared" si="1101"/>
        <v>1052280.5936040776</v>
      </c>
      <c r="C3700" t="str">
        <f t="shared" si="1085"/>
        <v>-0.00266584285163202+0.00523543205235622i</v>
      </c>
      <c r="D3700" t="str">
        <f t="shared" si="1086"/>
        <v>1.06507271739782-1.77560315178501i</v>
      </c>
      <c r="E3700" t="str">
        <f t="shared" si="1087"/>
        <v>-9.62338309728309-20.3295378814409i</v>
      </c>
      <c r="F3700" t="str">
        <f t="shared" si="1088"/>
        <v>1.89481145983994-1.14416663500309i</v>
      </c>
      <c r="G3700" t="str">
        <f t="shared" si="1089"/>
        <v>0.781389741333372-0.413303536728562i</v>
      </c>
      <c r="H3700" t="str">
        <f t="shared" si="1090"/>
        <v>0.00175283188400772-15.1292432494745i</v>
      </c>
      <c r="I3700" t="str">
        <f t="shared" si="1091"/>
        <v>-0.0488239206106339-0.080876638248746i</v>
      </c>
      <c r="K3700" t="str">
        <f t="shared" si="1092"/>
        <v>0.0000918939867630036-0.00023497572950383i</v>
      </c>
      <c r="L3700" t="str">
        <f t="shared" si="1093"/>
        <v>0.00005-0.000268169552043774i</v>
      </c>
      <c r="M3700" t="str">
        <f t="shared" si="1094"/>
        <v>0.00133333333333333-0.000157746795319867i</v>
      </c>
      <c r="N3700">
        <f t="shared" si="1095"/>
        <v>63.015145801533535</v>
      </c>
      <c r="O3700">
        <f t="shared" si="1096"/>
        <v>44.619736651909527</v>
      </c>
      <c r="P3700" s="3">
        <f t="shared" si="1097"/>
        <v>-44.619736651909527</v>
      </c>
      <c r="Q3700" s="3">
        <f t="shared" si="1098"/>
        <v>116.98485419846646</v>
      </c>
      <c r="R3700">
        <f t="shared" si="1099"/>
        <v>-63.015145801533535</v>
      </c>
      <c r="S3700">
        <f t="shared" si="1100"/>
        <v>1052.2805936040777</v>
      </c>
      <c r="T3700">
        <f t="shared" si="1083"/>
        <v>-44.619736651909527</v>
      </c>
    </row>
    <row r="3701" spans="1:20" x14ac:dyDescent="0.25">
      <c r="A3701">
        <f t="shared" si="1084"/>
        <v>6636798.3258294547</v>
      </c>
      <c r="B3701">
        <f t="shared" si="1101"/>
        <v>1056279.2598597731</v>
      </c>
      <c r="C3701" t="str">
        <f t="shared" si="1085"/>
        <v>-0.00261878834644415+0.00518803974683671i</v>
      </c>
      <c r="D3701" t="str">
        <f t="shared" si="1086"/>
        <v>1.05916869348507-1.77243975913484i</v>
      </c>
      <c r="E3701" t="str">
        <f t="shared" si="1087"/>
        <v>-9.61626609480489-20.2157883197801i</v>
      </c>
      <c r="F3701" t="str">
        <f t="shared" si="1088"/>
        <v>1.89166260829177-1.14576592854396i</v>
      </c>
      <c r="G3701" t="str">
        <f t="shared" si="1089"/>
        <v>0.780091205648492-0.414184640611375i</v>
      </c>
      <c r="H3701" t="str">
        <f t="shared" si="1090"/>
        <v>0.00173386653618993-15.0719377914978i</v>
      </c>
      <c r="I3701" t="str">
        <f t="shared" si="1091"/>
        <v>-0.0487070698352285-0.0804363829326054i</v>
      </c>
      <c r="K3701" t="str">
        <f t="shared" si="1092"/>
        <v>0.0000915922481921976-0.00023417950974791i</v>
      </c>
      <c r="L3701" t="str">
        <f t="shared" si="1093"/>
        <v>0.00005-0.000267154365455045i</v>
      </c>
      <c r="M3701" t="str">
        <f t="shared" si="1094"/>
        <v>0.00133333333333333-0.000157149626738262i</v>
      </c>
      <c r="N3701">
        <f t="shared" si="1095"/>
        <v>63.216536121417093</v>
      </c>
      <c r="O3701">
        <f t="shared" si="1096"/>
        <v>44.714199593390248</v>
      </c>
      <c r="P3701" s="3">
        <f t="shared" si="1097"/>
        <v>-44.714199593390248</v>
      </c>
      <c r="Q3701" s="3">
        <f t="shared" si="1098"/>
        <v>116.78346387858291</v>
      </c>
      <c r="R3701">
        <f t="shared" si="1099"/>
        <v>-63.216536121417093</v>
      </c>
      <c r="S3701">
        <f t="shared" si="1100"/>
        <v>1056.279259859773</v>
      </c>
      <c r="T3701">
        <f t="shared" si="1083"/>
        <v>-44.714199593390248</v>
      </c>
    </row>
    <row r="3702" spans="1:20" x14ac:dyDescent="0.25">
      <c r="A3702">
        <f t="shared" si="1084"/>
        <v>6662018.1594676059</v>
      </c>
      <c r="B3702">
        <f t="shared" si="1101"/>
        <v>1060293.1210472402</v>
      </c>
      <c r="C3702" t="str">
        <f t="shared" si="1085"/>
        <v>-0.00257240309085399+0.00514092329777212i</v>
      </c>
      <c r="D3702" t="str">
        <f t="shared" si="1086"/>
        <v>1.05328555113169-1.76926233362522i</v>
      </c>
      <c r="E3702" t="str">
        <f t="shared" si="1087"/>
        <v>-9.60896236908384-20.1024626055454i</v>
      </c>
      <c r="F3702" t="str">
        <f t="shared" si="1088"/>
        <v>1.88850034784786-1.14736187577618i</v>
      </c>
      <c r="G3702" t="str">
        <f t="shared" si="1089"/>
        <v>0.778787140350883-0.415063525710194i</v>
      </c>
      <c r="H3702" t="str">
        <f t="shared" si="1090"/>
        <v>0.00171512316451081-15.0148496075859i</v>
      </c>
      <c r="I3702" t="str">
        <f t="shared" si="1091"/>
        <v>-0.0485902620418956-0.0799977358177125i</v>
      </c>
      <c r="K3702" t="str">
        <f t="shared" si="1092"/>
        <v>0.0000912923906192409-0.000233385372400218i</v>
      </c>
      <c r="L3702" t="str">
        <f t="shared" si="1093"/>
        <v>0.00005-0.000266143021971553i</v>
      </c>
      <c r="M3702" t="str">
        <f t="shared" si="1094"/>
        <v>0.00133333333333333-0.000156554718806796i</v>
      </c>
      <c r="N3702">
        <f t="shared" si="1095"/>
        <v>63.417641484063253</v>
      </c>
      <c r="O3702">
        <f t="shared" si="1096"/>
        <v>44.808765015551622</v>
      </c>
      <c r="P3702" s="3">
        <f t="shared" si="1097"/>
        <v>-44.808765015551622</v>
      </c>
      <c r="Q3702" s="3">
        <f t="shared" si="1098"/>
        <v>116.58235851593675</v>
      </c>
      <c r="R3702">
        <f t="shared" si="1099"/>
        <v>-63.417641484063253</v>
      </c>
      <c r="S3702">
        <f t="shared" si="1100"/>
        <v>1060.2931210472402</v>
      </c>
      <c r="T3702">
        <f t="shared" si="1083"/>
        <v>-44.808765015551622</v>
      </c>
    </row>
    <row r="3703" spans="1:20" x14ac:dyDescent="0.25">
      <c r="A3703">
        <f t="shared" si="1084"/>
        <v>6687333.8284735829</v>
      </c>
      <c r="B3703">
        <f t="shared" si="1101"/>
        <v>1064322.2349072197</v>
      </c>
      <c r="C3703" t="str">
        <f t="shared" si="1085"/>
        <v>-0.00252667967968984+0.00509408362277414i</v>
      </c>
      <c r="D3703" t="str">
        <f t="shared" si="1086"/>
        <v>1.04742334811364-1.76607103974069i</v>
      </c>
      <c r="E3703" t="str">
        <f t="shared" si="1087"/>
        <v>-9.60147285133388-19.9895599368413i</v>
      </c>
      <c r="F3703" t="str">
        <f t="shared" si="1088"/>
        <v>1.88532468423717-1.14895437316445i</v>
      </c>
      <c r="G3703" t="str">
        <f t="shared" si="1089"/>
        <v>0.77747754780307-0.415940152504173i</v>
      </c>
      <c r="H3703" t="str">
        <f t="shared" si="1090"/>
        <v>0.00169659906041806-14.957977871807i</v>
      </c>
      <c r="I3703" t="str">
        <f t="shared" si="1091"/>
        <v>-0.0484734947542961-0.0795606934108966i</v>
      </c>
      <c r="K3703" t="str">
        <f t="shared" si="1092"/>
        <v>0.0000909944050506582-0.000232593318036187i</v>
      </c>
      <c r="L3703" t="str">
        <f t="shared" si="1093"/>
        <v>0.00005-0.000265135507044783i</v>
      </c>
      <c r="M3703" t="str">
        <f t="shared" si="1094"/>
        <v>0.00133333333333333-0.000155962062967519i</v>
      </c>
      <c r="N3703">
        <f t="shared" si="1095"/>
        <v>63.618460307663256</v>
      </c>
      <c r="O3703">
        <f t="shared" si="1096"/>
        <v>44.903432770507372</v>
      </c>
      <c r="P3703" s="3">
        <f t="shared" si="1097"/>
        <v>-44.903432770507372</v>
      </c>
      <c r="Q3703" s="3">
        <f t="shared" si="1098"/>
        <v>116.38153969233674</v>
      </c>
      <c r="R3703">
        <f t="shared" si="1099"/>
        <v>-63.618460307663256</v>
      </c>
      <c r="S3703">
        <f t="shared" si="1100"/>
        <v>1064.3222349072196</v>
      </c>
      <c r="T3703">
        <f t="shared" si="1083"/>
        <v>-44.903432770507372</v>
      </c>
    </row>
    <row r="3704" spans="1:20" x14ac:dyDescent="0.25">
      <c r="A3704">
        <f t="shared" si="1084"/>
        <v>6712745.6970217824</v>
      </c>
      <c r="B3704">
        <f t="shared" si="1101"/>
        <v>1068366.6593998671</v>
      </c>
      <c r="C3704" t="str">
        <f t="shared" si="1085"/>
        <v>-0.00248161075958472+0.00504752158608437i</v>
      </c>
      <c r="D3704" t="str">
        <f t="shared" si="1086"/>
        <v>1.04158214059587-1.76286604196353i</v>
      </c>
      <c r="E3704" t="str">
        <f t="shared" si="1087"/>
        <v>-9.59379847203584-19.8770795177819i</v>
      </c>
      <c r="F3704" t="str">
        <f t="shared" si="1088"/>
        <v>1.88213562401181-1.1505433169141i</v>
      </c>
      <c r="G3704" t="str">
        <f t="shared" si="1089"/>
        <v>0.776162430707038-0.416814481353492i</v>
      </c>
      <c r="H3704" t="str">
        <f t="shared" si="1090"/>
        <v>0.00167829154830375-14.901321761388i</v>
      </c>
      <c r="I3704" t="str">
        <f t="shared" si="1091"/>
        <v>-0.0483567655342886-0.0791252522471734i</v>
      </c>
      <c r="K3704" t="str">
        <f t="shared" si="1092"/>
        <v>0.0000906982824980335-0.00023180334716674i</v>
      </c>
      <c r="L3704" t="str">
        <f t="shared" si="1093"/>
        <v>0.00005-0.000264131806181294i</v>
      </c>
      <c r="M3704" t="str">
        <f t="shared" si="1094"/>
        <v>0.00133333333333333-0.000155371650694879i</v>
      </c>
      <c r="N3704">
        <f t="shared" si="1095"/>
        <v>63.81899101244116</v>
      </c>
      <c r="O3704">
        <f t="shared" si="1096"/>
        <v>44.998202709643735</v>
      </c>
      <c r="P3704" s="3">
        <f t="shared" si="1097"/>
        <v>-44.998202709643735</v>
      </c>
      <c r="Q3704" s="3">
        <f t="shared" si="1098"/>
        <v>116.18100898755884</v>
      </c>
      <c r="R3704">
        <f t="shared" si="1099"/>
        <v>-63.81899101244116</v>
      </c>
      <c r="S3704">
        <f t="shared" si="1100"/>
        <v>1068.3666593998671</v>
      </c>
      <c r="T3704">
        <f t="shared" si="1083"/>
        <v>-44.998202709643735</v>
      </c>
    </row>
    <row r="3705" spans="1:20" x14ac:dyDescent="0.25">
      <c r="A3705">
        <f t="shared" si="1084"/>
        <v>6738254.1306704646</v>
      </c>
      <c r="B3705">
        <f t="shared" si="1101"/>
        <v>1072426.4527055866</v>
      </c>
      <c r="C3705" t="str">
        <f t="shared" si="1085"/>
        <v>-0.00243718902906786+0.00500123799933669i</v>
      </c>
      <c r="D3705" t="str">
        <f t="shared" si="1086"/>
        <v>1.0357619831379-1.75964750475635i</v>
      </c>
      <c r="E3705" t="str">
        <f t="shared" si="1087"/>
        <v>-9.58594016102214-19.7650205584199i</v>
      </c>
      <c r="F3705" t="str">
        <f t="shared" si="1088"/>
        <v>1.87893317455337-1.1521286029784i</v>
      </c>
      <c r="G3705" t="str">
        <f t="shared" si="1089"/>
        <v>0.774841792106841-0.417686472502402i</v>
      </c>
      <c r="H3705" t="str">
        <f t="shared" si="1090"/>
        <v>0.00166019798512546-14.8448804567027i</v>
      </c>
      <c r="I3705" t="str">
        <f t="shared" si="1091"/>
        <v>-0.0482400719819279-0.0786914088894963i</v>
      </c>
      <c r="K3705" t="str">
        <f t="shared" si="1092"/>
        <v>0.0000904040139786183-0.000231015460238752i</v>
      </c>
      <c r="L3705" t="str">
        <f t="shared" si="1093"/>
        <v>0.00005-0.000263131904942512i</v>
      </c>
      <c r="M3705" t="str">
        <f t="shared" si="1094"/>
        <v>0.00133333333333333-0.000154783473495595i</v>
      </c>
      <c r="N3705">
        <f t="shared" si="1095"/>
        <v>64.019232020626006</v>
      </c>
      <c r="O3705">
        <f t="shared" si="1096"/>
        <v>45.093074683619179</v>
      </c>
      <c r="P3705" s="3">
        <f t="shared" si="1097"/>
        <v>-45.093074683619179</v>
      </c>
      <c r="Q3705" s="3">
        <f t="shared" si="1098"/>
        <v>115.98076797937399</v>
      </c>
      <c r="R3705">
        <f t="shared" si="1099"/>
        <v>-64.019232020626006</v>
      </c>
      <c r="S3705">
        <f t="shared" si="1100"/>
        <v>1072.4264527055866</v>
      </c>
      <c r="T3705">
        <f t="shared" si="1083"/>
        <v>-45.093074683619179</v>
      </c>
    </row>
    <row r="3706" spans="1:20" x14ac:dyDescent="0.25">
      <c r="A3706">
        <f t="shared" si="1084"/>
        <v>6763859.4963670131</v>
      </c>
      <c r="B3706">
        <f t="shared" si="1101"/>
        <v>1076501.6732258678</v>
      </c>
      <c r="C3706" t="str">
        <f t="shared" si="1085"/>
        <v>-0.0023934072386487+0.0049552336223156i</v>
      </c>
      <c r="D3706" t="str">
        <f t="shared" si="1086"/>
        <v>1.0299629286999-1.75641559254467i</v>
      </c>
      <c r="E3706" t="str">
        <f t="shared" si="1087"/>
        <v>-9.57789884755914-19.6533822746755i</v>
      </c>
      <c r="F3706" t="str">
        <f t="shared" si="1088"/>
        <v>1.87571734407923-1.15371012706591i</v>
      </c>
      <c r="G3706" t="str">
        <f t="shared" si="1089"/>
        <v>0.773515635391189-0.418556086082325i</v>
      </c>
      <c r="H3706" t="str">
        <f t="shared" si="1090"/>
        <v>0.00164231576003134-14.788653141259i</v>
      </c>
      <c r="I3706" t="str">
        <f t="shared" si="1091"/>
        <v>-0.0481234117354559-0.0782591599285013i</v>
      </c>
      <c r="K3706" t="str">
        <f t="shared" si="1092"/>
        <v>0.0000901115905159385-0.000230229657635504i</v>
      </c>
      <c r="L3706" t="str">
        <f t="shared" si="1093"/>
        <v>0.00005-0.000262135788944523i</v>
      </c>
      <c r="M3706" t="str">
        <f t="shared" si="1094"/>
        <v>0.00133333333333333-0.000154197522908543i</v>
      </c>
      <c r="N3706">
        <f t="shared" si="1095"/>
        <v>64.219181756409952</v>
      </c>
      <c r="O3706">
        <f t="shared" si="1096"/>
        <v>45.188048542364221</v>
      </c>
      <c r="P3706" s="3">
        <f t="shared" si="1097"/>
        <v>-45.188048542364221</v>
      </c>
      <c r="Q3706" s="3">
        <f t="shared" si="1098"/>
        <v>115.78081824359005</v>
      </c>
      <c r="R3706">
        <f t="shared" si="1099"/>
        <v>-64.219181756409952</v>
      </c>
      <c r="S3706">
        <f t="shared" si="1100"/>
        <v>1076.5016732258678</v>
      </c>
      <c r="T3706">
        <f t="shared" si="1083"/>
        <v>-45.188048542364221</v>
      </c>
    </row>
    <row r="3707" spans="1:20" x14ac:dyDescent="0.25">
      <c r="A3707">
        <f t="shared" si="1084"/>
        <v>6789562.1624532081</v>
      </c>
      <c r="B3707">
        <f t="shared" si="1101"/>
        <v>1080592.3795841262</v>
      </c>
      <c r="C3707" t="str">
        <f t="shared" si="1085"/>
        <v>-0.00235025819089141+0.00490950916371175i</v>
      </c>
      <c r="D3707" t="str">
        <f t="shared" si="1086"/>
        <v>1.02418502864883-1.75317046969988i</v>
      </c>
      <c r="E3707" t="str">
        <f t="shared" si="1087"/>
        <v>-9.56967546042922-19.5421638882638i</v>
      </c>
      <c r="F3707" t="str">
        <f t="shared" si="1088"/>
        <v>1.87248814164874-1.15528778464804i</v>
      </c>
      <c r="G3707" t="str">
        <f t="shared" si="1089"/>
        <v>0.772183964296012-0.419423282114986i</v>
      </c>
      <c r="H3707" t="str">
        <f t="shared" si="1090"/>
        <v>0.00162464229398872-14.7326390016874i</v>
      </c>
      <c r="I3707" t="str">
        <f t="shared" si="1091"/>
        <v>-0.0480067824713008-0.0778285019822529i</v>
      </c>
      <c r="K3707" t="str">
        <f t="shared" si="1092"/>
        <v>0.0000898210031403806-0.00022944593967714i</v>
      </c>
      <c r="L3707" t="str">
        <f t="shared" si="1093"/>
        <v>0.00005-0.000261143443857863i</v>
      </c>
      <c r="M3707" t="str">
        <f t="shared" si="1094"/>
        <v>0.00133333333333333-0.000153613790504625i</v>
      </c>
      <c r="N3707">
        <f t="shared" si="1095"/>
        <v>64.418838645917475</v>
      </c>
      <c r="O3707">
        <f t="shared" si="1096"/>
        <v>45.283124135080698</v>
      </c>
      <c r="P3707" s="3">
        <f t="shared" si="1097"/>
        <v>-45.283124135080698</v>
      </c>
      <c r="Q3707" s="3">
        <f t="shared" si="1098"/>
        <v>115.58116135408252</v>
      </c>
      <c r="R3707">
        <f t="shared" si="1099"/>
        <v>-64.418838645917475</v>
      </c>
      <c r="S3707">
        <f t="shared" si="1100"/>
        <v>1080.5923795841261</v>
      </c>
      <c r="T3707">
        <f t="shared" si="1083"/>
        <v>-45.283124135080698</v>
      </c>
    </row>
    <row r="3708" spans="1:20" x14ac:dyDescent="0.25">
      <c r="A3708">
        <f t="shared" si="1084"/>
        <v>6815362.4986705305</v>
      </c>
      <c r="B3708">
        <f t="shared" si="1101"/>
        <v>1084698.630626546</v>
      </c>
      <c r="C3708" t="str">
        <f t="shared" si="1085"/>
        <v>-0.0023077347404816+0.00486406528187341i</v>
      </c>
      <c r="D3708" t="str">
        <f t="shared" si="1086"/>
        <v>1.01842833276478-1.74991230052213i</v>
      </c>
      <c r="E3708" t="str">
        <f t="shared" si="1087"/>
        <v>-9.56127092801112-19.4313646266226i</v>
      </c>
      <c r="F3708" t="str">
        <f t="shared" si="1088"/>
        <v>1.86924557716936-1.15686147096665i</v>
      </c>
      <c r="G3708" t="str">
        <f t="shared" si="1089"/>
        <v>0.770846782906994-0.420288020515612i</v>
      </c>
      <c r="H3708" t="str">
        <f t="shared" si="1090"/>
        <v>0.00160717503941665-14.6768372277282i</v>
      </c>
      <c r="I3708" t="str">
        <f t="shared" si="1091"/>
        <v>-0.0478901819040679-0.0773994316959827i</v>
      </c>
      <c r="K3708" t="str">
        <f t="shared" si="1092"/>
        <v>0.000089532242889781-0.000228664306621131i</v>
      </c>
      <c r="L3708" t="str">
        <f t="shared" si="1093"/>
        <v>0.00005-0.000260154855407315i</v>
      </c>
      <c r="M3708" t="str">
        <f t="shared" si="1094"/>
        <v>0.00133333333333333-0.000153032267886656i</v>
      </c>
      <c r="N3708">
        <f t="shared" si="1095"/>
        <v>64.618201117166379</v>
      </c>
      <c r="O3708">
        <f t="shared" si="1096"/>
        <v>45.37830131024127</v>
      </c>
      <c r="P3708" s="3">
        <f t="shared" si="1097"/>
        <v>-45.37830131024127</v>
      </c>
      <c r="Q3708" s="3">
        <f t="shared" si="1098"/>
        <v>115.38179888283362</v>
      </c>
      <c r="R3708">
        <f t="shared" si="1099"/>
        <v>-64.618201117166379</v>
      </c>
      <c r="S3708">
        <f t="shared" si="1100"/>
        <v>1084.698630626546</v>
      </c>
      <c r="T3708">
        <f t="shared" si="1083"/>
        <v>-45.37830131024127</v>
      </c>
    </row>
    <row r="3709" spans="1:20" x14ac:dyDescent="0.25">
      <c r="A3709">
        <f t="shared" si="1084"/>
        <v>6841260.8761654794</v>
      </c>
      <c r="B3709">
        <f t="shared" si="1101"/>
        <v>1088820.485422927</v>
      </c>
      <c r="C3709" t="str">
        <f t="shared" si="1085"/>
        <v>-0.00226582979428401+0.00481890258555493i</v>
      </c>
      <c r="D3709" t="str">
        <f t="shared" si="1086"/>
        <v>1.01269288924751-1.74664124922356i</v>
      </c>
      <c r="E3709" t="str">
        <f t="shared" si="1087"/>
        <v>-9.55268617836028-19.3209837228392i</v>
      </c>
      <c r="F3709" t="str">
        <f t="shared" si="1088"/>
        <v>1.86598966140278-1.15843108104179i</v>
      </c>
      <c r="G3709" t="str">
        <f t="shared" si="1089"/>
        <v>0.769504095662075-0.421150261096164i</v>
      </c>
      <c r="H3709" t="str">
        <f t="shared" si="1090"/>
        <v>0.001589911479822-14.6212470122204i</v>
      </c>
      <c r="I3709" t="str">
        <f t="shared" si="1091"/>
        <v>-0.047773607786536-0.0769719457418358i</v>
      </c>
      <c r="K3709" t="str">
        <f t="shared" si="1092"/>
        <v>0.0000892453008099938-0.000227884758662735i</v>
      </c>
      <c r="L3709" t="str">
        <f t="shared" si="1093"/>
        <v>0.00005-0.000259170009371703i</v>
      </c>
      <c r="M3709" t="str">
        <f t="shared" si="1094"/>
        <v>0.00133333333333333-0.000152452946689237i</v>
      </c>
      <c r="N3709">
        <f t="shared" si="1095"/>
        <v>64.817267600037226</v>
      </c>
      <c r="O3709">
        <f t="shared" si="1096"/>
        <v>45.473579915588203</v>
      </c>
      <c r="P3709" s="3">
        <f t="shared" si="1097"/>
        <v>-45.473579915588203</v>
      </c>
      <c r="Q3709" s="3">
        <f t="shared" si="1098"/>
        <v>115.18273239996277</v>
      </c>
      <c r="R3709">
        <f t="shared" si="1099"/>
        <v>-64.817267600037226</v>
      </c>
      <c r="S3709">
        <f t="shared" si="1100"/>
        <v>1088.820485422927</v>
      </c>
      <c r="T3709">
        <f t="shared" si="1083"/>
        <v>-45.473579915588203</v>
      </c>
    </row>
    <row r="3710" spans="1:20" x14ac:dyDescent="0.25">
      <c r="A3710">
        <f t="shared" si="1084"/>
        <v>6867257.667494908</v>
      </c>
      <c r="B3710">
        <f t="shared" si="1101"/>
        <v>1092958.0032675341</v>
      </c>
      <c r="C3710" t="str">
        <f t="shared" si="1085"/>
        <v>-0.0022245363113923+0.00477402163466053i</v>
      </c>
      <c r="D3710" t="str">
        <f t="shared" si="1086"/>
        <v>1.00697874472321-1.74335747991154i</v>
      </c>
      <c r="E3710" t="str">
        <f t="shared" si="1087"/>
        <v>-9.5439221392865-19.2110204155747i</v>
      </c>
      <c r="F3710" t="str">
        <f t="shared" si="1088"/>
        <v>1.86272040597086-1.15999650967954i</v>
      </c>
      <c r="G3710" t="str">
        <f t="shared" si="1089"/>
        <v>0.76815590735393-0.422009963568623i</v>
      </c>
      <c r="H3710" t="str">
        <f t="shared" si="1090"/>
        <v>0.00157284912943931-14.5658675510888i</v>
      </c>
      <c r="I3710" t="str">
        <f t="shared" si="1091"/>
        <v>-0.0476570579096477-0.0765460408186004i</v>
      </c>
      <c r="K3710" t="str">
        <f t="shared" si="1092"/>
        <v>0.0000889601679554621-0.000227107295935464i</v>
      </c>
      <c r="L3710" t="str">
        <f t="shared" si="1093"/>
        <v>0.00005-0.000258188891583685i</v>
      </c>
      <c r="M3710" t="str">
        <f t="shared" si="1094"/>
        <v>0.00133333333333333-0.000151875818578638i</v>
      </c>
      <c r="N3710">
        <f t="shared" si="1095"/>
        <v>65.016036526235681</v>
      </c>
      <c r="O3710">
        <f t="shared" si="1096"/>
        <v>45.568959798133235</v>
      </c>
      <c r="P3710" s="3">
        <f t="shared" si="1097"/>
        <v>-45.568959798133235</v>
      </c>
      <c r="Q3710" s="3">
        <f t="shared" si="1098"/>
        <v>114.98396347376432</v>
      </c>
      <c r="R3710">
        <f t="shared" si="1099"/>
        <v>-65.016036526235681</v>
      </c>
      <c r="S3710">
        <f t="shared" si="1100"/>
        <v>1092.958003267534</v>
      </c>
      <c r="T3710">
        <f t="shared" si="1083"/>
        <v>-45.568959798133235</v>
      </c>
    </row>
    <row r="3711" spans="1:20" x14ac:dyDescent="0.25">
      <c r="A3711">
        <f t="shared" si="1084"/>
        <v>6893353.2466313886</v>
      </c>
      <c r="B3711">
        <f t="shared" si="1101"/>
        <v>1097111.2436799507</v>
      </c>
      <c r="C3711" t="str">
        <f t="shared" si="1085"/>
        <v>-0.00218384730317081+0.00472942294098554i</v>
      </c>
      <c r="D3711" t="str">
        <f t="shared" si="1086"/>
        <v>1.00128594425143-1.74006115657222i</v>
      </c>
      <c r="E3711" t="str">
        <f t="shared" si="1087"/>
        <v>-9.53497973843226-19.1014739489916i</v>
      </c>
      <c r="F3711" t="str">
        <f t="shared" si="1088"/>
        <v>1.85943782336165-1.16155765148004i</v>
      </c>
      <c r="G3711" t="str">
        <f t="shared" si="1089"/>
        <v>0.766802223132418-0.422867087548321i</v>
      </c>
      <c r="H3711" t="str">
        <f t="shared" si="1090"/>
        <v>0.00155598553287437-14.5106980433325i</v>
      </c>
      <c r="I3711" t="str">
        <f t="shared" si="1091"/>
        <v>-0.0475405301025058-0.0761217136514497i</v>
      </c>
      <c r="K3711" t="str">
        <f t="shared" si="1092"/>
        <v>0.0000886768353897726-0.000226331918511548i</v>
      </c>
      <c r="L3711" t="str">
        <f t="shared" si="1093"/>
        <v>0.00005-0.000257211487929553i</v>
      </c>
      <c r="M3711" t="str">
        <f t="shared" si="1094"/>
        <v>0.00133333333333333-0.000151300875252678i</v>
      </c>
      <c r="N3711">
        <f t="shared" si="1095"/>
        <v>65.214506329258668</v>
      </c>
      <c r="O3711">
        <f t="shared" si="1096"/>
        <v>45.664440804155205</v>
      </c>
      <c r="P3711" s="3">
        <f t="shared" si="1097"/>
        <v>-45.664440804155205</v>
      </c>
      <c r="Q3711" s="3">
        <f t="shared" si="1098"/>
        <v>114.78549367074133</v>
      </c>
      <c r="R3711">
        <f t="shared" si="1099"/>
        <v>-65.214506329258668</v>
      </c>
      <c r="S3711">
        <f t="shared" si="1100"/>
        <v>1097.1112436799508</v>
      </c>
      <c r="T3711">
        <f t="shared" si="1083"/>
        <v>-45.664440804155205</v>
      </c>
    </row>
    <row r="3712" spans="1:20" x14ac:dyDescent="0.25">
      <c r="A3712">
        <f t="shared" si="1084"/>
        <v>6919547.9889685875</v>
      </c>
      <c r="B3712">
        <f t="shared" si="1101"/>
        <v>1101280.2664059345</v>
      </c>
      <c r="C3712" t="str">
        <f t="shared" si="1085"/>
        <v>-0.00214375583328758+0.00468510696895244i</v>
      </c>
      <c r="D3712" t="str">
        <f t="shared" si="1086"/>
        <v>0.995614531332158-1.73675244305412i</v>
      </c>
      <c r="E3712" t="str">
        <f t="shared" si="1087"/>
        <v>-9.52585990334841-18.9923435726758i</v>
      </c>
      <c r="F3712" t="str">
        <f t="shared" si="1088"/>
        <v>1.85614192693512-1.1631144008455i</v>
      </c>
      <c r="G3712" t="str">
        <f t="shared" si="1089"/>
        <v>0.765443048506992-0.423721592557324i</v>
      </c>
      <c r="H3712" t="str">
        <f t="shared" si="1090"/>
        <v>0.00153931826475122-14.455737691013i</v>
      </c>
      <c r="I3712" t="str">
        <f t="shared" si="1091"/>
        <v>-0.0474240222323622-0.0756989609916686i</v>
      </c>
      <c r="K3712" t="str">
        <f t="shared" si="1092"/>
        <v>0.0000883952941862008-0.000225558626402403i</v>
      </c>
      <c r="L3712" t="str">
        <f t="shared" si="1093"/>
        <v>0.00005-0.000256237784349026i</v>
      </c>
      <c r="M3712" t="str">
        <f t="shared" si="1094"/>
        <v>0.00133333333333333-0.000150728108440604i</v>
      </c>
      <c r="N3712">
        <f t="shared" si="1095"/>
        <v>65.41267544436181</v>
      </c>
      <c r="O3712">
        <f t="shared" si="1096"/>
        <v>45.760022779199986</v>
      </c>
      <c r="P3712" s="3">
        <f t="shared" si="1097"/>
        <v>-45.760022779199986</v>
      </c>
      <c r="Q3712" s="3">
        <f t="shared" si="1098"/>
        <v>114.58732455563819</v>
      </c>
      <c r="R3712">
        <f t="shared" si="1099"/>
        <v>-65.41267544436181</v>
      </c>
      <c r="S3712">
        <f t="shared" si="1100"/>
        <v>1101.2802664059345</v>
      </c>
      <c r="T3712">
        <f t="shared" si="1083"/>
        <v>-45.760022779199986</v>
      </c>
    </row>
    <row r="3713" spans="1:20" x14ac:dyDescent="0.25">
      <c r="A3713">
        <f t="shared" si="1084"/>
        <v>6945842.2713266686</v>
      </c>
      <c r="B3713">
        <f t="shared" si="1101"/>
        <v>1105465.131418277</v>
      </c>
      <c r="C3713" t="str">
        <f t="shared" si="1085"/>
        <v>-0.0021042550177402+0.00464107413634425i</v>
      </c>
      <c r="D3713" t="str">
        <f t="shared" si="1086"/>
        <v>0.989964547913126-1.73343150305194i</v>
      </c>
      <c r="E3713" t="str">
        <f t="shared" si="1087"/>
        <v>-9.51656356157054-18.8836285415631i</v>
      </c>
      <c r="F3713" t="str">
        <f t="shared" si="1088"/>
        <v>1.8528327309291-1.16466665198848i</v>
      </c>
      <c r="G3713" t="str">
        <f t="shared" si="1089"/>
        <v>0.764078389349093-0.42457343802785i</v>
      </c>
      <c r="H3713" t="str">
        <f t="shared" si="1090"/>
        <v>0.00152284492936305-14.4009856992423i</v>
      </c>
      <c r="I3713" t="str">
        <f t="shared" si="1091"/>
        <v>-0.0473075322046124-0.0752777796163917i</v>
      </c>
      <c r="K3713" t="str">
        <f t="shared" si="1092"/>
        <v>0.0000881155354282554-0.000224787419559105i</v>
      </c>
      <c r="L3713" t="str">
        <f t="shared" si="1093"/>
        <v>0.00005-0.000255267766835053i</v>
      </c>
      <c r="M3713" t="str">
        <f t="shared" si="1094"/>
        <v>0.00133333333333333-0.000150157509902972i</v>
      </c>
      <c r="N3713">
        <f t="shared" si="1095"/>
        <v>65.610542308524799</v>
      </c>
      <c r="O3713">
        <f t="shared" si="1096"/>
        <v>45.855705568077724</v>
      </c>
      <c r="P3713" s="3">
        <f t="shared" si="1097"/>
        <v>-45.855705568077724</v>
      </c>
      <c r="Q3713" s="3">
        <f t="shared" si="1098"/>
        <v>114.3894576914752</v>
      </c>
      <c r="R3713">
        <f t="shared" si="1099"/>
        <v>-65.610542308524799</v>
      </c>
      <c r="S3713">
        <f t="shared" si="1100"/>
        <v>1105.465131418277</v>
      </c>
      <c r="T3713">
        <f t="shared" si="1083"/>
        <v>-45.855705568077724</v>
      </c>
    </row>
    <row r="3714" spans="1:20" x14ac:dyDescent="0.25">
      <c r="A3714">
        <f t="shared" si="1084"/>
        <v>6972236.4719577106</v>
      </c>
      <c r="B3714">
        <f t="shared" si="1101"/>
        <v>1109665.8989176666</v>
      </c>
      <c r="C3714" t="str">
        <f t="shared" si="1085"/>
        <v>-0.00206533802487325+0.0045973248150327i</v>
      </c>
      <c r="D3714" t="str">
        <f t="shared" si="1086"/>
        <v>0.984336034397278-1.73009850009058i</v>
      </c>
      <c r="E3714" t="str">
        <f t="shared" si="1087"/>
        <v>-9.50709164069199-18.7753281158607i</v>
      </c>
      <c r="F3714" t="str">
        <f t="shared" si="1088"/>
        <v>1.84951025046487-1.16621429894014i</v>
      </c>
      <c r="G3714" t="str">
        <f t="shared" si="1089"/>
        <v>0.762708251894493-0.425422583305752i</v>
      </c>
      <c r="H3714" t="str">
        <f t="shared" si="1090"/>
        <v>0.00150656316032638-14.3464412761712i</v>
      </c>
      <c r="I3714" t="str">
        <f t="shared" si="1091"/>
        <v>-0.0471910579627842-0.0748581663283266i</v>
      </c>
      <c r="K3714" t="str">
        <f t="shared" si="1092"/>
        <v>0.0000878375502102051-0.000224018297872857i</v>
      </c>
      <c r="L3714" t="str">
        <f t="shared" si="1093"/>
        <v>0.00005-0.000254301421433605i</v>
      </c>
      <c r="M3714" t="str">
        <f t="shared" si="1094"/>
        <v>0.00133333333333333-0.000149589071431533i</v>
      </c>
      <c r="N3714">
        <f t="shared" si="1095"/>
        <v>65.808105360417542</v>
      </c>
      <c r="O3714">
        <f t="shared" si="1096"/>
        <v>45.951489014861899</v>
      </c>
      <c r="P3714" s="3">
        <f t="shared" si="1097"/>
        <v>-45.951489014861899</v>
      </c>
      <c r="Q3714" s="3">
        <f t="shared" si="1098"/>
        <v>114.19189463958246</v>
      </c>
      <c r="R3714">
        <f t="shared" si="1099"/>
        <v>-65.808105360417542</v>
      </c>
      <c r="S3714">
        <f t="shared" si="1100"/>
        <v>1109.6658989176667</v>
      </c>
      <c r="T3714">
        <f t="shared" si="1083"/>
        <v>-45.951489014861899</v>
      </c>
    </row>
    <row r="3715" spans="1:20" x14ac:dyDescent="0.25">
      <c r="A3715">
        <f t="shared" si="1084"/>
        <v>6998730.9705511509</v>
      </c>
      <c r="B3715">
        <f t="shared" si="1101"/>
        <v>1113882.6293335538</v>
      </c>
      <c r="C3715" t="str">
        <f t="shared" si="1085"/>
        <v>-0.00202699807538806+0.00455385933170282i</v>
      </c>
      <c r="D3715" t="str">
        <f t="shared" si="1086"/>
        <v>0.978729029650376-1.72675359750923i</v>
      </c>
      <c r="E3715" t="str">
        <f t="shared" si="1087"/>
        <v>-9.49744506843771-18.6674415609705i</v>
      </c>
      <c r="F3715" t="str">
        <f t="shared" si="1088"/>
        <v>1.84617450155282-1.16775723555868i</v>
      </c>
      <c r="G3715" t="str">
        <f t="shared" si="1089"/>
        <v>0.761332642745622-0.426268987654027i</v>
      </c>
      <c r="H3715" t="str">
        <f t="shared" si="1090"/>
        <v>0.00149047062023902-14.2921036329772i</v>
      </c>
      <c r="I3715" t="str">
        <f t="shared" si="1091"/>
        <v>-0.0470745974885272-0.0744401179554809i</v>
      </c>
      <c r="K3715" t="str">
        <f t="shared" si="1092"/>
        <v>0.0000875613296376024-0.00022325126117546i</v>
      </c>
      <c r="L3715" t="str">
        <f t="shared" si="1093"/>
        <v>0.00005-0.00025333873424348i</v>
      </c>
      <c r="M3715" t="str">
        <f t="shared" si="1094"/>
        <v>0.00133333333333333-0.000149022784849106i</v>
      </c>
      <c r="N3715">
        <f t="shared" si="1095"/>
        <v>66.005363040368039</v>
      </c>
      <c r="O3715">
        <f t="shared" si="1096"/>
        <v>46.047372962887493</v>
      </c>
      <c r="P3715" s="3">
        <f t="shared" si="1097"/>
        <v>-46.047372962887493</v>
      </c>
      <c r="Q3715" s="3">
        <f t="shared" si="1098"/>
        <v>113.99463695963196</v>
      </c>
      <c r="R3715">
        <f t="shared" si="1099"/>
        <v>-66.005363040368039</v>
      </c>
      <c r="S3715">
        <f t="shared" si="1100"/>
        <v>1113.8826293335537</v>
      </c>
      <c r="T3715">
        <f t="shared" si="1083"/>
        <v>-46.047372962887493</v>
      </c>
    </row>
    <row r="3716" spans="1:20" x14ac:dyDescent="0.25">
      <c r="A3716">
        <f t="shared" si="1084"/>
        <v>7025326.1482392456</v>
      </c>
      <c r="B3716">
        <f t="shared" si="1101"/>
        <v>1118115.3833250215</v>
      </c>
      <c r="C3716" t="str">
        <f t="shared" si="1085"/>
        <v>-0.00198922844234496+0.00451067796857335i</v>
      </c>
      <c r="D3716" t="str">
        <f t="shared" si="1086"/>
        <v>0.973143571008849-1.72339695844571i</v>
      </c>
      <c r="E3716" t="str">
        <f t="shared" si="1087"/>
        <v>-9.48762477273602-18.5599681474112i</v>
      </c>
      <c r="F3716" t="str">
        <f t="shared" si="1088"/>
        <v>1.842825501098-1.16929535553791i</v>
      </c>
      <c r="G3716" t="str">
        <f t="shared" si="1089"/>
        <v>0.759951568873845-0.427112610256389i</v>
      </c>
      <c r="H3716" t="str">
        <f t="shared" si="1090"/>
        <v>0.00147456500034137-14.2379719838534i</v>
      </c>
      <c r="I3716" t="str">
        <f t="shared" si="1091"/>
        <v>-0.0469581488016048-0.074023631350889i</v>
      </c>
      <c r="K3716" t="str">
        <f t="shared" si="1092"/>
        <v>0.0000872868648277941-0.000222486309239791i</v>
      </c>
      <c r="L3716" t="str">
        <f t="shared" si="1093"/>
        <v>0.00005-0.000252379691416099i</v>
      </c>
      <c r="M3716" t="str">
        <f t="shared" si="1094"/>
        <v>0.00133333333333333-0.00014845864200947i</v>
      </c>
      <c r="N3716">
        <f t="shared" si="1095"/>
        <v>66.202313790329328</v>
      </c>
      <c r="O3716">
        <f t="shared" si="1096"/>
        <v>46.143357254748679</v>
      </c>
      <c r="P3716" s="3">
        <f t="shared" si="1097"/>
        <v>-46.143357254748679</v>
      </c>
      <c r="Q3716" s="3">
        <f t="shared" si="1098"/>
        <v>113.79768620967067</v>
      </c>
      <c r="R3716">
        <f t="shared" si="1099"/>
        <v>-66.202313790329328</v>
      </c>
      <c r="S3716">
        <f t="shared" si="1100"/>
        <v>1118.1153833250214</v>
      </c>
      <c r="T3716">
        <f t="shared" si="1083"/>
        <v>-46.143357254748679</v>
      </c>
    </row>
    <row r="3717" spans="1:20" x14ac:dyDescent="0.25">
      <c r="A3717">
        <f t="shared" si="1084"/>
        <v>7052022.3876025556</v>
      </c>
      <c r="B3717">
        <f t="shared" si="1101"/>
        <v>1122364.2217816566</v>
      </c>
      <c r="C3717" t="str">
        <f t="shared" si="1085"/>
        <v>-0.0019520224511577+0.00446778096411245i</v>
      </c>
      <c r="D3717" t="str">
        <f t="shared" si="1086"/>
        <v>0.967579694287681-1.72002874582095i</v>
      </c>
      <c r="E3717" t="str">
        <f t="shared" si="1087"/>
        <v>-9.47763168178929-18.4529071507391i</v>
      </c>
      <c r="F3717" t="str">
        <f t="shared" si="1088"/>
        <v>1.83946326690553-1.17082855241586i</v>
      </c>
      <c r="G3717" t="str">
        <f t="shared" si="1089"/>
        <v>0.758565037621721-0.427953410220877i</v>
      </c>
      <c r="H3717" t="str">
        <f t="shared" si="1090"/>
        <v>0.00145884402018143-14.1840455459962i</v>
      </c>
      <c r="I3717" t="str">
        <f t="shared" si="1091"/>
        <v>-0.0468417099598789-0.0736087033923295i</v>
      </c>
      <c r="K3717" t="str">
        <f t="shared" si="1092"/>
        <v>0.0000870141469104319-0.000221723441780273i</v>
      </c>
      <c r="L3717" t="str">
        <f t="shared" si="1093"/>
        <v>0.00005-0.000251424279155309i</v>
      </c>
      <c r="M3717" t="str">
        <f t="shared" si="1094"/>
        <v>0.00133333333333333-0.00014789663479724i</v>
      </c>
      <c r="N3717">
        <f t="shared" si="1095"/>
        <v>66.398956053847911</v>
      </c>
      <c r="O3717">
        <f t="shared" si="1096"/>
        <v>46.239441732297273</v>
      </c>
      <c r="P3717" s="3">
        <f t="shared" si="1097"/>
        <v>-46.239441732297273</v>
      </c>
      <c r="Q3717" s="3">
        <f t="shared" si="1098"/>
        <v>113.60104394615209</v>
      </c>
      <c r="R3717">
        <f t="shared" si="1099"/>
        <v>-66.398956053847911</v>
      </c>
      <c r="S3717">
        <f t="shared" si="1100"/>
        <v>1122.3642217816566</v>
      </c>
      <c r="T3717">
        <f t="shared" si="1083"/>
        <v>-46.239441732297273</v>
      </c>
    </row>
    <row r="3718" spans="1:20" x14ac:dyDescent="0.25">
      <c r="A3718">
        <f t="shared" si="1084"/>
        <v>7078820.0726754442</v>
      </c>
      <c r="B3718">
        <f t="shared" si="1101"/>
        <v>1126629.2058244268</v>
      </c>
      <c r="C3718" t="str">
        <f t="shared" si="1085"/>
        <v>-0.00191537347958082+0.00442516851374984i</v>
      </c>
      <c r="D3718" t="str">
        <f t="shared" si="1086"/>
        <v>0.962037433788625-1.71664912232367i</v>
      </c>
      <c r="E3718" t="str">
        <f t="shared" si="1087"/>
        <v>-9.46746672414418-18.3462578514701i</v>
      </c>
      <c r="F3718" t="str">
        <f t="shared" si="1088"/>
        <v>1.83608781768606-1.17235671958359i</v>
      </c>
      <c r="G3718" t="str">
        <f t="shared" si="1089"/>
        <v>0.75717305670521-0.428791346583509i</v>
      </c>
      <c r="H3718" t="str">
        <f t="shared" si="1090"/>
        <v>0.00144330542728307-14.1303235395941i</v>
      </c>
      <c r="I3718" t="str">
        <f t="shared" si="1091"/>
        <v>-0.0467252790593003-0.0731953309820505i</v>
      </c>
      <c r="K3718" t="str">
        <f t="shared" si="1092"/>
        <v>0.000086743167027963-0.000220962658453358i</v>
      </c>
      <c r="L3718" t="str">
        <f t="shared" si="1093"/>
        <v>0.00005-0.000250472483717183i</v>
      </c>
      <c r="M3718" t="str">
        <f t="shared" si="1094"/>
        <v>0.00133333333333333-0.000147336755127755i</v>
      </c>
      <c r="N3718">
        <f t="shared" si="1095"/>
        <v>66.595288276031837</v>
      </c>
      <c r="O3718">
        <f t="shared" si="1096"/>
        <v>46.335626236639349</v>
      </c>
      <c r="P3718" s="3">
        <f t="shared" si="1097"/>
        <v>-46.335626236639349</v>
      </c>
      <c r="Q3718" s="3">
        <f t="shared" si="1098"/>
        <v>113.40471172396816</v>
      </c>
      <c r="R3718">
        <f t="shared" si="1099"/>
        <v>-66.595288276031837</v>
      </c>
      <c r="S3718">
        <f t="shared" si="1100"/>
        <v>1126.6292058244269</v>
      </c>
      <c r="T3718">
        <f t="shared" si="1083"/>
        <v>-46.335626236639349</v>
      </c>
    </row>
    <row r="3719" spans="1:20" x14ac:dyDescent="0.25">
      <c r="A3719">
        <f t="shared" si="1084"/>
        <v>7105719.5889516119</v>
      </c>
      <c r="B3719">
        <f t="shared" si="1101"/>
        <v>1130910.3968065598</v>
      </c>
      <c r="C3719" t="str">
        <f t="shared" si="1085"/>
        <v>-0.00187927495768929+0.00438284077058348i</v>
      </c>
      <c r="D3719" t="str">
        <f t="shared" si="1086"/>
        <v>0.956516822308431-1.71325825039521i</v>
      </c>
      <c r="E3719" t="str">
        <f t="shared" si="1087"/>
        <v>-9.45713082875966-18.2400195349991i</v>
      </c>
      <c r="F3719" t="str">
        <f t="shared" si="1088"/>
        <v>1.83269917306096-1.17387975029404i</v>
      </c>
      <c r="G3719" t="str">
        <f t="shared" si="1089"/>
        <v>0.755775634215851-0.429626378311992i</v>
      </c>
      <c r="H3719" t="str">
        <f t="shared" si="1090"/>
        <v>0.00142794699681791-14.0768051878159i</v>
      </c>
      <c r="I3719" t="str">
        <f t="shared" si="1091"/>
        <v>-0.0466088542338938-0.0727835110464824i</v>
      </c>
      <c r="K3719" t="str">
        <f t="shared" si="1092"/>
        <v>0.0000864739163361235-0.000220203958857995i</v>
      </c>
      <c r="L3719" t="str">
        <f t="shared" si="1093"/>
        <v>0.00005-0.000249524291409826i</v>
      </c>
      <c r="M3719" t="str">
        <f t="shared" si="1094"/>
        <v>0.00133333333333333-0.000146778994946956i</v>
      </c>
      <c r="N3719">
        <f t="shared" si="1095"/>
        <v>66.791308903518711</v>
      </c>
      <c r="O3719">
        <f t="shared" si="1096"/>
        <v>46.431910608133734</v>
      </c>
      <c r="P3719" s="3">
        <f t="shared" si="1097"/>
        <v>-46.431910608133734</v>
      </c>
      <c r="Q3719" s="3">
        <f t="shared" si="1098"/>
        <v>113.20869109648129</v>
      </c>
      <c r="R3719">
        <f t="shared" si="1099"/>
        <v>-66.791308903518711</v>
      </c>
      <c r="S3719">
        <f t="shared" si="1100"/>
        <v>1130.9103968065597</v>
      </c>
      <c r="T3719">
        <f t="shared" si="1083"/>
        <v>-46.431910608133734</v>
      </c>
    </row>
    <row r="3720" spans="1:20" x14ac:dyDescent="0.25">
      <c r="A3720">
        <f t="shared" si="1084"/>
        <v>7132721.323389628</v>
      </c>
      <c r="B3720">
        <f t="shared" si="1101"/>
        <v>1135207.8563144247</v>
      </c>
      <c r="C3720" t="str">
        <f t="shared" si="1085"/>
        <v>-0.00184372036785119+0.00434079784608247i</v>
      </c>
      <c r="D3720" t="str">
        <f t="shared" si="1086"/>
        <v>0.951017891147327-1.70985629221455i</v>
      </c>
      <c r="E3720" t="str">
        <f t="shared" si="1087"/>
        <v>-9.44662492507423-18.13419149152i</v>
      </c>
      <c r="F3720" t="str">
        <f t="shared" si="1088"/>
        <v>1.82929735356756-1.17539753767099i</v>
      </c>
      <c r="G3720" t="str">
        <f t="shared" si="1089"/>
        <v>0.754372778622907-0.430458464309463i</v>
      </c>
      <c r="H3720" t="str">
        <f t="shared" si="1090"/>
        <v>0.00141276653128047-14.0234897167993i</v>
      </c>
      <c r="I3720" t="str">
        <f t="shared" si="1091"/>
        <v>-0.0464924336557424-0.0723732405359558i</v>
      </c>
      <c r="K3720" t="str">
        <f t="shared" si="1092"/>
        <v>0.0000862063860044141-0.000219447342536114i</v>
      </c>
      <c r="L3720" t="str">
        <f t="shared" si="1093"/>
        <v>0.00005-0.000248579688593172i</v>
      </c>
      <c r="M3720" t="str">
        <f t="shared" si="1094"/>
        <v>0.00133333333333333-0.000146223346231278i</v>
      </c>
      <c r="N3720">
        <f t="shared" si="1095"/>
        <v>66.987016384444516</v>
      </c>
      <c r="O3720">
        <f t="shared" si="1096"/>
        <v>46.528294686388847</v>
      </c>
      <c r="P3720" s="3">
        <f t="shared" si="1097"/>
        <v>-46.528294686388847</v>
      </c>
      <c r="Q3720" s="3">
        <f t="shared" si="1098"/>
        <v>113.01298361555548</v>
      </c>
      <c r="R3720">
        <f t="shared" si="1099"/>
        <v>-66.987016384444516</v>
      </c>
      <c r="S3720">
        <f t="shared" si="1100"/>
        <v>1135.2078563144246</v>
      </c>
      <c r="T3720">
        <f t="shared" si="1083"/>
        <v>-46.528294686388847</v>
      </c>
    </row>
    <row r="3721" spans="1:20" x14ac:dyDescent="0.25">
      <c r="A3721">
        <f t="shared" si="1084"/>
        <v>7159825.6644185083</v>
      </c>
      <c r="B3721">
        <f t="shared" si="1101"/>
        <v>1139521.6461684194</v>
      </c>
      <c r="C3721" t="str">
        <f t="shared" si="1085"/>
        <v>-0.00180870324469287+0.00429903981078499i</v>
      </c>
      <c r="D3721" t="str">
        <f t="shared" si="1086"/>
        <v>0.945540670117566-1.70644340968349i</v>
      </c>
      <c r="E3721" t="str">
        <f t="shared" si="1087"/>
        <v>-9.4359499430728-18.0287730159444i</v>
      </c>
      <c r="F3721" t="str">
        <f t="shared" si="1088"/>
        <v>1.82588238066422-1.17690997471818i</v>
      </c>
      <c r="G3721" t="str">
        <f t="shared" si="1089"/>
        <v>0.752964498775459-0.431287563418284i</v>
      </c>
      <c r="H3721" t="str">
        <f t="shared" si="1090"/>
        <v>0.00139776186016685-13.9703763556395i</v>
      </c>
      <c r="I3721" t="str">
        <f t="shared" si="1091"/>
        <v>-0.046376015534973-0.0719645164244148i</v>
      </c>
      <c r="K3721" t="str">
        <f t="shared" si="1092"/>
        <v>0.0000859405672165746-0.000218692808973101i</v>
      </c>
      <c r="L3721" t="str">
        <f t="shared" si="1093"/>
        <v>0.00005-0.000247638661678792i</v>
      </c>
      <c r="M3721" t="str">
        <f t="shared" si="1094"/>
        <v>0.00133333333333333-0.000145669800987525i</v>
      </c>
      <c r="N3721">
        <f t="shared" si="1095"/>
        <v>67.182409168415262</v>
      </c>
      <c r="O3721">
        <f t="shared" si="1096"/>
        <v>46.624778310260325</v>
      </c>
      <c r="P3721" s="3">
        <f t="shared" si="1097"/>
        <v>-46.624778310260325</v>
      </c>
      <c r="Q3721" s="3">
        <f t="shared" si="1098"/>
        <v>112.81759083158474</v>
      </c>
      <c r="R3721">
        <f t="shared" si="1099"/>
        <v>-67.182409168415262</v>
      </c>
      <c r="S3721">
        <f t="shared" si="1100"/>
        <v>1139.5216461684195</v>
      </c>
      <c r="T3721">
        <f t="shared" si="1083"/>
        <v>-46.624778310260325</v>
      </c>
    </row>
    <row r="3722" spans="1:20" x14ac:dyDescent="0.25">
      <c r="A3722">
        <f t="shared" si="1084"/>
        <v>7187033.0019432977</v>
      </c>
      <c r="B3722">
        <f t="shared" si="1101"/>
        <v>1143851.8284238593</v>
      </c>
      <c r="C3722" t="str">
        <f t="shared" si="1085"/>
        <v>-0.00177421717505758+0.004257566694992i</v>
      </c>
      <c r="D3722" t="str">
        <f t="shared" si="1086"/>
        <v>0.940085187552211-1.70301976441206i</v>
      </c>
      <c r="E3722" t="str">
        <f t="shared" si="1087"/>
        <v>-9.42510681335137-17.9237634078206i</v>
      </c>
      <c r="F3722" t="str">
        <f t="shared" si="1088"/>
        <v>1.82245427673532-1.1784169543285i</v>
      </c>
      <c r="G3722" t="str">
        <f t="shared" si="1089"/>
        <v>0.751550803904474-0.432113634423878i</v>
      </c>
      <c r="H3722" t="str">
        <f t="shared" si="1090"/>
        <v>0.00138293083965672-13.9174643363775i</v>
      </c>
      <c r="I3722" t="str">
        <f t="shared" si="1091"/>
        <v>-0.0462595981197382-0.071557335709126i</v>
      </c>
      <c r="K3722" t="str">
        <f t="shared" si="1092"/>
        <v>0.0000856764511710466-0.000217940357598281i</v>
      </c>
      <c r="L3722" t="str">
        <f t="shared" si="1093"/>
        <v>0.00005-0.0002467011971297i</v>
      </c>
      <c r="M3722" t="str">
        <f t="shared" si="1094"/>
        <v>0.00133333333333333-0.000145118351252765i</v>
      </c>
      <c r="N3722">
        <f t="shared" si="1095"/>
        <v>67.377485706475852</v>
      </c>
      <c r="O3722">
        <f t="shared" si="1096"/>
        <v>46.721361317847482</v>
      </c>
      <c r="P3722" s="3">
        <f t="shared" si="1097"/>
        <v>-46.721361317847482</v>
      </c>
      <c r="Q3722" s="3">
        <f t="shared" si="1098"/>
        <v>112.62251429352415</v>
      </c>
      <c r="R3722">
        <f t="shared" si="1099"/>
        <v>-67.377485706475852</v>
      </c>
      <c r="S3722">
        <f t="shared" si="1100"/>
        <v>1143.8518284238594</v>
      </c>
      <c r="T3722">
        <f t="shared" si="1083"/>
        <v>-46.721361317847482</v>
      </c>
    </row>
    <row r="3723" spans="1:20" x14ac:dyDescent="0.25">
      <c r="A3723">
        <f t="shared" si="1084"/>
        <v>7214343.727350682</v>
      </c>
      <c r="B3723">
        <f t="shared" si="1101"/>
        <v>1148198.46537187</v>
      </c>
      <c r="C3723" t="str">
        <f t="shared" si="1085"/>
        <v>-0.0017402557979569+0.00421637848945561i</v>
      </c>
      <c r="D3723" t="str">
        <f t="shared" si="1086"/>
        <v>0.934651470313975-1.69958551770403i</v>
      </c>
      <c r="E3723" t="str">
        <f t="shared" si="1087"/>
        <v>-9.41409646718063-17.8191619712519i</v>
      </c>
      <c r="F3723" t="str">
        <f t="shared" si="1088"/>
        <v>1.81901306509623-1.17991836929333i</v>
      </c>
      <c r="G3723" t="str">
        <f t="shared" si="1089"/>
        <v>0.750131703624821-0.432936636058609i</v>
      </c>
      <c r="H3723" t="str">
        <f t="shared" si="1090"/>
        <v>0.0013682713522986-13.8647528939891i</v>
      </c>
      <c r="I3723" t="str">
        <f t="shared" si="1091"/>
        <v>-0.0461431796962006-0.0711516954103922i</v>
      </c>
      <c r="K3723" t="str">
        <f t="shared" si="1092"/>
        <v>0.0000854140290814278-0.000217189987785389i</v>
      </c>
      <c r="L3723" t="str">
        <f t="shared" si="1093"/>
        <v>0.00005-0.000245767281460151i</v>
      </c>
      <c r="M3723" t="str">
        <f t="shared" si="1094"/>
        <v>0.00133333333333333-0.000144568989094207i</v>
      </c>
      <c r="N3723">
        <f t="shared" si="1095"/>
        <v>67.572244451079214</v>
      </c>
      <c r="O3723">
        <f t="shared" si="1096"/>
        <v>46.818043546490856</v>
      </c>
      <c r="P3723" s="3">
        <f t="shared" si="1097"/>
        <v>-46.818043546490856</v>
      </c>
      <c r="Q3723" s="3">
        <f t="shared" si="1098"/>
        <v>112.42775554892079</v>
      </c>
      <c r="R3723">
        <f t="shared" si="1099"/>
        <v>-67.572244451079214</v>
      </c>
      <c r="S3723">
        <f t="shared" si="1100"/>
        <v>1148.19846537187</v>
      </c>
      <c r="T3723">
        <f t="shared" si="1083"/>
        <v>-46.818043546490856</v>
      </c>
    </row>
    <row r="3724" spans="1:20" x14ac:dyDescent="0.25">
      <c r="A3724">
        <f t="shared" si="1084"/>
        <v>7241758.2335146144</v>
      </c>
      <c r="B3724">
        <f t="shared" si="1101"/>
        <v>1152561.619540283</v>
      </c>
      <c r="C3724" t="str">
        <f t="shared" si="1085"/>
        <v>-0.00170681280451527+0.00417547514606337i</v>
      </c>
      <c r="D3724" t="str">
        <f t="shared" si="1086"/>
        <v>0.929239543804284-1.69614083054269i</v>
      </c>
      <c r="E3724" t="str">
        <f t="shared" si="1087"/>
        <v>-9.40291983656911-17.7149680148128i</v>
      </c>
      <c r="F3724" t="str">
        <f t="shared" si="1088"/>
        <v>1.815558769998-1.18141411231189i</v>
      </c>
      <c r="G3724" t="str">
        <f t="shared" si="1089"/>
        <v>0.748707207937256-0.433756527005709i</v>
      </c>
      <c r="H3724" t="str">
        <f t="shared" si="1090"/>
        <v>0.0013537813066986-13.8122412663731i</v>
      </c>
      <c r="I3724" t="str">
        <f t="shared" si="1091"/>
        <v>-0.0460267585885088-0.0707475925712532i</v>
      </c>
      <c r="K3724" t="str">
        <f t="shared" si="1092"/>
        <v>0.0000851532921769238-0.000216441698853064i</v>
      </c>
      <c r="L3724" t="str">
        <f t="shared" si="1093"/>
        <v>0.00005-0.000244836901235457i</v>
      </c>
      <c r="M3724" t="str">
        <f t="shared" si="1094"/>
        <v>0.00133333333333333-0.000144021706609092i</v>
      </c>
      <c r="N3724">
        <f t="shared" si="1095"/>
        <v>67.766683856060666</v>
      </c>
      <c r="O3724">
        <f t="shared" si="1096"/>
        <v>46.914824832768403</v>
      </c>
      <c r="P3724" s="3">
        <f t="shared" si="1097"/>
        <v>-46.914824832768403</v>
      </c>
      <c r="Q3724" s="3">
        <f t="shared" si="1098"/>
        <v>112.23331614393933</v>
      </c>
      <c r="R3724">
        <f t="shared" si="1099"/>
        <v>-67.766683856060666</v>
      </c>
      <c r="S3724">
        <f t="shared" si="1100"/>
        <v>1152.5616195402829</v>
      </c>
      <c r="T3724">
        <f t="shared" si="1083"/>
        <v>-46.914824832768403</v>
      </c>
    </row>
    <row r="3725" spans="1:20" x14ac:dyDescent="0.25">
      <c r="A3725">
        <f t="shared" si="1084"/>
        <v>7269276.9148019692</v>
      </c>
      <c r="B3725">
        <f t="shared" si="1101"/>
        <v>1156941.353694536</v>
      </c>
      <c r="C3725" t="str">
        <f t="shared" si="1085"/>
        <v>-0.00167388193790813+0.00413485657851718i</v>
      </c>
      <c r="D3725" t="str">
        <f t="shared" si="1086"/>
        <v>0.923849431972432-1.69268586357678i</v>
      </c>
      <c r="E3725" t="str">
        <f t="shared" si="1087"/>
        <v>-9.39157785432391-17.6111808514672i</v>
      </c>
      <c r="F3725" t="str">
        <f t="shared" si="1088"/>
        <v>1.81209141663217-1.18290407600081i</v>
      </c>
      <c r="G3725" t="str">
        <f t="shared" si="1089"/>
        <v>0.747277327230356-0.434573265903244i</v>
      </c>
      <c r="H3725" t="str">
        <f t="shared" si="1090"/>
        <v>0.00133945863721219-13.7599286943403i</v>
      </c>
      <c r="I3725" t="str">
        <f t="shared" si="1091"/>
        <v>-0.0459103331587804-0.0703450242571958i</v>
      </c>
      <c r="K3725" t="str">
        <f t="shared" si="1092"/>
        <v>0.0000848942317027809-0.000215695490065315i</v>
      </c>
      <c r="L3725" t="str">
        <f t="shared" si="1093"/>
        <v>0.00005-0.000243910043071784i</v>
      </c>
      <c r="M3725" t="str">
        <f t="shared" si="1094"/>
        <v>0.00133333333333333-0.000143476495924579i</v>
      </c>
      <c r="N3725">
        <f t="shared" si="1095"/>
        <v>67.960802376606381</v>
      </c>
      <c r="O3725">
        <f t="shared" si="1096"/>
        <v>47.011705012492406</v>
      </c>
      <c r="P3725" s="3">
        <f t="shared" si="1097"/>
        <v>-47.011705012492406</v>
      </c>
      <c r="Q3725" s="3">
        <f t="shared" si="1098"/>
        <v>112.03919762339362</v>
      </c>
      <c r="R3725">
        <f t="shared" si="1099"/>
        <v>-67.960802376606381</v>
      </c>
      <c r="S3725">
        <f t="shared" si="1100"/>
        <v>1156.941353694536</v>
      </c>
      <c r="T3725">
        <f t="shared" si="1083"/>
        <v>-47.011705012492406</v>
      </c>
    </row>
    <row r="3726" spans="1:20" x14ac:dyDescent="0.25">
      <c r="A3726">
        <f t="shared" si="1084"/>
        <v>7296900.1670782184</v>
      </c>
      <c r="B3726">
        <f t="shared" si="1101"/>
        <v>1161337.7308385754</v>
      </c>
      <c r="C3726" t="str">
        <f t="shared" si="1085"/>
        <v>-0.00164145699329309+0.00409452266300764i</v>
      </c>
      <c r="D3726" t="str">
        <f t="shared" si="1086"/>
        <v>0.918481157324847-1.68922077710653i</v>
      </c>
      <c r="E3726" t="str">
        <f t="shared" si="1087"/>
        <v>-9.38007145411201-17.5077997984843i</v>
      </c>
      <c r="F3726" t="str">
        <f t="shared" si="1088"/>
        <v>1.8086110311353-1.18438815290375i</v>
      </c>
      <c r="G3726" t="str">
        <f t="shared" si="1089"/>
        <v>0.745842072282418-0.435386811348123i</v>
      </c>
      <c r="H3726" t="str">
        <f t="shared" si="1090"/>
        <v>0.00132530130363956-13.7078144216021i</v>
      </c>
      <c r="I3726" t="str">
        <f t="shared" si="1091"/>
        <v>-0.0457939018070782-0.0699439875558542i</v>
      </c>
      <c r="K3726" t="str">
        <f t="shared" si="1092"/>
        <v>0.0000846368389207239-0.000214951360632011i</v>
      </c>
      <c r="L3726" t="str">
        <f t="shared" si="1093"/>
        <v>0.00005-0.000242986693635967i</v>
      </c>
      <c r="M3726" t="str">
        <f t="shared" si="1094"/>
        <v>0.00133333333333333-0.000142933349197628i</v>
      </c>
      <c r="N3726">
        <f t="shared" si="1095"/>
        <v>68.154598469228389</v>
      </c>
      <c r="O3726">
        <f t="shared" si="1096"/>
        <v>47.108683920705857</v>
      </c>
      <c r="P3726" s="3">
        <f t="shared" si="1097"/>
        <v>-47.108683920705857</v>
      </c>
      <c r="Q3726" s="3">
        <f t="shared" si="1098"/>
        <v>111.84540153077161</v>
      </c>
      <c r="R3726">
        <f t="shared" si="1099"/>
        <v>-68.154598469228389</v>
      </c>
      <c r="S3726">
        <f t="shared" si="1100"/>
        <v>1161.3377308385755</v>
      </c>
      <c r="T3726">
        <f t="shared" si="1083"/>
        <v>-47.108683920705857</v>
      </c>
    </row>
    <row r="3727" spans="1:20" x14ac:dyDescent="0.25">
      <c r="A3727">
        <f t="shared" si="1084"/>
        <v>7324628.3877131157</v>
      </c>
      <c r="B3727">
        <f t="shared" si="1101"/>
        <v>1165750.8142157621</v>
      </c>
      <c r="C3727" t="str">
        <f t="shared" si="1085"/>
        <v>-0.00160953181773487+0.00405447323888341i</v>
      </c>
      <c r="D3727" t="str">
        <f t="shared" si="1086"/>
        <v>0.913134740934542-1.68574573107005i</v>
      </c>
      <c r="E3727" t="str">
        <f t="shared" si="1087"/>
        <v>-9.36840157051825-17.4048241773543i</v>
      </c>
      <c r="F3727" t="str">
        <f t="shared" si="1088"/>
        <v>1.80511764059346-1.18586623550109i</v>
      </c>
      <c r="G3727" t="str">
        <f t="shared" si="1089"/>
        <v>0.744401454263309-0.436197121900156i</v>
      </c>
      <c r="H3727" t="str">
        <f t="shared" si="1090"/>
        <v>0.00131130729092396-13.6558976947596i</v>
      </c>
      <c r="I3727" t="str">
        <f t="shared" si="1091"/>
        <v>-0.0456774629713866-0.0695444795767119i</v>
      </c>
      <c r="K3727" t="str">
        <f t="shared" si="1092"/>
        <v>0.000084381105109377-0.000214209309709361i</v>
      </c>
      <c r="L3727" t="str">
        <f t="shared" si="1093"/>
        <v>0.00005-0.000242066839645315i</v>
      </c>
      <c r="M3727" t="str">
        <f t="shared" si="1094"/>
        <v>0.00133333333333333-0.000142392258614891i</v>
      </c>
      <c r="N3727">
        <f t="shared" si="1095"/>
        <v>68.348070591736985</v>
      </c>
      <c r="O3727">
        <f t="shared" si="1096"/>
        <v>47.205761391678543</v>
      </c>
      <c r="P3727" s="3">
        <f t="shared" si="1097"/>
        <v>-47.205761391678543</v>
      </c>
      <c r="Q3727" s="3">
        <f t="shared" si="1098"/>
        <v>111.65192940826302</v>
      </c>
      <c r="R3727">
        <f t="shared" si="1099"/>
        <v>-68.348070591736985</v>
      </c>
      <c r="S3727">
        <f t="shared" si="1100"/>
        <v>1165.7508142157621</v>
      </c>
      <c r="T3727">
        <f t="shared" si="1083"/>
        <v>-47.205761391678543</v>
      </c>
    </row>
    <row r="3728" spans="1:20" x14ac:dyDescent="0.25">
      <c r="A3728">
        <f t="shared" si="1084"/>
        <v>7352461.9755864255</v>
      </c>
      <c r="B3728">
        <f t="shared" si="1101"/>
        <v>1170180.667309782</v>
      </c>
      <c r="C3728" t="str">
        <f t="shared" si="1085"/>
        <v>-0.00157810031012393+0.00401470810931534i</v>
      </c>
      <c r="D3728" t="str">
        <f t="shared" si="1086"/>
        <v>0.907810202450665-1.68226088502971i</v>
      </c>
      <c r="E3728" t="str">
        <f t="shared" si="1087"/>
        <v>-9.35656913910342-17.3022533137045i</v>
      </c>
      <c r="F3728" t="str">
        <f t="shared" si="1088"/>
        <v>1.80161127304666-1.1873382162198i</v>
      </c>
      <c r="G3728" t="str">
        <f t="shared" si="1089"/>
        <v>0.742955484736271-0.437004156086145i</v>
      </c>
      <c r="H3728" t="str">
        <f t="shared" si="1090"/>
        <v>0.00129747460885331-13.604177763292i</v>
      </c>
      <c r="I3728" t="str">
        <f t="shared" si="1091"/>
        <v>-0.0455610151275864-0.0691464974508007i</v>
      </c>
      <c r="K3728" t="str">
        <f t="shared" si="1092"/>
        <v>0.0000841270215646793-0.000213469336400391i</v>
      </c>
      <c r="L3728" t="str">
        <f t="shared" si="1093"/>
        <v>0.00005-0.000241150467867419i</v>
      </c>
      <c r="M3728" t="str">
        <f t="shared" si="1094"/>
        <v>0.00133333333333333-0.000141853216392599i</v>
      </c>
      <c r="N3728">
        <f t="shared" si="1095"/>
        <v>68.541217203211474</v>
      </c>
      <c r="O3728">
        <f t="shared" si="1096"/>
        <v>47.302937258903512</v>
      </c>
      <c r="P3728" s="3">
        <f t="shared" si="1097"/>
        <v>-47.302937258903512</v>
      </c>
      <c r="Q3728" s="3">
        <f t="shared" si="1098"/>
        <v>111.45878279678853</v>
      </c>
      <c r="R3728">
        <f t="shared" si="1099"/>
        <v>-68.541217203211474</v>
      </c>
      <c r="S3728">
        <f t="shared" si="1100"/>
        <v>1170.1806673097819</v>
      </c>
      <c r="T3728">
        <f t="shared" si="1083"/>
        <v>-47.302937258903512</v>
      </c>
    </row>
    <row r="3729" spans="1:20" x14ac:dyDescent="0.25">
      <c r="A3729">
        <f t="shared" si="1084"/>
        <v>7380401.331093655</v>
      </c>
      <c r="B3729">
        <f t="shared" si="1101"/>
        <v>1174627.3538455593</v>
      </c>
      <c r="C3729" t="str">
        <f t="shared" si="1085"/>
        <v>-0.00154715642108844+0.00397522704195593i</v>
      </c>
      <c r="D3729" t="str">
        <f t="shared" si="1086"/>
        <v>0.90250756010819-1.6787663981589i</v>
      </c>
      <c r="E3729" t="str">
        <f t="shared" si="1087"/>
        <v>-9.34457509646095-17.2000865372133i</v>
      </c>
      <c r="F3729" t="str">
        <f t="shared" si="1088"/>
        <v>1.79809195749308-1.18880398744336i</v>
      </c>
      <c r="G3729" t="str">
        <f t="shared" si="1089"/>
        <v>0.741504175659687-0.43780787240402i</v>
      </c>
      <c r="H3729" t="str">
        <f t="shared" si="1090"/>
        <v>0.00128380129176508-13.5526538795456i</v>
      </c>
      <c r="I3729" t="str">
        <f t="shared" si="1091"/>
        <v>-0.045444556789428-0.0687500383303962i</v>
      </c>
      <c r="K3729" t="str">
        <f t="shared" si="1092"/>
        <v>0.0000838745796002935-0.00021273143975543i</v>
      </c>
      <c r="L3729" t="str">
        <f t="shared" si="1093"/>
        <v>0.00005-0.000240237565119963i</v>
      </c>
      <c r="M3729" t="str">
        <f t="shared" si="1094"/>
        <v>0.00133333333333333-0.000141316214776449i</v>
      </c>
      <c r="N3729">
        <f t="shared" si="1095"/>
        <v>68.734036763978438</v>
      </c>
      <c r="O3729">
        <f t="shared" si="1096"/>
        <v>47.400211355092821</v>
      </c>
      <c r="P3729" s="3">
        <f t="shared" si="1097"/>
        <v>-47.400211355092821</v>
      </c>
      <c r="Q3729" s="3">
        <f t="shared" si="1098"/>
        <v>111.26596323602156</v>
      </c>
      <c r="R3729">
        <f t="shared" si="1099"/>
        <v>-68.734036763978438</v>
      </c>
      <c r="S3729">
        <f t="shared" si="1100"/>
        <v>1174.6273538455594</v>
      </c>
      <c r="T3729">
        <f t="shared" si="1083"/>
        <v>-47.400211355092821</v>
      </c>
    </row>
    <row r="3730" spans="1:20" x14ac:dyDescent="0.25">
      <c r="A3730">
        <f t="shared" si="1084"/>
        <v>7408446.8561518108</v>
      </c>
      <c r="B3730">
        <f t="shared" si="1101"/>
        <v>1179090.9377901724</v>
      </c>
      <c r="C3730" t="str">
        <f t="shared" si="1085"/>
        <v>-0.00151669415290051+0.00393602976959349i</v>
      </c>
      <c r="D3730" t="str">
        <f t="shared" si="1086"/>
        <v>0.89722683073765-1.67526242922881i</v>
      </c>
      <c r="E3730" t="str">
        <f t="shared" si="1087"/>
        <v>-9.33242038027214-17.0983231815256i</v>
      </c>
      <c r="F3730" t="str">
        <f t="shared" si="1088"/>
        <v>1.79455972389324-1.19026344152178i</v>
      </c>
      <c r="G3730" t="str">
        <f t="shared" si="1089"/>
        <v>0.740047539388792-0.438608229327023i</v>
      </c>
      <c r="H3730" t="str">
        <f t="shared" si="1090"/>
        <v>0.00127028539825424-13.501325298723i</v>
      </c>
      <c r="I3730" t="str">
        <f t="shared" si="1091"/>
        <v>-0.0453280865085036-0.0683550993887151i</v>
      </c>
      <c r="K3730" t="str">
        <f t="shared" si="1092"/>
        <v>0.0000836237705480087-0.00021199561877259i</v>
      </c>
      <c r="L3730" t="str">
        <f t="shared" si="1093"/>
        <v>0.00005-0.000239328118270535i</v>
      </c>
      <c r="M3730" t="str">
        <f t="shared" si="1094"/>
        <v>0.00133333333333333-0.000140781246041491i</v>
      </c>
      <c r="N3730">
        <f t="shared" si="1095"/>
        <v>68.926527735584244</v>
      </c>
      <c r="O3730">
        <f t="shared" si="1096"/>
        <v>47.497583512173371</v>
      </c>
      <c r="P3730" s="3">
        <f t="shared" si="1097"/>
        <v>-47.497583512173371</v>
      </c>
      <c r="Q3730" s="3">
        <f t="shared" si="1098"/>
        <v>111.07347226441576</v>
      </c>
      <c r="R3730">
        <f t="shared" si="1099"/>
        <v>-68.926527735584244</v>
      </c>
      <c r="S3730">
        <f t="shared" si="1100"/>
        <v>1179.0909377901723</v>
      </c>
      <c r="T3730">
        <f t="shared" si="1083"/>
        <v>-47.497583512173371</v>
      </c>
    </row>
    <row r="3731" spans="1:20" x14ac:dyDescent="0.25">
      <c r="A3731">
        <f t="shared" si="1084"/>
        <v>7436598.954205187</v>
      </c>
      <c r="B3731">
        <f t="shared" si="1101"/>
        <v>1183571.483353775</v>
      </c>
      <c r="C3731" t="str">
        <f t="shared" si="1085"/>
        <v>-0.00148670755937609+0.00389711599080102i</v>
      </c>
      <c r="D3731" t="str">
        <f t="shared" si="1086"/>
        <v>0.891968029775139-1.6717491365955i</v>
      </c>
      <c r="E3731" t="str">
        <f t="shared" si="1087"/>
        <v>-9.32010592936016-16.996962584166i</v>
      </c>
      <c r="F3731" t="str">
        <f t="shared" si="1088"/>
        <v>1.79101460317404-1.19171647078172i</v>
      </c>
      <c r="G3731" t="str">
        <f t="shared" si="1089"/>
        <v>0.738585588677345-0.439405185307917i</v>
      </c>
      <c r="H3731" t="str">
        <f t="shared" si="1090"/>
        <v>0.00125692501088434-13.4501912788718i</v>
      </c>
      <c r="I3731" t="str">
        <f t="shared" si="1091"/>
        <v>-0.0452116028742158-0.0679616778196066i</v>
      </c>
      <c r="K3731" t="str">
        <f t="shared" si="1092"/>
        <v>0.0000833745857581309-0.000211261872398244i</v>
      </c>
      <c r="L3731" t="str">
        <f t="shared" si="1093"/>
        <v>0.00005-0.000238422114236436i</v>
      </c>
      <c r="M3731" t="str">
        <f t="shared" si="1094"/>
        <v>0.00133333333333333-0.000140248302492021i</v>
      </c>
      <c r="N3731">
        <f t="shared" si="1095"/>
        <v>69.118688580770765</v>
      </c>
      <c r="O3731">
        <f t="shared" si="1096"/>
        <v>47.595053561282896</v>
      </c>
      <c r="P3731" s="3">
        <f t="shared" si="1097"/>
        <v>-47.595053561282896</v>
      </c>
      <c r="Q3731" s="3">
        <f t="shared" si="1098"/>
        <v>110.88131141922923</v>
      </c>
      <c r="R3731">
        <f t="shared" si="1099"/>
        <v>-69.118688580770765</v>
      </c>
      <c r="S3731">
        <f t="shared" si="1100"/>
        <v>1183.571483353775</v>
      </c>
      <c r="T3731">
        <f t="shared" si="1083"/>
        <v>-47.595053561282896</v>
      </c>
    </row>
    <row r="3732" spans="1:20" x14ac:dyDescent="0.25">
      <c r="A3732">
        <f t="shared" si="1084"/>
        <v>7464858.0302311666</v>
      </c>
      <c r="B3732">
        <f t="shared" si="1101"/>
        <v>1188069.0549905193</v>
      </c>
      <c r="C3732" t="str">
        <f t="shared" si="1085"/>
        <v>-0.00145719074576906+0.0038584853705802i</v>
      </c>
      <c r="D3732" t="str">
        <f t="shared" si="1086"/>
        <v>0.886731171272254-1.66822667818712i</v>
      </c>
      <c r="E3732" t="str">
        <f t="shared" si="1087"/>
        <v>-9.30763268374251-16.8960040864528i</v>
      </c>
      <c r="F3732" t="str">
        <f t="shared" si="1088"/>
        <v>1.78745662723269-1.19316296753677i</v>
      </c>
      <c r="G3732" t="str">
        <f t="shared" si="1089"/>
        <v>0.737118336679242-0.440198698783254i</v>
      </c>
      <c r="H3732" t="str">
        <f t="shared" si="1090"/>
        <v>0.00124371823590175-13.3992510808734i</v>
      </c>
      <c r="I3732" t="str">
        <f t="shared" si="1091"/>
        <v>-0.0450951045137475-0.0675697708372426i</v>
      </c>
      <c r="K3732" t="str">
        <f t="shared" si="1092"/>
        <v>0.0000831270165998687-0.000210530199527513i</v>
      </c>
      <c r="L3732" t="str">
        <f t="shared" si="1093"/>
        <v>0.00005-0.000237519539984495i</v>
      </c>
      <c r="M3732" t="str">
        <f t="shared" si="1094"/>
        <v>0.00133333333333333-0.000139717376461468i</v>
      </c>
      <c r="N3732">
        <f t="shared" si="1095"/>
        <v>69.310517763451756</v>
      </c>
      <c r="O3732">
        <f t="shared" si="1096"/>
        <v>47.692621332765398</v>
      </c>
      <c r="P3732" s="3">
        <f t="shared" si="1097"/>
        <v>-47.692621332765398</v>
      </c>
      <c r="Q3732" s="3">
        <f t="shared" si="1098"/>
        <v>110.68948223654824</v>
      </c>
      <c r="R3732">
        <f t="shared" si="1099"/>
        <v>-69.310517763451756</v>
      </c>
      <c r="S3732">
        <f t="shared" si="1100"/>
        <v>1188.0690549905194</v>
      </c>
      <c r="T3732">
        <f t="shared" si="1083"/>
        <v>-47.692621332765398</v>
      </c>
    </row>
    <row r="3733" spans="1:20" x14ac:dyDescent="0.25">
      <c r="A3733">
        <f t="shared" si="1084"/>
        <v>7493224.4907460455</v>
      </c>
      <c r="B3733">
        <f t="shared" si="1101"/>
        <v>1192583.7173994833</v>
      </c>
      <c r="C3733" t="str">
        <f t="shared" si="1085"/>
        <v>-0.00142813786865947+0.00382013754100026i</v>
      </c>
      <c r="D3733" t="str">
        <f t="shared" si="1086"/>
        <v>0.881516267906296-1.66469521149137i</v>
      </c>
      <c r="E3733" t="str">
        <f t="shared" si="1087"/>
        <v>-9.29500158468327-16.7954470334115i</v>
      </c>
      <c r="F3733" t="str">
        <f t="shared" si="1088"/>
        <v>1.78388582894054-1.19460282409769i</v>
      </c>
      <c r="G3733" t="str">
        <f t="shared" si="1089"/>
        <v>0.735645796950093-0.440988728177666i</v>
      </c>
      <c r="H3733" t="str">
        <f t="shared" si="1090"/>
        <v>0.00123066320295293-13.3485039684328i</v>
      </c>
      <c r="I3733" t="str">
        <f t="shared" si="1091"/>
        <v>-0.0449785900920273-0.0671793756758115i</v>
      </c>
      <c r="K3733" t="str">
        <f t="shared" si="1092"/>
        <v>0.0000828810544617135-0.000209800599004743i</v>
      </c>
      <c r="L3733" t="str">
        <f t="shared" si="1093"/>
        <v>0.00005-0.000236620382530878i</v>
      </c>
      <c r="M3733" t="str">
        <f t="shared" si="1094"/>
        <v>0.00133333333333333-0.000139188460312281i</v>
      </c>
      <c r="N3733">
        <f t="shared" si="1095"/>
        <v>69.502013748690345</v>
      </c>
      <c r="O3733">
        <f t="shared" si="1096"/>
        <v>47.790286656165968</v>
      </c>
      <c r="P3733" s="3">
        <f t="shared" si="1097"/>
        <v>-47.790286656165968</v>
      </c>
      <c r="Q3733" s="3">
        <f t="shared" si="1098"/>
        <v>110.49798625130965</v>
      </c>
      <c r="R3733">
        <f t="shared" si="1099"/>
        <v>-69.502013748690345</v>
      </c>
      <c r="S3733">
        <f t="shared" si="1100"/>
        <v>1192.5837173994832</v>
      </c>
      <c r="T3733">
        <f t="shared" si="1083"/>
        <v>-47.790286656165968</v>
      </c>
    </row>
    <row r="3734" spans="1:20" x14ac:dyDescent="0.25">
      <c r="A3734">
        <f t="shared" si="1084"/>
        <v>7521698.74381088</v>
      </c>
      <c r="B3734">
        <f t="shared" si="1101"/>
        <v>1197115.5355256014</v>
      </c>
      <c r="C3734" t="str">
        <f t="shared" si="1085"/>
        <v>-0.00139954313583587+0.0037820721018308i</v>
      </c>
      <c r="D3734" t="str">
        <f t="shared" si="1086"/>
        <v>0.876323330990472-1.66115489354306i</v>
      </c>
      <c r="E3734" t="str">
        <f t="shared" si="1087"/>
        <v>-9.28221357474242-16.6952907736863i</v>
      </c>
      <c r="F3734" t="str">
        <f t="shared" si="1088"/>
        <v>1.78030224214673-1.19603593278291i</v>
      </c>
      <c r="G3734" t="str">
        <f t="shared" si="1089"/>
        <v>0.734167983448743-0.441775231908206i</v>
      </c>
      <c r="H3734" t="str">
        <f t="shared" si="1090"/>
        <v>0.00121775806480477-13.2979492080667i</v>
      </c>
      <c r="I3734" t="str">
        <f t="shared" si="1091"/>
        <v>-0.0448620583116943-0.0667904895891995i</v>
      </c>
      <c r="K3734" t="str">
        <f t="shared" si="1092"/>
        <v>0.0000826366907518073-0.000209073069623983i</v>
      </c>
      <c r="L3734" t="str">
        <f t="shared" si="1093"/>
        <v>0.00005-0.000235724628940902i</v>
      </c>
      <c r="M3734" t="str">
        <f t="shared" si="1094"/>
        <v>0.00133333333333333-0.000138661546435825i</v>
      </c>
      <c r="N3734">
        <f t="shared" si="1095"/>
        <v>69.693175002675744</v>
      </c>
      <c r="O3734">
        <f t="shared" si="1096"/>
        <v>47.888049360227392</v>
      </c>
      <c r="P3734" s="3">
        <f t="shared" si="1097"/>
        <v>-47.888049360227392</v>
      </c>
      <c r="Q3734" s="3">
        <f t="shared" si="1098"/>
        <v>110.30682499732426</v>
      </c>
      <c r="R3734">
        <f t="shared" si="1099"/>
        <v>-69.693175002675744</v>
      </c>
      <c r="S3734">
        <f t="shared" si="1100"/>
        <v>1197.1155355256014</v>
      </c>
      <c r="T3734">
        <f t="shared" si="1083"/>
        <v>-47.888049360227392</v>
      </c>
    </row>
    <row r="3735" spans="1:20" x14ac:dyDescent="0.25">
      <c r="A3735">
        <f t="shared" si="1084"/>
        <v>7550281.1990373619</v>
      </c>
      <c r="B3735">
        <f t="shared" si="1101"/>
        <v>1201664.5745605987</v>
      </c>
      <c r="C3735" t="str">
        <f t="shared" si="1085"/>
        <v>-0.00137140080617226+0.00374428862117043i</v>
      </c>
      <c r="D3735" t="str">
        <f t="shared" si="1086"/>
        <v>0.871152370484228-1.65760588091193i</v>
      </c>
      <c r="E3735" t="str">
        <f t="shared" si="1087"/>
        <v>-9.26926959782537-16.5955346594538i</v>
      </c>
      <c r="F3735" t="str">
        <f t="shared" si="1088"/>
        <v>1.77670590168178-1.19746218592899i</v>
      </c>
      <c r="G3735" t="str">
        <f t="shared" si="1089"/>
        <v>0.732684910538738-0.442558168388721i</v>
      </c>
      <c r="H3735" t="str">
        <f t="shared" si="1090"/>
        <v>0.00120500099706797-13.2475860690935i</v>
      </c>
      <c r="I3735" t="str">
        <f t="shared" si="1091"/>
        <v>-0.0447455079130616-0.0664031098506814i</v>
      </c>
      <c r="K3735" t="str">
        <f t="shared" si="1092"/>
        <v>0.0000823939168983089-0.000208347610129473i</v>
      </c>
      <c r="L3735" t="str">
        <f t="shared" si="1093"/>
        <v>0.00005-0.000234832266328853i</v>
      </c>
      <c r="M3735" t="str">
        <f t="shared" si="1094"/>
        <v>0.00133333333333333-0.000138136627252266i</v>
      </c>
      <c r="N3735">
        <f t="shared" si="1095"/>
        <v>69.883999992702968</v>
      </c>
      <c r="O3735">
        <f t="shared" si="1096"/>
        <v>47.985909272884015</v>
      </c>
      <c r="P3735" s="3">
        <f t="shared" si="1097"/>
        <v>-47.985909272884015</v>
      </c>
      <c r="Q3735" s="3">
        <f t="shared" si="1098"/>
        <v>110.11600000729703</v>
      </c>
      <c r="R3735">
        <f t="shared" si="1099"/>
        <v>-69.883999992702968</v>
      </c>
      <c r="S3735">
        <f t="shared" si="1100"/>
        <v>1201.6645745605988</v>
      </c>
      <c r="T3735">
        <f t="shared" si="1083"/>
        <v>-47.985909272884015</v>
      </c>
    </row>
    <row r="3736" spans="1:20" x14ac:dyDescent="0.25">
      <c r="A3736">
        <f t="shared" si="1084"/>
        <v>7578972.2675937042</v>
      </c>
      <c r="B3736">
        <f t="shared" si="1101"/>
        <v>1206230.8999439289</v>
      </c>
      <c r="C3736" t="str">
        <f t="shared" si="1085"/>
        <v>-0.00134370518949947+0.00370678663606916i</v>
      </c>
      <c r="D3736" t="str">
        <f t="shared" si="1086"/>
        <v>0.866003395003751-1.65404832969063i</v>
      </c>
      <c r="E3736" t="str">
        <f t="shared" si="1087"/>
        <v>-9.25617059923018-16.4961780463341i</v>
      </c>
      <c r="F3736" t="str">
        <f t="shared" si="1088"/>
        <v>1.77309684336102-1.19888147590121i</v>
      </c>
      <c r="G3736" t="str">
        <f t="shared" si="1089"/>
        <v>0.73119659298975-0.443337496034265i</v>
      </c>
      <c r="H3736" t="str">
        <f t="shared" si="1090"/>
        <v>0.00119239019792338-13.197413823622i</v>
      </c>
      <c r="I3736" t="str">
        <f t="shared" si="1091"/>
        <v>-0.044628937674075-0.0660172337526016i</v>
      </c>
      <c r="K3736" t="str">
        <f t="shared" si="1092"/>
        <v>0.000082152724349748-0.000207624219216118i</v>
      </c>
      <c r="L3736" t="str">
        <f t="shared" si="1093"/>
        <v>0.00005-0.000233943281857793i</v>
      </c>
      <c r="M3736" t="str">
        <f t="shared" si="1094"/>
        <v>0.00133333333333333-0.000137613695210467i</v>
      </c>
      <c r="N3736">
        <f t="shared" si="1095"/>
        <v>70.074487187149472</v>
      </c>
      <c r="O3736">
        <f t="shared" si="1096"/>
        <v>48.08386622125748</v>
      </c>
      <c r="P3736" s="3">
        <f t="shared" si="1097"/>
        <v>-48.08386622125748</v>
      </c>
      <c r="Q3736" s="3">
        <f t="shared" si="1098"/>
        <v>109.92551281285053</v>
      </c>
      <c r="R3736">
        <f t="shared" si="1099"/>
        <v>-70.074487187149472</v>
      </c>
      <c r="S3736">
        <f t="shared" si="1100"/>
        <v>1206.230899943929</v>
      </c>
      <c r="T3736">
        <f t="shared" si="1083"/>
        <v>-48.08386622125748</v>
      </c>
    </row>
    <row r="3737" spans="1:20" x14ac:dyDescent="0.25">
      <c r="A3737">
        <f t="shared" si="1084"/>
        <v>7607772.3622105606</v>
      </c>
      <c r="B3737">
        <f t="shared" si="1101"/>
        <v>1210814.577363716</v>
      </c>
      <c r="C3737" t="str">
        <f t="shared" si="1085"/>
        <v>-0.00131645064647092+0.00366956565314607i</v>
      </c>
      <c r="D3737" t="str">
        <f t="shared" si="1086"/>
        <v>0.860876411832435-1.65048239548295i</v>
      </c>
      <c r="E3737" t="str">
        <f t="shared" si="1087"/>
        <v>-9.24291752569459-16.3972202933031i</v>
      </c>
      <c r="F3737" t="str">
        <f t="shared" si="1088"/>
        <v>1.76947510398796-1.20029369510436i</v>
      </c>
      <c r="G3737" t="str">
        <f t="shared" si="1089"/>
        <v>0.729703045978936-0.444113173265553i</v>
      </c>
      <c r="H3737" t="str">
        <f t="shared" si="1090"/>
        <v>0.00117992388785136-13.1474317465408i</v>
      </c>
      <c r="I3737" t="str">
        <f t="shared" si="1091"/>
        <v>-0.0445123464102762-0.0656328586060596i</v>
      </c>
      <c r="K3737" t="str">
        <f t="shared" si="1092"/>
        <v>0.0000819131045753761-0.000206902895529966i</v>
      </c>
      <c r="L3737" t="str">
        <f t="shared" si="1093"/>
        <v>0.00005-0.000233057662739383i</v>
      </c>
      <c r="M3737" t="str">
        <f t="shared" si="1094"/>
        <v>0.00133333333333333-0.000137092742787873i</v>
      </c>
      <c r="N3737">
        <f t="shared" si="1095"/>
        <v>70.264635055458356</v>
      </c>
      <c r="O3737">
        <f t="shared" si="1096"/>
        <v>48.181920031651075</v>
      </c>
      <c r="P3737" s="3">
        <f t="shared" si="1097"/>
        <v>-48.181920031651075</v>
      </c>
      <c r="Q3737" s="3">
        <f t="shared" si="1098"/>
        <v>109.73536494454164</v>
      </c>
      <c r="R3737">
        <f t="shared" si="1099"/>
        <v>-70.264635055458356</v>
      </c>
      <c r="S3737">
        <f t="shared" si="1100"/>
        <v>1210.8145773637159</v>
      </c>
      <c r="T3737">
        <f t="shared" si="1083"/>
        <v>-48.181920031651075</v>
      </c>
    </row>
    <row r="3738" spans="1:20" x14ac:dyDescent="0.25">
      <c r="A3738">
        <f t="shared" si="1084"/>
        <v>7636681.897186962</v>
      </c>
      <c r="B3738">
        <f t="shared" si="1101"/>
        <v>1215415.6727576982</v>
      </c>
      <c r="C3738" t="str">
        <f t="shared" si="1085"/>
        <v>-0.00128963158842324+0.00363262514920081i</v>
      </c>
      <c r="D3738" t="str">
        <f t="shared" si="1086"/>
        <v>0.855771426931564-1.64690823339212i</v>
      </c>
      <c r="E3738" t="str">
        <f t="shared" si="1087"/>
        <v>-9.22951132543975-16.2986607626021i</v>
      </c>
      <c r="F3738" t="str">
        <f t="shared" si="1088"/>
        <v>1.76584072135736-1.20169873599337i</v>
      </c>
      <c r="G3738" t="str">
        <f t="shared" si="1089"/>
        <v>0.728204285092259-0.444885158513442i</v>
      </c>
      <c r="H3738" t="str">
        <f t="shared" si="1090"/>
        <v>0.00116760030936409-13.0976391155073i</v>
      </c>
      <c r="I3738" t="str">
        <f t="shared" si="1091"/>
        <v>-0.044395732974753-0.0652499817405845i</v>
      </c>
      <c r="K3738" t="str">
        <f t="shared" si="1092"/>
        <v>0.0000816750490655061-0.000206183637668693i</v>
      </c>
      <c r="L3738" t="str">
        <f t="shared" si="1093"/>
        <v>0.00005-0.000232175396233695i</v>
      </c>
      <c r="M3738" t="str">
        <f t="shared" si="1094"/>
        <v>0.00133333333333333-0.000136573762490409i</v>
      </c>
      <c r="N3738">
        <f t="shared" si="1095"/>
        <v>70.454442068116805</v>
      </c>
      <c r="O3738">
        <f t="shared" si="1096"/>
        <v>48.280070529545441</v>
      </c>
      <c r="P3738" s="3">
        <f t="shared" si="1097"/>
        <v>-48.280070529545441</v>
      </c>
      <c r="Q3738" s="3">
        <f t="shared" si="1098"/>
        <v>109.5455579318832</v>
      </c>
      <c r="R3738">
        <f t="shared" si="1099"/>
        <v>-70.454442068116805</v>
      </c>
      <c r="S3738">
        <f t="shared" si="1100"/>
        <v>1215.4156727576983</v>
      </c>
      <c r="T3738">
        <f t="shared" si="1083"/>
        <v>-48.280070529545441</v>
      </c>
    </row>
    <row r="3739" spans="1:20" x14ac:dyDescent="0.25">
      <c r="A3739">
        <f t="shared" si="1084"/>
        <v>7665701.2883962728</v>
      </c>
      <c r="B3739">
        <f t="shared" si="1101"/>
        <v>1220034.2523141776</v>
      </c>
      <c r="C3739" t="str">
        <f t="shared" si="1085"/>
        <v>-0.00126324247723179+0.00359596457182068i</v>
      </c>
      <c r="D3739" t="str">
        <f t="shared" si="1086"/>
        <v>0.850688444951019-1.64332599800942i</v>
      </c>
      <c r="E3739" t="str">
        <f t="shared" si="1087"/>
        <v>-9.21595294821544-16.2004988196509i</v>
      </c>
      <c r="F3739" t="str">
        <f t="shared" si="1088"/>
        <v>1.76219373425838-1.20309649108434i</v>
      </c>
      <c r="G3739" t="str">
        <f t="shared" si="1089"/>
        <v>0.726700326325746-0.445653410223461i</v>
      </c>
      <c r="H3739" t="str">
        <f t="shared" si="1090"/>
        <v>0.00115541772674076-13.0480352109375i</v>
      </c>
      <c r="I3739" t="str">
        <f t="shared" si="1091"/>
        <v>-0.0442790962581015-0.0648686005038199i</v>
      </c>
      <c r="K3739" t="str">
        <f t="shared" si="1092"/>
        <v>0.0000814385493318499-0.000205466444182075i</v>
      </c>
      <c r="L3739" t="str">
        <f t="shared" si="1093"/>
        <v>0.00005-0.000231296469649029i</v>
      </c>
      <c r="M3739" t="str">
        <f t="shared" si="1094"/>
        <v>0.00133333333333333-0.00013605674685237i</v>
      </c>
      <c r="N3739">
        <f t="shared" si="1095"/>
        <v>70.643906696638254</v>
      </c>
      <c r="O3739">
        <f t="shared" si="1096"/>
        <v>48.378317539591968</v>
      </c>
      <c r="P3739" s="3">
        <f t="shared" si="1097"/>
        <v>-48.378317539591968</v>
      </c>
      <c r="Q3739" s="3">
        <f t="shared" si="1098"/>
        <v>109.35609330336175</v>
      </c>
      <c r="R3739">
        <f t="shared" si="1099"/>
        <v>-70.643906696638254</v>
      </c>
      <c r="S3739">
        <f t="shared" si="1100"/>
        <v>1220.0342523141776</v>
      </c>
      <c r="T3739">
        <f t="shared" si="1083"/>
        <v>-48.378317539591968</v>
      </c>
    </row>
    <row r="3740" spans="1:20" x14ac:dyDescent="0.25">
      <c r="A3740">
        <f t="shared" si="1084"/>
        <v>7694830.9532921789</v>
      </c>
      <c r="B3740">
        <f t="shared" si="1101"/>
        <v>1224670.3824729715</v>
      </c>
      <c r="C3740" t="str">
        <f t="shared" si="1085"/>
        <v>-0.00123727782516077+0.00355958333998126i</v>
      </c>
      <c r="D3740" t="str">
        <f t="shared" si="1086"/>
        <v>0.845627469240077-1.63973584340295i</v>
      </c>
      <c r="E3740" t="str">
        <f t="shared" si="1087"/>
        <v>-9.20224334534128-16.1027338329564i</v>
      </c>
      <c r="F3740" t="str">
        <f t="shared" si="1088"/>
        <v>1.75853418247749-1.20448685296538i</v>
      </c>
      <c r="G3740" t="str">
        <f t="shared" si="1089"/>
        <v>0.725191186086689-0.446417886860361i</v>
      </c>
      <c r="H3740" t="str">
        <f t="shared" si="1090"/>
        <v>0.00114337442576568-12.9986193159949i</v>
      </c>
      <c r="I3740" t="str">
        <f t="shared" si="1091"/>
        <v>-0.0441624351883732-0.0644887122611987i</v>
      </c>
      <c r="K3740" t="str">
        <f t="shared" si="1092"/>
        <v>0.0000812035969078428-0.000204751313572466i</v>
      </c>
      <c r="L3740" t="str">
        <f t="shared" si="1093"/>
        <v>0.00005-0.00023042087034173i</v>
      </c>
      <c r="M3740" t="str">
        <f t="shared" si="1094"/>
        <v>0.00133333333333333-0.000135541688436312i</v>
      </c>
      <c r="N3740">
        <f t="shared" si="1095"/>
        <v>70.833027413545494</v>
      </c>
      <c r="O3740">
        <f t="shared" si="1096"/>
        <v>48.476660885608325</v>
      </c>
      <c r="P3740" s="3">
        <f t="shared" si="1097"/>
        <v>-48.476660885608325</v>
      </c>
      <c r="Q3740" s="3">
        <f t="shared" si="1098"/>
        <v>109.16697258645451</v>
      </c>
      <c r="R3740">
        <f t="shared" si="1099"/>
        <v>-70.833027413545494</v>
      </c>
      <c r="S3740">
        <f t="shared" si="1100"/>
        <v>1224.6703824729714</v>
      </c>
      <c r="T3740">
        <f t="shared" si="1083"/>
        <v>-48.476660885608325</v>
      </c>
    </row>
    <row r="3741" spans="1:20" x14ac:dyDescent="0.25">
      <c r="A3741">
        <f t="shared" si="1084"/>
        <v>7724071.3109146897</v>
      </c>
      <c r="B3741">
        <f t="shared" si="1101"/>
        <v>1229324.1299263688</v>
      </c>
      <c r="C3741" t="str">
        <f t="shared" si="1085"/>
        <v>-0.00121173219470866+0.00352348084464219i</v>
      </c>
      <c r="D3741" t="str">
        <f t="shared" si="1086"/>
        <v>0.840588501858324-1.63613792310654i</v>
      </c>
      <c r="E3741" t="str">
        <f t="shared" si="1087"/>
        <v>-9.18838346974831-16.0053651740235i</v>
      </c>
      <c r="F3741" t="str">
        <f t="shared" si="1088"/>
        <v>1.7548621068012-1.2058697143077i</v>
      </c>
      <c r="G3741" t="str">
        <f t="shared" si="1089"/>
        <v>0.723676881194798-0.447178546912716i</v>
      </c>
      <c r="H3741" t="str">
        <f t="shared" si="1090"/>
        <v>0.0011314687134693-12.94939071658i</v>
      </c>
      <c r="I3741" t="str">
        <f t="shared" si="1091"/>
        <v>-0.044045748731027-0.0641103143956168i</v>
      </c>
      <c r="K3741" t="str">
        <f t="shared" si="1092"/>
        <v>0.0000809701833489693-0.00020403824429528i</v>
      </c>
      <c r="L3741" t="str">
        <f t="shared" si="1093"/>
        <v>0.00005-0.00022954858571601i</v>
      </c>
      <c r="M3741" t="str">
        <f t="shared" si="1094"/>
        <v>0.00133333333333333-0.000135028579832947i</v>
      </c>
      <c r="N3741">
        <f t="shared" si="1095"/>
        <v>71.02180269235285</v>
      </c>
      <c r="O3741">
        <f t="shared" si="1096"/>
        <v>48.575100390572324</v>
      </c>
      <c r="P3741" s="3">
        <f t="shared" si="1097"/>
        <v>-48.575100390572324</v>
      </c>
      <c r="Q3741" s="3">
        <f t="shared" si="1098"/>
        <v>108.97819730764715</v>
      </c>
      <c r="R3741">
        <f t="shared" si="1099"/>
        <v>-71.02180269235285</v>
      </c>
      <c r="S3741">
        <f t="shared" si="1100"/>
        <v>1229.3241299263689</v>
      </c>
      <c r="T3741">
        <f t="shared" si="1083"/>
        <v>-48.575100390572324</v>
      </c>
    </row>
    <row r="3742" spans="1:20" x14ac:dyDescent="0.25">
      <c r="A3742">
        <f t="shared" si="1084"/>
        <v>7753422.7818961646</v>
      </c>
      <c r="B3742">
        <f t="shared" si="1101"/>
        <v>1233995.561620089</v>
      </c>
      <c r="C3742" t="str">
        <f t="shared" si="1085"/>
        <v>-0.00118660019844858+0.00348765644933721i</v>
      </c>
      <c r="D3742" t="str">
        <f t="shared" si="1086"/>
        <v>0.835571543586577-1.6325323901089i</v>
      </c>
      <c r="E3742" t="str">
        <f t="shared" si="1087"/>
        <v>-9.1743742760186-15.9083922172657i</v>
      </c>
      <c r="F3742" t="str">
        <f t="shared" si="1088"/>
        <v>1.7511775490188-1.20724496787674i</v>
      </c>
      <c r="G3742" t="str">
        <f t="shared" si="1089"/>
        <v>0.722157428883294-0.447935348897543i</v>
      </c>
      <c r="H3742" t="str">
        <f t="shared" si="1090"/>
        <v>0.00111969891787203-12.90034870132i</v>
      </c>
      <c r="I3742" t="str">
        <f t="shared" si="1091"/>
        <v>-0.0439290358888793-0.0637334043071117i</v>
      </c>
      <c r="K3742" t="str">
        <f t="shared" si="1092"/>
        <v>0.0000807383002330713-0.000203327234759459i</v>
      </c>
      <c r="L3742" t="str">
        <f t="shared" si="1093"/>
        <v>0.00005-0.000228679603223759i</v>
      </c>
      <c r="M3742" t="str">
        <f t="shared" si="1094"/>
        <v>0.00133333333333333-0.000134517413661035i</v>
      </c>
      <c r="N3742">
        <f t="shared" si="1095"/>
        <v>71.21023100755103</v>
      </c>
      <c r="O3742">
        <f t="shared" si="1096"/>
        <v>48.67363587661626</v>
      </c>
      <c r="P3742" s="3">
        <f t="shared" si="1097"/>
        <v>-48.67363587661626</v>
      </c>
      <c r="Q3742" s="3">
        <f t="shared" si="1098"/>
        <v>108.78976899244897</v>
      </c>
      <c r="R3742">
        <f t="shared" si="1099"/>
        <v>-71.21023100755103</v>
      </c>
      <c r="S3742">
        <f t="shared" si="1100"/>
        <v>1233.9955616200889</v>
      </c>
      <c r="T3742">
        <f t="shared" si="1083"/>
        <v>-48.67363587661626</v>
      </c>
    </row>
    <row r="3743" spans="1:20" x14ac:dyDescent="0.25">
      <c r="A3743">
        <f t="shared" si="1084"/>
        <v>7782885.78846737</v>
      </c>
      <c r="B3743">
        <f t="shared" si="1101"/>
        <v>1238684.7447542453</v>
      </c>
      <c r="C3743" t="str">
        <f t="shared" si="1085"/>
        <v>-0.00116187649886395+0.00345210949075869i</v>
      </c>
      <c r="D3743" t="str">
        <f t="shared" si="1086"/>
        <v>0.830576593938003-1.62891939684298i</v>
      </c>
      <c r="E3743" t="str">
        <f t="shared" si="1087"/>
        <v>-9.16021672042366-15.8118143399136i</v>
      </c>
      <c r="F3743" t="str">
        <f t="shared" si="1088"/>
        <v>1.74748055192479-1.20861250654334i</v>
      </c>
      <c r="G3743" t="str">
        <f t="shared" si="1089"/>
        <v>0.720632846799946-0.448688251364967i</v>
      </c>
      <c r="H3743" t="str">
        <f t="shared" si="1090"/>
        <v>0.00110806338773091-12.8514925615579i</v>
      </c>
      <c r="I3743" t="str">
        <f t="shared" si="1091"/>
        <v>-0.0438122957020465-0.0633579794125302i</v>
      </c>
      <c r="K3743" t="str">
        <f t="shared" si="1092"/>
        <v>0.0000805079391606612-0.000202618283327954i</v>
      </c>
      <c r="L3743" t="str">
        <f t="shared" si="1093"/>
        <v>0.00005-0.000227813910364375i</v>
      </c>
      <c r="M3743" t="str">
        <f t="shared" si="1094"/>
        <v>0.00133333333333333-0.000134008182567279i</v>
      </c>
      <c r="N3743">
        <f t="shared" si="1095"/>
        <v>71.398310834591726</v>
      </c>
      <c r="O3743">
        <f t="shared" si="1096"/>
        <v>48.772267165020978</v>
      </c>
      <c r="P3743" s="3">
        <f t="shared" si="1097"/>
        <v>-48.772267165020978</v>
      </c>
      <c r="Q3743" s="3">
        <f t="shared" si="1098"/>
        <v>108.60168916540827</v>
      </c>
      <c r="R3743">
        <f t="shared" si="1099"/>
        <v>-71.398310834591726</v>
      </c>
      <c r="S3743">
        <f t="shared" si="1100"/>
        <v>1238.6847447542452</v>
      </c>
      <c r="T3743">
        <f t="shared" si="1083"/>
        <v>-48.772267165020978</v>
      </c>
    </row>
    <row r="3744" spans="1:20" x14ac:dyDescent="0.25">
      <c r="A3744">
        <f t="shared" si="1084"/>
        <v>7812460.7544635469</v>
      </c>
      <c r="B3744">
        <f t="shared" si="1101"/>
        <v>1243391.7467843115</v>
      </c>
      <c r="C3744" t="str">
        <f t="shared" si="1085"/>
        <v>-0.00113755580817932+0.00341683927933638i</v>
      </c>
      <c r="D3744" t="str">
        <f t="shared" si="1086"/>
        <v>0.82560365116917-1.62529909517545i</v>
      </c>
      <c r="E3744" t="str">
        <f t="shared" si="1087"/>
        <v>-9.1459117609612-15.7156309219244i</v>
      </c>
      <c r="F3744" t="str">
        <f t="shared" si="1088"/>
        <v>1.74377115932131-1.20997222329506i</v>
      </c>
      <c r="G3744" t="str">
        <f t="shared" si="1089"/>
        <v>0.719103153008045-0.449437212902908i</v>
      </c>
      <c r="H3744" t="str">
        <f t="shared" si="1090"/>
        <v>0.00109656049228905-12.8028215913421i</v>
      </c>
      <c r="I3744" t="str">
        <f t="shared" si="1091"/>
        <v>-0.043695527247891-0.0629840371452021i</v>
      </c>
      <c r="K3744" t="str">
        <f t="shared" si="1092"/>
        <v>0.0000802790917552185-0.000201911388318195i</v>
      </c>
      <c r="L3744" t="str">
        <f t="shared" si="1093"/>
        <v>0.00005-0.000226951494684573i</v>
      </c>
      <c r="M3744" t="str">
        <f t="shared" si="1094"/>
        <v>0.00133333333333333-0.00013350087922622i</v>
      </c>
      <c r="N3744">
        <f t="shared" si="1095"/>
        <v>71.586040649874221</v>
      </c>
      <c r="O3744">
        <f t="shared" si="1096"/>
        <v>48.870994076210444</v>
      </c>
      <c r="P3744" s="3">
        <f t="shared" si="1097"/>
        <v>-48.870994076210444</v>
      </c>
      <c r="Q3744" s="3">
        <f t="shared" si="1098"/>
        <v>108.41395935012578</v>
      </c>
      <c r="R3744">
        <f t="shared" si="1099"/>
        <v>-71.586040649874221</v>
      </c>
      <c r="S3744">
        <f t="shared" si="1100"/>
        <v>1243.3917467843114</v>
      </c>
      <c r="T3744">
        <f t="shared" si="1083"/>
        <v>-48.870994076210444</v>
      </c>
    </row>
    <row r="3745" spans="1:20" x14ac:dyDescent="0.25">
      <c r="A3745">
        <f t="shared" si="1084"/>
        <v>7842148.1053305082</v>
      </c>
      <c r="B3745">
        <f t="shared" si="1101"/>
        <v>1248116.6354220919</v>
      </c>
      <c r="C3745" t="str">
        <f t="shared" si="1085"/>
        <v>-0.00111363288818695+0.00338184509981115i</v>
      </c>
      <c r="D3745" t="str">
        <f t="shared" si="1086"/>
        <v>0.820652712291296-1.62167163639647i</v>
      </c>
      <c r="E3745" t="str">
        <f t="shared" si="1087"/>
        <v>-9.13146035739111-15.6198413458918i</v>
      </c>
      <c r="F3745" t="str">
        <f t="shared" si="1088"/>
        <v>1.74004941602032-1.21132401124751i</v>
      </c>
      <c r="G3745" t="str">
        <f t="shared" si="1089"/>
        <v>0.717568365987326-0.450182192141809i</v>
      </c>
      <c r="H3745" t="str">
        <f t="shared" si="1090"/>
        <v>0.0010851886210279-12.7543350874162i</v>
      </c>
      <c r="I3745" t="str">
        <f t="shared" si="1091"/>
        <v>-0.0435787296409618-0.0626115749546089i</v>
      </c>
      <c r="K3745" t="str">
        <f t="shared" si="1092"/>
        <v>0.0000800517496634854-0.000201206548002566i</v>
      </c>
      <c r="L3745" t="str">
        <f t="shared" si="1093"/>
        <v>0.00005-0.000226092343778216i</v>
      </c>
      <c r="M3745" t="str">
        <f t="shared" si="1094"/>
        <v>0.00133333333333333-0.000132995496340127i</v>
      </c>
      <c r="N3745">
        <f t="shared" si="1095"/>
        <v>71.773418930730941</v>
      </c>
      <c r="O3745">
        <f t="shared" si="1096"/>
        <v>48.969816429744739</v>
      </c>
      <c r="P3745" s="3">
        <f t="shared" si="1097"/>
        <v>-48.969816429744739</v>
      </c>
      <c r="Q3745" s="3">
        <f t="shared" si="1098"/>
        <v>108.22658106926906</v>
      </c>
      <c r="R3745">
        <f t="shared" si="1099"/>
        <v>-71.773418930730941</v>
      </c>
      <c r="S3745">
        <f t="shared" si="1100"/>
        <v>1248.116635422092</v>
      </c>
      <c r="T3745">
        <f t="shared" si="1083"/>
        <v>-48.969816429744739</v>
      </c>
    </row>
    <row r="3746" spans="1:20" x14ac:dyDescent="0.25">
      <c r="A3746">
        <f t="shared" si="1084"/>
        <v>7871948.2681307653</v>
      </c>
      <c r="B3746">
        <f t="shared" si="1101"/>
        <v>1252859.478636696</v>
      </c>
      <c r="C3746" t="str">
        <f t="shared" si="1085"/>
        <v>-0.00109010255006852+0.00334712621180252i</v>
      </c>
      <c r="D3746" t="str">
        <f t="shared" si="1086"/>
        <v>0.815723773081457-1.61803717120955i</v>
      </c>
      <c r="E3746" t="str">
        <f t="shared" si="1087"/>
        <v>-9.11686347126973-15.524444996954i</v>
      </c>
      <c r="F3746" t="str">
        <f t="shared" si="1088"/>
        <v>1.73631536784572-1.21266776365582i</v>
      </c>
      <c r="G3746" t="str">
        <f t="shared" si="1089"/>
        <v>0.71602850463483-0.450923147759393i</v>
      </c>
      <c r="H3746" t="str">
        <f t="shared" si="1090"/>
        <v>0.00107394618342219-12.7060323492084i</v>
      </c>
      <c r="I3746" t="str">
        <f t="shared" si="1091"/>
        <v>-0.0434619020329334-0.0622405903060523i</v>
      </c>
      <c r="K3746" t="str">
        <f t="shared" si="1092"/>
        <v>0.0000798259045557554-0.000200503760608877i</v>
      </c>
      <c r="L3746" t="str">
        <f t="shared" si="1093"/>
        <v>0.00005-0.000225236445286129i</v>
      </c>
      <c r="M3746" t="str">
        <f t="shared" si="1094"/>
        <v>0.00133333333333333-0.000132492026638899i</v>
      </c>
      <c r="N3746">
        <f t="shared" si="1095"/>
        <v>71.960444155416795</v>
      </c>
      <c r="O3746">
        <f t="shared" si="1096"/>
        <v>49.068734044314475</v>
      </c>
      <c r="P3746" s="3">
        <f t="shared" si="1097"/>
        <v>-49.068734044314475</v>
      </c>
      <c r="Q3746" s="3">
        <f t="shared" si="1098"/>
        <v>108.03955584458321</v>
      </c>
      <c r="R3746">
        <f t="shared" si="1099"/>
        <v>-71.960444155416795</v>
      </c>
      <c r="S3746">
        <f t="shared" si="1100"/>
        <v>1252.8594786366959</v>
      </c>
      <c r="T3746">
        <f t="shared" si="1083"/>
        <v>-49.068734044314475</v>
      </c>
    </row>
    <row r="3747" spans="1:20" x14ac:dyDescent="0.25">
      <c r="A3747">
        <f t="shared" si="1084"/>
        <v>7901861.671549662</v>
      </c>
      <c r="B3747">
        <f t="shared" si="1101"/>
        <v>1257620.3446555154</v>
      </c>
      <c r="C3747" t="str">
        <f t="shared" si="1085"/>
        <v>-0.0010669596542127+0.00331268185037082i</v>
      </c>
      <c r="D3747" t="str">
        <f t="shared" si="1086"/>
        <v>0.810816828093926-1.61439584972165i</v>
      </c>
      <c r="E3747" t="str">
        <f t="shared" si="1087"/>
        <v>-9.10212206598266-15.4294412627029i</v>
      </c>
      <c r="F3747" t="str">
        <f t="shared" si="1088"/>
        <v>1.7325690616353-1.21400337392613i</v>
      </c>
      <c r="G3747" t="str">
        <f t="shared" si="1089"/>
        <v>0.7144835882657-0.451660038485441i</v>
      </c>
      <c r="H3747" t="str">
        <f t="shared" si="1090"/>
        <v>0.00106283160869767-12.657912678821i</v>
      </c>
      <c r="I3747" t="str">
        <f t="shared" si="1091"/>
        <v>-0.0433450436125417-0.0618710806803209i</v>
      </c>
      <c r="K3747" t="str">
        <f t="shared" si="1092"/>
        <v>0.0000796015481261508-0.000199803024320832i</v>
      </c>
      <c r="L3747" t="str">
        <f t="shared" si="1093"/>
        <v>0.00005-0.000224383786895924i</v>
      </c>
      <c r="M3747" t="str">
        <f t="shared" si="1094"/>
        <v>0.00133333333333333-0.000131990462879955i</v>
      </c>
      <c r="N3747">
        <f t="shared" si="1095"/>
        <v>72.14711480309704</v>
      </c>
      <c r="O3747">
        <f t="shared" si="1096"/>
        <v>49.167746737734497</v>
      </c>
      <c r="P3747" s="3">
        <f t="shared" si="1097"/>
        <v>-49.167746737734497</v>
      </c>
      <c r="Q3747" s="3">
        <f t="shared" si="1098"/>
        <v>107.85288519690296</v>
      </c>
      <c r="R3747">
        <f t="shared" si="1099"/>
        <v>-72.14711480309704</v>
      </c>
      <c r="S3747">
        <f t="shared" si="1100"/>
        <v>1257.6203446555153</v>
      </c>
      <c r="T3747">
        <f t="shared" si="1083"/>
        <v>-49.167746737734497</v>
      </c>
    </row>
    <row r="3748" spans="1:20" x14ac:dyDescent="0.25">
      <c r="A3748">
        <f t="shared" si="1084"/>
        <v>7931888.7459015502</v>
      </c>
      <c r="B3748">
        <f t="shared" si="1101"/>
        <v>1262399.3019652064</v>
      </c>
      <c r="C3748" t="str">
        <f t="shared" si="1085"/>
        <v>-0.00104419911002847+0.00327851122657376i</v>
      </c>
      <c r="D3748" t="str">
        <f t="shared" si="1086"/>
        <v>0.805931870671574-1.61074782143349i</v>
      </c>
      <c r="E3748" t="str">
        <f t="shared" si="1087"/>
        <v>-9.08723710677615-15.3348295330918i</v>
      </c>
      <c r="F3748" t="str">
        <f t="shared" si="1088"/>
        <v>1.72881054524247-1.21533073562713i</v>
      </c>
      <c r="G3748" t="str">
        <f t="shared" si="1089"/>
        <v>0.712933636613923-0.452392823106611i</v>
      </c>
      <c r="H3748" t="str">
        <f t="shared" si="1090"/>
        <v>0.0010518433455915-12.6099753810205i</v>
      </c>
      <c r="I3748" t="str">
        <f t="shared" si="1091"/>
        <v>-0.043228153605517-0.061503043573355i</v>
      </c>
      <c r="K3748" t="str">
        <f t="shared" si="1092"/>
        <v>0.0000793786720929024-0.000199104337278502i</v>
      </c>
      <c r="L3748" t="str">
        <f t="shared" si="1093"/>
        <v>0.00005-0.000223534356341826i</v>
      </c>
      <c r="M3748" t="str">
        <f t="shared" si="1094"/>
        <v>0.00133333333333333-0.000131490797848132i</v>
      </c>
      <c r="N3748">
        <f t="shared" si="1095"/>
        <v>72.333429353836166</v>
      </c>
      <c r="O3748">
        <f t="shared" si="1096"/>
        <v>49.266854326937306</v>
      </c>
      <c r="P3748" s="3">
        <f t="shared" si="1097"/>
        <v>-49.266854326937306</v>
      </c>
      <c r="Q3748" s="3">
        <f t="shared" si="1098"/>
        <v>107.66657064616383</v>
      </c>
      <c r="R3748">
        <f t="shared" si="1099"/>
        <v>-72.333429353836166</v>
      </c>
      <c r="S3748">
        <f t="shared" si="1100"/>
        <v>1262.3993019652064</v>
      </c>
      <c r="T3748">
        <f t="shared" si="1083"/>
        <v>-49.266854326937306</v>
      </c>
    </row>
    <row r="3749" spans="1:20" x14ac:dyDescent="0.25">
      <c r="A3749">
        <f t="shared" si="1084"/>
        <v>7962029.9231359772</v>
      </c>
      <c r="B3749">
        <f t="shared" si="1101"/>
        <v>1267196.4193126743</v>
      </c>
      <c r="C3749" t="str">
        <f t="shared" si="1085"/>
        <v>-0.00102181587575409+0.00324461352801734i</v>
      </c>
      <c r="D3749" t="str">
        <f t="shared" si="1086"/>
        <v>0.801068892957276-1.60709323523003i</v>
      </c>
      <c r="E3749" t="str">
        <f t="shared" si="1087"/>
        <v>-9.07220956078772-15.2406092003446i</v>
      </c>
      <c r="F3749" t="str">
        <f t="shared" si="1088"/>
        <v>1.72503986753799-1.21664974250181i</v>
      </c>
      <c r="G3749" t="str">
        <f t="shared" si="1089"/>
        <v>0.711378669833005-0.453121460471284i</v>
      </c>
      <c r="H3749" t="str">
        <f t="shared" si="1090"/>
        <v>0.00104097986211532-12.5622197632268i</v>
      </c>
      <c r="I3749" t="str">
        <f t="shared" si="1091"/>
        <v>-0.0431112312745172-0.061136476495912i</v>
      </c>
      <c r="K3749" t="str">
        <f t="shared" si="1092"/>
        <v>0.000079157268198611-0.000198407697578788i</v>
      </c>
      <c r="L3749" t="str">
        <f t="shared" si="1093"/>
        <v>0.00005-0.000222688141404488i</v>
      </c>
      <c r="M3749" t="str">
        <f t="shared" si="1094"/>
        <v>0.00133333333333333-0.000130993024355581i</v>
      </c>
      <c r="N3749">
        <f t="shared" si="1095"/>
        <v>72.51938628859034</v>
      </c>
      <c r="O3749">
        <f t="shared" si="1096"/>
        <v>49.366056627966593</v>
      </c>
      <c r="P3749" s="3">
        <f t="shared" si="1097"/>
        <v>-49.366056627966593</v>
      </c>
      <c r="Q3749" s="3">
        <f t="shared" si="1098"/>
        <v>107.48061371140966</v>
      </c>
      <c r="R3749">
        <f t="shared" si="1099"/>
        <v>-72.51938628859034</v>
      </c>
      <c r="S3749">
        <f t="shared" si="1100"/>
        <v>1267.1964193126744</v>
      </c>
      <c r="T3749">
        <f t="shared" si="1083"/>
        <v>-49.366056627966593</v>
      </c>
    </row>
    <row r="3750" spans="1:20" x14ac:dyDescent="0.25">
      <c r="A3750">
        <f t="shared" si="1084"/>
        <v>7992285.6368438946</v>
      </c>
      <c r="B3750">
        <f t="shared" si="1101"/>
        <v>1272011.7657060625</v>
      </c>
      <c r="C3750" t="str">
        <f t="shared" si="1085"/>
        <v>-0.00099980495826222+0.0032109879194011i</v>
      </c>
      <c r="D3750" t="str">
        <f t="shared" si="1086"/>
        <v>0.796227885905437-1.60343223937112i</v>
      </c>
      <c r="E3750" t="str">
        <f t="shared" si="1087"/>
        <v>-9.05704039707462-15.1467796588629i</v>
      </c>
      <c r="F3750" t="str">
        <f t="shared" si="1088"/>
        <v>1.72125707841139-1.21796028847908i</v>
      </c>
      <c r="G3750" t="str">
        <f t="shared" si="1089"/>
        <v>0.709818708496586-0.453845909494428i</v>
      </c>
      <c r="H3750" t="str">
        <f t="shared" si="1090"/>
        <v>0.00103023964532103-12.5146451355033i</v>
      </c>
      <c r="I3750" t="str">
        <f t="shared" si="1091"/>
        <v>-0.0429942759190541-0.0607713769732279i</v>
      </c>
      <c r="K3750" t="str">
        <f t="shared" si="1092"/>
        <v>0.0000789373282105167-0.000197713103275897i</v>
      </c>
      <c r="L3750" t="str">
        <f t="shared" si="1093"/>
        <v>0.00005-0.000221845129910827i</v>
      </c>
      <c r="M3750" t="str">
        <f t="shared" si="1094"/>
        <v>0.00133333333333333-0.000130497135241663i</v>
      </c>
      <c r="N3750">
        <f t="shared" si="1095"/>
        <v>72.704984089197296</v>
      </c>
      <c r="O3750">
        <f t="shared" si="1096"/>
        <v>49.465353455970451</v>
      </c>
      <c r="P3750" s="3">
        <f t="shared" si="1097"/>
        <v>-49.465353455970451</v>
      </c>
      <c r="Q3750" s="3">
        <f t="shared" si="1098"/>
        <v>107.2950159108027</v>
      </c>
      <c r="R3750">
        <f t="shared" si="1099"/>
        <v>-72.704984089197296</v>
      </c>
      <c r="S3750">
        <f t="shared" si="1100"/>
        <v>1272.0117657060625</v>
      </c>
      <c r="T3750">
        <f t="shared" si="1083"/>
        <v>-49.465353455970451</v>
      </c>
    </row>
    <row r="3751" spans="1:20" x14ac:dyDescent="0.25">
      <c r="A3751">
        <f t="shared" si="1084"/>
        <v>8022656.3222639011</v>
      </c>
      <c r="B3751">
        <f t="shared" si="1101"/>
        <v>1276845.4104157456</v>
      </c>
      <c r="C3751" t="str">
        <f t="shared" si="1085"/>
        <v>-0.000978161412860841+0.00317763354305763i</v>
      </c>
      <c r="D3751" t="str">
        <f t="shared" si="1086"/>
        <v>0.791408839293505-1.59976498148238i</v>
      </c>
      <c r="E3751" t="str">
        <f t="shared" si="1087"/>
        <v>-9.04173058664148-15.0533403051347i</v>
      </c>
      <c r="F3751" t="str">
        <f t="shared" si="1088"/>
        <v>1.71746222877233-1.21926226768561i</v>
      </c>
      <c r="G3751" t="str">
        <f t="shared" si="1089"/>
        <v>0.708253773598995-0.4545661291625i</v>
      </c>
      <c r="H3751" t="str">
        <f t="shared" si="1090"/>
        <v>0.00101962120106905-12.4672508105468i</v>
      </c>
      <c r="I3751" t="str">
        <f t="shared" si="1091"/>
        <v>-0.0428772868754216-0.0604077425446808i</v>
      </c>
      <c r="K3751" t="str">
        <f t="shared" si="1092"/>
        <v>0.0000787188439207483-0.000197020552381798i</v>
      </c>
      <c r="L3751" t="str">
        <f t="shared" si="1093"/>
        <v>0.00005-0.000221005309733838i</v>
      </c>
      <c r="M3751" t="str">
        <f t="shared" si="1094"/>
        <v>0.00133333333333333-0.000130003123372846i</v>
      </c>
      <c r="N3751">
        <f t="shared" si="1095"/>
        <v>72.890221238370529</v>
      </c>
      <c r="O3751">
        <f t="shared" si="1096"/>
        <v>49.564744625194869</v>
      </c>
      <c r="P3751" s="3">
        <f t="shared" si="1097"/>
        <v>-49.564744625194869</v>
      </c>
      <c r="Q3751" s="3">
        <f t="shared" si="1098"/>
        <v>107.10977876162947</v>
      </c>
      <c r="R3751">
        <f t="shared" si="1099"/>
        <v>-72.890221238370529</v>
      </c>
      <c r="S3751">
        <f t="shared" si="1100"/>
        <v>1276.8454104157456</v>
      </c>
      <c r="T3751">
        <f t="shared" si="1083"/>
        <v>-49.564744625194869</v>
      </c>
    </row>
    <row r="3752" spans="1:20" x14ac:dyDescent="0.25">
      <c r="A3752">
        <f t="shared" si="1084"/>
        <v>8053142.4162885044</v>
      </c>
      <c r="B3752">
        <f t="shared" si="1101"/>
        <v>1281697.4229753255</v>
      </c>
      <c r="C3752" t="str">
        <f t="shared" si="1085"/>
        <v>-0.000956880343090522+0.00314454951948649i</v>
      </c>
      <c r="D3752" t="str">
        <f t="shared" si="1086"/>
        <v>0.786611741733578-1.59609160854621i</v>
      </c>
      <c r="E3752" t="str">
        <f t="shared" si="1087"/>
        <v>-9.02628110246612-14.9602905376419i</v>
      </c>
      <c r="F3752" t="str">
        <f t="shared" si="1088"/>
        <v>1.71365537055182-1.22055557445765i</v>
      </c>
      <c r="G3752" t="str">
        <f t="shared" si="1089"/>
        <v>0.706683886555734-0.455282078538368i</v>
      </c>
      <c r="H3752" t="str">
        <f t="shared" si="1090"/>
        <v>0.00100912305379939-12.420036103677i</v>
      </c>
      <c r="I3752" t="str">
        <f t="shared" si="1091"/>
        <v>-0.0427602635166168-0.0600455707634507i</v>
      </c>
      <c r="K3752" t="str">
        <f t="shared" si="1092"/>
        <v>0.0000785018071465763-0.000196330042866694i</v>
      </c>
      <c r="L3752" t="str">
        <f t="shared" si="1093"/>
        <v>0.00005-0.000220168668792427i</v>
      </c>
      <c r="M3752" t="str">
        <f t="shared" si="1094"/>
        <v>0.00133333333333333-0.000129510981642604i</v>
      </c>
      <c r="N3752">
        <f t="shared" si="1095"/>
        <v>73.075096219691417</v>
      </c>
      <c r="O3752">
        <f t="shared" si="1096"/>
        <v>49.664229948976782</v>
      </c>
      <c r="P3752" s="3">
        <f t="shared" si="1097"/>
        <v>-49.664229948976782</v>
      </c>
      <c r="Q3752" s="3">
        <f t="shared" si="1098"/>
        <v>106.92490378030858</v>
      </c>
      <c r="R3752">
        <f t="shared" si="1099"/>
        <v>-73.075096219691417</v>
      </c>
      <c r="S3752">
        <f t="shared" si="1100"/>
        <v>1281.6974229753255</v>
      </c>
      <c r="T3752">
        <f t="shared" si="1083"/>
        <v>-49.664229948976782</v>
      </c>
    </row>
    <row r="3753" spans="1:20" x14ac:dyDescent="0.25">
      <c r="A3753">
        <f t="shared" si="1084"/>
        <v>8083744.3574704016</v>
      </c>
      <c r="B3753">
        <f t="shared" si="1101"/>
        <v>1286567.8731826318</v>
      </c>
      <c r="C3753" t="str">
        <f t="shared" si="1085"/>
        <v>-0.0009359569005177+0.00311173494788233i</v>
      </c>
      <c r="D3753" t="str">
        <f t="shared" si="1086"/>
        <v>0.781836580684075-1.5924122668931i</v>
      </c>
      <c r="E3753" t="str">
        <f t="shared" si="1087"/>
        <v>-9.01069291952428-14.8676297567671i</v>
      </c>
      <c r="F3753" t="str">
        <f t="shared" si="1088"/>
        <v>1.70983655670316-1.22184010335296i</v>
      </c>
      <c r="G3753" t="str">
        <f t="shared" si="1089"/>
        <v>0.705109069203903-0.45599371676626i</v>
      </c>
      <c r="H3753" t="str">
        <f t="shared" si="1090"/>
        <v>0.000998743746305105-12.3730003328264i</v>
      </c>
      <c r="I3753" t="str">
        <f t="shared" si="1091"/>
        <v>-0.0426432052522611-0.0596848591961765i</v>
      </c>
      <c r="K3753" t="str">
        <f t="shared" si="1092"/>
        <v>0.0000782862097306555-0.000195641572659477i</v>
      </c>
      <c r="L3753" t="str">
        <f t="shared" si="1093"/>
        <v>0.00005-0.000219335195051232i</v>
      </c>
      <c r="M3753" t="str">
        <f t="shared" si="1094"/>
        <v>0.00133333333333333-0.000129020702971313i</v>
      </c>
      <c r="N3753">
        <f t="shared" si="1095"/>
        <v>73.259607517605261</v>
      </c>
      <c r="O3753">
        <f t="shared" si="1096"/>
        <v>49.763809239737462</v>
      </c>
      <c r="P3753" s="3">
        <f t="shared" si="1097"/>
        <v>-49.763809239737462</v>
      </c>
      <c r="Q3753" s="3">
        <f t="shared" si="1098"/>
        <v>106.74039248239474</v>
      </c>
      <c r="R3753">
        <f t="shared" si="1099"/>
        <v>-73.259607517605261</v>
      </c>
      <c r="S3753">
        <f t="shared" si="1100"/>
        <v>1286.5678731826317</v>
      </c>
      <c r="T3753">
        <f t="shared" si="1083"/>
        <v>-49.763809239737462</v>
      </c>
    </row>
    <row r="3754" spans="1:20" x14ac:dyDescent="0.25">
      <c r="A3754">
        <f t="shared" si="1084"/>
        <v>8114462.5860287892</v>
      </c>
      <c r="B3754">
        <f t="shared" si="1101"/>
        <v>1291456.8311007258</v>
      </c>
      <c r="C3754" t="str">
        <f t="shared" si="1085"/>
        <v>-0.00091538628452445+0.00307918890665753i</v>
      </c>
      <c r="D3754" t="str">
        <f t="shared" si="1086"/>
        <v>0.777083342461343-1.58872710219295i</v>
      </c>
      <c r="E3754" t="str">
        <f t="shared" si="1087"/>
        <v>-8.99496701481304-14.7753573647027i</v>
      </c>
      <c r="F3754" t="str">
        <f t="shared" si="1088"/>
        <v>1.7060058412029-1.22311574916276i</v>
      </c>
      <c r="G3754" t="str">
        <f t="shared" si="1089"/>
        <v>0.703529343802558-0.456701003076739i</v>
      </c>
      <c r="H3754" t="str">
        <f t="shared" si="1090"/>
        <v>0.000988481839508409-12.3261428185306i</v>
      </c>
      <c r="I3754" t="str">
        <f t="shared" si="1091"/>
        <v>-0.0425261115285187-0.059325605422619i</v>
      </c>
      <c r="K3754" t="str">
        <f t="shared" si="1092"/>
        <v>0.0000780720435412612-0.000194955139648198i</v>
      </c>
      <c r="L3754" t="str">
        <f t="shared" si="1093"/>
        <v>0.00005-0.000218504876520455i</v>
      </c>
      <c r="M3754" t="str">
        <f t="shared" si="1094"/>
        <v>0.00133333333333333-0.00012853228030615i</v>
      </c>
      <c r="N3754">
        <f t="shared" si="1095"/>
        <v>73.443753617416448</v>
      </c>
      <c r="O3754">
        <f t="shared" si="1096"/>
        <v>49.863482308975179</v>
      </c>
      <c r="P3754" s="3">
        <f t="shared" si="1097"/>
        <v>-49.863482308975179</v>
      </c>
      <c r="Q3754" s="3">
        <f t="shared" si="1098"/>
        <v>106.55624638258355</v>
      </c>
      <c r="R3754">
        <f t="shared" si="1099"/>
        <v>-73.443753617416448</v>
      </c>
      <c r="S3754">
        <f t="shared" si="1100"/>
        <v>1291.4568311007258</v>
      </c>
      <c r="T3754">
        <f t="shared" si="1083"/>
        <v>-49.863482308975179</v>
      </c>
    </row>
    <row r="3755" spans="1:20" x14ac:dyDescent="0.25">
      <c r="A3755">
        <f t="shared" si="1084"/>
        <v>8145297.5438556978</v>
      </c>
      <c r="B3755">
        <f t="shared" si="1101"/>
        <v>1296364.3670589086</v>
      </c>
      <c r="C3755" t="str">
        <f t="shared" si="1085"/>
        <v>-0.000895163742094649+0.00304691045395899i</v>
      </c>
      <c r="D3755" t="str">
        <f t="shared" si="1086"/>
        <v>0.772352012251467-1.58503625944679i</v>
      </c>
      <c r="E3755" t="str">
        <f t="shared" si="1087"/>
        <v>-8.97910436737239-14.6834727653572i</v>
      </c>
      <c r="F3755" t="str">
        <f t="shared" si="1088"/>
        <v>1.70216327905151-1.22438240692375i</v>
      </c>
      <c r="G3755" t="str">
        <f t="shared" si="1089"/>
        <v>0.701944733033006-0.457403896791695i</v>
      </c>
      <c r="H3755" t="str">
        <f t="shared" si="1090"/>
        <v>0.00097833591223931-12.279462883918i</v>
      </c>
      <c r="I3755" t="str">
        <f t="shared" si="1091"/>
        <v>-0.0424089818280104-0.0589678070353162i</v>
      </c>
      <c r="K3755" t="str">
        <f t="shared" si="1092"/>
        <v>0.0000778593004725223-0.000194270741680519i</v>
      </c>
      <c r="L3755" t="str">
        <f t="shared" si="1093"/>
        <v>0.00005-0.000217677701255683i</v>
      </c>
      <c r="M3755" t="str">
        <f t="shared" si="1094"/>
        <v>0.00133333333333333-0.00012804570662099i</v>
      </c>
      <c r="N3755">
        <f t="shared" si="1095"/>
        <v>73.627533005284576</v>
      </c>
      <c r="O3755">
        <f t="shared" si="1096"/>
        <v>49.96324896725816</v>
      </c>
      <c r="P3755" s="3">
        <f t="shared" si="1097"/>
        <v>-49.96324896725816</v>
      </c>
      <c r="Q3755" s="3">
        <f t="shared" si="1098"/>
        <v>106.37246699471542</v>
      </c>
      <c r="R3755">
        <f t="shared" si="1099"/>
        <v>-73.627533005284576</v>
      </c>
      <c r="S3755">
        <f t="shared" si="1100"/>
        <v>1296.3643670589086</v>
      </c>
      <c r="T3755">
        <f t="shared" si="1083"/>
        <v>-49.96324896725816</v>
      </c>
    </row>
    <row r="3756" spans="1:20" x14ac:dyDescent="0.25">
      <c r="A3756">
        <f t="shared" si="1084"/>
        <v>8176249.6745223505</v>
      </c>
      <c r="B3756">
        <f t="shared" si="1101"/>
        <v>1301290.5516537325</v>
      </c>
      <c r="C3756" t="str">
        <f t="shared" si="1085"/>
        <v>-0.000875284567596491+0.00301489862817923i</v>
      </c>
      <c r="D3756" t="str">
        <f t="shared" si="1086"/>
        <v>0.767642574121952-1.5813398829785i</v>
      </c>
      <c r="E3756" t="str">
        <f t="shared" si="1087"/>
        <v>-8.96310595830569-14.5919753642627i</v>
      </c>
      <c r="F3756" t="str">
        <f t="shared" si="1088"/>
        <v>1.69830892627391-1.22563997193021i</v>
      </c>
      <c r="G3756" t="str">
        <f t="shared" si="1089"/>
        <v>0.700355259999028-0.458102357329366i</v>
      </c>
      <c r="H3756" t="str">
        <f t="shared" si="1090"/>
        <v>0.000968304561016705-12.2329598546996i</v>
      </c>
      <c r="I3756" t="str">
        <f t="shared" si="1091"/>
        <v>-0.0422918156697256-0.058611461639238i</v>
      </c>
      <c r="K3756" t="str">
        <f t="shared" si="1092"/>
        <v>0.0000776479724446456-0.000193588376564179i</v>
      </c>
      <c r="L3756" t="str">
        <f t="shared" si="1093"/>
        <v>0.00005-0.000216853657357724i</v>
      </c>
      <c r="M3756" t="str">
        <f t="shared" si="1094"/>
        <v>0.00133333333333333-0.000127560974916308i</v>
      </c>
      <c r="N3756">
        <f t="shared" si="1095"/>
        <v>73.810944168224168</v>
      </c>
      <c r="O3756">
        <f t="shared" si="1096"/>
        <v>50.06310902421766</v>
      </c>
      <c r="P3756" s="3">
        <f t="shared" si="1097"/>
        <v>-50.06310902421766</v>
      </c>
      <c r="Q3756" s="3">
        <f t="shared" si="1098"/>
        <v>106.18905583177583</v>
      </c>
      <c r="R3756">
        <f t="shared" si="1099"/>
        <v>-73.810944168224168</v>
      </c>
      <c r="S3756">
        <f t="shared" si="1100"/>
        <v>1301.2905516537326</v>
      </c>
      <c r="T3756">
        <f t="shared" ref="T3756:T3819" si="1102">P3756</f>
        <v>-50.06310902421766</v>
      </c>
    </row>
    <row r="3757" spans="1:20" x14ac:dyDescent="0.25">
      <c r="A3757">
        <f t="shared" ref="A3757:A3820" si="1103">2*PI()*B3757</f>
        <v>8207319.4232855355</v>
      </c>
      <c r="B3757">
        <f t="shared" si="1101"/>
        <v>1306235.4557500167</v>
      </c>
      <c r="C3757" t="str">
        <f t="shared" ref="C3757:C3820" si="1104">IMPRODUCT(D3757,E3757,$C$40,,K3757,$C$41)</f>
        <v>-0.000855744102561922+0.00298315244846198i</v>
      </c>
      <c r="D3757" t="str">
        <f t="shared" ref="D3757:D3820" si="1105">IMDIV(IMPRODUCT($C$37,$C$38,COMPLEX(1,A3757/$C$38)),IMSUM(-1*A3757*A3757/$C$39,COMPLEX(0,1*A3757)))</f>
        <v>0.762955011033568-1.57763811642685i</v>
      </c>
      <c r="E3757" t="str">
        <f t="shared" ref="E3757:E3820" si="1106">IMDIV(IMPRODUCT(IMSUM(F3757,G3757),$C$29,H3757),IMSUM(1,I3757))</f>
        <v>-8.94697277079911-14.5008645684833i</v>
      </c>
      <c r="F3757" t="str">
        <f t="shared" ref="F3757:F3820" si="1107">IMDIV(IMPRODUCT($C$14,$C$15,COMPLEX(1,A3757/$C$15)),IMSUM(-1*A3757*A3757/$C$16,COMPLEX(0,A3757)))</f>
        <v>1.69444283991993-1.22688833974613i</v>
      </c>
      <c r="G3757" t="str">
        <f t="shared" ref="G3757:G3820" si="1108">IMDIV(1,COMPLEX(1,A3757*$C$9*$C$10))</f>
        <v>0.698760948227039-0.458796344209376i</v>
      </c>
      <c r="H3757" t="str">
        <f t="shared" ref="H3757:H3820" si="1109">IMDIV($C$3,IMSUM(K3757,COMPLEX(0,$C$28*A3757)))</f>
        <v>0.000958386399832011-12.1866330591596i</v>
      </c>
      <c r="I3757" t="str">
        <f t="shared" ref="I3757:I3820" si="1110">IMPRODUCT(F3757,$C$29,H3757,$C$31)</f>
        <v>-0.0421746126089332-0.0582565668514471i</v>
      </c>
      <c r="K3757" t="str">
        <f t="shared" ref="K3757:K3820" si="1111">IF($C$26&lt;=0,IMDIV(1,IMSUM(IMDIV(1,L3757),1/$C$18)),IMDIV(1,IMSUM(IMDIV(1,L3757),1/$C$18,IMDIV(1,M3757))))</f>
        <v>0.0000774380514041359-0.000192908042067444i</v>
      </c>
      <c r="L3757" t="str">
        <f t="shared" ref="L3757:L3820" si="1112">IMSUM($C$21/$C$22,IMDIV(1,COMPLEX(0,$C$20*$C$22*A3757)))</f>
        <v>0.00005-0.000216032732972429i</v>
      </c>
      <c r="M3757" t="str">
        <f t="shared" ref="M3757:M3820" si="1113">IMSUM($C$25/$C$26,IMDIV(1,COMPLEX(0,$C$24*$C$26*A3757)))</f>
        <v>0.00133333333333333-0.000127078078219076i</v>
      </c>
      <c r="N3757">
        <f t="shared" ref="N3757:N3820" si="1114">ABS(R3757)</f>
        <v>73.993985594101261</v>
      </c>
      <c r="O3757">
        <f t="shared" ref="O3757:O3820" si="1115">ABS(P3757)</f>
        <v>50.163062288540161</v>
      </c>
      <c r="P3757" s="3">
        <f t="shared" ref="P3757:P3820" si="1116">20*LOG10(IMABS(C3757))</f>
        <v>-50.163062288540161</v>
      </c>
      <c r="Q3757" s="3">
        <f t="shared" ref="Q3757:Q3820" si="1117">IMARGUMENT(C3757)*180/PI()</f>
        <v>106.00601440589874</v>
      </c>
      <c r="R3757">
        <f t="shared" ref="R3757:R3820" si="1118">IF(Q3757&lt;0,Q3757+180,Q3757-180)</f>
        <v>-73.993985594101261</v>
      </c>
      <c r="S3757">
        <f t="shared" ref="S3757:S3820" si="1119">B3757/1000</f>
        <v>1306.2354557500166</v>
      </c>
      <c r="T3757">
        <f t="shared" si="1102"/>
        <v>-50.163062288540161</v>
      </c>
    </row>
    <row r="3758" spans="1:20" x14ac:dyDescent="0.25">
      <c r="A3758">
        <f t="shared" si="1103"/>
        <v>8238507.2370940214</v>
      </c>
      <c r="B3758">
        <f t="shared" ref="B3758:B3821" si="1120">B3757*(1+B$42)</f>
        <v>1311199.1504818669</v>
      </c>
      <c r="C3758" t="str">
        <f t="shared" si="1104"/>
        <v>-0.000836537735462396+0.00295167091520164i</v>
      </c>
      <c r="D3758" t="str">
        <f t="shared" si="1105"/>
        <v>0.758289304852151-1.57393110273764i</v>
      </c>
      <c r="E3758" t="str">
        <f t="shared" si="1106"/>
        <v>-8.9307057901385-14.4101397865205i</v>
      </c>
      <c r="F3758" t="str">
        <f t="shared" si="1107"/>
        <v>1.69056507806439-1.22812740621735i</v>
      </c>
      <c r="G3758" t="str">
        <f t="shared" si="1108"/>
        <v>0.697161821666181-0.459485817057799i</v>
      </c>
      <c r="H3758" t="str">
        <f t="shared" si="1109"/>
        <v>0.000948580059935221-12.1404818281447i</v>
      </c>
      <c r="I3758" t="str">
        <f t="shared" si="1110"/>
        <v>-0.0420573722370836-0.0579031203007452i</v>
      </c>
      <c r="K3758" t="str">
        <f t="shared" si="1111"/>
        <v>0.0000772295293240099-0.000192229735919564i</v>
      </c>
      <c r="L3758" t="str">
        <f t="shared" si="1112"/>
        <v>0.00005-0.000215214916290524i</v>
      </c>
      <c r="M3758" t="str">
        <f t="shared" si="1113"/>
        <v>0.00133333333333333-0.000126597009582662i</v>
      </c>
      <c r="N3758">
        <f t="shared" si="1114"/>
        <v>74.176655771635396</v>
      </c>
      <c r="O3758">
        <f t="shared" si="1115"/>
        <v>50.263108567960927</v>
      </c>
      <c r="P3758" s="3">
        <f t="shared" si="1116"/>
        <v>-50.263108567960927</v>
      </c>
      <c r="Q3758" s="3">
        <f t="shared" si="1117"/>
        <v>105.8233442283646</v>
      </c>
      <c r="R3758">
        <f t="shared" si="1118"/>
        <v>-74.176655771635396</v>
      </c>
      <c r="S3758">
        <f t="shared" si="1119"/>
        <v>1311.1991504818668</v>
      </c>
      <c r="T3758">
        <f t="shared" si="1102"/>
        <v>-50.263108567960927</v>
      </c>
    </row>
    <row r="3759" spans="1:20" x14ac:dyDescent="0.25">
      <c r="A3759">
        <f t="shared" si="1103"/>
        <v>8269813.5645949785</v>
      </c>
      <c r="B3759">
        <f t="shared" si="1120"/>
        <v>1316181.707253698</v>
      </c>
      <c r="C3759" t="str">
        <f t="shared" si="1104"/>
        <v>-0.000817660901481727+0.00292045301053759i</v>
      </c>
      <c r="D3759" t="str">
        <f t="shared" si="1105"/>
        <v>0.75364543636044-1.57021898415605i</v>
      </c>
      <c r="E3759" t="str">
        <f t="shared" si="1106"/>
        <v>-8.91430600372618-14.319800428222i</v>
      </c>
      <c r="F3759" t="str">
        <f t="shared" si="1107"/>
        <v>1.68667569980732-1.22935706748383i</v>
      </c>
      <c r="G3759" t="str">
        <f t="shared" si="1108"/>
        <v>0.695557904688344-0.460170735612234i</v>
      </c>
      <c r="H3759" t="str">
        <f t="shared" si="1109"/>
        <v>0.0009388841896234-12.0945054950549i</v>
      </c>
      <c r="I3759" t="str">
        <f t="shared" si="1110"/>
        <v>-0.0419400941817155-0.057551119627336i</v>
      </c>
      <c r="K3759" t="str">
        <f t="shared" si="1111"/>
        <v>0.0000770223982040042-0.000191553455811233i</v>
      </c>
      <c r="L3759" t="str">
        <f t="shared" si="1112"/>
        <v>0.00005-0.000214400195547444i</v>
      </c>
      <c r="M3759" t="str">
        <f t="shared" si="1113"/>
        <v>0.00133333333333333-0.000126117762086732i</v>
      </c>
      <c r="N3759">
        <f t="shared" si="1114"/>
        <v>74.358953190400428</v>
      </c>
      <c r="O3759">
        <f t="shared" si="1115"/>
        <v>50.363247669255891</v>
      </c>
      <c r="P3759" s="3">
        <f t="shared" si="1116"/>
        <v>-50.363247669255891</v>
      </c>
      <c r="Q3759" s="3">
        <f t="shared" si="1117"/>
        <v>105.64104680959957</v>
      </c>
      <c r="R3759">
        <f t="shared" si="1118"/>
        <v>-74.358953190400428</v>
      </c>
      <c r="S3759">
        <f t="shared" si="1119"/>
        <v>1316.1817072536981</v>
      </c>
      <c r="T3759">
        <f t="shared" si="1102"/>
        <v>-50.363247669255891</v>
      </c>
    </row>
    <row r="3760" spans="1:20" x14ac:dyDescent="0.25">
      <c r="A3760">
        <f t="shared" si="1103"/>
        <v>8301238.8561404403</v>
      </c>
      <c r="B3760">
        <f t="shared" si="1120"/>
        <v>1321183.1977412621</v>
      </c>
      <c r="C3760" t="str">
        <f t="shared" si="1104"/>
        <v>-0.000799109082285828+0.00288949769884252i</v>
      </c>
      <c r="D3760" t="str">
        <f t="shared" si="1105"/>
        <v>0.749023385270001-1.56650190221921i</v>
      </c>
      <c r="E3760" t="str">
        <f t="shared" si="1106"/>
        <v>-8.89777440109579-14.2298459046891i</v>
      </c>
      <c r="F3760" t="str">
        <f t="shared" si="1107"/>
        <v>1.68277476527374-1.23057721999192i</v>
      </c>
      <c r="G3760" t="str">
        <f t="shared" si="1108"/>
        <v>0.69394922208812-0.460851059726907i</v>
      </c>
      <c r="H3760" t="str">
        <f t="shared" si="1109"/>
        <v>0.000929297454031619-12.0487033958334i</v>
      </c>
      <c r="I3760" t="str">
        <f t="shared" si="1110"/>
        <v>-0.0418227781063551-0.0572005624824733i</v>
      </c>
      <c r="K3760" t="str">
        <f t="shared" si="1111"/>
        <v>0.0000768166500707784-0.000190879199395026i</v>
      </c>
      <c r="L3760" t="str">
        <f t="shared" si="1112"/>
        <v>0.00005-0.000213588559023156i</v>
      </c>
      <c r="M3760" t="str">
        <f t="shared" si="1113"/>
        <v>0.00133333333333333-0.000125640328837151i</v>
      </c>
      <c r="N3760">
        <f t="shared" si="1114"/>
        <v>74.540876340824667</v>
      </c>
      <c r="O3760">
        <f t="shared" si="1115"/>
        <v>50.463479398234199</v>
      </c>
      <c r="P3760" s="3">
        <f t="shared" si="1116"/>
        <v>-50.463479398234199</v>
      </c>
      <c r="Q3760" s="3">
        <f t="shared" si="1117"/>
        <v>105.45912365917533</v>
      </c>
      <c r="R3760">
        <f t="shared" si="1118"/>
        <v>-74.540876340824667</v>
      </c>
      <c r="S3760">
        <f t="shared" si="1119"/>
        <v>1321.1831977412621</v>
      </c>
      <c r="T3760">
        <f t="shared" si="1102"/>
        <v>-50.463479398234199</v>
      </c>
    </row>
    <row r="3761" spans="1:20" x14ac:dyDescent="0.25">
      <c r="A3761">
        <f t="shared" si="1103"/>
        <v>8332783.5637937738</v>
      </c>
      <c r="B3761">
        <f t="shared" si="1120"/>
        <v>1326203.6938926789</v>
      </c>
      <c r="C3761" t="str">
        <f t="shared" si="1104"/>
        <v>-0.000780877805789151+0.002858803927205i</v>
      </c>
      <c r="D3761" t="str">
        <f t="shared" si="1105"/>
        <v>0.74442313023308-1.5627799977489i</v>
      </c>
      <c r="E3761" t="str">
        <f t="shared" si="1106"/>
        <v>-8.88111197392506-14.1402756281828i</v>
      </c>
      <c r="F3761" t="str">
        <f t="shared" si="1107"/>
        <v>1.67886233561343-1.23178776050664i</v>
      </c>
      <c r="G3761" t="str">
        <f t="shared" si="1108"/>
        <v>0.692335799082692-0.461526749377783i</v>
      </c>
      <c r="H3761" t="str">
        <f t="shared" si="1109"/>
        <v>0.000919818534926247-12.0030748689568i</v>
      </c>
      <c r="I3761" t="str">
        <f t="shared" si="1110"/>
        <v>-0.041705423710412-0.0568514465281155i</v>
      </c>
      <c r="K3761" t="str">
        <f t="shared" si="1111"/>
        <v>0.0000766122769781119-0.000190206964285867i</v>
      </c>
      <c r="L3761" t="str">
        <f t="shared" si="1112"/>
        <v>0.00005-0.000212779995041997i</v>
      </c>
      <c r="M3761" t="str">
        <f t="shared" si="1113"/>
        <v>0.00133333333333333-0.00012516470296588i</v>
      </c>
      <c r="N3761">
        <f t="shared" si="1114"/>
        <v>74.722423714197262</v>
      </c>
      <c r="O3761">
        <f t="shared" si="1115"/>
        <v>50.563803559731042</v>
      </c>
      <c r="P3761" s="3">
        <f t="shared" si="1116"/>
        <v>-50.563803559731042</v>
      </c>
      <c r="Q3761" s="3">
        <f t="shared" si="1117"/>
        <v>105.27757628580274</v>
      </c>
      <c r="R3761">
        <f t="shared" si="1118"/>
        <v>-74.722423714197262</v>
      </c>
      <c r="S3761">
        <f t="shared" si="1119"/>
        <v>1326.203693892679</v>
      </c>
      <c r="T3761">
        <f t="shared" si="1102"/>
        <v>-50.563803559731042</v>
      </c>
    </row>
    <row r="3762" spans="1:20" x14ac:dyDescent="0.25">
      <c r="A3762">
        <f t="shared" si="1103"/>
        <v>8364448.1413361905</v>
      </c>
      <c r="B3762">
        <f t="shared" si="1120"/>
        <v>1331243.2679294711</v>
      </c>
      <c r="C3762" t="str">
        <f t="shared" si="1104"/>
        <v>-0.000762962645918455+0.0028283706259066i</v>
      </c>
      <c r="D3762" t="str">
        <f t="shared" si="1105"/>
        <v>0.73984464885454-1.55905341084447i</v>
      </c>
      <c r="E3762" t="str">
        <f t="shared" si="1106"/>
        <v>-8.86431971604858-14.0510890120324i</v>
      </c>
      <c r="F3762" t="str">
        <f t="shared" si="1107"/>
        <v>1.67493847300045-1.23298858612409i</v>
      </c>
      <c r="G3762" t="str">
        <f t="shared" si="1108"/>
        <v>0.690717661311642-0.462197764667699i</v>
      </c>
      <c r="H3762" t="str">
        <f t="shared" si="1109"/>
        <v>0.000910446130500585-11.9576192554253i</v>
      </c>
      <c r="I3762" t="str">
        <f t="shared" si="1110"/>
        <v>-0.0415880307290746-0.056503769436576i</v>
      </c>
      <c r="K3762" t="str">
        <f t="shared" si="1111"/>
        <v>0.0000764092710070928-0.00018953674806146i</v>
      </c>
      <c r="L3762" t="str">
        <f t="shared" si="1112"/>
        <v>0.00005-0.000211974491972501i</v>
      </c>
      <c r="M3762" t="str">
        <f t="shared" si="1113"/>
        <v>0.00133333333333333-0.000124690877630883i</v>
      </c>
      <c r="N3762">
        <f t="shared" si="1114"/>
        <v>74.903593802671878</v>
      </c>
      <c r="O3762">
        <f t="shared" si="1115"/>
        <v>50.664219957599705</v>
      </c>
      <c r="P3762" s="3">
        <f t="shared" si="1116"/>
        <v>-50.664219957599705</v>
      </c>
      <c r="Q3762" s="3">
        <f t="shared" si="1117"/>
        <v>105.09640619732812</v>
      </c>
      <c r="R3762">
        <f t="shared" si="1118"/>
        <v>-74.903593802671878</v>
      </c>
      <c r="S3762">
        <f t="shared" si="1119"/>
        <v>1331.2432679294711</v>
      </c>
      <c r="T3762">
        <f t="shared" si="1102"/>
        <v>-50.664219957599705</v>
      </c>
    </row>
    <row r="3763" spans="1:20" x14ac:dyDescent="0.25">
      <c r="A3763">
        <f t="shared" si="1103"/>
        <v>8396233.0442732684</v>
      </c>
      <c r="B3763">
        <f t="shared" si="1120"/>
        <v>1336301.9923476032</v>
      </c>
      <c r="C3763" t="str">
        <f t="shared" si="1104"/>
        <v>-0.000745359222373723+0.00279819670889306i</v>
      </c>
      <c r="D3763" t="str">
        <f t="shared" si="1105"/>
        <v>0.735287917703805-1.55532228087591i</v>
      </c>
      <c r="E3763" t="str">
        <f t="shared" si="1106"/>
        <v>-8.84739862346739-13.9622854705417i</v>
      </c>
      <c r="F3763" t="str">
        <f t="shared" si="1107"/>
        <v>1.67100324063254-1.23417959428378i</v>
      </c>
      <c r="G3763" t="str">
        <f t="shared" si="1108"/>
        <v>0.689094834836701-0.462864065831515i</v>
      </c>
      <c r="H3763" t="str">
        <f t="shared" si="1109"/>
        <v>0.000901178955172972-11.9123358987528i</v>
      </c>
      <c r="I3763" t="str">
        <f t="shared" si="1110"/>
        <v>-0.0414705989331979-0.056157528890175i</v>
      </c>
      <c r="K3763" t="str">
        <f t="shared" si="1111"/>
        <v>0.0000762076242663116-0.00018886854826275i</v>
      </c>
      <c r="L3763" t="str">
        <f t="shared" si="1112"/>
        <v>0.00005-0.000211172038227238i</v>
      </c>
      <c r="M3763" t="str">
        <f t="shared" si="1113"/>
        <v>0.00133333333333333-0.000124218846016022i</v>
      </c>
      <c r="N3763">
        <f t="shared" si="1114"/>
        <v>75.084385099270719</v>
      </c>
      <c r="O3763">
        <f t="shared" si="1115"/>
        <v>50.764728394704299</v>
      </c>
      <c r="P3763" s="3">
        <f t="shared" si="1116"/>
        <v>-50.764728394704299</v>
      </c>
      <c r="Q3763" s="3">
        <f t="shared" si="1117"/>
        <v>104.91561490072928</v>
      </c>
      <c r="R3763">
        <f t="shared" si="1118"/>
        <v>-75.084385099270719</v>
      </c>
      <c r="S3763">
        <f t="shared" si="1119"/>
        <v>1336.3019923476031</v>
      </c>
      <c r="T3763">
        <f t="shared" si="1102"/>
        <v>-50.764728394704299</v>
      </c>
    </row>
    <row r="3764" spans="1:20" x14ac:dyDescent="0.25">
      <c r="A3764">
        <f t="shared" si="1103"/>
        <v>8428138.7298415061</v>
      </c>
      <c r="B3764">
        <f t="shared" si="1120"/>
        <v>1341379.9399185241</v>
      </c>
      <c r="C3764" t="str">
        <f t="shared" si="1104"/>
        <v>-0.000728063200386228+0.00276828107424019i</v>
      </c>
      <c r="D3764" t="str">
        <f t="shared" si="1105"/>
        <v>0.730752912326814-1.55158674647714i</v>
      </c>
      <c r="E3764" t="str">
        <f t="shared" si="1106"/>
        <v>-8.83034969435903-13.8738644188981i</v>
      </c>
      <c r="F3764" t="str">
        <f t="shared" si="1107"/>
        <v>1.66705670273032-1.23536068278112i</v>
      </c>
      <c r="G3764" t="str">
        <f t="shared" si="1108"/>
        <v>0.687467346141418-0.463525613241268i</v>
      </c>
      <c r="H3764" t="str">
        <f t="shared" si="1109"/>
        <v>0.000892015739387002-11.8672241449577i</v>
      </c>
      <c r="I3764" t="str">
        <f t="shared" si="1110"/>
        <v>-0.0413531281291955-0.055812722580892i</v>
      </c>
      <c r="K3764" t="str">
        <f t="shared" si="1111"/>
        <v>0.0000760073288920313-0.000188202362394357i</v>
      </c>
      <c r="L3764" t="str">
        <f t="shared" si="1112"/>
        <v>0.00005-0.00021037262226264i</v>
      </c>
      <c r="M3764" t="str">
        <f t="shared" si="1113"/>
        <v>0.00133333333333333-0.000123748601330964i</v>
      </c>
      <c r="N3764">
        <f t="shared" si="1114"/>
        <v>75.264796097893282</v>
      </c>
      <c r="O3764">
        <f t="shared" si="1115"/>
        <v>50.865328672911332</v>
      </c>
      <c r="P3764" s="3">
        <f t="shared" si="1116"/>
        <v>-50.865328672911332</v>
      </c>
      <c r="Q3764" s="3">
        <f t="shared" si="1117"/>
        <v>104.73520390210672</v>
      </c>
      <c r="R3764">
        <f t="shared" si="1118"/>
        <v>-75.264796097893282</v>
      </c>
      <c r="S3764">
        <f t="shared" si="1119"/>
        <v>1341.3799399185241</v>
      </c>
      <c r="T3764">
        <f t="shared" si="1102"/>
        <v>-50.865328672911332</v>
      </c>
    </row>
    <row r="3765" spans="1:20" x14ac:dyDescent="0.25">
      <c r="A3765">
        <f t="shared" si="1103"/>
        <v>8460165.6570149045</v>
      </c>
      <c r="B3765">
        <f t="shared" si="1120"/>
        <v>1346477.1836902145</v>
      </c>
      <c r="C3765" t="str">
        <f t="shared" si="1104"/>
        <v>-0.000711070290473955+0.00273862260461367i</v>
      </c>
      <c r="D3765" t="str">
        <f t="shared" si="1105"/>
        <v>0.726239607257977-1.54784694553943i</v>
      </c>
      <c r="E3765" t="str">
        <f t="shared" si="1106"/>
        <v>-8.81317392908479-13.7858252730788i</v>
      </c>
      <c r="F3765" t="str">
        <f t="shared" si="1107"/>
        <v>1.66309892453633-1.23653174977985i</v>
      </c>
      <c r="G3765" t="str">
        <f t="shared" si="1108"/>
        <v>0.685835222130768-0.464182367411353i</v>
      </c>
      <c r="H3765" t="str">
        <f t="shared" si="1109"/>
        <v>0.000882955229414241-11.8222833425528i</v>
      </c>
      <c r="I3765" t="str">
        <f t="shared" si="1110"/>
        <v>-0.0412356181589209-0.0554693482100144i</v>
      </c>
      <c r="K3765" t="str">
        <f t="shared" si="1111"/>
        <v>0.0000758083770483706-0.000187538187925022i</v>
      </c>
      <c r="L3765" t="str">
        <f t="shared" si="1112"/>
        <v>0.00005-0.00020957623257884i</v>
      </c>
      <c r="M3765" t="str">
        <f t="shared" si="1113"/>
        <v>0.00133333333333333-0.000123280136811082i</v>
      </c>
      <c r="N3765">
        <f t="shared" si="1114"/>
        <v>75.444825293324087</v>
      </c>
      <c r="O3765">
        <f t="shared" si="1115"/>
        <v>50.96602059308254</v>
      </c>
      <c r="P3765" s="3">
        <f t="shared" si="1116"/>
        <v>-50.96602059308254</v>
      </c>
      <c r="Q3765" s="3">
        <f t="shared" si="1117"/>
        <v>104.55517470667591</v>
      </c>
      <c r="R3765">
        <f t="shared" si="1118"/>
        <v>-75.444825293324087</v>
      </c>
      <c r="S3765">
        <f t="shared" si="1119"/>
        <v>1346.4771836902146</v>
      </c>
      <c r="T3765">
        <f t="shared" si="1102"/>
        <v>-50.96602059308254</v>
      </c>
    </row>
    <row r="3766" spans="1:20" x14ac:dyDescent="0.25">
      <c r="A3766">
        <f t="shared" si="1103"/>
        <v>8492314.2865115609</v>
      </c>
      <c r="B3766">
        <f t="shared" si="1120"/>
        <v>1351593.7969882374</v>
      </c>
      <c r="C3766" t="str">
        <f t="shared" si="1104"/>
        <v>-0.000694376248194568+0.0027092201677235i</v>
      </c>
      <c r="D3766" t="str">
        <f t="shared" si="1105"/>
        <v>0.721747976032152-1.54410301520504i</v>
      </c>
      <c r="E3766" t="str">
        <f t="shared" si="1106"/>
        <v>-8.79587233019585-13.6981674497593i</v>
      </c>
      <c r="F3766" t="str">
        <f t="shared" si="1107"/>
        <v>1.65912997231386-1.23769269382449i</v>
      </c>
      <c r="G3766" t="str">
        <f t="shared" si="1108"/>
        <v>0.68419849013067-0.464834289003707i</v>
      </c>
      <c r="H3766" t="str">
        <f t="shared" si="1109"/>
        <v>0.000873996187159127-11.7775128425359i</v>
      </c>
      <c r="I3766" t="str">
        <f t="shared" si="1110"/>
        <v>-0.0411180688995481-0.0551274034877876i</v>
      </c>
      <c r="K3766" t="str">
        <f t="shared" si="1111"/>
        <v>0.0000756107609274725-0.000186876022288051i</v>
      </c>
      <c r="L3766" t="str">
        <f t="shared" si="1112"/>
        <v>0.00005-0.000208782857719506i</v>
      </c>
      <c r="M3766" t="str">
        <f t="shared" si="1113"/>
        <v>0.00133333333333333-0.000122813445717356i</v>
      </c>
      <c r="N3766">
        <f t="shared" si="1114"/>
        <v>75.624471181240537</v>
      </c>
      <c r="O3766">
        <f t="shared" si="1115"/>
        <v>51.066803955066732</v>
      </c>
      <c r="P3766" s="3">
        <f t="shared" si="1116"/>
        <v>-51.066803955066732</v>
      </c>
      <c r="Q3766" s="3">
        <f t="shared" si="1117"/>
        <v>104.37552881875946</v>
      </c>
      <c r="R3766">
        <f t="shared" si="1118"/>
        <v>-75.624471181240537</v>
      </c>
      <c r="S3766">
        <f t="shared" si="1119"/>
        <v>1351.5937969882375</v>
      </c>
      <c r="T3766">
        <f t="shared" si="1102"/>
        <v>-51.066803955066732</v>
      </c>
    </row>
    <row r="3767" spans="1:20" x14ac:dyDescent="0.25">
      <c r="A3767">
        <f t="shared" si="1103"/>
        <v>8524585.0808003061</v>
      </c>
      <c r="B3767">
        <f t="shared" si="1120"/>
        <v>1356729.8534167928</v>
      </c>
      <c r="C3767" t="str">
        <f t="shared" si="1104"/>
        <v>-0.00067797687389574+0.00268007261677271i</v>
      </c>
      <c r="D3767" t="str">
        <f t="shared" si="1105"/>
        <v>0.717277991196639-1.54035509186104i</v>
      </c>
      <c r="E3767" t="str">
        <f t="shared" si="1106"/>
        <v>-8.77844590243836-13.610890366221i</v>
      </c>
      <c r="F3767" t="str">
        <f t="shared" si="1107"/>
        <v>1.6551499133457-1.23884341385295i</v>
      </c>
      <c r="G3767" t="str">
        <f t="shared" si="1108"/>
        <v>0.682557177887456-0.465481338833006i</v>
      </c>
      <c r="H3767" t="str">
        <f t="shared" si="1109"/>
        <v>0.00086513738996605-11.73291199838i</v>
      </c>
      <c r="I3767" t="str">
        <f t="shared" si="1110"/>
        <v>-0.0410004802634519-0.0547868861330658i</v>
      </c>
      <c r="K3767" t="str">
        <f t="shared" si="1111"/>
        <v>0.0000754144727496674-0.000186215862881747i</v>
      </c>
      <c r="L3767" t="str">
        <f t="shared" si="1112"/>
        <v>0.00005-0.000207992486271674i</v>
      </c>
      <c r="M3767" t="str">
        <f t="shared" si="1113"/>
        <v>0.00133333333333333-0.000122348521336279i</v>
      </c>
      <c r="N3767">
        <f t="shared" si="1114"/>
        <v>75.80373225822467</v>
      </c>
      <c r="O3767">
        <f t="shared" si="1115"/>
        <v>51.167678557691971</v>
      </c>
      <c r="P3767" s="3">
        <f t="shared" si="1116"/>
        <v>-51.167678557691971</v>
      </c>
      <c r="Q3767" s="3">
        <f t="shared" si="1117"/>
        <v>104.19626774177533</v>
      </c>
      <c r="R3767">
        <f t="shared" si="1118"/>
        <v>-75.80373225822467</v>
      </c>
      <c r="S3767">
        <f t="shared" si="1119"/>
        <v>1356.7298534167928</v>
      </c>
      <c r="T3767">
        <f t="shared" si="1102"/>
        <v>-51.167678557691971</v>
      </c>
    </row>
    <row r="3768" spans="1:20" x14ac:dyDescent="0.25">
      <c r="A3768">
        <f t="shared" si="1103"/>
        <v>8556978.5041073486</v>
      </c>
      <c r="B3768">
        <f t="shared" si="1120"/>
        <v>1361885.4268597767</v>
      </c>
      <c r="C3768" t="str">
        <f t="shared" si="1104"/>
        <v>-0.000661868012463144+0.0026511787909005i</v>
      </c>
      <c r="D3768" t="str">
        <f t="shared" si="1105"/>
        <v>0.712829624323152-1.53660331113325i</v>
      </c>
      <c r="E3768" t="str">
        <f t="shared" si="1106"/>
        <v>-8.76089565275709-13.5239934402595i</v>
      </c>
      <c r="F3768" t="str">
        <f t="shared" si="1107"/>
        <v>1.65115881593259-1.23998380920901i</v>
      </c>
      <c r="G3768" t="str">
        <f t="shared" si="1108"/>
        <v>0.680911313567248-0.466123477871875i</v>
      </c>
      <c r="H3768" t="str">
        <f t="shared" si="1109"/>
        <v>0.000856377630428858-11.6884801660242i</v>
      </c>
      <c r="I3768" t="str">
        <f t="shared" si="1110"/>
        <v>-0.0408828521980817-0.0544477938729616i</v>
      </c>
      <c r="K3768" t="str">
        <f t="shared" si="1111"/>
        <v>0.0000752195047636331-0.000185557707069852i</v>
      </c>
      <c r="L3768" t="str">
        <f t="shared" si="1112"/>
        <v>0.00005-0.000207205106865585i</v>
      </c>
      <c r="M3768" t="str">
        <f t="shared" si="1113"/>
        <v>0.00133333333333333-0.000121885356979755i</v>
      </c>
      <c r="N3768">
        <f t="shared" si="1114"/>
        <v>75.982607021774967</v>
      </c>
      <c r="O3768">
        <f t="shared" si="1115"/>
        <v>51.268644198757499</v>
      </c>
      <c r="P3768" s="3">
        <f t="shared" si="1116"/>
        <v>-51.268644198757499</v>
      </c>
      <c r="Q3768" s="3">
        <f t="shared" si="1117"/>
        <v>104.01739297822503</v>
      </c>
      <c r="R3768">
        <f t="shared" si="1118"/>
        <v>-75.982607021774967</v>
      </c>
      <c r="S3768">
        <f t="shared" si="1119"/>
        <v>1361.8854268597768</v>
      </c>
      <c r="T3768">
        <f t="shared" si="1102"/>
        <v>-51.268644198757499</v>
      </c>
    </row>
    <row r="3769" spans="1:20" x14ac:dyDescent="0.25">
      <c r="A3769">
        <f t="shared" si="1103"/>
        <v>8589495.0224229563</v>
      </c>
      <c r="B3769">
        <f t="shared" si="1120"/>
        <v>1367060.591481844</v>
      </c>
      <c r="C3769" t="str">
        <f t="shared" si="1104"/>
        <v>-0.000646045553066226+0.00262253751561955i</v>
      </c>
      <c r="D3769" t="str">
        <f t="shared" si="1105"/>
        <v>0.708402846019816-1.53284780788041i</v>
      </c>
      <c r="E3769" t="str">
        <f t="shared" si="1106"/>
        <v>-8.74322259029656-13.4374760900923i</v>
      </c>
      <c r="F3769" t="str">
        <f t="shared" si="1107"/>
        <v>1.64715674939153-1.24111377965485i</v>
      </c>
      <c r="G3769" t="str">
        <f t="shared" si="1108"/>
        <v>0.67926092575527-0.466760667256104i</v>
      </c>
      <c r="H3769" t="str">
        <f t="shared" si="1109"/>
        <v>0.000847715716202358-11.6442167038635i</v>
      </c>
      <c r="I3769" t="str">
        <f t="shared" si="1110"/>
        <v>-0.0407651846858296-0.0541101244424914i</v>
      </c>
      <c r="K3769" t="str">
        <f t="shared" si="1111"/>
        <v>0.0000750258492465524-0.000184901552181977i</v>
      </c>
      <c r="L3769" t="str">
        <f t="shared" si="1112"/>
        <v>0.00005-0.000206420708174521i</v>
      </c>
      <c r="M3769" t="str">
        <f t="shared" si="1113"/>
        <v>0.00133333333333333-0.000121423945985012i</v>
      </c>
      <c r="N3769">
        <f t="shared" si="1114"/>
        <v>76.161093970316472</v>
      </c>
      <c r="O3769">
        <f t="shared" si="1115"/>
        <v>51.369700675026266</v>
      </c>
      <c r="P3769" s="3">
        <f t="shared" si="1116"/>
        <v>-51.369700675026266</v>
      </c>
      <c r="Q3769" s="3">
        <f t="shared" si="1117"/>
        <v>103.83890602968353</v>
      </c>
      <c r="R3769">
        <f t="shared" si="1118"/>
        <v>-76.161093970316472</v>
      </c>
      <c r="S3769">
        <f t="shared" si="1119"/>
        <v>1367.0605914818439</v>
      </c>
      <c r="T3769">
        <f t="shared" si="1102"/>
        <v>-51.369700675026266</v>
      </c>
    </row>
    <row r="3770" spans="1:20" x14ac:dyDescent="0.25">
      <c r="A3770">
        <f t="shared" si="1103"/>
        <v>8622135.1035081651</v>
      </c>
      <c r="B3770">
        <f t="shared" si="1120"/>
        <v>1372255.421729475</v>
      </c>
      <c r="C3770" t="str">
        <f t="shared" si="1104"/>
        <v>-0.000630505428901535+0.00259414760324828i</v>
      </c>
      <c r="D3770" t="str">
        <f t="shared" si="1105"/>
        <v>0.703997625943168-1.52908871618853i</v>
      </c>
      <c r="E3770" t="str">
        <f t="shared" si="1106"/>
        <v>-8.7254277264028-13.3513377342676i</v>
      </c>
      <c r="F3770" t="str">
        <f t="shared" si="1107"/>
        <v>1.643143784054-1.24223322538371i</v>
      </c>
      <c r="G3770" t="str">
        <f t="shared" si="1108"/>
        <v>0.677606043455084-0.467392868289869i</v>
      </c>
      <c r="H3770" t="str">
        <f t="shared" si="1109"/>
        <v>0.000839150469816168-11.6001209727399i</v>
      </c>
      <c r="I3770" t="str">
        <f t="shared" si="1110"/>
        <v>-0.0406474777439025-0.0537738755842293i</v>
      </c>
      <c r="K3770" t="str">
        <f t="shared" si="1111"/>
        <v>0.0000748334985042608-0.000184247395514043i</v>
      </c>
      <c r="L3770" t="str">
        <f t="shared" si="1112"/>
        <v>0.00005-0.000205639278914646i</v>
      </c>
      <c r="M3770" t="str">
        <f t="shared" si="1113"/>
        <v>0.00133333333333333-0.000120964281714497i</v>
      </c>
      <c r="N3770">
        <f t="shared" si="1114"/>
        <v>76.33919160321895</v>
      </c>
      <c r="O3770">
        <f t="shared" si="1115"/>
        <v>51.470847782215913</v>
      </c>
      <c r="P3770" s="3">
        <f t="shared" si="1116"/>
        <v>-51.470847782215913</v>
      </c>
      <c r="Q3770" s="3">
        <f t="shared" si="1117"/>
        <v>103.66080839678105</v>
      </c>
      <c r="R3770">
        <f t="shared" si="1118"/>
        <v>-76.33919160321895</v>
      </c>
      <c r="S3770">
        <f t="shared" si="1119"/>
        <v>1372.2554217294751</v>
      </c>
      <c r="T3770">
        <f t="shared" si="1102"/>
        <v>-51.470847782215913</v>
      </c>
    </row>
    <row r="3771" spans="1:20" x14ac:dyDescent="0.25">
      <c r="A3771">
        <f t="shared" si="1103"/>
        <v>8654899.2169014961</v>
      </c>
      <c r="B3771">
        <f t="shared" si="1120"/>
        <v>1377469.9923320471</v>
      </c>
      <c r="C3771" t="str">
        <f t="shared" si="1104"/>
        <v>-0.000615243616934168+0.00256600785333695i</v>
      </c>
      <c r="D3771" t="str">
        <f t="shared" si="1105"/>
        <v>0.699613932810115-1.52532616936535i</v>
      </c>
      <c r="E3771" t="str">
        <f t="shared" si="1106"/>
        <v>-8.70751207462207-13.2655777915738i</v>
      </c>
      <c r="F3771" t="str">
        <f t="shared" si="1107"/>
        <v>1.63911999126385-1.24334204703245i</v>
      </c>
      <c r="G3771" t="str">
        <f t="shared" si="1108"/>
        <v>0.675946696087755-0.468020042450965i</v>
      </c>
      <c r="H3771" t="str">
        <f t="shared" si="1109"/>
        <v>0.000830680728490668-11.5561923359333i</v>
      </c>
      <c r="I3771" t="str">
        <f t="shared" si="1110"/>
        <v>-0.0405297314241864-0.0534390450479549i</v>
      </c>
      <c r="K3771" t="str">
        <f t="shared" si="1111"/>
        <v>0.0000746424448713906-0.000183595234328699i</v>
      </c>
      <c r="L3771" t="str">
        <f t="shared" si="1112"/>
        <v>0.00005-0.000204860807844835i</v>
      </c>
      <c r="M3771" t="str">
        <f t="shared" si="1113"/>
        <v>0.00133333333333333-0.000120506357555785i</v>
      </c>
      <c r="N3771">
        <f t="shared" si="1114"/>
        <v>76.516898420808218</v>
      </c>
      <c r="O3771">
        <f t="shared" si="1115"/>
        <v>51.572085314991241</v>
      </c>
      <c r="P3771" s="3">
        <f t="shared" si="1116"/>
        <v>-51.572085314991241</v>
      </c>
      <c r="Q3771" s="3">
        <f t="shared" si="1117"/>
        <v>103.48310157919178</v>
      </c>
      <c r="R3771">
        <f t="shared" si="1118"/>
        <v>-76.516898420808218</v>
      </c>
      <c r="S3771">
        <f t="shared" si="1119"/>
        <v>1377.469992332047</v>
      </c>
      <c r="T3771">
        <f t="shared" si="1102"/>
        <v>-51.572085314991241</v>
      </c>
    </row>
    <row r="3772" spans="1:20" x14ac:dyDescent="0.25">
      <c r="A3772">
        <f t="shared" si="1103"/>
        <v>8687787.8339257222</v>
      </c>
      <c r="B3772">
        <f t="shared" si="1120"/>
        <v>1382704.378302909</v>
      </c>
      <c r="C3772" t="str">
        <f t="shared" si="1104"/>
        <v>-0.000600256137636829+0.0025381170530883i</v>
      </c>
      <c r="D3772" t="str">
        <f t="shared" si="1105"/>
        <v>0.695251734409953-1.52156029993506i</v>
      </c>
      <c r="E3772" t="str">
        <f t="shared" si="1106"/>
        <v>-8.68947665069802-13.1801956809459i</v>
      </c>
      <c r="F3772" t="str">
        <f t="shared" si="1107"/>
        <v>1.63508544337516-1.24444014569416i</v>
      </c>
      <c r="G3772" t="str">
        <f t="shared" si="1108"/>
        <v>0.674282913490935-0.468642151396043i</v>
      </c>
      <c r="H3772" t="str">
        <f t="shared" si="1109"/>
        <v>0.00082230534395503-11.5124301591508i</v>
      </c>
      <c r="I3772" t="str">
        <f t="shared" si="1110"/>
        <v>-0.0404119458131033-0.0531056305902984i</v>
      </c>
      <c r="K3772" t="str">
        <f t="shared" si="1111"/>
        <v>0.0000744526807115131-0.000182945065855761i</v>
      </c>
      <c r="L3772" t="str">
        <f t="shared" si="1112"/>
        <v>0.00005-0.000204085283766522i</v>
      </c>
      <c r="M3772" t="str">
        <f t="shared" si="1113"/>
        <v>0.00133333333333333-0.000120050166921484i</v>
      </c>
      <c r="N3772">
        <f t="shared" si="1114"/>
        <v>76.694212924385667</v>
      </c>
      <c r="O3772">
        <f t="shared" si="1115"/>
        <v>51.673413066956691</v>
      </c>
      <c r="P3772" s="3">
        <f t="shared" si="1116"/>
        <v>-51.673413066956691</v>
      </c>
      <c r="Q3772" s="3">
        <f t="shared" si="1117"/>
        <v>103.30578707561433</v>
      </c>
      <c r="R3772">
        <f t="shared" si="1118"/>
        <v>-76.694212924385667</v>
      </c>
      <c r="S3772">
        <f t="shared" si="1119"/>
        <v>1382.7043783029089</v>
      </c>
      <c r="T3772">
        <f t="shared" si="1102"/>
        <v>-51.673413066956691</v>
      </c>
    </row>
    <row r="3773" spans="1:20" x14ac:dyDescent="0.25">
      <c r="A3773">
        <f t="shared" si="1103"/>
        <v>8720801.4276946411</v>
      </c>
      <c r="B3773">
        <f t="shared" si="1120"/>
        <v>1387958.6549404601</v>
      </c>
      <c r="C3773" t="str">
        <f t="shared" si="1104"/>
        <v>-0.000585539054727311+0.00251047397777313i</v>
      </c>
      <c r="D3773" t="str">
        <f t="shared" si="1105"/>
        <v>0.690910997616316-1.5177912396331i</v>
      </c>
      <c r="E3773" t="str">
        <f t="shared" si="1106"/>
        <v>-8.67132247256898-13.0951908213777i</v>
      </c>
      <c r="F3773" t="str">
        <f t="shared" si="1107"/>
        <v>1.63104021374981-1.24552742293076i</v>
      </c>
      <c r="G3773" t="str">
        <f t="shared" si="1108"/>
        <v>0.672614725917878-0.469259156965845i</v>
      </c>
      <c r="H3773" t="str">
        <f t="shared" si="1109"/>
        <v>0.0008140231822675-11.4688338105187i</v>
      </c>
      <c r="I3773" t="str">
        <f t="shared" si="1110"/>
        <v>-0.0402941210314725-0.052773629974395i</v>
      </c>
      <c r="K3773" t="str">
        <f t="shared" si="1111"/>
        <v>0.0000742641984172727-0.000182296887292634i</v>
      </c>
      <c r="L3773" t="str">
        <f t="shared" si="1112"/>
        <v>0.00005-0.000203312695523533i</v>
      </c>
      <c r="M3773" t="str">
        <f t="shared" si="1113"/>
        <v>0.00133333333333333-0.000119595703249137i</v>
      </c>
      <c r="N3773">
        <f t="shared" si="1114"/>
        <v>76.871133616242915</v>
      </c>
      <c r="O3773">
        <f t="shared" si="1115"/>
        <v>51.77483083064687</v>
      </c>
      <c r="P3773" s="3">
        <f t="shared" si="1116"/>
        <v>-51.77483083064687</v>
      </c>
      <c r="Q3773" s="3">
        <f t="shared" si="1117"/>
        <v>103.12886638375709</v>
      </c>
      <c r="R3773">
        <f t="shared" si="1118"/>
        <v>-76.871133616242915</v>
      </c>
      <c r="S3773">
        <f t="shared" si="1119"/>
        <v>1387.9586549404601</v>
      </c>
      <c r="T3773">
        <f t="shared" si="1102"/>
        <v>-51.77483083064687</v>
      </c>
    </row>
    <row r="3774" spans="1:20" x14ac:dyDescent="0.25">
      <c r="A3774">
        <f t="shared" si="1103"/>
        <v>8753940.473119881</v>
      </c>
      <c r="B3774">
        <f t="shared" si="1120"/>
        <v>1393232.8978292339</v>
      </c>
      <c r="C3774" t="str">
        <f t="shared" si="1104"/>
        <v>-0.000571088474903682+0.00248307739113968i</v>
      </c>
      <c r="D3774" t="str">
        <f t="shared" si="1105"/>
        <v>0.686591688399157-1.51401911940118i</v>
      </c>
      <c r="E3774" t="str">
        <f t="shared" si="1106"/>
        <v>-8.65305056036235-13.0105626318291i</v>
      </c>
      <c r="F3774" t="str">
        <f t="shared" si="1107"/>
        <v>1.62698437675488-1.24660378078568i</v>
      </c>
      <c r="G3774" t="str">
        <f t="shared" si="1108"/>
        <v>0.670942164036377-0.469871021190454i</v>
      </c>
      <c r="H3774" t="str">
        <f t="shared" si="1109"/>
        <v>0.000805833123637717-11.4254026605726i</v>
      </c>
      <c r="I3774" t="str">
        <f t="shared" si="1110"/>
        <v>-0.0401762572343644-0.05244304096953i</v>
      </c>
      <c r="K3774" t="str">
        <f t="shared" si="1111"/>
        <v>0.0000740769904105174-0.000181650695804733i</v>
      </c>
      <c r="L3774" t="str">
        <f t="shared" si="1112"/>
        <v>0.00005-0.000202543032001926i</v>
      </c>
      <c r="M3774" t="str">
        <f t="shared" si="1113"/>
        <v>0.00133333333333333-0.000119142960001133i</v>
      </c>
      <c r="N3774">
        <f t="shared" si="1114"/>
        <v>77.047658999682653</v>
      </c>
      <c r="O3774">
        <f t="shared" si="1115"/>
        <v>51.876338397519561</v>
      </c>
      <c r="P3774" s="3">
        <f t="shared" si="1116"/>
        <v>-51.876338397519561</v>
      </c>
      <c r="Q3774" s="3">
        <f t="shared" si="1117"/>
        <v>102.95234100031735</v>
      </c>
      <c r="R3774">
        <f t="shared" si="1118"/>
        <v>-77.047658999682653</v>
      </c>
      <c r="S3774">
        <f t="shared" si="1119"/>
        <v>1393.2328978292339</v>
      </c>
      <c r="T3774">
        <f t="shared" si="1102"/>
        <v>-51.876338397519561</v>
      </c>
    </row>
    <row r="3775" spans="1:20" x14ac:dyDescent="0.25">
      <c r="A3775">
        <f t="shared" si="1103"/>
        <v>8787205.446917735</v>
      </c>
      <c r="B3775">
        <f t="shared" si="1120"/>
        <v>1398527.182840985</v>
      </c>
      <c r="C3775" t="str">
        <f t="shared" si="1104"/>
        <v>-0.000556900547577855+0.00245592604581808i</v>
      </c>
      <c r="D3775" t="str">
        <f t="shared" si="1105"/>
        <v>0.682293771836703-1.5102440693825i</v>
      </c>
      <c r="E3775" t="str">
        <f t="shared" si="1106"/>
        <v>-8.63466193638848-12.9263105311367i</v>
      </c>
      <c r="F3775" t="str">
        <f t="shared" si="1107"/>
        <v>1.62291800775993-1.24766912179645i</v>
      </c>
      <c r="G3775" t="str">
        <f t="shared" si="1108"/>
        <v>0.669265258927626-0.470477706294532i</v>
      </c>
      <c r="H3775" t="str">
        <f t="shared" si="1109"/>
        <v>0.000797734062251092-11.3821360822482i</v>
      </c>
      <c r="I3775" t="str">
        <f t="shared" si="1110"/>
        <v>-0.0400583546109505-0.0521138613507898i</v>
      </c>
      <c r="K3775" t="str">
        <f t="shared" si="1111"/>
        <v>0.0000738910491424248-0.000181006488525911i</v>
      </c>
      <c r="L3775" t="str">
        <f t="shared" si="1112"/>
        <v>0.00005-0.000201776282129832i</v>
      </c>
      <c r="M3775" t="str">
        <f t="shared" si="1113"/>
        <v>0.00133333333333333-0.000118691930664607i</v>
      </c>
      <c r="N3775">
        <f t="shared" si="1114"/>
        <v>77.223787579039097</v>
      </c>
      <c r="O3775">
        <f t="shared" si="1115"/>
        <v>51.97793555794668</v>
      </c>
      <c r="P3775" s="3">
        <f t="shared" si="1116"/>
        <v>-51.97793555794668</v>
      </c>
      <c r="Q3775" s="3">
        <f t="shared" si="1117"/>
        <v>102.7762124209609</v>
      </c>
      <c r="R3775">
        <f t="shared" si="1118"/>
        <v>-77.223787579039097</v>
      </c>
      <c r="S3775">
        <f t="shared" si="1119"/>
        <v>1398.527182840985</v>
      </c>
      <c r="T3775">
        <f t="shared" si="1102"/>
        <v>-51.97793555794668</v>
      </c>
    </row>
    <row r="3776" spans="1:20" x14ac:dyDescent="0.25">
      <c r="A3776">
        <f t="shared" si="1103"/>
        <v>8820596.8276160248</v>
      </c>
      <c r="B3776">
        <f t="shared" si="1120"/>
        <v>1403841.5861357809</v>
      </c>
      <c r="C3776" t="str">
        <f t="shared" si="1104"/>
        <v>-0.000542971464607374+0.00242901868371884i</v>
      </c>
      <c r="D3776" t="str">
        <f t="shared" si="1105"/>
        <v>0.678017212127385-1.50646621891705i</v>
      </c>
      <c r="E3776" t="str">
        <f t="shared" si="1106"/>
        <v>-8.6161576251321-12.8424339379232i</v>
      </c>
      <c r="F3776" t="str">
        <f t="shared" si="1107"/>
        <v>1.61884118313406-1.24872334900735i</v>
      </c>
      <c r="G3776" t="str">
        <f t="shared" si="1108"/>
        <v>0.667584042085005-0.471079174702566i</v>
      </c>
      <c r="H3776" t="str">
        <f t="shared" si="1109"/>
        <v>0.00078972490609521-11.3390334508716i</v>
      </c>
      <c r="I3776" t="str">
        <f t="shared" si="1110"/>
        <v>-0.0399404133843488-0.0517860888987095i</v>
      </c>
      <c r="K3776" t="str">
        <f t="shared" si="1111"/>
        <v>0.0000737063670936234-0.000180364262558876i</v>
      </c>
      <c r="L3776" t="str">
        <f t="shared" si="1112"/>
        <v>0.00005-0.000201012434877298i</v>
      </c>
      <c r="M3776" t="str">
        <f t="shared" si="1113"/>
        <v>0.00133333333333333-0.000118242608751352i</v>
      </c>
      <c r="N3776">
        <f t="shared" si="1114"/>
        <v>77.399517859698122</v>
      </c>
      <c r="O3776">
        <f t="shared" si="1115"/>
        <v>52.07962210120678</v>
      </c>
      <c r="P3776" s="3">
        <f t="shared" si="1116"/>
        <v>-52.07962210120678</v>
      </c>
      <c r="Q3776" s="3">
        <f t="shared" si="1117"/>
        <v>102.60048214030188</v>
      </c>
      <c r="R3776">
        <f t="shared" si="1118"/>
        <v>-77.399517859698122</v>
      </c>
      <c r="S3776">
        <f t="shared" si="1119"/>
        <v>1403.841586135781</v>
      </c>
      <c r="T3776">
        <f t="shared" si="1102"/>
        <v>-52.07962210120678</v>
      </c>
    </row>
    <row r="3777" spans="1:20" x14ac:dyDescent="0.25">
      <c r="A3777">
        <f t="shared" si="1103"/>
        <v>8854115.0955609642</v>
      </c>
      <c r="B3777">
        <f t="shared" si="1120"/>
        <v>1409176.1841630968</v>
      </c>
      <c r="C3777" t="str">
        <f t="shared" si="1104"/>
        <v>-0.000529297460025587+0.00240235403642625i</v>
      </c>
      <c r="D3777" t="str">
        <f t="shared" si="1105"/>
        <v>0.673761972601779-1.50268569653713i</v>
      </c>
      <c r="E3777" t="str">
        <f t="shared" si="1106"/>
        <v>-8.59753865324375-12.7589322705087i</v>
      </c>
      <c r="F3777" t="str">
        <f t="shared" si="1107"/>
        <v>1.61475398024273-1.24976636598203i</v>
      </c>
      <c r="G3777" t="str">
        <f t="shared" si="1108"/>
        <v>0.665898545412791-0.471675389044118i</v>
      </c>
      <c r="H3777" t="str">
        <f t="shared" si="1109"/>
        <v>0.000781804576788426-11.2960941441509i</v>
      </c>
      <c r="I3777" t="str">
        <f t="shared" si="1110"/>
        <v>-0.0398224338114707-0.0514597213989245i</v>
      </c>
      <c r="K3777" t="str">
        <f t="shared" si="1111"/>
        <v>0.0000735229367743097-0.000179724014975605i</v>
      </c>
      <c r="L3777" t="str">
        <f t="shared" si="1112"/>
        <v>0.00005-0.000200251479256125i</v>
      </c>
      <c r="M3777" t="str">
        <f t="shared" si="1113"/>
        <v>0.00133333333333333-0.000117794987797721i</v>
      </c>
      <c r="N3777">
        <f t="shared" si="1114"/>
        <v>77.57484834811919</v>
      </c>
      <c r="O3777">
        <f t="shared" si="1115"/>
        <v>52.181397815476359</v>
      </c>
      <c r="P3777" s="3">
        <f t="shared" si="1116"/>
        <v>-52.181397815476359</v>
      </c>
      <c r="Q3777" s="3">
        <f t="shared" si="1117"/>
        <v>102.42515165188081</v>
      </c>
      <c r="R3777">
        <f t="shared" si="1118"/>
        <v>-77.57484834811919</v>
      </c>
      <c r="S3777">
        <f t="shared" si="1119"/>
        <v>1409.1761841630969</v>
      </c>
      <c r="T3777">
        <f t="shared" si="1102"/>
        <v>-52.181397815476359</v>
      </c>
    </row>
    <row r="3778" spans="1:20" x14ac:dyDescent="0.25">
      <c r="A3778">
        <f t="shared" si="1103"/>
        <v>8887760.7329240963</v>
      </c>
      <c r="B3778">
        <f t="shared" si="1120"/>
        <v>1414531.0536629166</v>
      </c>
      <c r="C3778" t="str">
        <f t="shared" si="1104"/>
        <v>-0.000515874809770029+0.00237593082558624i</v>
      </c>
      <c r="D3778" t="str">
        <f t="shared" si="1105"/>
        <v>0.669528015734488-1.49890262996303i</v>
      </c>
      <c r="E3778" t="str">
        <f t="shared" si="1106"/>
        <v>-8.57880604952927-12.6758049468209i</v>
      </c>
      <c r="F3778" t="str">
        <f t="shared" si="1107"/>
        <v>1.61065647744449-1.25079807681618i</v>
      </c>
      <c r="G3778" t="str">
        <f t="shared" si="1108"/>
        <v>0.664208801224787-0.47226631215906i</v>
      </c>
      <c r="H3778" t="str">
        <f t="shared" si="1109"/>
        <v>0.000773972009410345-11.2533175421668i</v>
      </c>
      <c r="I3778" t="str">
        <f t="shared" si="1110"/>
        <v>-0.0397044161828608-0.0511347566418208i</v>
      </c>
      <c r="K3778" t="str">
        <f t="shared" si="1111"/>
        <v>0.0000733407507243601-0.000179085742817764i</v>
      </c>
      <c r="L3778" t="str">
        <f t="shared" si="1112"/>
        <v>0.00005-0.00019949340431971i</v>
      </c>
      <c r="M3778" t="str">
        <f t="shared" si="1113"/>
        <v>0.00133333333333333-0.000117349061364535i</v>
      </c>
      <c r="N3778">
        <f t="shared" si="1114"/>
        <v>77.749777551862564</v>
      </c>
      <c r="O3778">
        <f t="shared" si="1115"/>
        <v>52.283262487821489</v>
      </c>
      <c r="P3778" s="3">
        <f t="shared" si="1116"/>
        <v>-52.283262487821489</v>
      </c>
      <c r="Q3778" s="3">
        <f t="shared" si="1117"/>
        <v>102.25022244813744</v>
      </c>
      <c r="R3778">
        <f t="shared" si="1118"/>
        <v>-77.749777551862564</v>
      </c>
      <c r="S3778">
        <f t="shared" si="1119"/>
        <v>1414.5310536629167</v>
      </c>
      <c r="T3778">
        <f t="shared" si="1102"/>
        <v>-52.283262487821489</v>
      </c>
    </row>
    <row r="3779" spans="1:20" x14ac:dyDescent="0.25">
      <c r="A3779">
        <f t="shared" si="1103"/>
        <v>8921534.2237092089</v>
      </c>
      <c r="B3779">
        <f t="shared" si="1120"/>
        <v>1419906.2716668358</v>
      </c>
      <c r="C3779" t="str">
        <f t="shared" si="1104"/>
        <v>-0.000502699831409577+0.00234974776328873i</v>
      </c>
      <c r="D3779" t="str">
        <f t="shared" si="1105"/>
        <v>0.665315303156075-1.49511714609889i</v>
      </c>
      <c r="E3779" t="str">
        <f t="shared" si="1106"/>
        <v>-8.55996084493698-12.5930513843064i</v>
      </c>
      <c r="F3779" t="str">
        <f t="shared" si="1107"/>
        <v>1.60654875408747-1.2518183861501i</v>
      </c>
      <c r="G3779" t="str">
        <f t="shared" si="1108"/>
        <v>0.662514842242884-0.472851907102816i</v>
      </c>
      <c r="H3779" t="str">
        <f t="shared" si="1109"/>
        <v>0.000766226152334274-11.210703027363i</v>
      </c>
      <c r="I3779" t="str">
        <f t="shared" si="1110"/>
        <v>-0.039586360822531-0.0508111924221833i</v>
      </c>
      <c r="K3779" t="str">
        <f t="shared" si="1111"/>
        <v>0.0000731598015134381-0.00017844944309712i</v>
      </c>
      <c r="L3779" t="str">
        <f t="shared" si="1112"/>
        <v>0.00005-0.000198738199162891i</v>
      </c>
      <c r="M3779" t="str">
        <f t="shared" si="1113"/>
        <v>0.00133333333333333-0.000116904823036995i</v>
      </c>
      <c r="N3779">
        <f t="shared" si="1114"/>
        <v>77.924303979610499</v>
      </c>
      <c r="O3779">
        <f t="shared" si="1115"/>
        <v>52.385215904189678</v>
      </c>
      <c r="P3779" s="3">
        <f t="shared" si="1116"/>
        <v>-52.385215904189678</v>
      </c>
      <c r="Q3779" s="3">
        <f t="shared" si="1117"/>
        <v>102.0756960203895</v>
      </c>
      <c r="R3779">
        <f t="shared" si="1118"/>
        <v>-77.924303979610499</v>
      </c>
      <c r="S3779">
        <f t="shared" si="1119"/>
        <v>1419.9062716668357</v>
      </c>
      <c r="T3779">
        <f t="shared" si="1102"/>
        <v>-52.385215904189678</v>
      </c>
    </row>
    <row r="3780" spans="1:20" x14ac:dyDescent="0.25">
      <c r="A3780">
        <f t="shared" si="1103"/>
        <v>8955436.0537593048</v>
      </c>
      <c r="B3780">
        <f t="shared" si="1120"/>
        <v>1425301.9154991698</v>
      </c>
      <c r="C3780" t="str">
        <f t="shared" si="1104"/>
        <v>-0.000489768883869864+0.00232380355244449i</v>
      </c>
      <c r="D3780" t="str">
        <f t="shared" si="1105"/>
        <v>0.661123795664891-1.49132937102868i</v>
      </c>
      <c r="E3780" t="str">
        <f t="shared" si="1106"/>
        <v>-8.54100407254432-12.5106709998414i</v>
      </c>
      <c r="F3780" t="str">
        <f t="shared" si="1107"/>
        <v>1.6024308905057-1.25282719918133i</v>
      </c>
      <c r="G3780" t="str">
        <f t="shared" si="1108"/>
        <v>0.66081670159554-0.4734321371516i</v>
      </c>
      <c r="H3780" t="str">
        <f t="shared" si="1109"/>
        <v>0.000758565967061737-11.1682499845372i</v>
      </c>
      <c r="I3780" t="str">
        <f t="shared" si="1110"/>
        <v>-0.0394682680877939-0.0504890265388474i</v>
      </c>
      <c r="K3780" t="str">
        <f t="shared" si="1111"/>
        <v>0.000072980081741098-0.000177815112795948i</v>
      </c>
      <c r="L3780" t="str">
        <f t="shared" si="1112"/>
        <v>0.00005-0.000197985852921788i</v>
      </c>
      <c r="M3780" t="str">
        <f t="shared" si="1113"/>
        <v>0.00133333333333333-0.000116462266424581i</v>
      </c>
      <c r="N3780">
        <f t="shared" si="1114"/>
        <v>78.098426141196285</v>
      </c>
      <c r="O3780">
        <f t="shared" si="1115"/>
        <v>52.487257849402205</v>
      </c>
      <c r="P3780" s="3">
        <f t="shared" si="1116"/>
        <v>-52.487257849402205</v>
      </c>
      <c r="Q3780" s="3">
        <f t="shared" si="1117"/>
        <v>101.90157385880372</v>
      </c>
      <c r="R3780">
        <f t="shared" si="1118"/>
        <v>-78.098426141196285</v>
      </c>
      <c r="S3780">
        <f t="shared" si="1119"/>
        <v>1425.3019154991698</v>
      </c>
      <c r="T3780">
        <f t="shared" si="1102"/>
        <v>-52.487257849402205</v>
      </c>
    </row>
    <row r="3781" spans="1:20" x14ac:dyDescent="0.25">
      <c r="A3781">
        <f t="shared" si="1103"/>
        <v>8989466.7107635885</v>
      </c>
      <c r="B3781">
        <f t="shared" si="1120"/>
        <v>1430718.0627780666</v>
      </c>
      <c r="C3781" t="str">
        <f t="shared" si="1104"/>
        <v>-0.000477078367157589+0.00229809688715715i</v>
      </c>
      <c r="D3781" t="str">
        <f t="shared" si="1105"/>
        <v>0.656953453238923-1.48753943001236i</v>
      </c>
      <c r="E3781" t="str">
        <f t="shared" si="1106"/>
        <v>-8.52193676754383-12.4286632096454i</v>
      </c>
      <c r="F3781" t="str">
        <f t="shared" si="1107"/>
        <v>1.5983029680152-1.25382442167725i</v>
      </c>
      <c r="G3781" t="str">
        <f t="shared" si="1108"/>
        <v>0.659114412816174-0.474006965807639i</v>
      </c>
      <c r="H3781" t="str">
        <f t="shared" si="1109"/>
        <v>0.000750990428058972-11.1259578008328i</v>
      </c>
      <c r="I3781" t="str">
        <f t="shared" si="1110"/>
        <v>-0.0393501383690951-0.0501682567943525i</v>
      </c>
      <c r="K3781" t="str">
        <f t="shared" si="1111"/>
        <v>0.000072801584036885-0.000177182748867443i</v>
      </c>
      <c r="L3781" t="str">
        <f t="shared" si="1112"/>
        <v>0.00005-0.000197236354773649i</v>
      </c>
      <c r="M3781" t="str">
        <f t="shared" si="1113"/>
        <v>0.00133333333333333-0.00011602138516097i</v>
      </c>
      <c r="N3781">
        <f t="shared" si="1114"/>
        <v>78.27214254763075</v>
      </c>
      <c r="O3781">
        <f t="shared" si="1115"/>
        <v>52.589388107144543</v>
      </c>
      <c r="P3781" s="3">
        <f t="shared" si="1116"/>
        <v>-52.589388107144543</v>
      </c>
      <c r="Q3781" s="3">
        <f t="shared" si="1117"/>
        <v>101.72785745236925</v>
      </c>
      <c r="R3781">
        <f t="shared" si="1118"/>
        <v>-78.27214254763075</v>
      </c>
      <c r="S3781">
        <f t="shared" si="1119"/>
        <v>1430.7180627780667</v>
      </c>
      <c r="T3781">
        <f t="shared" si="1102"/>
        <v>-52.589388107144543</v>
      </c>
    </row>
    <row r="3782" spans="1:20" x14ac:dyDescent="0.25">
      <c r="A3782">
        <f t="shared" si="1103"/>
        <v>9023626.6842644922</v>
      </c>
      <c r="B3782">
        <f t="shared" si="1120"/>
        <v>1436154.7914166234</v>
      </c>
      <c r="C3782" t="str">
        <f t="shared" si="1104"/>
        <v>-0.000464624722083311+0.00227262645308914i</v>
      </c>
      <c r="D3782" t="str">
        <f t="shared" si="1105"/>
        <v>0.652804235047625-1.48374744748218i</v>
      </c>
      <c r="E3782" t="str">
        <f t="shared" si="1106"/>
        <v>-8.50275996722613-12.3470274291919i</v>
      </c>
      <c r="F3782" t="str">
        <f t="shared" si="1107"/>
        <v>1.59416506890995-1.25480995998767i</v>
      </c>
      <c r="G3782" t="str">
        <f t="shared" si="1108"/>
        <v>0.657408009841503-0.4745763568044i</v>
      </c>
      <c r="H3782" t="str">
        <f t="shared" si="1109"/>
        <v>0.000743498522595193-11.083825865729i</v>
      </c>
      <c r="I3782" t="str">
        <f t="shared" si="1110"/>
        <v>-0.0392319720898364-0.0498488809945919i</v>
      </c>
      <c r="K3782" t="str">
        <f t="shared" si="1111"/>
        <v>0.0000726243010604285-0.000176552348236124i</v>
      </c>
      <c r="L3782" t="str">
        <f t="shared" si="1112"/>
        <v>0.00005-0.000196489693936689i</v>
      </c>
      <c r="M3782" t="str">
        <f t="shared" si="1113"/>
        <v>0.00133333333333333-0.000115582172903935i</v>
      </c>
      <c r="N3782">
        <f t="shared" si="1114"/>
        <v>78.445451711131582</v>
      </c>
      <c r="O3782">
        <f t="shared" si="1115"/>
        <v>52.691606459959416</v>
      </c>
      <c r="P3782" s="3">
        <f t="shared" si="1116"/>
        <v>-52.691606459959416</v>
      </c>
      <c r="Q3782" s="3">
        <f t="shared" si="1117"/>
        <v>101.55454828886842</v>
      </c>
      <c r="R3782">
        <f t="shared" si="1118"/>
        <v>-78.445451711131582</v>
      </c>
      <c r="S3782">
        <f t="shared" si="1119"/>
        <v>1436.1547914166233</v>
      </c>
      <c r="T3782">
        <f t="shared" si="1102"/>
        <v>-52.691606459959416</v>
      </c>
    </row>
    <row r="3783" spans="1:20" x14ac:dyDescent="0.25">
      <c r="A3783">
        <f t="shared" si="1103"/>
        <v>9057916.4656646959</v>
      </c>
      <c r="B3783">
        <f t="shared" si="1120"/>
        <v>1441612.1796240066</v>
      </c>
      <c r="C3783" t="str">
        <f t="shared" si="1104"/>
        <v>-0.000452404429983195+0.002247390927823i</v>
      </c>
      <c r="D3783" t="str">
        <f t="shared" si="1105"/>
        <v>0.648676099463686-1.4799535470392i</v>
      </c>
      <c r="E3783" t="str">
        <f t="shared" si="1106"/>
        <v>-8.48347471096255-12.2657630731225i</v>
      </c>
      <c r="F3783" t="str">
        <f t="shared" si="1107"/>
        <v>1.59001727645766-1.25578372105738i</v>
      </c>
      <c r="G3783" t="str">
        <f t="shared" si="1108"/>
        <v>0.655697527009782-0.475140274111802i</v>
      </c>
      <c r="H3783" t="str">
        <f t="shared" si="1109"/>
        <v>0.00073608925058297-11.0418535710321i</v>
      </c>
      <c r="I3783" t="str">
        <f t="shared" si="1110"/>
        <v>-0.0391137697061985-0.0495308969484667i</v>
      </c>
      <c r="K3783" t="str">
        <f t="shared" si="1111"/>
        <v>0.0000724482255015343-0.000175923907798239i</v>
      </c>
      <c r="L3783" t="str">
        <f t="shared" si="1112"/>
        <v>0.00005-0.000195745859669943i</v>
      </c>
      <c r="M3783" t="str">
        <f t="shared" si="1113"/>
        <v>0.00133333333333333-0.000115144623335261i</v>
      </c>
      <c r="N3783">
        <f t="shared" si="1114"/>
        <v>78.618352145153068</v>
      </c>
      <c r="O3783">
        <f t="shared" si="1115"/>
        <v>52.793912689237331</v>
      </c>
      <c r="P3783" s="3">
        <f t="shared" si="1116"/>
        <v>-52.793912689237331</v>
      </c>
      <c r="Q3783" s="3">
        <f t="shared" si="1117"/>
        <v>101.38164785484693</v>
      </c>
      <c r="R3783">
        <f t="shared" si="1118"/>
        <v>-78.618352145153068</v>
      </c>
      <c r="S3783">
        <f t="shared" si="1119"/>
        <v>1441.6121796240066</v>
      </c>
      <c r="T3783">
        <f t="shared" si="1102"/>
        <v>-52.793912689237331</v>
      </c>
    </row>
    <row r="3784" spans="1:20" x14ac:dyDescent="0.25">
      <c r="A3784">
        <f t="shared" si="1103"/>
        <v>9092336.5482342243</v>
      </c>
      <c r="B3784">
        <f t="shared" si="1120"/>
        <v>1447090.305906578</v>
      </c>
      <c r="C3784" t="str">
        <f t="shared" si="1104"/>
        <v>-0.000440414012439379+0.00222238898121682i</v>
      </c>
      <c r="D3784" t="str">
        <f t="shared" si="1105"/>
        <v>0.64456900407481-1.47615785144989i</v>
      </c>
      <c r="E3784" t="str">
        <f t="shared" si="1106"/>
        <v>-8.46408204018618-12.1848695551587i</v>
      </c>
      <c r="F3784" t="str">
        <f t="shared" si="1107"/>
        <v>1.58585967489526-1.25674561243868i</v>
      </c>
      <c r="G3784" t="str">
        <f t="shared" si="1108"/>
        <v>0.653982999058975-0.47569868194142i</v>
      </c>
      <c r="H3784" t="str">
        <f t="shared" si="1109"/>
        <v>0.000728761624420338-11.0000403108665i</v>
      </c>
      <c r="I3784" t="str">
        <f t="shared" si="1110"/>
        <v>-0.0389955317069591-0.0492143024675376i</v>
      </c>
      <c r="K3784" t="str">
        <f t="shared" si="1111"/>
        <v>0.0000722733500802699-0.000175297424422165i</v>
      </c>
      <c r="L3784" t="str">
        <f t="shared" si="1112"/>
        <v>0.00005-0.000195004841273106i</v>
      </c>
      <c r="M3784" t="str">
        <f t="shared" si="1113"/>
        <v>0.00133333333333333-0.00011470873016065i</v>
      </c>
      <c r="N3784">
        <f t="shared" si="1114"/>
        <v>78.790842364419603</v>
      </c>
      <c r="O3784">
        <f t="shared" si="1115"/>
        <v>52.896306575209486</v>
      </c>
      <c r="P3784" s="3">
        <f t="shared" si="1116"/>
        <v>-52.896306575209486</v>
      </c>
      <c r="Q3784" s="3">
        <f t="shared" si="1117"/>
        <v>101.2091576355804</v>
      </c>
      <c r="R3784">
        <f t="shared" si="1118"/>
        <v>-78.790842364419603</v>
      </c>
      <c r="S3784">
        <f t="shared" si="1119"/>
        <v>1447.0903059065779</v>
      </c>
      <c r="T3784">
        <f t="shared" si="1102"/>
        <v>-52.896306575209486</v>
      </c>
    </row>
    <row r="3785" spans="1:20" x14ac:dyDescent="0.25">
      <c r="A3785">
        <f t="shared" si="1103"/>
        <v>9126887.4271175135</v>
      </c>
      <c r="B3785">
        <f t="shared" si="1120"/>
        <v>1452589.2490690229</v>
      </c>
      <c r="C3785" t="str">
        <f t="shared" si="1104"/>
        <v>-0.000428650030999627+0.002197619275755i</v>
      </c>
      <c r="D3785" t="str">
        <f t="shared" si="1105"/>
        <v>0.640482905695438-1.47236048264291i</v>
      </c>
      <c r="E3785" t="str">
        <f t="shared" si="1106"/>
        <v>-8.4445829983718-12.1043462880182i</v>
      </c>
      <c r="F3785" t="str">
        <f t="shared" si="1107"/>
        <v>1.58169234942437-1.25769554230392i</v>
      </c>
      <c r="G3785" t="str">
        <f t="shared" si="1108"/>
        <v>0.65226446112485-0.476251544751678i</v>
      </c>
      <c r="H3785" t="str">
        <f t="shared" si="1109"/>
        <v>0.000721514668834953-10.9583854816662i</v>
      </c>
      <c r="I3785" t="str">
        <f t="shared" si="1110"/>
        <v>-0.0388772586133103-0.0488990953656841i</v>
      </c>
      <c r="K3785" t="str">
        <f t="shared" si="1111"/>
        <v>0.0000720996675470469-0.000174672894948805i</v>
      </c>
      <c r="L3785" t="str">
        <f t="shared" si="1112"/>
        <v>0.00005-0.000194266628086377i</v>
      </c>
      <c r="M3785" t="str">
        <f t="shared" si="1113"/>
        <v>0.00133333333333333-0.000114274487109634i</v>
      </c>
      <c r="N3785">
        <f t="shared" si="1114"/>
        <v>78.962920884954073</v>
      </c>
      <c r="O3785">
        <f t="shared" si="1115"/>
        <v>52.998787896938083</v>
      </c>
      <c r="P3785" s="3">
        <f t="shared" si="1116"/>
        <v>-52.998787896938083</v>
      </c>
      <c r="Q3785" s="3">
        <f t="shared" si="1117"/>
        <v>101.03707911504593</v>
      </c>
      <c r="R3785">
        <f t="shared" si="1118"/>
        <v>-78.962920884954073</v>
      </c>
      <c r="S3785">
        <f t="shared" si="1119"/>
        <v>1452.589249069023</v>
      </c>
      <c r="T3785">
        <f t="shared" si="1102"/>
        <v>-52.998787896938083</v>
      </c>
    </row>
    <row r="3786" spans="1:20" x14ac:dyDescent="0.25">
      <c r="A3786">
        <f t="shared" si="1103"/>
        <v>9161569.5993405599</v>
      </c>
      <c r="B3786">
        <f t="shared" si="1120"/>
        <v>1458109.0882154852</v>
      </c>
      <c r="C3786" t="str">
        <f t="shared" si="1104"/>
        <v>-0.000417109086895425+0.00217308046689309i</v>
      </c>
      <c r="D3786" t="str">
        <f t="shared" si="1105"/>
        <v>0.636417760378408-1.46856156170606i</v>
      </c>
      <c r="E3786" t="str">
        <f t="shared" si="1106"/>
        <v>-8.42497863101335-12.0241926833261i</v>
      </c>
      <c r="F3786" t="str">
        <f t="shared" si="1107"/>
        <v>1.57751538620641-1.25863341945793i</v>
      </c>
      <c r="G3786" t="str">
        <f t="shared" si="1108"/>
        <v>0.650541948738991-0.476798827253032i</v>
      </c>
      <c r="H3786" t="str">
        <f t="shared" si="1109"/>
        <v>0.000714347420729862-10.9168884821649i</v>
      </c>
      <c r="I3786" t="str">
        <f t="shared" si="1110"/>
        <v>-0.0387589509786648-0.0485852734587527i</v>
      </c>
      <c r="K3786" t="str">
        <f t="shared" si="1111"/>
        <v>0.0000719271706827006-0.00017405031619199i</v>
      </c>
      <c r="L3786" t="str">
        <f t="shared" si="1112"/>
        <v>0.00005-0.000193531209490314i</v>
      </c>
      <c r="M3786" t="str">
        <f t="shared" si="1113"/>
        <v>0.00133333333333333-0.000113841887935479i</v>
      </c>
      <c r="N3786">
        <f t="shared" si="1114"/>
        <v>79.134586224117655</v>
      </c>
      <c r="O3786">
        <f t="shared" si="1115"/>
        <v>53.101356432309885</v>
      </c>
      <c r="P3786" s="3">
        <f t="shared" si="1116"/>
        <v>-53.101356432309885</v>
      </c>
      <c r="Q3786" s="3">
        <f t="shared" si="1117"/>
        <v>100.86541377588235</v>
      </c>
      <c r="R3786">
        <f t="shared" si="1118"/>
        <v>-79.134586224117655</v>
      </c>
      <c r="S3786">
        <f t="shared" si="1119"/>
        <v>1458.1090882154851</v>
      </c>
      <c r="T3786">
        <f t="shared" si="1102"/>
        <v>-53.101356432309885</v>
      </c>
    </row>
    <row r="3787" spans="1:20" x14ac:dyDescent="0.25">
      <c r="A3787">
        <f t="shared" si="1103"/>
        <v>9196383.5638180543</v>
      </c>
      <c r="B3787">
        <f t="shared" si="1120"/>
        <v>1463649.9027507042</v>
      </c>
      <c r="C3787" t="str">
        <f t="shared" si="1104"/>
        <v>-0.000405787820759713+0.00214877120339828i</v>
      </c>
      <c r="D3787" t="str">
        <f t="shared" si="1105"/>
        <v>0.632373523426673-1.46476120888337i</v>
      </c>
      <c r="E3787" t="str">
        <f t="shared" si="1106"/>
        <v>-8.40526998560229-11.9444081515329i</v>
      </c>
      <c r="F3787" t="str">
        <f t="shared" si="1107"/>
        <v>1.57332887235763-1.25955915335055i</v>
      </c>
      <c r="G3787" t="str">
        <f t="shared" si="1108"/>
        <v>0.648815497826738-0.477340494413139i</v>
      </c>
      <c r="H3787" t="str">
        <f t="shared" si="1109"/>
        <v>0.000707258929031414-10.8755487133884i</v>
      </c>
      <c r="I3787" t="str">
        <f t="shared" si="1110"/>
        <v>-0.0386406093884698-0.0482728345642201i</v>
      </c>
      <c r="K3787" t="str">
        <f t="shared" si="1111"/>
        <v>0.0000717558522985641-0.000173429684938866i</v>
      </c>
      <c r="L3787" t="str">
        <f t="shared" si="1112"/>
        <v>0.00005-0.000192798574905673i</v>
      </c>
      <c r="M3787" t="str">
        <f t="shared" si="1113"/>
        <v>0.00133333333333333-0.000113410926415101i</v>
      </c>
      <c r="N3787">
        <f t="shared" si="1114"/>
        <v>79.305836900640102</v>
      </c>
      <c r="O3787">
        <f t="shared" si="1115"/>
        <v>53.204011958025916</v>
      </c>
      <c r="P3787" s="3">
        <f t="shared" si="1116"/>
        <v>-53.204011958025916</v>
      </c>
      <c r="Q3787" s="3">
        <f t="shared" si="1117"/>
        <v>100.6941630993599</v>
      </c>
      <c r="R3787">
        <f t="shared" si="1118"/>
        <v>-79.305836900640102</v>
      </c>
      <c r="S3787">
        <f t="shared" si="1119"/>
        <v>1463.6499027507043</v>
      </c>
      <c r="T3787">
        <f t="shared" si="1102"/>
        <v>-53.204011958025916</v>
      </c>
    </row>
    <row r="3788" spans="1:20" x14ac:dyDescent="0.25">
      <c r="A3788">
        <f t="shared" si="1103"/>
        <v>9231329.8213605639</v>
      </c>
      <c r="B3788">
        <f t="shared" si="1120"/>
        <v>1469211.7723811569</v>
      </c>
      <c r="C3788" t="str">
        <f t="shared" si="1104"/>
        <v>-0.000394682912343264+0.00212469012768388i</v>
      </c>
      <c r="D3788" t="str">
        <f t="shared" si="1105"/>
        <v>0.628350149404871-1.46095954357233i</v>
      </c>
      <c r="E3788" t="str">
        <f t="shared" si="1106"/>
        <v>-8.38545811160202-11.864992101828i</v>
      </c>
      <c r="F3788" t="str">
        <f t="shared" si="1107"/>
        <v>1.56913289594391-1.26047265408898i</v>
      </c>
      <c r="G3788" t="str">
        <f t="shared" si="1108"/>
        <v>0.647085144705043-0.477876511462006i</v>
      </c>
      <c r="H3788" t="str">
        <f t="shared" si="1109"/>
        <v>0.000700248254538681-10.8343655786449i</v>
      </c>
      <c r="I3788" t="str">
        <f t="shared" si="1110"/>
        <v>-0.0385222344600066-0.0479617765008461i</v>
      </c>
      <c r="K3788" t="str">
        <f t="shared" si="1111"/>
        <v>0.0000715857052365371-0.000172810997950288i</v>
      </c>
      <c r="L3788" t="str">
        <f t="shared" si="1112"/>
        <v>0.00005-0.000192068713793258i</v>
      </c>
      <c r="M3788" t="str">
        <f t="shared" si="1113"/>
        <v>0.00133333333333333-0.000112981596348975i</v>
      </c>
      <c r="N3788">
        <f t="shared" si="1114"/>
        <v>79.476671434659281</v>
      </c>
      <c r="O3788">
        <f t="shared" si="1115"/>
        <v>53.30675424959491</v>
      </c>
      <c r="P3788" s="3">
        <f t="shared" si="1116"/>
        <v>-53.30675424959491</v>
      </c>
      <c r="Q3788" s="3">
        <f t="shared" si="1117"/>
        <v>100.52332856534072</v>
      </c>
      <c r="R3788">
        <f t="shared" si="1118"/>
        <v>-79.476671434659281</v>
      </c>
      <c r="S3788">
        <f t="shared" si="1119"/>
        <v>1469.2117723811568</v>
      </c>
      <c r="T3788">
        <f t="shared" si="1102"/>
        <v>-53.30675424959491</v>
      </c>
    </row>
    <row r="3789" spans="1:20" x14ac:dyDescent="0.25">
      <c r="A3789">
        <f t="shared" si="1103"/>
        <v>9266408.8746817335</v>
      </c>
      <c r="B3789">
        <f t="shared" si="1120"/>
        <v>1474794.7771162053</v>
      </c>
      <c r="C3789" t="str">
        <f t="shared" si="1104"/>
        <v>-0.000383791080230492+0.00210083587613922i</v>
      </c>
      <c r="D3789" t="str">
        <f t="shared" si="1105"/>
        <v>0.624347592150927-1.45715668432125i</v>
      </c>
      <c r="E3789" t="str">
        <f t="shared" si="1106"/>
        <v>-8.36554406042259-11.7859439420562i</v>
      </c>
      <c r="F3789" t="str">
        <f t="shared" si="1107"/>
        <v>1.56492754597538-1.26137383245018i</v>
      </c>
      <c r="G3789" t="str">
        <f t="shared" si="1108"/>
        <v>0.645350926080252-0.47840684389713i</v>
      </c>
      <c r="H3789" t="str">
        <f t="shared" si="1109"/>
        <v>0.000693314469774922-10.7933384835164i</v>
      </c>
      <c r="I3789" t="str">
        <f t="shared" si="1110"/>
        <v>-0.0384038268421916-0.0476520970883333i</v>
      </c>
      <c r="K3789" t="str">
        <f t="shared" si="1111"/>
        <v>0.0000714167223691558-0.000172194251961215i</v>
      </c>
      <c r="L3789" t="str">
        <f t="shared" si="1112"/>
        <v>0.00005-0.000191341615653774i</v>
      </c>
      <c r="M3789" t="str">
        <f t="shared" si="1113"/>
        <v>0.00133333333333333-0.000112553891561043i</v>
      </c>
      <c r="N3789">
        <f t="shared" si="1114"/>
        <v>79.647088347758199</v>
      </c>
      <c r="O3789">
        <f t="shared" si="1115"/>
        <v>53.409583081324357</v>
      </c>
      <c r="P3789" s="3">
        <f t="shared" si="1116"/>
        <v>-53.409583081324357</v>
      </c>
      <c r="Q3789" s="3">
        <f t="shared" si="1117"/>
        <v>100.3529116522418</v>
      </c>
      <c r="R3789">
        <f t="shared" si="1118"/>
        <v>-79.647088347758199</v>
      </c>
      <c r="S3789">
        <f t="shared" si="1119"/>
        <v>1474.7947771162053</v>
      </c>
      <c r="T3789">
        <f t="shared" si="1102"/>
        <v>-53.409583081324357</v>
      </c>
    </row>
    <row r="3790" spans="1:20" x14ac:dyDescent="0.25">
      <c r="A3790">
        <f t="shared" si="1103"/>
        <v>9301621.228405524</v>
      </c>
      <c r="B3790">
        <f t="shared" si="1120"/>
        <v>1480398.997269247</v>
      </c>
      <c r="C3790" t="str">
        <f t="shared" si="1104"/>
        <v>-0.00037310908155446+0.00207720707945431i</v>
      </c>
      <c r="D3790" t="str">
        <f t="shared" si="1105"/>
        <v>0.620365804787603-1.45335274882687i</v>
      </c>
      <c r="E3790" t="str">
        <f t="shared" si="1106"/>
        <v>-8.34552888539396-11.707263078635i</v>
      </c>
      <c r="F3790" t="str">
        <f t="shared" si="1107"/>
        <v>1.56071291240088-1.2622625998932i</v>
      </c>
      <c r="G3790" t="str">
        <f t="shared" si="1108"/>
        <v>0.643612879045813-0.478931457488619i</v>
      </c>
      <c r="H3790" t="str">
        <f t="shared" si="1109"/>
        <v>0.000686456658840684-10.7524668358503i</v>
      </c>
      <c r="I3790" t="str">
        <f t="shared" si="1110"/>
        <v>-0.0382853872153743-0.0473437941469889i</v>
      </c>
      <c r="K3790" t="str">
        <f t="shared" si="1111"/>
        <v>0.0000712488965996534-0.000171579443681085i</v>
      </c>
      <c r="L3790" t="str">
        <f t="shared" si="1112"/>
        <v>0.00005-0.000190617270027669i</v>
      </c>
      <c r="M3790" t="str">
        <f t="shared" si="1113"/>
        <v>0.00133333333333333-0.000112127805898629i</v>
      </c>
      <c r="N3790">
        <f t="shared" si="1114"/>
        <v>79.817086163003793</v>
      </c>
      <c r="O3790">
        <f t="shared" si="1115"/>
        <v>53.512498226312118</v>
      </c>
      <c r="P3790" s="3">
        <f t="shared" si="1116"/>
        <v>-53.512498226312118</v>
      </c>
      <c r="Q3790" s="3">
        <f t="shared" si="1117"/>
        <v>100.18291383699621</v>
      </c>
      <c r="R3790">
        <f t="shared" si="1118"/>
        <v>-79.817086163003793</v>
      </c>
      <c r="S3790">
        <f t="shared" si="1119"/>
        <v>1480.398997269247</v>
      </c>
      <c r="T3790">
        <f t="shared" si="1102"/>
        <v>-53.512498226312118</v>
      </c>
    </row>
    <row r="3791" spans="1:20" x14ac:dyDescent="0.25">
      <c r="A3791">
        <f t="shared" si="1103"/>
        <v>9336967.3890734669</v>
      </c>
      <c r="B3791">
        <f t="shared" si="1120"/>
        <v>1486024.5134588701</v>
      </c>
      <c r="C3791" t="str">
        <f t="shared" si="1104"/>
        <v>-0.000362633711711122+0.00205380236293925i</v>
      </c>
      <c r="D3791" t="str">
        <f t="shared" si="1105"/>
        <v>0.616404739733988-1.44954785393195i</v>
      </c>
      <c r="E3791" t="str">
        <f t="shared" si="1106"/>
        <v>-8.32541364173715-11.628948916471i</v>
      </c>
      <c r="F3791" t="str">
        <f t="shared" si="1107"/>
        <v>1.55648908610214-1.26313886857148i</v>
      </c>
      <c r="G3791" t="str">
        <f t="shared" si="1108"/>
        <v>0.641871041079896-0.47945031828429i</v>
      </c>
      <c r="H3791" t="str">
        <f t="shared" si="1109"/>
        <v>0.000679673917268663-10.7117500457501i</v>
      </c>
      <c r="I3791" t="str">
        <f t="shared" si="1110"/>
        <v>-0.0381669162911285-0.0470368654973809i</v>
      </c>
      <c r="K3791" t="str">
        <f t="shared" si="1111"/>
        <v>0.0000710822208620189-0.00017096656979421i</v>
      </c>
      <c r="L3791" t="str">
        <f t="shared" si="1112"/>
        <v>0.00005-0.000189895666494988i</v>
      </c>
      <c r="M3791" t="str">
        <f t="shared" si="1113"/>
        <v>0.00133333333333333-0.000111703333232346i</v>
      </c>
      <c r="N3791">
        <f t="shared" si="1114"/>
        <v>79.986663404988221</v>
      </c>
      <c r="O3791">
        <f t="shared" si="1115"/>
        <v>53.615499456438904</v>
      </c>
      <c r="P3791" s="3">
        <f t="shared" si="1116"/>
        <v>-53.615499456438904</v>
      </c>
      <c r="Q3791" s="3">
        <f t="shared" si="1117"/>
        <v>100.01333659501178</v>
      </c>
      <c r="R3791">
        <f t="shared" si="1118"/>
        <v>-79.986663404988221</v>
      </c>
      <c r="S3791">
        <f t="shared" si="1119"/>
        <v>1486.0245134588702</v>
      </c>
      <c r="T3791">
        <f t="shared" si="1102"/>
        <v>-53.615499456438904</v>
      </c>
    </row>
    <row r="3792" spans="1:20" x14ac:dyDescent="0.25">
      <c r="A3792">
        <f t="shared" si="1103"/>
        <v>9372447.8651519455</v>
      </c>
      <c r="B3792">
        <f t="shared" si="1120"/>
        <v>1491671.4066100139</v>
      </c>
      <c r="C3792" t="str">
        <f t="shared" si="1104"/>
        <v>-0.000352361804073005+0.00203062034683886i</v>
      </c>
      <c r="D3792" t="str">
        <f t="shared" si="1105"/>
        <v>0.612464348716943-1.44574211562313i</v>
      </c>
      <c r="E3792" t="str">
        <f t="shared" si="1106"/>
        <v>-8.30519938653537-11.5510008588786i</v>
      </c>
      <c r="F3792" t="str">
        <f t="shared" si="1107"/>
        <v>1.55225615888792-1.26400255134511i</v>
      </c>
      <c r="G3792" t="str">
        <f t="shared" si="1108"/>
        <v>0.640125450042942-0.479963392614752i</v>
      </c>
      <c r="H3792" t="str">
        <f t="shared" si="1109"/>
        <v>0.000672965351880476-10.6711875255675i</v>
      </c>
      <c r="I3792" t="str">
        <f t="shared" si="1110"/>
        <v>-0.0380484148120448-0.0467313089600071i</v>
      </c>
      <c r="K3792" t="str">
        <f t="shared" si="1111"/>
        <v>0.0000709166881210553-0.00017035562696015i</v>
      </c>
      <c r="L3792" t="str">
        <f t="shared" si="1112"/>
        <v>0.00005-0.000189176794675222i</v>
      </c>
      <c r="M3792" t="str">
        <f t="shared" si="1113"/>
        <v>0.00133333333333333-0.000111280467456013i</v>
      </c>
      <c r="N3792">
        <f t="shared" si="1114"/>
        <v>80.155818599870798</v>
      </c>
      <c r="O3792">
        <f t="shared" si="1115"/>
        <v>53.718586542359532</v>
      </c>
      <c r="P3792" s="3">
        <f t="shared" si="1116"/>
        <v>-53.718586542359532</v>
      </c>
      <c r="Q3792" s="3">
        <f t="shared" si="1117"/>
        <v>99.844181400129202</v>
      </c>
      <c r="R3792">
        <f t="shared" si="1118"/>
        <v>-80.155818599870798</v>
      </c>
      <c r="S3792">
        <f t="shared" si="1119"/>
        <v>1491.6714066100139</v>
      </c>
      <c r="T3792">
        <f t="shared" si="1102"/>
        <v>-53.718586542359532</v>
      </c>
    </row>
    <row r="3793" spans="1:20" x14ac:dyDescent="0.25">
      <c r="A3793">
        <f t="shared" si="1103"/>
        <v>9408063.1670395229</v>
      </c>
      <c r="B3793">
        <f t="shared" si="1120"/>
        <v>1497339.7579551321</v>
      </c>
      <c r="C3793" t="str">
        <f t="shared" si="1104"/>
        <v>-0.000342290229702371+0.00200765964664198i</v>
      </c>
      <c r="D3793" t="str">
        <f t="shared" si="1105"/>
        <v>0.608544582782544-1.44193564902888i</v>
      </c>
      <c r="E3793" t="str">
        <f t="shared" si="1106"/>
        <v>-8.28488717870171-11.4734183074978i</v>
      </c>
      <c r="F3793" t="str">
        <f t="shared" si="1107"/>
        <v>1.54801422348777-1.26485356179294i</v>
      </c>
      <c r="G3793" t="str">
        <f t="shared" si="1108"/>
        <v>0.63837614417514-0.480470647098468i</v>
      </c>
      <c r="H3793" t="str">
        <f t="shared" si="1109"/>
        <v>0.000666330080644839-10.6307786898925i</v>
      </c>
      <c r="I3793" t="str">
        <f t="shared" si="1110"/>
        <v>-0.0379298835515093-0.0464271223549494i</v>
      </c>
      <c r="K3793" t="str">
        <f t="shared" si="1111"/>
        <v>0.000070752291372429-0.000169746611814098i</v>
      </c>
      <c r="L3793" t="str">
        <f t="shared" si="1112"/>
        <v>0.00005-0.000188460644227159i</v>
      </c>
      <c r="M3793" t="str">
        <f t="shared" si="1113"/>
        <v>0.00133333333333333-0.000110859202486564i</v>
      </c>
      <c r="N3793">
        <f t="shared" si="1114"/>
        <v>80.324550275418275</v>
      </c>
      <c r="O3793">
        <f t="shared" si="1115"/>
        <v>53.821759253495706</v>
      </c>
      <c r="P3793" s="3">
        <f t="shared" si="1116"/>
        <v>-53.821759253495706</v>
      </c>
      <c r="Q3793" s="3">
        <f t="shared" si="1117"/>
        <v>99.675449724581725</v>
      </c>
      <c r="R3793">
        <f t="shared" si="1118"/>
        <v>-80.324550275418275</v>
      </c>
      <c r="S3793">
        <f t="shared" si="1119"/>
        <v>1497.339757955132</v>
      </c>
      <c r="T3793">
        <f t="shared" si="1102"/>
        <v>-53.821759253495706</v>
      </c>
    </row>
    <row r="3794" spans="1:20" x14ac:dyDescent="0.25">
      <c r="A3794">
        <f t="shared" si="1103"/>
        <v>9443813.8070742749</v>
      </c>
      <c r="B3794">
        <f t="shared" si="1120"/>
        <v>1503029.6490353616</v>
      </c>
      <c r="C3794" t="str">
        <f t="shared" si="1104"/>
        <v>-0.000332415897063671+0.00198491887338624i</v>
      </c>
      <c r="D3794" t="str">
        <f t="shared" si="1105"/>
        <v>0.604645392307416-1.43812856841762i</v>
      </c>
      <c r="E3794" t="str">
        <f t="shared" si="1106"/>
        <v>-8.26447807894879-11.3962006622143i</v>
      </c>
      <c r="F3794" t="str">
        <f t="shared" si="1107"/>
        <v>1.54376337354581-1.26569181422484i</v>
      </c>
      <c r="G3794" t="str">
        <f t="shared" si="1108"/>
        <v>0.636623162093814-0.480972048646787i</v>
      </c>
      <c r="H3794" t="str">
        <f t="shared" si="1109"/>
        <v>0.000659767232537805-10.5905229555465i</v>
      </c>
      <c r="I3794" t="str">
        <f t="shared" si="1110"/>
        <v>-0.0378113233134956-0.0461243035015498i</v>
      </c>
      <c r="K3794" t="str">
        <f t="shared" si="1111"/>
        <v>0.0000705890236427181-0.00016913952096725i</v>
      </c>
      <c r="L3794" t="str">
        <f t="shared" si="1112"/>
        <v>0.00005-0.000187747204848733i</v>
      </c>
      <c r="M3794" t="str">
        <f t="shared" si="1113"/>
        <v>0.00133333333333333-0.000110439532263961i</v>
      </c>
      <c r="N3794">
        <f t="shared" si="1114"/>
        <v>80.492856961054187</v>
      </c>
      <c r="O3794">
        <f t="shared" si="1115"/>
        <v>53.925017358026899</v>
      </c>
      <c r="P3794" s="3">
        <f t="shared" si="1116"/>
        <v>-53.925017358026899</v>
      </c>
      <c r="Q3794" s="3">
        <f t="shared" si="1117"/>
        <v>99.507143038945813</v>
      </c>
      <c r="R3794">
        <f t="shared" si="1118"/>
        <v>-80.492856961054187</v>
      </c>
      <c r="S3794">
        <f t="shared" si="1119"/>
        <v>1503.0296490353617</v>
      </c>
      <c r="T3794">
        <f t="shared" si="1102"/>
        <v>-53.925017358026899</v>
      </c>
    </row>
    <row r="3795" spans="1:20" x14ac:dyDescent="0.25">
      <c r="A3795">
        <f t="shared" si="1103"/>
        <v>9479700.2995411567</v>
      </c>
      <c r="B3795">
        <f t="shared" si="1120"/>
        <v>1508741.161701696</v>
      </c>
      <c r="C3795" t="str">
        <f t="shared" si="1104"/>
        <v>-0.000322735751735881+0.00196239663395749i</v>
      </c>
      <c r="D3795" t="str">
        <f t="shared" si="1105"/>
        <v>0.600766727010074-1.43432098719596i</v>
      </c>
      <c r="E3795" t="str">
        <f t="shared" si="1106"/>
        <v>-8.24397314975332-11.319347321079i</v>
      </c>
      <c r="F3795" t="str">
        <f t="shared" si="1107"/>
        <v>1.53950370361418-1.26651722369365i</v>
      </c>
      <c r="G3795" t="str">
        <f t="shared" si="1108"/>
        <v>0.634866542790738-0.481467564468962i</v>
      </c>
      <c r="H3795" t="str">
        <f t="shared" si="1109"/>
        <v>0.000653275947404418-10.550419741572i</v>
      </c>
      <c r="I3795" t="str">
        <f t="shared" si="1110"/>
        <v>-0.0376927349323328-0.0458228502180681i</v>
      </c>
      <c r="K3795" t="str">
        <f t="shared" si="1111"/>
        <v>0.0000704268779894614-0.000168534351007189i</v>
      </c>
      <c r="L3795" t="str">
        <f t="shared" si="1112"/>
        <v>0.00005-0.000187036466276881i</v>
      </c>
      <c r="M3795" t="str">
        <f t="shared" si="1113"/>
        <v>0.00133333333333333-0.000110021450751107i</v>
      </c>
      <c r="N3795">
        <f t="shared" si="1114"/>
        <v>80.660737187898235</v>
      </c>
      <c r="O3795">
        <f t="shared" si="1115"/>
        <v>54.028360622882907</v>
      </c>
      <c r="P3795" s="3">
        <f t="shared" si="1116"/>
        <v>-54.028360622882907</v>
      </c>
      <c r="Q3795" s="3">
        <f t="shared" si="1117"/>
        <v>99.339262812101765</v>
      </c>
      <c r="R3795">
        <f t="shared" si="1118"/>
        <v>-80.660737187898235</v>
      </c>
      <c r="S3795">
        <f t="shared" si="1119"/>
        <v>1508.741161701696</v>
      </c>
      <c r="T3795">
        <f t="shared" si="1102"/>
        <v>-54.028360622882907</v>
      </c>
    </row>
    <row r="3796" spans="1:20" x14ac:dyDescent="0.25">
      <c r="A3796">
        <f t="shared" si="1103"/>
        <v>9515723.160679413</v>
      </c>
      <c r="B3796">
        <f t="shared" si="1120"/>
        <v>1514474.3781161625</v>
      </c>
      <c r="C3796" t="str">
        <f t="shared" si="1104"/>
        <v>-0.000313246776124032+0.00194009153138443i</v>
      </c>
      <c r="D3796" t="str">
        <f t="shared" si="1105"/>
        <v>0.596908535962175-1.43051301790703i</v>
      </c>
      <c r="E3796" t="str">
        <f t="shared" si="1106"/>
        <v>-8.2233734553232-11.2428576802289i</v>
      </c>
      <c r="F3796" t="str">
        <f t="shared" si="1107"/>
        <v>1.53523530914633-1.26732970600732i</v>
      </c>
      <c r="G3796" t="str">
        <f t="shared" si="1108"/>
        <v>0.633106325629384-0.481957162077134i</v>
      </c>
      <c r="H3796" t="str">
        <f t="shared" si="1109"/>
        <v>0.000646855375822165-10.5104684692255i</v>
      </c>
      <c r="I3796" t="str">
        <f t="shared" si="1110"/>
        <v>-0.0375741192724894-0.0455227603213563i</v>
      </c>
      <c r="K3796" t="str">
        <f t="shared" si="1111"/>
        <v>0.000070265847501192-0.000167931098498243i</v>
      </c>
      <c r="L3796" t="str">
        <f t="shared" si="1112"/>
        <v>0.00005-0.000186328418287389i</v>
      </c>
      <c r="M3796" t="str">
        <f t="shared" si="1113"/>
        <v>0.00133333333333333-0.000109604951933758i</v>
      </c>
      <c r="N3796">
        <f t="shared" si="1114"/>
        <v>80.828189488819234</v>
      </c>
      <c r="O3796">
        <f t="shared" si="1115"/>
        <v>54.131788813736144</v>
      </c>
      <c r="P3796" s="3">
        <f t="shared" si="1116"/>
        <v>-54.131788813736144</v>
      </c>
      <c r="Q3796" s="3">
        <f t="shared" si="1117"/>
        <v>99.171810511180766</v>
      </c>
      <c r="R3796">
        <f t="shared" si="1118"/>
        <v>-80.828189488819234</v>
      </c>
      <c r="S3796">
        <f t="shared" si="1119"/>
        <v>1514.4743781161626</v>
      </c>
      <c r="T3796">
        <f t="shared" si="1102"/>
        <v>-54.131788813736144</v>
      </c>
    </row>
    <row r="3797" spans="1:20" x14ac:dyDescent="0.25">
      <c r="A3797">
        <f t="shared" si="1103"/>
        <v>9551882.9086899962</v>
      </c>
      <c r="B3797">
        <f t="shared" si="1120"/>
        <v>1520229.380753004</v>
      </c>
      <c r="C3797" t="str">
        <f t="shared" si="1104"/>
        <v>-0.000303945989170801+0.00191800216512851i</v>
      </c>
      <c r="D3797" t="str">
        <f t="shared" si="1105"/>
        <v>0.593070767599725-1.42670477222905i</v>
      </c>
      <c r="E3797" t="str">
        <f t="shared" si="1106"/>
        <v>-8.20268006155988-11.1667311338085i</v>
      </c>
      <c r="F3797" t="str">
        <f t="shared" si="1107"/>
        <v>1.53095828649016-1.26812917774075i</v>
      </c>
      <c r="G3797" t="str">
        <f t="shared" si="1108"/>
        <v>0.631342550342072-0.482440809291296i</v>
      </c>
      <c r="H3797" t="str">
        <f t="shared" si="1109"/>
        <v>0.000640504678966044-10.4706685619678i</v>
      </c>
      <c r="I3797" t="str">
        <f t="shared" si="1110"/>
        <v>-0.0374554772283361-0.0452240316265241i</v>
      </c>
      <c r="K3797" t="str">
        <f t="shared" si="1111"/>
        <v>0.0000701059252974823-0.000167329759981868i</v>
      </c>
      <c r="L3797" t="str">
        <f t="shared" si="1112"/>
        <v>0.00005-0.000185623050694749i</v>
      </c>
      <c r="M3797" t="str">
        <f t="shared" si="1113"/>
        <v>0.00133333333333333-0.000109190029820441i</v>
      </c>
      <c r="N3797">
        <f t="shared" si="1114"/>
        <v>80.995212398478785</v>
      </c>
      <c r="O3797">
        <f t="shared" si="1115"/>
        <v>54.235301694993211</v>
      </c>
      <c r="P3797" s="3">
        <f t="shared" si="1116"/>
        <v>-54.235301694993211</v>
      </c>
      <c r="Q3797" s="3">
        <f t="shared" si="1117"/>
        <v>99.004787601521215</v>
      </c>
      <c r="R3797">
        <f t="shared" si="1118"/>
        <v>-80.995212398478785</v>
      </c>
      <c r="S3797">
        <f t="shared" si="1119"/>
        <v>1520.2293807530041</v>
      </c>
      <c r="T3797">
        <f t="shared" si="1102"/>
        <v>-54.235301694993211</v>
      </c>
    </row>
    <row r="3798" spans="1:20" x14ac:dyDescent="0.25">
      <c r="A3798">
        <f t="shared" si="1103"/>
        <v>9588180.0637430176</v>
      </c>
      <c r="B3798">
        <f t="shared" si="1120"/>
        <v>1526006.2523998655</v>
      </c>
      <c r="C3798" t="str">
        <f t="shared" si="1104"/>
        <v>-0.000294830446067602+0.00189612713136882i</v>
      </c>
      <c r="D3798" t="str">
        <f t="shared" si="1105"/>
        <v>0.589253369734275-1.42289636097395i</v>
      </c>
      <c r="E3798" t="str">
        <f t="shared" si="1106"/>
        <v>-8.18189403602206-11.0909670738922i</v>
      </c>
      <c r="F3798" t="str">
        <f t="shared" si="1107"/>
        <v>1.52667273288095-1.26891555624775i</v>
      </c>
      <c r="G3798" t="str">
        <f t="shared" si="1108"/>
        <v>0.629575257027067-0.482918474244224i</v>
      </c>
      <c r="H3798" t="str">
        <f t="shared" si="1109"/>
        <v>0.000634223028475274-10.4310194454565i</v>
      </c>
      <c r="I3798" t="str">
        <f t="shared" si="1110"/>
        <v>-0.0373368097239195-0.0449266619466145i</v>
      </c>
      <c r="K3798" t="str">
        <f t="shared" si="1111"/>
        <v>0.0000699471045289748-0.000166730331977005i</v>
      </c>
      <c r="L3798" t="str">
        <f t="shared" si="1112"/>
        <v>0.00005-0.000184920353352012i</v>
      </c>
      <c r="M3798" t="str">
        <f t="shared" si="1113"/>
        <v>0.00133333333333333-0.00010877667844236i</v>
      </c>
      <c r="N3798">
        <f t="shared" si="1114"/>
        <v>81.161804453381961</v>
      </c>
      <c r="O3798">
        <f t="shared" si="1115"/>
        <v>54.338899029787306</v>
      </c>
      <c r="P3798" s="3">
        <f t="shared" si="1116"/>
        <v>-54.338899029787306</v>
      </c>
      <c r="Q3798" s="3">
        <f t="shared" si="1117"/>
        <v>98.838195546618039</v>
      </c>
      <c r="R3798">
        <f t="shared" si="1118"/>
        <v>-81.161804453381961</v>
      </c>
      <c r="S3798">
        <f t="shared" si="1119"/>
        <v>1526.0062523998656</v>
      </c>
      <c r="T3798">
        <f t="shared" si="1102"/>
        <v>-54.338899029787306</v>
      </c>
    </row>
    <row r="3799" spans="1:20" x14ac:dyDescent="0.25">
      <c r="A3799">
        <f t="shared" si="1103"/>
        <v>9624615.1479852423</v>
      </c>
      <c r="B3799">
        <f t="shared" si="1120"/>
        <v>1531805.076158985</v>
      </c>
      <c r="C3799" t="str">
        <f t="shared" si="1104"/>
        <v>-0.000285897237965445+0.00187446502328218i</v>
      </c>
      <c r="D3799" t="str">
        <f t="shared" si="1105"/>
        <v>0.585456289564011-1.41908789408615i</v>
      </c>
      <c r="E3799" t="str">
        <f t="shared" si="1106"/>
        <v>-8.16101644788687-11.0155648904064i</v>
      </c>
      <c r="F3799" t="str">
        <f t="shared" si="1107"/>
        <v>1.52237874643409-1.26968875967284i</v>
      </c>
      <c r="G3799" t="str">
        <f t="shared" si="1108"/>
        <v>0.627804486145577-0.483390125386385i</v>
      </c>
      <c r="H3799" t="str">
        <f t="shared" si="1109"/>
        <v>0.000628009606321567-10.3915205475366i</v>
      </c>
      <c r="I3799" t="str">
        <f t="shared" si="1110"/>
        <v>-0.0372181177127216-0.0446306490922734i</v>
      </c>
      <c r="K3799" t="str">
        <f t="shared" si="1111"/>
        <v>0.000069789378377415-0.000166132810980445i</v>
      </c>
      <c r="L3799" t="str">
        <f t="shared" si="1112"/>
        <v>0.00005-0.000184220316150639i</v>
      </c>
      <c r="M3799" t="str">
        <f t="shared" si="1113"/>
        <v>0.00133333333333333-0.000108364891853317i</v>
      </c>
      <c r="N3799">
        <f t="shared" si="1114"/>
        <v>81.327964191929254</v>
      </c>
      <c r="O3799">
        <f t="shared" si="1115"/>
        <v>54.442580579970837</v>
      </c>
      <c r="P3799" s="3">
        <f t="shared" si="1116"/>
        <v>-54.442580579970837</v>
      </c>
      <c r="Q3799" s="3">
        <f t="shared" si="1117"/>
        <v>98.672035808070746</v>
      </c>
      <c r="R3799">
        <f t="shared" si="1118"/>
        <v>-81.327964191929254</v>
      </c>
      <c r="S3799">
        <f t="shared" si="1119"/>
        <v>1531.805076158985</v>
      </c>
      <c r="T3799">
        <f t="shared" si="1102"/>
        <v>-54.442580579970837</v>
      </c>
    </row>
    <row r="3800" spans="1:20" x14ac:dyDescent="0.25">
      <c r="A3800">
        <f t="shared" si="1103"/>
        <v>9661188.6855475865</v>
      </c>
      <c r="B3800">
        <f t="shared" si="1120"/>
        <v>1537625.9354483893</v>
      </c>
      <c r="C3800" t="str">
        <f t="shared" si="1104"/>
        <v>-0.000277143491685807+0.00185301443131872i</v>
      </c>
      <c r="D3800" t="str">
        <f t="shared" si="1105"/>
        <v>0.581679473684792-1.41527948064145i</v>
      </c>
      <c r="E3800" t="str">
        <f t="shared" si="1106"/>
        <v>-8.14004836791035-10.9405239710551i</v>
      </c>
      <c r="F3800" t="str">
        <f t="shared" si="1107"/>
        <v>1.51807642613768-1.27044870696295i</v>
      </c>
      <c r="G3800" t="str">
        <f t="shared" si="1108"/>
        <v>0.626030278518696-0.483855731490803i</v>
      </c>
      <c r="H3800" t="str">
        <f t="shared" si="1109"/>
        <v>0.00062186360467912-10.3521712982332i</v>
      </c>
      <c r="I3800" t="str">
        <f t="shared" si="1110"/>
        <v>-0.0370994021774228-0.0443359908714302i</v>
      </c>
      <c r="K3800" t="str">
        <f t="shared" si="1111"/>
        <v>0.0000696327400556785-0.000165537193467197i</v>
      </c>
      <c r="L3800" t="str">
        <f t="shared" si="1112"/>
        <v>0.00005-0.000183522929020362i</v>
      </c>
      <c r="M3800" t="str">
        <f t="shared" si="1113"/>
        <v>0.00133333333333333-0.000107954664129624i</v>
      </c>
      <c r="N3800">
        <f t="shared" si="1114"/>
        <v>81.49369015446625</v>
      </c>
      <c r="O3800">
        <f t="shared" si="1115"/>
        <v>54.546346106106718</v>
      </c>
      <c r="P3800" s="3">
        <f t="shared" si="1116"/>
        <v>-54.546346106106718</v>
      </c>
      <c r="Q3800" s="3">
        <f t="shared" si="1117"/>
        <v>98.50630984553375</v>
      </c>
      <c r="R3800">
        <f t="shared" si="1118"/>
        <v>-81.49369015446625</v>
      </c>
      <c r="S3800">
        <f t="shared" si="1119"/>
        <v>1537.6259354483893</v>
      </c>
      <c r="T3800">
        <f t="shared" si="1102"/>
        <v>-54.546346106106718</v>
      </c>
    </row>
    <row r="3801" spans="1:20" x14ac:dyDescent="0.25">
      <c r="A3801">
        <f t="shared" si="1103"/>
        <v>9697901.2025526688</v>
      </c>
      <c r="B3801">
        <f t="shared" si="1120"/>
        <v>1543468.9140030933</v>
      </c>
      <c r="C3801" t="str">
        <f t="shared" si="1104"/>
        <v>-0.000268566369431192+0.00183177394347235i</v>
      </c>
      <c r="D3801" t="str">
        <f t="shared" si="1105"/>
        <v>0.577922868101196-1.41147122884612i</v>
      </c>
      <c r="E3801" t="str">
        <f t="shared" si="1106"/>
        <v>-8.11899086838608-10.8658437012426i</v>
      </c>
      <c r="F3801" t="str">
        <f t="shared" si="1107"/>
        <v>1.51376587184486-1.27119531787913i</v>
      </c>
      <c r="G3801" t="str">
        <f t="shared" si="1108"/>
        <v>0.624252675324256-0.484315261657905i</v>
      </c>
      <c r="H3801" t="str">
        <f t="shared" si="1109"/>
        <v>0.000615784225796004-10.312971129742i</v>
      </c>
      <c r="I3801" t="str">
        <f t="shared" si="1110"/>
        <v>-0.0369806641296557-0.0440426850889697i</v>
      </c>
      <c r="K3801" t="str">
        <f t="shared" si="1111"/>
        <v>0.0000694771828077953-0.000164943475890838i</v>
      </c>
      <c r="L3801" t="str">
        <f t="shared" si="1112"/>
        <v>0.00005-0.000182828181929031i</v>
      </c>
      <c r="M3801" t="str">
        <f t="shared" si="1113"/>
        <v>0.00133333333333333-0.000107545989370018i</v>
      </c>
      <c r="N3801">
        <f t="shared" si="1114"/>
        <v>81.658980883338202</v>
      </c>
      <c r="O3801">
        <f t="shared" si="1115"/>
        <v>54.65019536746162</v>
      </c>
      <c r="P3801" s="3">
        <f t="shared" si="1116"/>
        <v>-54.65019536746162</v>
      </c>
      <c r="Q3801" s="3">
        <f t="shared" si="1117"/>
        <v>98.341019116661798</v>
      </c>
      <c r="R3801">
        <f t="shared" si="1118"/>
        <v>-81.658980883338202</v>
      </c>
      <c r="S3801">
        <f t="shared" si="1119"/>
        <v>1543.4689140030932</v>
      </c>
      <c r="T3801">
        <f t="shared" si="1102"/>
        <v>-54.65019536746162</v>
      </c>
    </row>
    <row r="3802" spans="1:20" x14ac:dyDescent="0.25">
      <c r="A3802">
        <f t="shared" si="1103"/>
        <v>9734753.2271223683</v>
      </c>
      <c r="B3802">
        <f t="shared" si="1120"/>
        <v>1549334.0958763051</v>
      </c>
      <c r="C3802" t="str">
        <f t="shared" si="1104"/>
        <v>-0.000260163068495734+0.00181074214554686i</v>
      </c>
      <c r="D3802" t="str">
        <f t="shared" si="1105"/>
        <v>0.574186418237412-1.40766324603599i</v>
      </c>
      <c r="E3802" t="str">
        <f t="shared" si="1106"/>
        <v>-8.09784502310377-10.7915234640003i</v>
      </c>
      <c r="F3802" t="str">
        <f t="shared" si="1107"/>
        <v>1.50944718426602-1.27192851300812i</v>
      </c>
      <c r="G3802" t="str">
        <f t="shared" si="1108"/>
        <v>0.622471718093605-0.48476868532033i</v>
      </c>
      <c r="H3802" t="str">
        <f t="shared" si="1109"/>
        <v>0.00060977068186731-10.2739194764218i</v>
      </c>
      <c r="I3802" t="str">
        <f t="shared" si="1110"/>
        <v>-0.0368619046097609-0.0437507295464157i</v>
      </c>
      <c r="K3802" t="str">
        <f t="shared" si="1111"/>
        <v>0.0000693226999089734-0.000164351654683878i</v>
      </c>
      <c r="L3802" t="str">
        <f t="shared" si="1112"/>
        <v>0.00005-0.000182136064882478i</v>
      </c>
      <c r="M3802" t="str">
        <f t="shared" si="1113"/>
        <v>0.00133333333333333-0.000107138861695575i</v>
      </c>
      <c r="N3802">
        <f t="shared" si="1114"/>
        <v>81.823834922944542</v>
      </c>
      <c r="O3802">
        <f t="shared" si="1115"/>
        <v>54.754128121997752</v>
      </c>
      <c r="P3802" s="3">
        <f t="shared" si="1116"/>
        <v>-54.754128121997752</v>
      </c>
      <c r="Q3802" s="3">
        <f t="shared" si="1117"/>
        <v>98.176165077055458</v>
      </c>
      <c r="R3802">
        <f t="shared" si="1118"/>
        <v>-81.823834922944542</v>
      </c>
      <c r="S3802">
        <f t="shared" si="1119"/>
        <v>1549.3340958763051</v>
      </c>
      <c r="T3802">
        <f t="shared" si="1102"/>
        <v>-54.754128121997752</v>
      </c>
    </row>
    <row r="3803" spans="1:20" x14ac:dyDescent="0.25">
      <c r="A3803">
        <f t="shared" si="1103"/>
        <v>9771745.2893854342</v>
      </c>
      <c r="B3803">
        <f t="shared" si="1120"/>
        <v>1555221.5654406352</v>
      </c>
      <c r="C3803" t="str">
        <f t="shared" si="1104"/>
        <v>-0.000251930820975782+0.00178991762141708i</v>
      </c>
      <c r="D3803" t="str">
        <f t="shared" si="1105"/>
        <v>0.570470068948148-1.4038556386758i</v>
      </c>
      <c r="E3803" t="str">
        <f t="shared" si="1106"/>
        <v>-8.07661190730511-10.7175626399121i</v>
      </c>
      <c r="F3803" t="str">
        <f t="shared" si="1107"/>
        <v>1.50512046496087-1.27264821377383i</v>
      </c>
      <c r="G3803" t="str">
        <f t="shared" si="1108"/>
        <v>0.62068744870832-0.485215972247696i</v>
      </c>
      <c r="H3803" t="str">
        <f t="shared" si="1109"/>
        <v>0.000603822194909673-10.2350157747856i</v>
      </c>
      <c r="I3803" t="str">
        <f t="shared" si="1110"/>
        <v>-0.0367431246865335-0.0434601220416113i</v>
      </c>
      <c r="K3803" t="str">
        <f t="shared" si="1111"/>
        <v>0.0000691692846656145-0.000163761726258104i</v>
      </c>
      <c r="L3803" t="str">
        <f t="shared" si="1112"/>
        <v>0.00005-0.000181446567924365i</v>
      </c>
      <c r="M3803" t="str">
        <f t="shared" si="1113"/>
        <v>0.00133333333333333-0.000106733275249627i</v>
      </c>
      <c r="N3803">
        <f t="shared" si="1114"/>
        <v>81.98825081979362</v>
      </c>
      <c r="O3803">
        <f t="shared" si="1115"/>
        <v>54.858144126366078</v>
      </c>
      <c r="P3803" s="3">
        <f t="shared" si="1116"/>
        <v>-54.858144126366078</v>
      </c>
      <c r="Q3803" s="3">
        <f t="shared" si="1117"/>
        <v>98.01174918020638</v>
      </c>
      <c r="R3803">
        <f t="shared" si="1118"/>
        <v>-81.98825081979362</v>
      </c>
      <c r="S3803">
        <f t="shared" si="1119"/>
        <v>1555.2215654406352</v>
      </c>
      <c r="T3803">
        <f t="shared" si="1102"/>
        <v>-54.858144126366078</v>
      </c>
    </row>
    <row r="3804" spans="1:20" x14ac:dyDescent="0.25">
      <c r="A3804">
        <f t="shared" si="1103"/>
        <v>9808877.9214850999</v>
      </c>
      <c r="B3804">
        <f t="shared" si="1120"/>
        <v>1561131.4073893097</v>
      </c>
      <c r="C3804" t="str">
        <f t="shared" si="1104"/>
        <v>-0.000243866893480551+0.00176929895328576i</v>
      </c>
      <c r="D3804" t="str">
        <f t="shared" si="1105"/>
        <v>0.566773764529461-1.40004851235858i</v>
      </c>
      <c r="E3804" t="str">
        <f t="shared" si="1106"/>
        <v>-8.05529259763987-10.6439606070423i</v>
      </c>
      <c r="F3804" t="str">
        <f t="shared" si="1107"/>
        <v>1.50078581633017-1.27335434244876i</v>
      </c>
      <c r="G3804" t="str">
        <f t="shared" si="1108"/>
        <v>0.618899909396839-0.485657092551343i</v>
      </c>
      <c r="H3804" t="str">
        <f t="shared" si="1109"/>
        <v>0.000597937996637424-10.1962594634927i</v>
      </c>
      <c r="I3804" t="str">
        <f t="shared" si="1110"/>
        <v>-0.0366243254569704-0.0431708603684019i</v>
      </c>
      <c r="K3804" t="str">
        <f t="shared" si="1111"/>
        <v>0.0000690169304153328-0.000163173687004941i</v>
      </c>
      <c r="L3804" t="str">
        <f t="shared" si="1112"/>
        <v>0.00005-0.000180759681136048i</v>
      </c>
      <c r="M3804" t="str">
        <f t="shared" si="1113"/>
        <v>0.00133333333333333-0.000106329224197675i</v>
      </c>
      <c r="N3804">
        <f t="shared" si="1114"/>
        <v>82.152227122559211</v>
      </c>
      <c r="O3804">
        <f t="shared" si="1115"/>
        <v>54.962243135897936</v>
      </c>
      <c r="P3804" s="3">
        <f t="shared" si="1116"/>
        <v>-54.962243135897936</v>
      </c>
      <c r="Q3804" s="3">
        <f t="shared" si="1117"/>
        <v>97.847772877440789</v>
      </c>
      <c r="R3804">
        <f t="shared" si="1118"/>
        <v>-82.152227122559211</v>
      </c>
      <c r="S3804">
        <f t="shared" si="1119"/>
        <v>1561.1314073893097</v>
      </c>
      <c r="T3804">
        <f t="shared" si="1102"/>
        <v>-54.962243135897936</v>
      </c>
    </row>
    <row r="3805" spans="1:20" x14ac:dyDescent="0.25">
      <c r="A3805">
        <f t="shared" si="1103"/>
        <v>9846151.6575867422</v>
      </c>
      <c r="B3805">
        <f t="shared" si="1120"/>
        <v>1567063.7067373891</v>
      </c>
      <c r="C3805" t="str">
        <f t="shared" si="1104"/>
        <v>-0.000235968586842753+0.00174888472193562i</v>
      </c>
      <c r="D3805" t="str">
        <f t="shared" si="1105"/>
        <v>0.563097448729503-1.39624197180521i</v>
      </c>
      <c r="E3805" t="str">
        <f t="shared" si="1106"/>
        <v>-8.03388817212048-10.5707167408634i</v>
      </c>
      <c r="F3805" t="str">
        <f t="shared" si="1107"/>
        <v>1.49644334160748-1.27404682216535i</v>
      </c>
      <c r="G3805" t="str">
        <f t="shared" si="1108"/>
        <v>0.61710914273101-0.48609201668903i</v>
      </c>
      <c r="H3805" t="str">
        <f t="shared" si="1109"/>
        <v>0.00059211732834025-10.1576499833404i</v>
      </c>
      <c r="I3805" t="str">
        <f t="shared" si="1110"/>
        <v>-0.0365055080460133-0.0428829423163239i</v>
      </c>
      <c r="K3805" t="str">
        <f t="shared" si="1111"/>
        <v>0.0000688656305269641-0.000162587533295793i</v>
      </c>
      <c r="L3805" t="str">
        <f t="shared" si="1112"/>
        <v>0.00005-0.00018007539463643i</v>
      </c>
      <c r="M3805" t="str">
        <f t="shared" si="1113"/>
        <v>0.00133333333333333-0.000105926702727312i</v>
      </c>
      <c r="N3805">
        <f t="shared" si="1114"/>
        <v>82.315762382141045</v>
      </c>
      <c r="O3805">
        <f t="shared" si="1115"/>
        <v>55.066424904598065</v>
      </c>
      <c r="P3805" s="3">
        <f t="shared" si="1116"/>
        <v>-55.066424904598065</v>
      </c>
      <c r="Q3805" s="3">
        <f t="shared" si="1117"/>
        <v>97.684237617858955</v>
      </c>
      <c r="R3805">
        <f t="shared" si="1118"/>
        <v>-82.315762382141045</v>
      </c>
      <c r="S3805">
        <f t="shared" si="1119"/>
        <v>1567.0637067373891</v>
      </c>
      <c r="T3805">
        <f t="shared" si="1102"/>
        <v>-55.066424904598065</v>
      </c>
    </row>
    <row r="3806" spans="1:20" x14ac:dyDescent="0.25">
      <c r="A3806">
        <f t="shared" si="1103"/>
        <v>9883567.033885574</v>
      </c>
      <c r="B3806">
        <f t="shared" si="1120"/>
        <v>1573018.5488229913</v>
      </c>
      <c r="C3806" t="str">
        <f t="shared" si="1104"/>
        <v>-0.000228233235829523+0.00172867350697678i</v>
      </c>
      <c r="D3806" t="str">
        <f t="shared" si="1105"/>
        <v>0.559441064759216-1.39243612086402i</v>
      </c>
      <c r="E3806" t="str">
        <f t="shared" si="1106"/>
        <v>-8.01239971007436-10.4978304141847i</v>
      </c>
      <c r="F3806" t="str">
        <f t="shared" si="1107"/>
        <v>1.49209314485056-1.27472557692716i</v>
      </c>
      <c r="G3806" t="str">
        <f t="shared" si="1108"/>
        <v>0.615315191622583-0.486520715469595i</v>
      </c>
      <c r="H3806" t="str">
        <f t="shared" si="1109"/>
        <v>0.000586359440762244-10.1191867772554i</v>
      </c>
      <c r="I3806" t="str">
        <f t="shared" si="1110"/>
        <v>-0.0363866736062847-0.0425963656702893i</v>
      </c>
      <c r="K3806" t="str">
        <f t="shared" si="1111"/>
        <v>0.000068715378400578-0.000162003261482393i</v>
      </c>
      <c r="L3806" t="str">
        <f t="shared" si="1112"/>
        <v>0.00005-0.000179393698581819i</v>
      </c>
      <c r="M3806" t="str">
        <f t="shared" si="1113"/>
        <v>0.00133333333333333-0.000105525705048129i</v>
      </c>
      <c r="N3806">
        <f t="shared" si="1114"/>
        <v>82.478855151720964</v>
      </c>
      <c r="O3806">
        <f t="shared" si="1115"/>
        <v>55.170689185137945</v>
      </c>
      <c r="P3806" s="3">
        <f t="shared" si="1116"/>
        <v>-55.170689185137945</v>
      </c>
      <c r="Q3806" s="3">
        <f t="shared" si="1117"/>
        <v>97.521144848279036</v>
      </c>
      <c r="R3806">
        <f t="shared" si="1118"/>
        <v>-82.478855151720964</v>
      </c>
      <c r="S3806">
        <f t="shared" si="1119"/>
        <v>1573.0185488229913</v>
      </c>
      <c r="T3806">
        <f t="shared" si="1102"/>
        <v>-55.170689185137945</v>
      </c>
    </row>
    <row r="3807" spans="1:20" x14ac:dyDescent="0.25">
      <c r="A3807">
        <f t="shared" si="1103"/>
        <v>9921124.588614339</v>
      </c>
      <c r="B3807">
        <f t="shared" si="1120"/>
        <v>1578996.0193085186</v>
      </c>
      <c r="C3807" t="str">
        <f t="shared" si="1104"/>
        <v>-0.000220658208853424+0.00170866388709013i</v>
      </c>
      <c r="D3807" t="str">
        <f t="shared" si="1105"/>
        <v>0.555804555302994-1.38863106251065i</v>
      </c>
      <c r="E3807" t="str">
        <f t="shared" si="1106"/>
        <v>-7.99082829209718-10.4253009970831i</v>
      </c>
      <c r="F3807" t="str">
        <f t="shared" si="1107"/>
        <v>1.48773533093269-1.27539053162002i</v>
      </c>
      <c r="G3807" t="str">
        <f t="shared" si="1108"/>
        <v>0.613518099319614-0.48694316005758i</v>
      </c>
      <c r="H3807" t="str">
        <f t="shared" si="1109"/>
        <v>0.000580663593982607-10.0808692902864i</v>
      </c>
      <c r="I3807" t="str">
        <f t="shared" si="1110"/>
        <v>-0.0362678233178263-0.0423111282102807i</v>
      </c>
      <c r="K3807" t="str">
        <f t="shared" si="1111"/>
        <v>0.0000685661674674827-0.000161420867897146i</v>
      </c>
      <c r="L3807" t="str">
        <f t="shared" si="1112"/>
        <v>0.00005-0.000178714583165789i</v>
      </c>
      <c r="M3807" t="str">
        <f t="shared" si="1113"/>
        <v>0.00133333333333333-0.000105126225391641i</v>
      </c>
      <c r="N3807">
        <f t="shared" si="1114"/>
        <v>82.641503986826123</v>
      </c>
      <c r="O3807">
        <f t="shared" si="1115"/>
        <v>55.275035728847193</v>
      </c>
      <c r="P3807" s="3">
        <f t="shared" si="1116"/>
        <v>-55.275035728847193</v>
      </c>
      <c r="Q3807" s="3">
        <f t="shared" si="1117"/>
        <v>97.358496013173877</v>
      </c>
      <c r="R3807">
        <f t="shared" si="1118"/>
        <v>-82.641503986826123</v>
      </c>
      <c r="S3807">
        <f t="shared" si="1119"/>
        <v>1578.9960193085187</v>
      </c>
      <c r="T3807">
        <f t="shared" si="1102"/>
        <v>-55.275035728847193</v>
      </c>
    </row>
    <row r="3808" spans="1:20" x14ac:dyDescent="0.25">
      <c r="A3808">
        <f t="shared" si="1103"/>
        <v>9958824.8620510735</v>
      </c>
      <c r="B3808">
        <f t="shared" si="1120"/>
        <v>1584996.2041818909</v>
      </c>
      <c r="C3808" t="str">
        <f t="shared" si="1104"/>
        <v>-0.000213240907683791+0.00168885444026562i</v>
      </c>
      <c r="D3808" t="str">
        <f t="shared" si="1105"/>
        <v>0.552187862529233-1.38482689884785i</v>
      </c>
      <c r="E3808" t="str">
        <f t="shared" si="1106"/>
        <v>-7.96917500000269-10.3531278568333i</v>
      </c>
      <c r="F3808" t="str">
        <f t="shared" si="1107"/>
        <v>1.48337000553383-1.27604161202307i</v>
      </c>
      <c r="G3808" t="str">
        <f t="shared" si="1108"/>
        <v>0.611717909402806-0.487359321977806i</v>
      </c>
      <c r="H3808" t="str">
        <f t="shared" si="1109"/>
        <v>0.000575029057297607-10.0426969695949i</v>
      </c>
      <c r="I3808" t="str">
        <f t="shared" si="1110"/>
        <v>-0.0361489583878272-0.0420272277110417i</v>
      </c>
      <c r="K3808" t="str">
        <f t="shared" si="1111"/>
        <v>0.0000684179911902294-0.000160840348853465i</v>
      </c>
      <c r="L3808" t="str">
        <f t="shared" si="1112"/>
        <v>0.00005-0.000178038038619036i</v>
      </c>
      <c r="M3808" t="str">
        <f t="shared" si="1113"/>
        <v>0.00133333333333333-0.000104728258011198i</v>
      </c>
      <c r="N3808">
        <f t="shared" si="1114"/>
        <v>82.803707445387019</v>
      </c>
      <c r="O3808">
        <f t="shared" si="1115"/>
        <v>55.379464285707975</v>
      </c>
      <c r="P3808" s="3">
        <f t="shared" si="1116"/>
        <v>-55.379464285707975</v>
      </c>
      <c r="Q3808" s="3">
        <f t="shared" si="1117"/>
        <v>97.196292554612981</v>
      </c>
      <c r="R3808">
        <f t="shared" si="1118"/>
        <v>-82.803707445387019</v>
      </c>
      <c r="S3808">
        <f t="shared" si="1119"/>
        <v>1584.996204181891</v>
      </c>
      <c r="T3808">
        <f t="shared" si="1102"/>
        <v>-55.379464285707975</v>
      </c>
    </row>
    <row r="3809" spans="1:20" x14ac:dyDescent="0.25">
      <c r="A3809">
        <f t="shared" si="1103"/>
        <v>9996668.3965268675</v>
      </c>
      <c r="B3809">
        <f t="shared" si="1120"/>
        <v>1591019.1897577823</v>
      </c>
      <c r="C3809" t="str">
        <f t="shared" si="1104"/>
        <v>-0.000205978767158145+0.00166924374403674i</v>
      </c>
      <c r="D3809" t="str">
        <f t="shared" si="1105"/>
        <v>0.548590928100844-1.38102373110556i</v>
      </c>
      <c r="E3809" t="str">
        <f t="shared" si="1106"/>
        <v>-7.94744091677368-10.2813103578396i</v>
      </c>
      <c r="F3809" t="str">
        <f t="shared" si="1107"/>
        <v>1.47899727513148-1.27667874481969i</v>
      </c>
      <c r="G3809" t="str">
        <f t="shared" si="1108"/>
        <v>0.609914665781772-0.487769173119911i</v>
      </c>
      <c r="H3809" t="str">
        <f t="shared" si="1109"/>
        <v>0.000569455109104207-10.0046692644482i</v>
      </c>
      <c r="I3809" t="str">
        <f t="shared" si="1110"/>
        <v>-0.0360300800503564-0.041744661941775i</v>
      </c>
      <c r="K3809" t="str">
        <f t="shared" si="1111"/>
        <v>0.0000682708430626139-0.000160261700646122i</v>
      </c>
      <c r="L3809" t="str">
        <f t="shared" si="1112"/>
        <v>0.00005-0.000177364055209242i</v>
      </c>
      <c r="M3809" t="str">
        <f t="shared" si="1113"/>
        <v>0.00133333333333333-0.000104331797181907i</v>
      </c>
      <c r="N3809">
        <f t="shared" si="1114"/>
        <v>82.965464087806509</v>
      </c>
      <c r="O3809">
        <f t="shared" si="1115"/>
        <v>55.483974604346564</v>
      </c>
      <c r="P3809" s="3">
        <f t="shared" si="1116"/>
        <v>-55.483974604346564</v>
      </c>
      <c r="Q3809" s="3">
        <f t="shared" si="1117"/>
        <v>97.034535912193491</v>
      </c>
      <c r="R3809">
        <f t="shared" si="1118"/>
        <v>-82.965464087806509</v>
      </c>
      <c r="S3809">
        <f t="shared" si="1119"/>
        <v>1591.0191897577822</v>
      </c>
      <c r="T3809">
        <f t="shared" si="1102"/>
        <v>-55.483974604346564</v>
      </c>
    </row>
    <row r="3810" spans="1:20" x14ac:dyDescent="0.25">
      <c r="A3810">
        <f t="shared" si="1103"/>
        <v>10034655.73643367</v>
      </c>
      <c r="B3810">
        <f t="shared" si="1120"/>
        <v>1597065.0626788619</v>
      </c>
      <c r="C3810" t="str">
        <f t="shared" si="1104"/>
        <v>-0.000198869254894247+0.00164983037571005i</v>
      </c>
      <c r="D3810" t="str">
        <f t="shared" si="1105"/>
        <v>0.545013693185704-1.37722165964099i</v>
      </c>
      <c r="E3810" t="str">
        <f t="shared" si="1106"/>
        <v>-7.92562712650994-10.209847861569i</v>
      </c>
      <c r="F3810" t="str">
        <f t="shared" si="1107"/>
        <v>1.47461724699149-1.27730185760829i</v>
      </c>
      <c r="G3810" t="str">
        <f t="shared" si="1108"/>
        <v>0.608108412691225-0.488172685742846i</v>
      </c>
      <c r="H3810" t="str">
        <f t="shared" si="1109"/>
        <v>0.000563941036784855-9.9667856262102i</v>
      </c>
      <c r="I3810" t="str">
        <f t="shared" si="1110"/>
        <v>-0.0359111895660828-0.0414634286658375i</v>
      </c>
      <c r="K3810" t="str">
        <f t="shared" si="1111"/>
        <v>0.0000681247166096727-0.000159684919551565i</v>
      </c>
      <c r="L3810" t="str">
        <f t="shared" si="1112"/>
        <v>0.00005-0.000176692623240926i</v>
      </c>
      <c r="M3810" t="str">
        <f t="shared" si="1113"/>
        <v>0.00133333333333333-0.000103936837200545i</v>
      </c>
      <c r="N3810">
        <f t="shared" si="1114"/>
        <v>83.12677247701744</v>
      </c>
      <c r="O3810">
        <f t="shared" si="1115"/>
        <v>55.588566432027704</v>
      </c>
      <c r="P3810" s="3">
        <f t="shared" si="1116"/>
        <v>-55.588566432027704</v>
      </c>
      <c r="Q3810" s="3">
        <f t="shared" si="1117"/>
        <v>96.87322752298256</v>
      </c>
      <c r="R3810">
        <f t="shared" si="1118"/>
        <v>-83.12677247701744</v>
      </c>
      <c r="S3810">
        <f t="shared" si="1119"/>
        <v>1597.065062678862</v>
      </c>
      <c r="T3810">
        <f t="shared" si="1102"/>
        <v>-55.588566432027704</v>
      </c>
    </row>
    <row r="3811" spans="1:20" x14ac:dyDescent="0.25">
      <c r="A3811">
        <f t="shared" si="1103"/>
        <v>10072787.428232118</v>
      </c>
      <c r="B3811">
        <f t="shared" si="1120"/>
        <v>1603133.9099170417</v>
      </c>
      <c r="C3811" t="str">
        <f t="shared" si="1104"/>
        <v>-0.000191909871002247+0.00163061291259084i</v>
      </c>
      <c r="D3811" t="str">
        <f t="shared" si="1105"/>
        <v>0.541456098467009-1.37342078393885i</v>
      </c>
      <c r="E3811" t="str">
        <f t="shared" si="1106"/>
        <v>-7.90373471437667-10.138739726485i</v>
      </c>
      <c r="F3811" t="str">
        <f t="shared" si="1107"/>
        <v>1.47023002915867-1.27791087891307i</v>
      </c>
      <c r="G3811" t="str">
        <f t="shared" si="1108"/>
        <v>0.606299194687105-0.488569832479322i</v>
      </c>
      <c r="H3811" t="str">
        <f t="shared" si="1109"/>
        <v>0.000558486136593997-9.92904550833435i</v>
      </c>
      <c r="I3811" t="str">
        <f t="shared" si="1110"/>
        <v>-0.035792288222001-0.0411835256404461i</v>
      </c>
      <c r="K3811" t="str">
        <f t="shared" si="1111"/>
        <v>0.0000679796053876809-0.000159110001828266i</v>
      </c>
      <c r="L3811" t="str">
        <f t="shared" si="1112"/>
        <v>0.00005-0.000176023733055316i</v>
      </c>
      <c r="M3811" t="str">
        <f t="shared" si="1113"/>
        <v>0.00133333333333333-0.00010354337238548i</v>
      </c>
      <c r="N3811">
        <f t="shared" si="1114"/>
        <v>83.287631178552346</v>
      </c>
      <c r="O3811">
        <f t="shared" si="1115"/>
        <v>55.693239514646784</v>
      </c>
      <c r="P3811" s="3">
        <f t="shared" si="1116"/>
        <v>-55.693239514646784</v>
      </c>
      <c r="Q3811" s="3">
        <f t="shared" si="1117"/>
        <v>96.712368821447654</v>
      </c>
      <c r="R3811">
        <f t="shared" si="1118"/>
        <v>-83.287631178552346</v>
      </c>
      <c r="S3811">
        <f t="shared" si="1119"/>
        <v>1603.1339099170416</v>
      </c>
      <c r="T3811">
        <f t="shared" si="1102"/>
        <v>-55.693239514646784</v>
      </c>
    </row>
    <row r="3812" spans="1:20" x14ac:dyDescent="0.25">
      <c r="A3812">
        <f t="shared" si="1103"/>
        <v>10111064.0204594</v>
      </c>
      <c r="B3812">
        <f t="shared" si="1120"/>
        <v>1609225.8187747265</v>
      </c>
      <c r="C3812" t="str">
        <f t="shared" si="1104"/>
        <v>-0.000185098147797414+0.00161158993220419i</v>
      </c>
      <c r="D3812" t="str">
        <f t="shared" si="1105"/>
        <v>0.537918084153608-1.3696212026117i</v>
      </c>
      <c r="E3812" t="str">
        <f t="shared" si="1106"/>
        <v>-7.88176476655071-10.0679853079821i</v>
      </c>
      <c r="F3812" t="str">
        <f t="shared" si="1107"/>
        <v>1.4658357304472-1.27850573819457i</v>
      </c>
      <c r="G3812" t="str">
        <f t="shared" si="1108"/>
        <v>0.604487056642622-0.48896058634021i</v>
      </c>
      <c r="H3812" t="str">
        <f t="shared" si="1109"/>
        <v>0.000553089713545683-9.8914483663548i</v>
      </c>
      <c r="I3812" t="str">
        <f t="shared" si="1110"/>
        <v>-0.0356733773311457-0.0409049506163784i</v>
      </c>
      <c r="K3812" t="str">
        <f t="shared" si="1111"/>
        <v>0.000067835502984144-0.000158536943717047i</v>
      </c>
      <c r="L3812" t="str">
        <f t="shared" si="1112"/>
        <v>0.00005-0.000175357375030201i</v>
      </c>
      <c r="M3812" t="str">
        <f t="shared" si="1113"/>
        <v>0.00133333333333333-0.000103151397076589i</v>
      </c>
      <c r="N3812">
        <f t="shared" si="1114"/>
        <v>83.448038760607645</v>
      </c>
      <c r="O3812">
        <f t="shared" si="1115"/>
        <v>55.797993596723501</v>
      </c>
      <c r="P3812" s="3">
        <f t="shared" si="1116"/>
        <v>-55.797993596723501</v>
      </c>
      <c r="Q3812" s="3">
        <f t="shared" si="1117"/>
        <v>96.551961239392355</v>
      </c>
      <c r="R3812">
        <f t="shared" si="1118"/>
        <v>-83.448038760607645</v>
      </c>
      <c r="S3812">
        <f t="shared" si="1119"/>
        <v>1609.2258187747266</v>
      </c>
      <c r="T3812">
        <f t="shared" si="1102"/>
        <v>-55.797993596723501</v>
      </c>
    </row>
    <row r="3813" spans="1:20" x14ac:dyDescent="0.25">
      <c r="A3813">
        <f t="shared" si="1103"/>
        <v>10149486.063737147</v>
      </c>
      <c r="B3813">
        <f t="shared" si="1120"/>
        <v>1615340.8768860705</v>
      </c>
      <c r="C3813" t="str">
        <f t="shared" si="1104"/>
        <v>-0.000178431649513235+0.0015927600125119i</v>
      </c>
      <c r="D3813" t="str">
        <f t="shared" si="1105"/>
        <v>0.534399589990214-1.36582301340043i</v>
      </c>
      <c r="E3813" t="str">
        <f t="shared" si="1106"/>
        <v>-7.85971837016658-9.99758395832222i</v>
      </c>
      <c r="F3813" t="str">
        <f t="shared" si="1107"/>
        <v>1.46143446043086-1.27908636586021i</v>
      </c>
      <c r="G3813" t="str">
        <f t="shared" si="1108"/>
        <v>0.602672043744242-0.489344920718894i</v>
      </c>
      <c r="H3813" t="str">
        <f t="shared" si="1109"/>
        <v>0.000547751081302785-9.85399365787904i</v>
      </c>
      <c r="I3813" t="str">
        <f t="shared" si="1110"/>
        <v>-0.0355544582323097-0.040627701337681i</v>
      </c>
      <c r="K3813" t="str">
        <f t="shared" si="1111"/>
        <v>0.0000676924030177872-0.000157965741441407i</v>
      </c>
      <c r="L3813" t="str">
        <f t="shared" si="1112"/>
        <v>0.00005-0.000174693539579798i</v>
      </c>
      <c r="M3813" t="str">
        <f t="shared" si="1113"/>
        <v>0.00133333333333333-0.000102760905635175i</v>
      </c>
      <c r="N3813">
        <f t="shared" si="1114"/>
        <v>83.607993794112801</v>
      </c>
      <c r="O3813">
        <f t="shared" si="1115"/>
        <v>55.902828421394986</v>
      </c>
      <c r="P3813" s="3">
        <f t="shared" si="1116"/>
        <v>-55.902828421394986</v>
      </c>
      <c r="Q3813" s="3">
        <f t="shared" si="1117"/>
        <v>96.392006205887199</v>
      </c>
      <c r="R3813">
        <f t="shared" si="1118"/>
        <v>-83.607993794112801</v>
      </c>
      <c r="S3813">
        <f t="shared" si="1119"/>
        <v>1615.3408768860704</v>
      </c>
      <c r="T3813">
        <f t="shared" si="1102"/>
        <v>-55.902828421394986</v>
      </c>
    </row>
    <row r="3814" spans="1:20" x14ac:dyDescent="0.25">
      <c r="A3814">
        <f t="shared" si="1103"/>
        <v>10188054.110779349</v>
      </c>
      <c r="B3814">
        <f t="shared" si="1120"/>
        <v>1621479.1722182375</v>
      </c>
      <c r="C3814" t="str">
        <f t="shared" si="1104"/>
        <v>-0.000171907972015078+0.00157412173212506i</v>
      </c>
      <c r="D3814" t="str">
        <f t="shared" si="1105"/>
        <v>0.53090055526758-1.36202631317475i</v>
      </c>
      <c r="E3814" t="str">
        <f t="shared" si="1106"/>
        <v>-7.83759661326093-9.9275350265712i</v>
      </c>
      <c r="F3814" t="str">
        <f t="shared" si="1107"/>
        <v>1.45702632943314-1.27965269327458i</v>
      </c>
      <c r="G3814" t="str">
        <f t="shared" si="1108"/>
        <v>0.600854201487596-0.48972280939558i</v>
      </c>
      <c r="H3814" t="str">
        <f t="shared" si="1109"/>
        <v>0.000542469562067455-9.81668084257967i</v>
      </c>
      <c r="I3814" t="str">
        <f t="shared" si="1110"/>
        <v>-0.0354355322897526-0.0403517755413789i</v>
      </c>
      <c r="K3814" t="str">
        <f t="shared" si="1111"/>
        <v>0.0000675502991385439-0.000157396391207844i</v>
      </c>
      <c r="L3814" t="str">
        <f t="shared" si="1112"/>
        <v>0.00005-0.00017403221715461i</v>
      </c>
      <c r="M3814" t="str">
        <f t="shared" si="1113"/>
        <v>0.00133333333333333-0.000102371892443888i</v>
      </c>
      <c r="N3814">
        <f t="shared" si="1114"/>
        <v>83.767494852797356</v>
      </c>
      <c r="O3814">
        <f t="shared" si="1115"/>
        <v>56.0077437304097</v>
      </c>
      <c r="P3814" s="3">
        <f t="shared" si="1116"/>
        <v>-56.0077437304097</v>
      </c>
      <c r="Q3814" s="3">
        <f t="shared" si="1117"/>
        <v>96.232505147202644</v>
      </c>
      <c r="R3814">
        <f t="shared" si="1118"/>
        <v>-83.767494852797356</v>
      </c>
      <c r="S3814">
        <f t="shared" si="1119"/>
        <v>1621.4791722182376</v>
      </c>
      <c r="T3814">
        <f t="shared" si="1102"/>
        <v>-56.0077437304097</v>
      </c>
    </row>
    <row r="3815" spans="1:20" x14ac:dyDescent="0.25">
      <c r="A3815">
        <f t="shared" si="1103"/>
        <v>10226768.71640031</v>
      </c>
      <c r="B3815">
        <f t="shared" si="1120"/>
        <v>1627640.793072667</v>
      </c>
      <c r="C3815" t="str">
        <f t="shared" si="1104"/>
        <v>-0.00016552474251431+0.00155567367051254i</v>
      </c>
      <c r="D3815" t="str">
        <f t="shared" si="1105"/>
        <v>0.52742091883261-1.35823119793392i</v>
      </c>
      <c r="E3815" t="str">
        <f t="shared" si="1106"/>
        <v>-7.815400584716-9.85783785853625i</v>
      </c>
      <c r="F3815" t="str">
        <f t="shared" si="1107"/>
        <v>1.45261144851713-1.28020465276975i</v>
      </c>
      <c r="G3815" t="str">
        <f t="shared" si="1108"/>
        <v>0.59903357567332-0.490094226541547i</v>
      </c>
      <c r="H3815" t="str">
        <f t="shared" si="1109"/>
        <v>0.00053724448647294-9.77950938218617i</v>
      </c>
      <c r="I3815" t="str">
        <f t="shared" si="1110"/>
        <v>-0.0353166008929094-0.0400771709571867i</v>
      </c>
      <c r="K3815" t="str">
        <f t="shared" si="1111"/>
        <v>0.0000674091850275404-0.000156828889206185i</v>
      </c>
      <c r="L3815" t="str">
        <f t="shared" si="1112"/>
        <v>0.00005-0.000173373398241293i</v>
      </c>
      <c r="M3815" t="str">
        <f t="shared" si="1113"/>
        <v>0.00133333333333333-0.000101984351906643i</v>
      </c>
      <c r="N3815">
        <f t="shared" si="1114"/>
        <v>83.926540513262964</v>
      </c>
      <c r="O3815">
        <f t="shared" si="1115"/>
        <v>56.112739264120954</v>
      </c>
      <c r="P3815" s="3">
        <f t="shared" si="1116"/>
        <v>-56.112739264120954</v>
      </c>
      <c r="Q3815" s="3">
        <f t="shared" si="1117"/>
        <v>96.073459486737036</v>
      </c>
      <c r="R3815">
        <f t="shared" si="1118"/>
        <v>-83.926540513262964</v>
      </c>
      <c r="S3815">
        <f t="shared" si="1119"/>
        <v>1627.6407930726671</v>
      </c>
      <c r="T3815">
        <f t="shared" si="1102"/>
        <v>-56.112739264120954</v>
      </c>
    </row>
    <row r="3816" spans="1:20" x14ac:dyDescent="0.25">
      <c r="A3816">
        <f t="shared" si="1103"/>
        <v>10265630.437522631</v>
      </c>
      <c r="B3816">
        <f t="shared" si="1120"/>
        <v>1633825.8280863431</v>
      </c>
      <c r="C3816" t="str">
        <f t="shared" si="1104"/>
        <v>-0.000159279619283104+0.00153741440820548i</v>
      </c>
      <c r="D3816" t="str">
        <f t="shared" si="1105"/>
        <v>0.52396061909836-1.35443776280748i</v>
      </c>
      <c r="E3816" t="str">
        <f t="shared" si="1106"/>
        <v>-7.79313137420298-9.7884917967064i</v>
      </c>
      <c r="F3816" t="str">
        <f t="shared" si="1107"/>
        <v>1.44818992947534-1.28074217765541i</v>
      </c>
      <c r="G3816" t="str">
        <f t="shared" si="1108"/>
        <v>0.597210212402833-0.49045914672335i</v>
      </c>
      <c r="H3816" t="str">
        <f t="shared" si="1109"/>
        <v>0.000532075193476816-9.74247874047757i</v>
      </c>
      <c r="I3816" t="str">
        <f t="shared" si="1110"/>
        <v>-0.035197665456098-0.039803885307228i</v>
      </c>
      <c r="K3816" t="str">
        <f t="shared" si="1111"/>
        <v>0.000067269054397079-0.000156263231609903i</v>
      </c>
      <c r="L3816" t="str">
        <f t="shared" si="1112"/>
        <v>0.00005-0.000172717073362516i</v>
      </c>
      <c r="M3816" t="str">
        <f t="shared" si="1113"/>
        <v>0.00133333333333333-0.000101598278448539i</v>
      </c>
      <c r="N3816">
        <f t="shared" si="1114"/>
        <v>84.085129355053084</v>
      </c>
      <c r="O3816">
        <f t="shared" si="1115"/>
        <v>56.21781476147963</v>
      </c>
      <c r="P3816" s="3">
        <f t="shared" si="1116"/>
        <v>-56.21781476147963</v>
      </c>
      <c r="Q3816" s="3">
        <f t="shared" si="1117"/>
        <v>95.914870644946916</v>
      </c>
      <c r="R3816">
        <f t="shared" si="1118"/>
        <v>-84.085129355053084</v>
      </c>
      <c r="S3816">
        <f t="shared" si="1119"/>
        <v>1633.8258280863431</v>
      </c>
      <c r="T3816">
        <f t="shared" si="1102"/>
        <v>-56.21781476147963</v>
      </c>
    </row>
    <row r="3817" spans="1:20" x14ac:dyDescent="0.25">
      <c r="A3817">
        <f t="shared" si="1103"/>
        <v>10304639.833185218</v>
      </c>
      <c r="B3817">
        <f t="shared" si="1120"/>
        <v>1640034.3662330713</v>
      </c>
      <c r="C3817" t="str">
        <f t="shared" si="1104"/>
        <v>-0.000153170291369768+0.00151934252699724i</v>
      </c>
      <c r="D3817" t="str">
        <f t="shared" si="1105"/>
        <v>0.520519594054012-1.35064610205613i</v>
      </c>
      <c r="E3817" t="str">
        <f t="shared" si="1106"/>
        <v>-7.77079007212301-9.71949618019121i</v>
      </c>
      <c r="F3817" t="str">
        <f t="shared" si="1107"/>
        <v>1.44376188481917-1.28126520222874i</v>
      </c>
      <c r="G3817" t="str">
        <f t="shared" si="1108"/>
        <v>0.595384158074036-0.490817544906972i</v>
      </c>
      <c r="H3817" t="str">
        <f t="shared" si="1109"/>
        <v>0.000526961030255452-9.70558838327429i</v>
      </c>
      <c r="I3817" t="str">
        <f t="shared" si="1110"/>
        <v>-0.0350787274182164-0.0395319163057502i</v>
      </c>
      <c r="K3817" t="str">
        <f t="shared" si="1111"/>
        <v>0.0000671299009906168-0.00015569941457643i</v>
      </c>
      <c r="L3817" t="str">
        <f t="shared" si="1112"/>
        <v>0.00005-0.000172063233076824i</v>
      </c>
      <c r="M3817" t="str">
        <f t="shared" si="1113"/>
        <v>0.00133333333333333-0.000101213666515779i</v>
      </c>
      <c r="N3817">
        <f t="shared" si="1114"/>
        <v>84.243259960725325</v>
      </c>
      <c r="O3817">
        <f t="shared" si="1115"/>
        <v>56.322969960029489</v>
      </c>
      <c r="P3817" s="3">
        <f t="shared" si="1116"/>
        <v>-56.322969960029489</v>
      </c>
      <c r="Q3817" s="3">
        <f t="shared" si="1117"/>
        <v>95.756740039274675</v>
      </c>
      <c r="R3817">
        <f t="shared" si="1118"/>
        <v>-84.243259960725325</v>
      </c>
      <c r="S3817">
        <f t="shared" si="1119"/>
        <v>1640.0343662330713</v>
      </c>
      <c r="T3817">
        <f t="shared" si="1102"/>
        <v>-56.322969960029489</v>
      </c>
    </row>
    <row r="3818" spans="1:20" x14ac:dyDescent="0.25">
      <c r="A3818">
        <f t="shared" si="1103"/>
        <v>10343797.464551322</v>
      </c>
      <c r="B3818">
        <f t="shared" si="1120"/>
        <v>1646266.496824757</v>
      </c>
      <c r="C3818" t="str">
        <f t="shared" si="1104"/>
        <v>-0.000147194478314764+0.00150145661013972i</v>
      </c>
      <c r="D3818" t="str">
        <f t="shared" si="1105"/>
        <v>0.517097781274742-1.34685630907269i</v>
      </c>
      <c r="E3818" t="str">
        <f t="shared" si="1106"/>
        <v>-7.74837776954837-9.65085034466264i</v>
      </c>
      <c r="F3818" t="str">
        <f t="shared" si="1107"/>
        <v>1.43932742776845-1.28177366178442i</v>
      </c>
      <c r="G3818" t="str">
        <f t="shared" si="1108"/>
        <v>0.59355545937696-0.491169396461919i</v>
      </c>
      <c r="H3818" t="str">
        <f t="shared" si="1109"/>
        <v>0.000521901352099795-9.66883777843014i</v>
      </c>
      <c r="I3818" t="str">
        <f t="shared" si="1110"/>
        <v>-0.0349597882424452-0.0392612616588487i</v>
      </c>
      <c r="K3818" t="str">
        <f t="shared" si="1111"/>
        <v>0.0000669917185827441-0.000155137434247477i</v>
      </c>
      <c r="L3818" t="str">
        <f t="shared" si="1112"/>
        <v>0.00005-0.000171411867978505i</v>
      </c>
      <c r="M3818" t="str">
        <f t="shared" si="1113"/>
        <v>0.00133333333333333-0.000100830510575591i</v>
      </c>
      <c r="N3818">
        <f t="shared" si="1114"/>
        <v>84.400930915925855</v>
      </c>
      <c r="O3818">
        <f t="shared" si="1115"/>
        <v>56.42820459590012</v>
      </c>
      <c r="P3818" s="3">
        <f t="shared" si="1116"/>
        <v>-56.42820459590012</v>
      </c>
      <c r="Q3818" s="3">
        <f t="shared" si="1117"/>
        <v>95.599069084074145</v>
      </c>
      <c r="R3818">
        <f t="shared" si="1118"/>
        <v>-84.400930915925855</v>
      </c>
      <c r="S3818">
        <f t="shared" si="1119"/>
        <v>1646.266496824757</v>
      </c>
      <c r="T3818">
        <f t="shared" si="1102"/>
        <v>-56.42820459590012</v>
      </c>
    </row>
    <row r="3819" spans="1:20" x14ac:dyDescent="0.25">
      <c r="A3819">
        <f t="shared" si="1103"/>
        <v>10383103.894916618</v>
      </c>
      <c r="B3819">
        <f t="shared" si="1120"/>
        <v>1652522.3095126911</v>
      </c>
      <c r="C3819" t="str">
        <f t="shared" si="1104"/>
        <v>-0.000141349929867461+0.00148375524253548i</v>
      </c>
      <c r="D3819" t="str">
        <f t="shared" si="1105"/>
        <v>0.513695117931531-1.34306847638317i</v>
      </c>
      <c r="E3819" t="str">
        <f t="shared" si="1106"/>
        <v>-7.72589555816215-9.5825536222975i</v>
      </c>
      <c r="F3819" t="str">
        <f t="shared" si="1107"/>
        <v>1.43488667224066-1.28226749262426i</v>
      </c>
      <c r="G3819" t="str">
        <f t="shared" si="1108"/>
        <v>0.591724163289335-0.491514677165262i</v>
      </c>
      <c r="H3819" t="str">
        <f t="shared" si="1109"/>
        <v>0.000516895522312497-9.63222639582482i</v>
      </c>
      <c r="I3819" t="str">
        <f t="shared" si="1110"/>
        <v>-0.0348408494159404-0.0389919190641923i</v>
      </c>
      <c r="K3819" t="str">
        <f t="shared" si="1111"/>
        <v>0.0000668545009791607-0.000154577286749349i</v>
      </c>
      <c r="L3819" t="str">
        <f t="shared" si="1112"/>
        <v>0.00005-0.000170762968697455i</v>
      </c>
      <c r="M3819" t="str">
        <f t="shared" si="1113"/>
        <v>0.00133333333333333-0.00010044880511615i</v>
      </c>
      <c r="N3819">
        <f t="shared" si="1114"/>
        <v>84.558140809462202</v>
      </c>
      <c r="O3819">
        <f t="shared" si="1115"/>
        <v>56.533518403801075</v>
      </c>
      <c r="P3819" s="3">
        <f t="shared" si="1116"/>
        <v>-56.533518403801075</v>
      </c>
      <c r="Q3819" s="3">
        <f t="shared" si="1117"/>
        <v>95.441859190537798</v>
      </c>
      <c r="R3819">
        <f t="shared" si="1118"/>
        <v>-84.558140809462202</v>
      </c>
      <c r="S3819">
        <f t="shared" si="1119"/>
        <v>1652.5223095126912</v>
      </c>
      <c r="T3819">
        <f t="shared" si="1102"/>
        <v>-56.533518403801075</v>
      </c>
    </row>
    <row r="3820" spans="1:20" x14ac:dyDescent="0.25">
      <c r="A3820">
        <f t="shared" si="1103"/>
        <v>10422559.6897173</v>
      </c>
      <c r="B3820">
        <f t="shared" si="1120"/>
        <v>1658801.8942888393</v>
      </c>
      <c r="C3820" t="str">
        <f t="shared" si="1104"/>
        <v>-0.000135634425703552+0.00146623701092579i</v>
      </c>
      <c r="D3820" t="str">
        <f t="shared" si="1105"/>
        <v>0.510311540800904-1.33928269564796i</v>
      </c>
      <c r="E3820" t="str">
        <f t="shared" si="1106"/>
        <v>-7.70334453019707-9.51460534172045i</v>
      </c>
      <c r="F3820" t="str">
        <f t="shared" si="1107"/>
        <v>1.43043973284-1.28274663206679i</v>
      </c>
      <c r="G3820" t="str">
        <f t="shared" si="1108"/>
        <v>0.5898903170721-0.491853363205618i</v>
      </c>
      <c r="H3820" t="str">
        <f t="shared" si="1109"/>
        <v>0.000511942912106239-9.59575370735581i</v>
      </c>
      <c r="I3820" t="str">
        <f t="shared" si="1110"/>
        <v>-0.0347219124495253-0.0387238862107492i</v>
      </c>
      <c r="K3820" t="str">
        <f t="shared" si="1111"/>
        <v>0.0000667182420166471-0.000154018968193245i</v>
      </c>
      <c r="L3820" t="str">
        <f t="shared" si="1112"/>
        <v>0.00005-0.000170116525899039i</v>
      </c>
      <c r="M3820" t="str">
        <f t="shared" si="1113"/>
        <v>0.00133333333333333-0.000100068544646493i</v>
      </c>
      <c r="N3820">
        <f t="shared" si="1114"/>
        <v>84.714888233379625</v>
      </c>
      <c r="O3820">
        <f t="shared" si="1115"/>
        <v>56.638911117016526</v>
      </c>
      <c r="P3820" s="3">
        <f t="shared" si="1116"/>
        <v>-56.638911117016526</v>
      </c>
      <c r="Q3820" s="3">
        <f t="shared" si="1117"/>
        <v>95.285111766620375</v>
      </c>
      <c r="R3820">
        <f t="shared" si="1118"/>
        <v>-84.714888233379625</v>
      </c>
      <c r="S3820">
        <f t="shared" si="1119"/>
        <v>1658.8018942888393</v>
      </c>
      <c r="T3820">
        <f t="shared" ref="T3820:T3845" si="1121">P3820</f>
        <v>-56.638911117016526</v>
      </c>
    </row>
    <row r="3821" spans="1:20" x14ac:dyDescent="0.25">
      <c r="A3821">
        <f t="shared" ref="A3821:A3845" si="1122">2*PI()*B3821</f>
        <v>10462165.416538225</v>
      </c>
      <c r="B3821">
        <f t="shared" si="1120"/>
        <v>1665105.3414871369</v>
      </c>
      <c r="C3821" t="str">
        <f t="shared" ref="C3821:C3845" si="1123">IMPRODUCT(D3821,E3821,$C$40,,K3821,$C$41)</f>
        <v>-0.000130045775143261+0.00144890050407498i</v>
      </c>
      <c r="D3821" t="str">
        <f t="shared" ref="D3821:D3845" si="1124">IMDIV(IMPRODUCT($C$37,$C$38,COMPLEX(1,A3821/$C$38)),IMSUM(-1*A3821*A3821/$C$39,COMPLEX(0,1*A3821)))</f>
        <v>0.506946986274573-1.33549905766305i</v>
      </c>
      <c r="E3821" t="str">
        <f t="shared" ref="E3821:E3845" si="1125">IMDIV(IMPRODUCT(IMSUM(F3821,G3821),$C$29,H3821),IMSUM(1,I3821))</f>
        <v>-7.68072577837426-9.44700482794954i</v>
      </c>
      <c r="F3821" t="str">
        <f t="shared" ref="F3821:F3845" si="1126">IMDIV(IMPRODUCT($C$14,$C$15,COMPLEX(1,A3821/$C$15)),IMSUM(-1*A3821*A3821/$C$16,COMPLEX(0,A3821)))</f>
        <v>1.42598672484643-1.28321101845681i</v>
      </c>
      <c r="G3821" t="str">
        <f t="shared" ref="G3821:G3845" si="1127">IMDIV(1,COMPLEX(1,A3821*$C$9*$C$10))</f>
        <v>0.588053968264845-0.492185431187082i</v>
      </c>
      <c r="H3821" t="str">
        <f t="shared" ref="H3821:H3845" si="1128">IMDIV($C$3,IMSUM(K3821,COMPLEX(0,$C$28*A3821)))</f>
        <v>0.00050704290050342-9.55941918693126i</v>
      </c>
      <c r="I3821" t="str">
        <f t="shared" ref="I3821:I3845" si="1129">IMPRODUCT(F3821,$C$29,H3821,$C$31)</f>
        <v>-0.0346029788773844-0.0384571607785239i</v>
      </c>
      <c r="K3821" t="str">
        <f t="shared" ref="K3821:K3845" si="1130">IF($C$26&lt;=0,IMDIV(1,IMSUM(IMDIV(1,L3821),1/$C$18)),IMDIV(1,IMSUM(IMDIV(1,L3821),1/$C$18,IMDIV(1,M3821))))</f>
        <v>0.0000665829355630361-0.000153462474675574i</v>
      </c>
      <c r="L3821" t="str">
        <f t="shared" ref="L3821:L3845" si="1131">IMSUM($C$21/$C$22,IMDIV(1,COMPLEX(0,$C$20*$C$22*A3821)))</f>
        <v>0.00005-0.00016947253028396i</v>
      </c>
      <c r="M3821" t="str">
        <f t="shared" ref="M3821:M3845" si="1132">IMSUM($C$25/$C$26,IMDIV(1,COMPLEX(0,$C$24*$C$26*A3821)))</f>
        <v>0.00133333333333333-0.0000996897236964464i</v>
      </c>
      <c r="N3821">
        <f t="shared" ref="N3821:N3845" si="1133">ABS(R3821)</f>
        <v>84.871171783038434</v>
      </c>
      <c r="O3821">
        <f t="shared" ref="O3821:O3845" si="1134">ABS(P3821)</f>
        <v>56.744382467398715</v>
      </c>
      <c r="P3821" s="3">
        <f t="shared" ref="P3821:P3845" si="1135">20*LOG10(IMABS(C3821))</f>
        <v>-56.744382467398715</v>
      </c>
      <c r="Q3821" s="3">
        <f t="shared" ref="Q3821:Q3845" si="1136">IMARGUMENT(C3821)*180/PI()</f>
        <v>95.128828216961566</v>
      </c>
      <c r="R3821">
        <f t="shared" ref="R3821:R3845" si="1137">IF(Q3821&lt;0,Q3821+180,Q3821-180)</f>
        <v>-84.871171783038434</v>
      </c>
      <c r="S3821">
        <f t="shared" ref="S3821:S3845" si="1138">B3821/1000</f>
        <v>1665.1053414871369</v>
      </c>
      <c r="T3821">
        <f t="shared" si="1121"/>
        <v>-56.744382467398715</v>
      </c>
    </row>
    <row r="3822" spans="1:20" x14ac:dyDescent="0.25">
      <c r="A3822">
        <f t="shared" si="1122"/>
        <v>10501921.645121071</v>
      </c>
      <c r="B3822">
        <f t="shared" ref="B3822:B3845" si="1139">B3821*(1+B$42)</f>
        <v>1671432.741784788</v>
      </c>
      <c r="C3822" t="str">
        <f t="shared" si="1123"/>
        <v>-0.000124581816870381+0.00143174431295053i</v>
      </c>
      <c r="D3822" t="str">
        <f t="shared" si="1124"/>
        <v>0.503601390369039-1.33171765236139i</v>
      </c>
      <c r="E3822" t="str">
        <f t="shared" si="1125"/>
        <v>-7.65804039583922-9.37975140234069i</v>
      </c>
      <c r="F3822" t="str">
        <f t="shared" si="1126"/>
        <v>1.42152776420439-1.28366059117455i</v>
      </c>
      <c r="G3822" t="str">
        <f t="shared" si="1127"/>
        <v>0.586215164681194-0.492510858133092i</v>
      </c>
      <c r="H3822" t="str">
        <f t="shared" si="1128"/>
        <v>0.000502194874236938-9.52322231046127i</v>
      </c>
      <c r="I3822" t="str">
        <f t="shared" si="1129"/>
        <v>-0.0344840502567417-0.0381917404382865i</v>
      </c>
      <c r="K3822" t="str">
        <f t="shared" si="1130"/>
        <v>0.0000664485755171818-0.000152907802278256i</v>
      </c>
      <c r="L3822" t="str">
        <f t="shared" si="1131"/>
        <v>0.00005-0.000168830972588125i</v>
      </c>
      <c r="M3822" t="str">
        <f t="shared" si="1132"/>
        <v>0.00133333333333333-0.0000993123368165439i</v>
      </c>
      <c r="N3822">
        <f t="shared" si="1133"/>
        <v>85.026990057189934</v>
      </c>
      <c r="O3822">
        <f t="shared" si="1134"/>
        <v>56.849932185363585</v>
      </c>
      <c r="P3822" s="3">
        <f t="shared" si="1135"/>
        <v>-56.849932185363585</v>
      </c>
      <c r="Q3822" s="3">
        <f t="shared" si="1136"/>
        <v>94.973009942810066</v>
      </c>
      <c r="R3822">
        <f t="shared" si="1137"/>
        <v>-85.026990057189934</v>
      </c>
      <c r="S3822">
        <f t="shared" si="1138"/>
        <v>1671.432741784788</v>
      </c>
      <c r="T3822">
        <f t="shared" si="1121"/>
        <v>-56.849932185363585</v>
      </c>
    </row>
    <row r="3823" spans="1:20" x14ac:dyDescent="0.25">
      <c r="A3823">
        <f t="shared" si="1122"/>
        <v>10541828.947372532</v>
      </c>
      <c r="B3823">
        <f t="shared" si="1139"/>
        <v>1677784.1862035701</v>
      </c>
      <c r="C3823" t="str">
        <f t="shared" si="1123"/>
        <v>-0.00011924041865208+0.00141476703089975i</v>
      </c>
      <c r="D3823" t="str">
        <f t="shared" si="1124"/>
        <v>0.500274688735076-1.32793856881436i</v>
      </c>
      <c r="E3823" t="str">
        <f t="shared" si="1125"/>
        <v>-7.63528947609948-9.31284438253615i</v>
      </c>
      <c r="F3823" t="str">
        <f t="shared" si="1126"/>
        <v>1.4170629675115-1.284095290645i</v>
      </c>
      <c r="G3823" t="str">
        <f t="shared" si="1127"/>
        <v>0.584373954404125-0.492829621490237i</v>
      </c>
      <c r="H3823" t="str">
        <f t="shared" si="1128"/>
        <v>0.000497398227652375-9.48716255585114i</v>
      </c>
      <c r="I3823" t="str">
        <f t="shared" si="1129"/>
        <v>-0.0343651281675521-0.0379276228513163i</v>
      </c>
      <c r="K3823" t="str">
        <f t="shared" si="1130"/>
        <v>0.0000663151558089245-0.000152354947069026i</v>
      </c>
      <c r="L3823" t="str">
        <f t="shared" si="1131"/>
        <v>0.00005-0.000168191843582511i</v>
      </c>
      <c r="M3823" t="str">
        <f t="shared" si="1132"/>
        <v>0.00133333333333333-0.0000989363785779477i</v>
      </c>
      <c r="N3823">
        <f t="shared" si="1133"/>
        <v>85.18234165805741</v>
      </c>
      <c r="O3823">
        <f t="shared" si="1134"/>
        <v>56.955559999883896</v>
      </c>
      <c r="P3823" s="3">
        <f t="shared" si="1135"/>
        <v>-56.955559999883896</v>
      </c>
      <c r="Q3823" s="3">
        <f t="shared" si="1136"/>
        <v>94.81765834194259</v>
      </c>
      <c r="R3823">
        <f t="shared" si="1137"/>
        <v>-85.18234165805741</v>
      </c>
      <c r="S3823">
        <f t="shared" si="1138"/>
        <v>1677.78418620357</v>
      </c>
      <c r="T3823">
        <f t="shared" si="1121"/>
        <v>-56.955559999883896</v>
      </c>
    </row>
    <row r="3824" spans="1:20" x14ac:dyDescent="0.25">
      <c r="A3824">
        <f t="shared" si="1122"/>
        <v>10581887.897372546</v>
      </c>
      <c r="B3824">
        <f t="shared" si="1139"/>
        <v>1684159.7661111436</v>
      </c>
      <c r="C3824" t="str">
        <f t="shared" si="1123"/>
        <v>-0.000114019477059653+0.00139796725382217i</v>
      </c>
      <c r="D3824" t="str">
        <f t="shared" si="1124"/>
        <v>0.496966816667193-1.32416189523331i</v>
      </c>
      <c r="E3824" t="str">
        <f t="shared" si="1125"/>
        <v>-7.61247411295886-9.24628308241126i</v>
      </c>
      <c r="F3824" t="str">
        <f t="shared" si="1126"/>
        <v>1.41259245200702-1.28451505834676i</v>
      </c>
      <c r="G3824" t="str">
        <f t="shared" si="1127"/>
        <v>0.582530385781223-0.493141699132007i</v>
      </c>
      <c r="H3824" t="str">
        <f t="shared" si="1128"/>
        <v>0.000492652362611252-9.45123940299305i</v>
      </c>
      <c r="I3824" t="str">
        <f t="shared" si="1129"/>
        <v>-0.0342462142121746-0.0376648056691409i</v>
      </c>
      <c r="K3824" t="str">
        <f t="shared" si="1130"/>
        <v>0.0000661826703990562-0.000151803905101731i</v>
      </c>
      <c r="L3824" t="str">
        <f t="shared" si="1131"/>
        <v>0.00005-0.000167555134073034i</v>
      </c>
      <c r="M3824" t="str">
        <f t="shared" si="1132"/>
        <v>0.00133333333333333-0.0000985618435723728i</v>
      </c>
      <c r="N3824">
        <f t="shared" si="1133"/>
        <v>85.337225191413694</v>
      </c>
      <c r="O3824">
        <f t="shared" si="1134"/>
        <v>57.061265638485274</v>
      </c>
      <c r="P3824" s="3">
        <f t="shared" si="1135"/>
        <v>-57.061265638485274</v>
      </c>
      <c r="Q3824" s="3">
        <f t="shared" si="1136"/>
        <v>94.662774808586306</v>
      </c>
      <c r="R3824">
        <f t="shared" si="1137"/>
        <v>-85.337225191413694</v>
      </c>
      <c r="S3824">
        <f t="shared" si="1138"/>
        <v>1684.1597661111437</v>
      </c>
      <c r="T3824">
        <f t="shared" si="1121"/>
        <v>-57.061265638485274</v>
      </c>
    </row>
    <row r="3825" spans="1:20" x14ac:dyDescent="0.25">
      <c r="A3825">
        <f t="shared" si="1122"/>
        <v>10622099.071382562</v>
      </c>
      <c r="B3825">
        <f t="shared" si="1139"/>
        <v>1690559.5732223659</v>
      </c>
      <c r="C3825" t="str">
        <f t="shared" si="1123"/>
        <v>-0.000108916917190129+0.00138134358033852i</v>
      </c>
      <c r="D3825" t="str">
        <f t="shared" si="1124"/>
        <v>0.493677709112956-1.32038771897113i</v>
      </c>
      <c r="E3825" t="str">
        <f t="shared" si="1125"/>
        <v>-7.58959540045317-9.18006681202511i</v>
      </c>
      <c r="F3825" t="str">
        <f t="shared" si="1126"/>
        <v>1.40811633556021-1.284919836821i</v>
      </c>
      <c r="G3825" t="str">
        <f t="shared" si="1127"/>
        <v>0.580684507419875-0.493447069362472i</v>
      </c>
      <c r="H3825" t="str">
        <f t="shared" si="1128"/>
        <v>0.000487956688395631-9.4154523337591i</v>
      </c>
      <c r="I3825" t="str">
        <f t="shared" si="1129"/>
        <v>-0.0341273100150549-0.0374032865332851i</v>
      </c>
      <c r="K3825" t="str">
        <f t="shared" si="1130"/>
        <v>0.0000660511132792817-0.000151254672416627i</v>
      </c>
      <c r="L3825" t="str">
        <f t="shared" si="1131"/>
        <v>0.00005-0.000166920834900412i</v>
      </c>
      <c r="M3825" t="str">
        <f t="shared" si="1132"/>
        <v>0.00133333333333333-0.0000981887264120072i</v>
      </c>
      <c r="N3825">
        <f t="shared" si="1133"/>
        <v>85.491639266662432</v>
      </c>
      <c r="O3825">
        <f t="shared" si="1134"/>
        <v>57.167048827240166</v>
      </c>
      <c r="P3825" s="3">
        <f t="shared" si="1135"/>
        <v>-57.167048827240166</v>
      </c>
      <c r="Q3825" s="3">
        <f t="shared" si="1136"/>
        <v>94.508360733337568</v>
      </c>
      <c r="R3825">
        <f t="shared" si="1137"/>
        <v>-85.491639266662432</v>
      </c>
      <c r="S3825">
        <f t="shared" si="1138"/>
        <v>1690.559573222366</v>
      </c>
      <c r="T3825">
        <f t="shared" si="1121"/>
        <v>-57.167048827240166</v>
      </c>
    </row>
    <row r="3826" spans="1:20" x14ac:dyDescent="0.25">
      <c r="A3826">
        <f t="shared" si="1122"/>
        <v>10662463.047853814</v>
      </c>
      <c r="B3826">
        <f t="shared" si="1139"/>
        <v>1696983.6996006109</v>
      </c>
      <c r="C3826" t="str">
        <f t="shared" si="1123"/>
        <v>-0.00010393069238875+0.00136489461195578i</v>
      </c>
      <c r="D3826" t="str">
        <f t="shared" si="1124"/>
        <v>0.490407300682272-1.31661612652403i</v>
      </c>
      <c r="E3826" t="str">
        <f t="shared" si="1125"/>
        <v>-7.56665443278372-9.11419487757015i</v>
      </c>
      <c r="F3826" t="str">
        <f t="shared" si="1126"/>
        <v>1.40363473665856-1.28530956968021i</v>
      </c>
      <c r="G3826" t="str">
        <f t="shared" si="1127"/>
        <v>0.578836368182412-0.49374571091991i</v>
      </c>
      <c r="H3826" t="str">
        <f t="shared" si="1128"/>
        <v>0.00048331062161373-9.37980083199289i</v>
      </c>
      <c r="I3826" t="str">
        <f t="shared" si="1129"/>
        <v>-0.0340084172223976-0.0371430630750177i</v>
      </c>
      <c r="K3826" t="str">
        <f t="shared" si="1130"/>
        <v>0.0000659204784721793-0.000150707245040677i</v>
      </c>
      <c r="L3826" t="str">
        <f t="shared" si="1131"/>
        <v>0.00005-0.00016628893694004i</v>
      </c>
      <c r="M3826" t="str">
        <f t="shared" si="1132"/>
        <v>0.00133333333333333-0.0000978170217294357i</v>
      </c>
      <c r="N3826">
        <f t="shared" si="1133"/>
        <v>85.645582496922515</v>
      </c>
      <c r="O3826">
        <f t="shared" si="1134"/>
        <v>57.272909290763103</v>
      </c>
      <c r="P3826" s="3">
        <f t="shared" si="1135"/>
        <v>-57.272909290763103</v>
      </c>
      <c r="Q3826" s="3">
        <f t="shared" si="1136"/>
        <v>94.354417503077485</v>
      </c>
      <c r="R3826">
        <f t="shared" si="1137"/>
        <v>-85.645582496922515</v>
      </c>
      <c r="S3826">
        <f t="shared" si="1138"/>
        <v>1696.9836996006109</v>
      </c>
      <c r="T3826">
        <f t="shared" si="1121"/>
        <v>-57.272909290763103</v>
      </c>
    </row>
    <row r="3827" spans="1:20" x14ac:dyDescent="0.25">
      <c r="A3827">
        <f t="shared" si="1122"/>
        <v>10702980.407435659</v>
      </c>
      <c r="B3827">
        <f t="shared" si="1139"/>
        <v>1703432.2376590932</v>
      </c>
      <c r="C3827" t="str">
        <f t="shared" si="1123"/>
        <v>-0.0000990587839725629+0.00134861895322855i</v>
      </c>
      <c r="D3827" t="str">
        <f t="shared" si="1124"/>
        <v>0.487155525656602-1.3128472035333i</v>
      </c>
      <c r="E3827" t="str">
        <f t="shared" si="1125"/>
        <v>-7.5436523042503-9.04866658132447i</v>
      </c>
      <c r="F3827" t="str">
        <f t="shared" si="1126"/>
        <v>1.3991477743958-1.28568420161664i</v>
      </c>
      <c r="G3827" t="str">
        <f t="shared" si="1127"/>
        <v>0.576986017181179-0.494037602980359i</v>
      </c>
      <c r="H3827" t="str">
        <f t="shared" si="1128"/>
        <v>0.000478713586106898-9.34428438350272i</v>
      </c>
      <c r="I3827" t="str">
        <f t="shared" si="1129"/>
        <v>-0.0338895375018383-0.0368841329151067i</v>
      </c>
      <c r="K3827" t="str">
        <f t="shared" si="1130"/>
        <v>0.0000657907600311581-0.000150161618987838i</v>
      </c>
      <c r="L3827" t="str">
        <f t="shared" si="1131"/>
        <v>0.00005-0.000165659431101853i</v>
      </c>
      <c r="M3827" t="str">
        <f t="shared" si="1132"/>
        <v>0.00133333333333333-0.0000974467241775607i</v>
      </c>
      <c r="N3827">
        <f t="shared" si="1133"/>
        <v>85.799053499106918</v>
      </c>
      <c r="O3827">
        <f t="shared" si="1134"/>
        <v>57.378846752206016</v>
      </c>
      <c r="P3827" s="3">
        <f t="shared" si="1135"/>
        <v>-57.378846752206016</v>
      </c>
      <c r="Q3827" s="3">
        <f t="shared" si="1136"/>
        <v>94.200946500893082</v>
      </c>
      <c r="R3827">
        <f t="shared" si="1137"/>
        <v>-85.799053499106918</v>
      </c>
      <c r="S3827">
        <f t="shared" si="1138"/>
        <v>1703.4322376590933</v>
      </c>
      <c r="T3827">
        <f t="shared" si="1121"/>
        <v>-57.378846752206016</v>
      </c>
    </row>
    <row r="3828" spans="1:20" x14ac:dyDescent="0.25">
      <c r="A3828">
        <f t="shared" si="1122"/>
        <v>10743651.732983915</v>
      </c>
      <c r="B3828">
        <f t="shared" si="1139"/>
        <v>1709905.2801621978</v>
      </c>
      <c r="C3828" t="str">
        <f t="shared" si="1123"/>
        <v>-0.0000942992009548563+0.00133251521191685i</v>
      </c>
      <c r="D3828" t="str">
        <f t="shared" si="1124"/>
        <v>0.48392231799806-1.30908103478719i</v>
      </c>
      <c r="E3828" t="str">
        <f t="shared" si="1125"/>
        <v>-7.52059010918382-8.98348122160485i</v>
      </c>
      <c r="F3828" t="str">
        <f t="shared" si="1126"/>
        <v>1.39465556845991-1.2860436784108i</v>
      </c>
      <c r="G3828" t="str">
        <f t="shared" si="1127"/>
        <v>0.575133503773559-0.494322725161112i</v>
      </c>
      <c r="H3828" t="str">
        <f t="shared" si="1128"/>
        <v>0.000474165012857605-9.30890247605347i</v>
      </c>
      <c r="I3828" t="str">
        <f t="shared" si="1129"/>
        <v>-0.033770672542113-0.0366264936635764i</v>
      </c>
      <c r="K3828" t="str">
        <f t="shared" si="1130"/>
        <v>0.0000656619520404138-0.000149617790259354i</v>
      </c>
      <c r="L3828" t="str">
        <f t="shared" si="1131"/>
        <v>0.00005-0.000165032308330198i</v>
      </c>
      <c r="M3828" t="str">
        <f t="shared" si="1132"/>
        <v>0.00133333333333333-0.0000970778284295282i</v>
      </c>
      <c r="N3828">
        <f t="shared" si="1133"/>
        <v>85.952050894009218</v>
      </c>
      <c r="O3828">
        <f t="shared" si="1134"/>
        <v>57.484860933253088</v>
      </c>
      <c r="P3828" s="3">
        <f t="shared" si="1135"/>
        <v>-57.484860933253088</v>
      </c>
      <c r="Q3828" s="3">
        <f t="shared" si="1136"/>
        <v>94.047949105990782</v>
      </c>
      <c r="R3828">
        <f t="shared" si="1137"/>
        <v>-85.952050894009218</v>
      </c>
      <c r="S3828">
        <f t="shared" si="1138"/>
        <v>1709.9052801621979</v>
      </c>
      <c r="T3828">
        <f t="shared" si="1121"/>
        <v>-57.484860933253088</v>
      </c>
    </row>
    <row r="3829" spans="1:20" x14ac:dyDescent="0.25">
      <c r="A3829">
        <f t="shared" si="1122"/>
        <v>10784477.609569255</v>
      </c>
      <c r="B3829">
        <f t="shared" si="1139"/>
        <v>1716402.9202268142</v>
      </c>
      <c r="C3829" t="str">
        <f t="shared" si="1123"/>
        <v>-0.0000896499797706965+0.00131658199914017i</v>
      </c>
      <c r="D3829" t="str">
        <f t="shared" si="1124"/>
        <v>0.480707611358475-1.30531770422289i</v>
      </c>
      <c r="E3829" t="str">
        <f t="shared" si="1125"/>
        <v>-7.49746894187787-8.91863809272079i</v>
      </c>
      <c r="F3829" t="str">
        <f t="shared" si="1126"/>
        <v>1.39015823912079-1.28638794693962i</v>
      </c>
      <c r="G3829" t="str">
        <f t="shared" si="1127"/>
        <v>0.573278877556933-0.494601057524138i</v>
      </c>
      <c r="H3829" t="str">
        <f t="shared" si="1128"/>
        <v>0.000469664339898681-9.27365459935946i</v>
      </c>
      <c r="I3829" t="str">
        <f t="shared" si="1129"/>
        <v>-0.0336518240527238-0.0363701429194672i</v>
      </c>
      <c r="K3829" t="str">
        <f t="shared" si="1130"/>
        <v>0.0000655340486148836-0.00014907575484404i</v>
      </c>
      <c r="L3829" t="str">
        <f t="shared" si="1131"/>
        <v>0.00005-0.000164407559603704i</v>
      </c>
      <c r="M3829" t="str">
        <f t="shared" si="1132"/>
        <v>0.00133333333333333-0.0000967103291786496i</v>
      </c>
      <c r="N3829">
        <f t="shared" si="1133"/>
        <v>86.104573306387152</v>
      </c>
      <c r="O3829">
        <f t="shared" si="1134"/>
        <v>57.590951554116756</v>
      </c>
      <c r="P3829" s="3">
        <f t="shared" si="1135"/>
        <v>-57.590951554116756</v>
      </c>
      <c r="Q3829" s="3">
        <f t="shared" si="1136"/>
        <v>93.895426693612848</v>
      </c>
      <c r="R3829">
        <f t="shared" si="1137"/>
        <v>-86.104573306387152</v>
      </c>
      <c r="S3829">
        <f t="shared" si="1138"/>
        <v>1716.4029202268143</v>
      </c>
      <c r="T3829">
        <f t="shared" si="1121"/>
        <v>-57.590951554116756</v>
      </c>
    </row>
    <row r="3830" spans="1:20" x14ac:dyDescent="0.25">
      <c r="A3830">
        <f t="shared" si="1122"/>
        <v>10825458.624485618</v>
      </c>
      <c r="B3830">
        <f t="shared" si="1139"/>
        <v>1722925.2513236762</v>
      </c>
      <c r="C3830" t="str">
        <f t="shared" si="1123"/>
        <v>-0.0000851091840034708+0.00130081792952815i</v>
      </c>
      <c r="D3830" t="str">
        <f t="shared" si="1124"/>
        <v>0.47751133908832-1.30155729492858i</v>
      </c>
      <c r="E3830" t="str">
        <f t="shared" si="1125"/>
        <v>-7.47428989651984-8.85413648493066i</v>
      </c>
      <c r="F3830" t="str">
        <f t="shared" si="1126"/>
        <v>1.38565590721801-1.2867169551846i</v>
      </c>
      <c r="G3830" t="str">
        <f t="shared" si="1127"/>
        <v>0.571422188363586-0.494872580579442i</v>
      </c>
      <c r="H3830" t="str">
        <f t="shared" si="1128"/>
        <v>0.00046521101222364-9.23854024507695i</v>
      </c>
      <c r="I3830" t="str">
        <f t="shared" si="1129"/>
        <v>-0.0335329937636047-0.0361150782706028i</v>
      </c>
      <c r="K3830" t="str">
        <f t="shared" si="1130"/>
        <v>0.0000654070439001971-0.00014853550871857i</v>
      </c>
      <c r="L3830" t="str">
        <f t="shared" si="1131"/>
        <v>0.00005-0.000163785175935151i</v>
      </c>
      <c r="M3830" t="str">
        <f t="shared" si="1132"/>
        <v>0.00133333333333333-0.000096344221138324i</v>
      </c>
      <c r="N3830">
        <f t="shared" si="1133"/>
        <v>86.25661936504963</v>
      </c>
      <c r="O3830">
        <f t="shared" si="1134"/>
        <v>57.69711833353233</v>
      </c>
      <c r="P3830" s="3">
        <f t="shared" si="1135"/>
        <v>-57.69711833353233</v>
      </c>
      <c r="Q3830" s="3">
        <f t="shared" si="1136"/>
        <v>93.74338063495037</v>
      </c>
      <c r="R3830">
        <f t="shared" si="1137"/>
        <v>-86.25661936504963</v>
      </c>
      <c r="S3830">
        <f t="shared" si="1138"/>
        <v>1722.9252513236761</v>
      </c>
      <c r="T3830">
        <f t="shared" si="1121"/>
        <v>-57.69711833353233</v>
      </c>
    </row>
    <row r="3831" spans="1:20" x14ac:dyDescent="0.25">
      <c r="A3831">
        <f t="shared" si="1122"/>
        <v>10866595.367258664</v>
      </c>
      <c r="B3831">
        <f t="shared" si="1139"/>
        <v>1729472.3672787063</v>
      </c>
      <c r="C3831" t="str">
        <f t="shared" si="1123"/>
        <v>-0.0000806749041125632+0.00128522162136734i</v>
      </c>
      <c r="D3831" t="str">
        <f t="shared" si="1124"/>
        <v>0.474333434245634-1.29779988914551i</v>
      </c>
      <c r="E3831" t="str">
        <f t="shared" si="1125"/>
        <v>-7.45105406712073-8.78997568439752i</v>
      </c>
      <c r="F3831" t="str">
        <f t="shared" si="1126"/>
        <v>1.38114869414825-1.28703065223961i</v>
      </c>
      <c r="G3831" t="str">
        <f t="shared" si="1127"/>
        <v>0.569563486255562-0.495137275288351i</v>
      </c>
      <c r="H3831" t="str">
        <f t="shared" si="1128"/>
        <v>0.000460804481698103-9.20355890679629i</v>
      </c>
      <c r="I3831" t="str">
        <f t="shared" si="1129"/>
        <v>-0.0334141834247788-0.0358612972933555i</v>
      </c>
      <c r="K3831" t="str">
        <f t="shared" si="1130"/>
        <v>0.000065280932072627-0.00014799704784775i</v>
      </c>
      <c r="L3831" t="str">
        <f t="shared" si="1131"/>
        <v>0.00005-0.000163165148371339i</v>
      </c>
      <c r="M3831" t="str">
        <f t="shared" si="1132"/>
        <v>0.00133333333333333-0.0000959794990419645i</v>
      </c>
      <c r="N3831">
        <f t="shared" si="1133"/>
        <v>86.408187702941007</v>
      </c>
      <c r="O3831">
        <f t="shared" si="1134"/>
        <v>57.803360988755458</v>
      </c>
      <c r="P3831" s="3">
        <f t="shared" si="1135"/>
        <v>-57.803360988755458</v>
      </c>
      <c r="Q3831" s="3">
        <f t="shared" si="1136"/>
        <v>93.591812297058993</v>
      </c>
      <c r="R3831">
        <f t="shared" si="1137"/>
        <v>-86.408187702941007</v>
      </c>
      <c r="S3831">
        <f t="shared" si="1138"/>
        <v>1729.4723672787063</v>
      </c>
      <c r="T3831">
        <f t="shared" si="1121"/>
        <v>-57.803360988755458</v>
      </c>
    </row>
    <row r="3832" spans="1:20" x14ac:dyDescent="0.25">
      <c r="A3832">
        <f t="shared" si="1122"/>
        <v>10907888.429654248</v>
      </c>
      <c r="B3832">
        <f t="shared" si="1139"/>
        <v>1736044.3622743655</v>
      </c>
      <c r="C3832" t="str">
        <f t="shared" si="1123"/>
        <v>-0.000076345257162027+0.00126979169674511i</v>
      </c>
      <c r="D3832" t="str">
        <f t="shared" si="1124"/>
        <v>0.471173829604785-1.29404556827029i</v>
      </c>
      <c r="E3832" t="str">
        <f t="shared" si="1125"/>
        <v>-7.42776254744552-8.72615497314844i</v>
      </c>
      <c r="F3832" t="str">
        <f t="shared" si="1126"/>
        <v>1.37663672185274-1.28732898831877i</v>
      </c>
      <c r="G3832" t="str">
        <f t="shared" si="1127"/>
        <v>0.567702821519459-0.495395123066734i</v>
      </c>
      <c r="H3832" t="str">
        <f t="shared" si="1128"/>
        <v>0.00045644420697242-9.16871008003502i</v>
      </c>
      <c r="I3832" t="str">
        <f t="shared" si="1129"/>
        <v>-0.0332953948060225-0.0356087975524231i</v>
      </c>
      <c r="K3832" t="str">
        <f t="shared" si="1130"/>
        <v>0.0000651557073390377-0.000147460368184813i</v>
      </c>
      <c r="L3832" t="str">
        <f t="shared" si="1131"/>
        <v>0.00005-0.000162547467992966i</v>
      </c>
      <c r="M3832" t="str">
        <f t="shared" si="1132"/>
        <v>0.00133333333333333-0.0000956161576429213i</v>
      </c>
      <c r="N3832">
        <f t="shared" si="1133"/>
        <v>86.559276957232854</v>
      </c>
      <c r="O3832">
        <f t="shared" si="1134"/>
        <v>57.90967923555548</v>
      </c>
      <c r="P3832" s="3">
        <f t="shared" si="1135"/>
        <v>-57.90967923555548</v>
      </c>
      <c r="Q3832" s="3">
        <f t="shared" si="1136"/>
        <v>93.440723042767146</v>
      </c>
      <c r="R3832">
        <f t="shared" si="1137"/>
        <v>-86.559276957232854</v>
      </c>
      <c r="S3832">
        <f t="shared" si="1138"/>
        <v>1736.0443622743655</v>
      </c>
      <c r="T3832">
        <f t="shared" si="1121"/>
        <v>-57.90967923555548</v>
      </c>
    </row>
    <row r="3833" spans="1:20" x14ac:dyDescent="0.25">
      <c r="A3833">
        <f t="shared" si="1122"/>
        <v>10949338.405686935</v>
      </c>
      <c r="B3833">
        <f t="shared" si="1139"/>
        <v>1742641.3308510082</v>
      </c>
      <c r="C3833" t="str">
        <f t="shared" si="1123"/>
        <v>-0.0000721183865505632+0.00125452678168933i</v>
      </c>
      <c r="D3833" t="str">
        <f t="shared" si="1124"/>
        <v>0.468032457665228-1.29029441285706i</v>
      </c>
      <c r="E3833" t="str">
        <f t="shared" si="1125"/>
        <v>-7.40441643094143-8.66267362903312i</v>
      </c>
      <c r="F3833" t="str">
        <f t="shared" si="1126"/>
        <v>1.37212011280449-1.28761191476384i</v>
      </c>
      <c r="G3833" t="str">
        <f t="shared" si="1127"/>
        <v>0.565840244661172-0.495646105788149i</v>
      </c>
      <c r="H3833" t="str">
        <f t="shared" si="1128"/>
        <v>0.000452129653395307-9.13399326223032i</v>
      </c>
      <c r="I3833" t="str">
        <f t="shared" si="1129"/>
        <v>-0.0331766296965165-0.0353575766006038i</v>
      </c>
      <c r="K3833" t="str">
        <f t="shared" si="1130"/>
        <v>0.0000650313639368318-0.000146925465671678i</v>
      </c>
      <c r="L3833" t="str">
        <f t="shared" si="1131"/>
        <v>0.00005-0.000161932125914491i</v>
      </c>
      <c r="M3833" t="str">
        <f t="shared" si="1132"/>
        <v>0.00133333333333333-0.0000952541917144069i</v>
      </c>
      <c r="N3833">
        <f t="shared" si="1133"/>
        <v>86.709885769406753</v>
      </c>
      <c r="O3833">
        <f t="shared" si="1134"/>
        <v>58.016072788213975</v>
      </c>
      <c r="P3833" s="3">
        <f t="shared" si="1135"/>
        <v>-58.016072788213975</v>
      </c>
      <c r="Q3833" s="3">
        <f t="shared" si="1136"/>
        <v>93.290114230593247</v>
      </c>
      <c r="R3833">
        <f t="shared" si="1137"/>
        <v>-86.709885769406753</v>
      </c>
      <c r="S3833">
        <f t="shared" si="1138"/>
        <v>1742.6413308510082</v>
      </c>
      <c r="T3833">
        <f t="shared" si="1121"/>
        <v>-58.016072788213975</v>
      </c>
    </row>
    <row r="3834" spans="1:20" x14ac:dyDescent="0.25">
      <c r="A3834">
        <f t="shared" si="1122"/>
        <v>10990945.891628547</v>
      </c>
      <c r="B3834">
        <f t="shared" si="1139"/>
        <v>1749263.3679082422</v>
      </c>
      <c r="C3834" t="str">
        <f t="shared" si="1123"/>
        <v>-0.0000679924617424285+0.00123942550630527i</v>
      </c>
      <c r="D3834" t="str">
        <f t="shared" si="1124"/>
        <v>0.464909250660108-1.28654650261993i</v>
      </c>
      <c r="E3834" t="str">
        <f t="shared" si="1125"/>
        <v>-7.38101681066669-8.59953092568475i</v>
      </c>
      <c r="F3834" t="str">
        <f t="shared" si="1126"/>
        <v>1.36759898999544-1.28787938405179i</v>
      </c>
      <c r="G3834" t="str">
        <f t="shared" si="1127"/>
        <v>0.563975806400593-0.49589020578692i</v>
      </c>
      <c r="H3834" t="str">
        <f t="shared" si="1128"/>
        <v>0.000447860292928556-9.09940795273129i</v>
      </c>
      <c r="I3834" t="str">
        <f t="shared" si="1129"/>
        <v>-0.0330578899045035-0.0351076319785772i</v>
      </c>
      <c r="K3834" t="str">
        <f t="shared" si="1130"/>
        <v>0.0000649078961338939-0.000146392336239236i</v>
      </c>
      <c r="L3834" t="str">
        <f t="shared" si="1131"/>
        <v>0.00005-0.000161319113284012i</v>
      </c>
      <c r="M3834" t="str">
        <f t="shared" si="1132"/>
        <v>0.00133333333333333-0.0000948935960494183i</v>
      </c>
      <c r="N3834">
        <f t="shared" si="1133"/>
        <v>86.86001278534944</v>
      </c>
      <c r="O3834">
        <f t="shared" si="1134"/>
        <v>58.122541359519452</v>
      </c>
      <c r="P3834" s="3">
        <f t="shared" si="1135"/>
        <v>-58.122541359519452</v>
      </c>
      <c r="Q3834" s="3">
        <f t="shared" si="1136"/>
        <v>93.13998721465056</v>
      </c>
      <c r="R3834">
        <f t="shared" si="1137"/>
        <v>-86.86001278534944</v>
      </c>
      <c r="S3834">
        <f t="shared" si="1138"/>
        <v>1749.2633679082421</v>
      </c>
      <c r="T3834">
        <f t="shared" si="1121"/>
        <v>-58.122541359519452</v>
      </c>
    </row>
    <row r="3835" spans="1:20" x14ac:dyDescent="0.25">
      <c r="A3835">
        <f t="shared" si="1122"/>
        <v>11032711.486016735</v>
      </c>
      <c r="B3835">
        <f t="shared" si="1139"/>
        <v>1755910.5687062936</v>
      </c>
      <c r="C3835" t="str">
        <f t="shared" si="1123"/>
        <v>-0.0000639656779997202+0.00122448650490877i</v>
      </c>
      <c r="D3835" t="str">
        <f t="shared" si="1124"/>
        <v>0.461804140564851-1.28280191643535i</v>
      </c>
      <c r="E3835" t="str">
        <f t="shared" si="1125"/>
        <v>-7.35756477921816-8.53672613248207i</v>
      </c>
      <c r="F3835" t="str">
        <f t="shared" si="1126"/>
        <v>1.36307347692341-1.28813134980187i</v>
      </c>
      <c r="G3835" t="str">
        <f t="shared" si="1127"/>
        <v>0.56210955766625-0.496127405861138i</v>
      </c>
      <c r="H3835" t="str">
        <f t="shared" si="1128"/>
        <v>0.000443635604062907-9.0649536527922i</v>
      </c>
      <c r="I3835" t="str">
        <f t="shared" si="1129"/>
        <v>-0.0329391772569374-0.0348589612146896i</v>
      </c>
      <c r="K3835" t="str">
        <f t="shared" si="1130"/>
        <v>0.0000647852982285343-0.000145860975807615i</v>
      </c>
      <c r="L3835" t="str">
        <f t="shared" si="1131"/>
        <v>0.00005-0.000160708421283136i</v>
      </c>
      <c r="M3835" t="str">
        <f t="shared" si="1132"/>
        <v>0.00133333333333333-0.0000945343654606687i</v>
      </c>
      <c r="N3835">
        <f t="shared" si="1133"/>
        <v>87.0096566554394</v>
      </c>
      <c r="O3835">
        <f t="shared" si="1134"/>
        <v>58.229084660764443</v>
      </c>
      <c r="P3835" s="3">
        <f t="shared" si="1135"/>
        <v>-58.229084660764443</v>
      </c>
      <c r="Q3835" s="3">
        <f t="shared" si="1136"/>
        <v>92.9903433445606</v>
      </c>
      <c r="R3835">
        <f t="shared" si="1137"/>
        <v>-87.0096566554394</v>
      </c>
      <c r="S3835">
        <f t="shared" si="1138"/>
        <v>1755.9105687062936</v>
      </c>
      <c r="T3835">
        <f t="shared" si="1121"/>
        <v>-58.229084660764443</v>
      </c>
    </row>
    <row r="3836" spans="1:20" x14ac:dyDescent="0.25">
      <c r="A3836">
        <f t="shared" si="1122"/>
        <v>11074635.7896636</v>
      </c>
      <c r="B3836">
        <f t="shared" si="1139"/>
        <v>1762583.0288673777</v>
      </c>
      <c r="C3836" t="str">
        <f t="shared" si="1123"/>
        <v>-0.0000600362561157638+0.00120970841615628i</v>
      </c>
      <c r="D3836" t="str">
        <f t="shared" si="1124"/>
        <v>0.458717059105627-1.27906073234466i</v>
      </c>
      <c r="E3836" t="str">
        <f t="shared" si="1125"/>
        <v>-7.33406142865848-8.47425851451293i</v>
      </c>
      <c r="F3836" t="str">
        <f t="shared" si="1126"/>
        <v>1.35854369757912-1.28836776678273i</v>
      </c>
      <c r="G3836" t="str">
        <f t="shared" si="1127"/>
        <v>0.560241549589902-0.496357689275594i</v>
      </c>
      <c r="H3836" t="str">
        <f t="shared" si="1128"/>
        <v>0.000439455071734878-9.0306298655647i</v>
      </c>
      <c r="I3836" t="str">
        <f t="shared" si="1129"/>
        <v>-0.0328204935991336-0.0346115618247454i</v>
      </c>
      <c r="K3836" t="str">
        <f t="shared" si="1130"/>
        <v>0.0000646635645494308-0.000145331380286455i</v>
      </c>
      <c r="L3836" t="str">
        <f t="shared" si="1131"/>
        <v>0.00005-0.000160100041126854i</v>
      </c>
      <c r="M3836" t="str">
        <f t="shared" si="1132"/>
        <v>0.00133333333333333-0.000094176494780502i</v>
      </c>
      <c r="N3836">
        <f t="shared" si="1133"/>
        <v>87.158816034639045</v>
      </c>
      <c r="O3836">
        <f t="shared" si="1134"/>
        <v>58.335702401741443</v>
      </c>
      <c r="P3836" s="3">
        <f t="shared" si="1135"/>
        <v>-58.335702401741443</v>
      </c>
      <c r="Q3836" s="3">
        <f t="shared" si="1136"/>
        <v>92.841183965360955</v>
      </c>
      <c r="R3836">
        <f t="shared" si="1137"/>
        <v>-87.158816034639045</v>
      </c>
      <c r="S3836">
        <f t="shared" si="1138"/>
        <v>1762.5830288673776</v>
      </c>
      <c r="T3836">
        <f t="shared" si="1121"/>
        <v>-58.335702401741443</v>
      </c>
    </row>
    <row r="3837" spans="1:20" x14ac:dyDescent="0.25">
      <c r="A3837">
        <f t="shared" si="1122"/>
        <v>11116719.405664321</v>
      </c>
      <c r="B3837">
        <f t="shared" si="1139"/>
        <v>1769280.8443770737</v>
      </c>
      <c r="C3837" t="str">
        <f t="shared" si="1123"/>
        <v>-0.0000562024421497122+0.00119508988317145i</v>
      </c>
      <c r="D3837" t="str">
        <f t="shared" si="1124"/>
        <v>0.455647937767751-1.2753230275566i</v>
      </c>
      <c r="E3837" t="str">
        <f t="shared" si="1125"/>
        <v>-7.3105078504429-8.41212733253839i</v>
      </c>
      <c r="F3837" t="str">
        <f t="shared" si="1126"/>
        <v>1.35400977643281-1.28858859091927i</v>
      </c>
      <c r="G3837" t="str">
        <f t="shared" si="1127"/>
        <v>0.558371833501085-0.496581039764631i</v>
      </c>
      <c r="H3837" t="str">
        <f t="shared" si="1128"/>
        <v>0.000435318187244698-8.99643609609072i</v>
      </c>
      <c r="I3837" t="str">
        <f t="shared" si="1129"/>
        <v>-0.0327018407944159-0.0343654313117975i</v>
      </c>
      <c r="K3837" t="str">
        <f t="shared" si="1130"/>
        <v>0.0000645426894555676-0.000144803545575171i</v>
      </c>
      <c r="L3837" t="str">
        <f t="shared" si="1131"/>
        <v>0.00005-0.000159493964063413i</v>
      </c>
      <c r="M3837" t="str">
        <f t="shared" si="1132"/>
        <v>0.00133333333333333-0.0000938199788608307i</v>
      </c>
      <c r="N3837">
        <f t="shared" si="1133"/>
        <v>87.307489582588303</v>
      </c>
      <c r="O3837">
        <f t="shared" si="1134"/>
        <v>58.442394290740253</v>
      </c>
      <c r="P3837" s="3">
        <f t="shared" si="1135"/>
        <v>-58.442394290740253</v>
      </c>
      <c r="Q3837" s="3">
        <f t="shared" si="1136"/>
        <v>92.692510417411697</v>
      </c>
      <c r="R3837">
        <f t="shared" si="1137"/>
        <v>-87.307489582588303</v>
      </c>
      <c r="S3837">
        <f t="shared" si="1138"/>
        <v>1769.2808443770737</v>
      </c>
      <c r="T3837">
        <f t="shared" si="1121"/>
        <v>-58.442394290740253</v>
      </c>
    </row>
    <row r="3838" spans="1:20" x14ac:dyDescent="0.25">
      <c r="A3838">
        <f t="shared" si="1122"/>
        <v>11158962.939405847</v>
      </c>
      <c r="B3838">
        <f t="shared" si="1139"/>
        <v>1776004.1115857067</v>
      </c>
      <c r="C3838" t="str">
        <f t="shared" si="1123"/>
        <v>-0.000052462507162493+0.00118062955366854i</v>
      </c>
      <c r="D3838" t="str">
        <f t="shared" si="1124"/>
        <v>0.452596707803997-1.27158887844998i</v>
      </c>
      <c r="E3838" t="str">
        <f t="shared" si="1125"/>
        <v>-7.28690513534506-8.35033184295929i</v>
      </c>
      <c r="F3838" t="str">
        <f t="shared" si="1126"/>
        <v>1.34947183842103-1.28879377929926i</v>
      </c>
      <c r="G3838" t="str">
        <f t="shared" si="1127"/>
        <v>0.556500460921612-0.496797441534923i</v>
      </c>
      <c r="H3838" t="str">
        <f t="shared" si="1128"/>
        <v>0.000431224448175259-8.96237185129531i</v>
      </c>
      <c r="I3838" t="str">
        <f t="shared" si="1129"/>
        <v>-0.0325832207237609-0.0341205671659489i</v>
      </c>
      <c r="K3838" t="str">
        <f t="shared" si="1130"/>
        <v>0.0000644226673361733-0.000144277467563216i</v>
      </c>
      <c r="L3838" t="str">
        <f t="shared" si="1131"/>
        <v>0.00005-0.000158890181374191i</v>
      </c>
      <c r="M3838" t="str">
        <f t="shared" si="1132"/>
        <v>0.00133333333333333-0.0000934648125730538i</v>
      </c>
      <c r="N3838">
        <f t="shared" si="1133"/>
        <v>87.455675963694361</v>
      </c>
      <c r="O3838">
        <f t="shared" si="1134"/>
        <v>58.549160034544727</v>
      </c>
      <c r="P3838" s="3">
        <f t="shared" si="1135"/>
        <v>-58.549160034544727</v>
      </c>
      <c r="Q3838" s="3">
        <f t="shared" si="1136"/>
        <v>92.544324036305639</v>
      </c>
      <c r="R3838">
        <f t="shared" si="1137"/>
        <v>-87.455675963694361</v>
      </c>
      <c r="S3838">
        <f t="shared" si="1138"/>
        <v>1776.0041115857066</v>
      </c>
      <c r="T3838">
        <f t="shared" si="1121"/>
        <v>-58.549160034544727</v>
      </c>
    </row>
    <row r="3839" spans="1:20" x14ac:dyDescent="0.25">
      <c r="A3839">
        <f t="shared" si="1122"/>
        <v>11201366.998575589</v>
      </c>
      <c r="B3839">
        <f t="shared" si="1139"/>
        <v>1782752.9272097324</v>
      </c>
      <c r="C3839" t="str">
        <f t="shared" si="1123"/>
        <v>-0.0000488147469539177+0.00116632608007273i</v>
      </c>
      <c r="D3839" t="str">
        <f t="shared" si="1124"/>
        <v>0.449563300242844-1.2678583605764i</v>
      </c>
      <c r="E3839" t="str">
        <f t="shared" si="1125"/>
        <v>-7.26325437338296-8.28887129778337i</v>
      </c>
      <c r="F3839" t="str">
        <f t="shared" si="1126"/>
        <v>1.34493000893309-1.28898329017988i</v>
      </c>
      <c r="G3839" t="str">
        <f t="shared" si="1127"/>
        <v>0.554627483560026-0.497006879268184i</v>
      </c>
      <c r="H3839" t="str">
        <f t="shared" si="1128"/>
        <v>0.000427173358312097-8.92843663997938i</v>
      </c>
      <c r="I3839" t="str">
        <f t="shared" si="1129"/>
        <v>-0.0324646352854415-0.0338769668641528i</v>
      </c>
      <c r="K3839" t="str">
        <f t="shared" si="1130"/>
        <v>0.0000643034926106586-0.000143753142130347i</v>
      </c>
      <c r="L3839" t="str">
        <f t="shared" si="1131"/>
        <v>0.00005-0.000158288684373572i</v>
      </c>
      <c r="M3839" t="str">
        <f t="shared" si="1132"/>
        <v>0.00133333333333333-0.000093110990807983i</v>
      </c>
      <c r="N3839">
        <f t="shared" si="1133"/>
        <v>87.603373847227843</v>
      </c>
      <c r="O3839">
        <f t="shared" si="1134"/>
        <v>58.655999338429197</v>
      </c>
      <c r="P3839" s="3">
        <f t="shared" si="1135"/>
        <v>-58.655999338429197</v>
      </c>
      <c r="Q3839" s="3">
        <f t="shared" si="1136"/>
        <v>92.396626152772157</v>
      </c>
      <c r="R3839">
        <f t="shared" si="1137"/>
        <v>-87.603373847227843</v>
      </c>
      <c r="S3839">
        <f t="shared" si="1138"/>
        <v>1782.7529272097324</v>
      </c>
      <c r="T3839">
        <f t="shared" si="1121"/>
        <v>-58.655999338429197</v>
      </c>
    </row>
    <row r="3840" spans="1:20" x14ac:dyDescent="0.25">
      <c r="A3840">
        <f t="shared" si="1122"/>
        <v>11243932.193170177</v>
      </c>
      <c r="B3840">
        <f t="shared" si="1139"/>
        <v>1789527.3883331295</v>
      </c>
      <c r="C3840" t="str">
        <f t="shared" si="1123"/>
        <v>-0.0000452574818011329+0.00115217811963702i</v>
      </c>
      <c r="D3840" t="str">
        <f t="shared" si="1124"/>
        <v>0.446547645896608-1.26413154866296i</v>
      </c>
      <c r="E3840" t="str">
        <f t="shared" si="1125"/>
        <v>-7.23955665374391-8.22774494459392i</v>
      </c>
      <c r="F3840" t="str">
        <f t="shared" si="1126"/>
        <v>1.34038441379761-1.28915708299403i</v>
      </c>
      <c r="G3840" t="str">
        <f t="shared" si="1127"/>
        <v>0.55275295330601-0.497209338123787i</v>
      </c>
      <c r="H3840" t="str">
        <f t="shared" si="1128"/>
        <v>0.000423164427564335-8.89462997281235i</v>
      </c>
      <c r="I3840" t="str">
        <f t="shared" si="1129"/>
        <v>-0.0323460863946675-0.0336346278700214i</v>
      </c>
      <c r="K3840" t="str">
        <f t="shared" si="1130"/>
        <v>0.0000641851597285484-0.00014323056514688i</v>
      </c>
      <c r="L3840" t="str">
        <f t="shared" si="1131"/>
        <v>0.00005-0.000157689464408818i</v>
      </c>
      <c r="M3840" t="str">
        <f t="shared" si="1132"/>
        <v>0.00133333333333333-0.000092758508475775i</v>
      </c>
      <c r="N3840">
        <f t="shared" si="1133"/>
        <v>87.750581907416688</v>
      </c>
      <c r="O3840">
        <f t="shared" si="1134"/>
        <v>58.762911906156646</v>
      </c>
      <c r="P3840" s="3">
        <f t="shared" si="1135"/>
        <v>-58.762911906156646</v>
      </c>
      <c r="Q3840" s="3">
        <f t="shared" si="1136"/>
        <v>92.249418092583312</v>
      </c>
      <c r="R3840">
        <f t="shared" si="1137"/>
        <v>-87.750581907416688</v>
      </c>
      <c r="S3840">
        <f t="shared" si="1138"/>
        <v>1789.5273883331295</v>
      </c>
      <c r="T3840">
        <f t="shared" si="1121"/>
        <v>-58.762911906156646</v>
      </c>
    </row>
    <row r="3841" spans="1:20" x14ac:dyDescent="0.25">
      <c r="A3841">
        <f t="shared" si="1122"/>
        <v>11286659.135504223</v>
      </c>
      <c r="B3841">
        <f t="shared" si="1139"/>
        <v>1796327.5924087954</v>
      </c>
      <c r="C3841" t="str">
        <f t="shared" si="1123"/>
        <v>-0.0000417890561983878+0.00113818433455618i</v>
      </c>
      <c r="D3841" t="str">
        <f t="shared" si="1124"/>
        <v>0.443549675369532-1.26040851661517i</v>
      </c>
      <c r="E3841" t="str">
        <f t="shared" si="1125"/>
        <v>-7.21581306470895-8.16695202651955i</v>
      </c>
      <c r="F3841" t="str">
        <f t="shared" si="1126"/>
        <v>1.33583517926873-1.2893151183564i</v>
      </c>
      <c r="G3841" t="str">
        <f t="shared" si="1127"/>
        <v>0.550876922224752-0.497404803741315i</v>
      </c>
      <c r="H3841" t="str">
        <f t="shared" si="1128"/>
        <v>0.000419197171886691-8.86095136232504i</v>
      </c>
      <c r="I3841" t="str">
        <f t="shared" si="1129"/>
        <v>-0.0322275759832236-0.0333935476336343i</v>
      </c>
      <c r="K3841" t="str">
        <f t="shared" si="1130"/>
        <v>0.0000640676631694189-0.000142709732473951i</v>
      </c>
      <c r="L3841" t="str">
        <f t="shared" si="1131"/>
        <v>0.00005-0.00015709251285995i</v>
      </c>
      <c r="M3841" t="str">
        <f t="shared" si="1132"/>
        <v>0.00133333333333333-0.0000924073605058526i</v>
      </c>
      <c r="N3841">
        <f t="shared" si="1133"/>
        <v>87.897298823541149</v>
      </c>
      <c r="O3841">
        <f t="shared" si="1134"/>
        <v>58.86989743997573</v>
      </c>
      <c r="P3841" s="3">
        <f t="shared" si="1135"/>
        <v>-58.86989743997573</v>
      </c>
      <c r="Q3841" s="3">
        <f t="shared" si="1136"/>
        <v>92.102701176458851</v>
      </c>
      <c r="R3841">
        <f t="shared" si="1137"/>
        <v>-87.897298823541149</v>
      </c>
      <c r="S3841">
        <f t="shared" si="1138"/>
        <v>1796.3275924087955</v>
      </c>
      <c r="T3841">
        <f t="shared" si="1121"/>
        <v>-58.86989743997573</v>
      </c>
    </row>
    <row r="3842" spans="1:20" x14ac:dyDescent="0.25">
      <c r="A3842">
        <f t="shared" si="1122"/>
        <v>11329548.44021914</v>
      </c>
      <c r="B3842">
        <f t="shared" si="1139"/>
        <v>1803153.6372599488</v>
      </c>
      <c r="C3842" t="str">
        <f t="shared" si="1123"/>
        <v>-0.0000384078385981474+0.0011243433920776i</v>
      </c>
      <c r="D3842" t="str">
        <f t="shared" si="1124"/>
        <v>0.440569319065761-1.25668933751976i</v>
      </c>
      <c r="E3842" t="str">
        <f t="shared" si="1125"/>
        <v>-7.19202469357753-8.10649178220633i</v>
      </c>
      <c r="F3842" t="str">
        <f t="shared" si="1126"/>
        <v>1.33128243201246-1.2894573580694i</v>
      </c>
      <c r="G3842" t="str">
        <f t="shared" si="1127"/>
        <v>0.548999442551271-0.497593262243034i</v>
      </c>
      <c r="H3842" t="str">
        <f t="shared" si="1128"/>
        <v>0.000415271113202449-8.82740032290285i</v>
      </c>
      <c r="I3842" t="str">
        <f t="shared" si="1129"/>
        <v>-0.0321091059991074-0.0331537235913585i</v>
      </c>
      <c r="K3842" t="str">
        <f t="shared" si="1130"/>
        <v>0.0000639509974428262-0.000142190639963766i</v>
      </c>
      <c r="L3842" t="str">
        <f t="shared" si="1131"/>
        <v>0.00005-0.00015649782113962i</v>
      </c>
      <c r="M3842" t="str">
        <f t="shared" si="1132"/>
        <v>0.00133333333333333-0.0000920575418468351i</v>
      </c>
      <c r="N3842">
        <f t="shared" si="1133"/>
        <v>88.043523280028822</v>
      </c>
      <c r="O3842">
        <f t="shared" si="1134"/>
        <v>58.976955640618158</v>
      </c>
      <c r="P3842" s="3">
        <f t="shared" si="1135"/>
        <v>-58.976955640618158</v>
      </c>
      <c r="Q3842" s="3">
        <f t="shared" si="1136"/>
        <v>91.956476719971178</v>
      </c>
      <c r="R3842">
        <f t="shared" si="1137"/>
        <v>-88.043523280028822</v>
      </c>
      <c r="S3842">
        <f t="shared" si="1138"/>
        <v>1803.1536372599487</v>
      </c>
      <c r="T3842">
        <f t="shared" si="1121"/>
        <v>-58.976955640618158</v>
      </c>
    </row>
    <row r="3843" spans="1:20" x14ac:dyDescent="0.25">
      <c r="A3843">
        <f t="shared" si="1122"/>
        <v>11372600.724291973</v>
      </c>
      <c r="B3843">
        <f t="shared" si="1139"/>
        <v>1810005.6210815366</v>
      </c>
      <c r="C3843" t="str">
        <f t="shared" si="1123"/>
        <v>-0.0000351122211534941+0.00111065396460902i</v>
      </c>
      <c r="D3843" t="str">
        <f t="shared" si="1124"/>
        <v>0.437606507197264-1.2529740836477i</v>
      </c>
      <c r="E3843" t="str">
        <f t="shared" si="1125"/>
        <v>-7.16819262659117-8.04636344578985i</v>
      </c>
      <c r="F3843" t="str">
        <f t="shared" si="1126"/>
        <v>1.32672629909277-1.28958376512892i</v>
      </c>
      <c r="G3843" t="str">
        <f t="shared" si="1127"/>
        <v>0.547120566684698-0.497774700236275i</v>
      </c>
      <c r="H3843" t="str">
        <f t="shared" si="1128"/>
        <v>0.000411385779327358-8.79397637077818i</v>
      </c>
      <c r="I3843" t="str">
        <f t="shared" si="1129"/>
        <v>-0.0319906784061638-0.0329151531656658i</v>
      </c>
      <c r="K3843" t="str">
        <f t="shared" si="1130"/>
        <v>0.0000638351570882385-0.000141673283459857i</v>
      </c>
      <c r="L3843" t="str">
        <f t="shared" si="1131"/>
        <v>0.00005-0.000155905380692986i</v>
      </c>
      <c r="M3843" t="str">
        <f t="shared" si="1132"/>
        <v>0.00133333333333333-0.0000917090474664628i</v>
      </c>
      <c r="N3843">
        <f t="shared" si="1133"/>
        <v>88.18925396655338</v>
      </c>
      <c r="O3843">
        <f t="shared" si="1134"/>
        <v>59.0840862072967</v>
      </c>
      <c r="P3843" s="3">
        <f t="shared" si="1135"/>
        <v>-59.0840862072967</v>
      </c>
      <c r="Q3843" s="3">
        <f t="shared" si="1136"/>
        <v>91.81074603344662</v>
      </c>
      <c r="R3843">
        <f t="shared" si="1137"/>
        <v>-88.18925396655338</v>
      </c>
      <c r="S3843">
        <f t="shared" si="1138"/>
        <v>1810.0056210815367</v>
      </c>
      <c r="T3843">
        <f t="shared" si="1121"/>
        <v>-59.0840862072967</v>
      </c>
    </row>
    <row r="3844" spans="1:20" x14ac:dyDescent="0.25">
      <c r="A3844">
        <f t="shared" si="1122"/>
        <v>11415816.607044281</v>
      </c>
      <c r="B3844">
        <f t="shared" si="1139"/>
        <v>1816883.6424416464</v>
      </c>
      <c r="C3844" t="str">
        <f t="shared" si="1123"/>
        <v>-0.000031900619461961+0.00109711472982327i</v>
      </c>
      <c r="D3844" t="str">
        <f t="shared" si="1124"/>
        <v>0.434661169791635-1.24926282645722i</v>
      </c>
      <c r="E3844" t="str">
        <f t="shared" si="1125"/>
        <v>-7.14431794885659-7.98656624686954i</v>
      </c>
      <c r="F3844" t="str">
        <f t="shared" si="1126"/>
        <v>1.32216690795763-1.28969430372985i</v>
      </c>
      <c r="G3844" t="str">
        <f t="shared" si="1127"/>
        <v>0.545240347182524-0.497949104815748i</v>
      </c>
      <c r="H3844" t="str">
        <f t="shared" si="1128"/>
        <v>0.000407540703894547-8.76067902402363i</v>
      </c>
      <c r="I3844" t="str">
        <f t="shared" si="1129"/>
        <v>-0.0318722951837189-0.0326778337649589i</v>
      </c>
      <c r="K3844" t="str">
        <f t="shared" si="1130"/>
        <v>0.0000637201366749642-0.000141157658797329i</v>
      </c>
      <c r="L3844" t="str">
        <f t="shared" si="1131"/>
        <v>0.00005-0.000155315182997595i</v>
      </c>
      <c r="M3844" t="str">
        <f t="shared" si="1132"/>
        <v>0.00133333333333333-0.0000913618723515263i</v>
      </c>
      <c r="N3844">
        <f t="shared" si="1133"/>
        <v>88.334489578131198</v>
      </c>
      <c r="O3844">
        <f t="shared" si="1134"/>
        <v>59.191288837703226</v>
      </c>
      <c r="P3844" s="3">
        <f t="shared" si="1135"/>
        <v>-59.191288837703226</v>
      </c>
      <c r="Q3844" s="3">
        <f t="shared" si="1136"/>
        <v>91.665510421868802</v>
      </c>
      <c r="R3844">
        <f t="shared" si="1137"/>
        <v>-88.334489578131198</v>
      </c>
      <c r="S3844">
        <f t="shared" si="1138"/>
        <v>1816.8836424416463</v>
      </c>
      <c r="T3844">
        <f t="shared" si="1121"/>
        <v>-59.191288837703226</v>
      </c>
    </row>
    <row r="3845" spans="1:20" x14ac:dyDescent="0.25">
      <c r="A3845">
        <f t="shared" si="1122"/>
        <v>11459196.71015105</v>
      </c>
      <c r="B3845">
        <f t="shared" si="1139"/>
        <v>1823787.8002829247</v>
      </c>
      <c r="C3845" t="str">
        <f t="shared" si="1123"/>
        <v>-0.0000287714723107364+0.00108372437076003i</v>
      </c>
      <c r="D3845" t="str">
        <f t="shared" si="1124"/>
        <v>0.431733236699859-1.24555563659683i</v>
      </c>
      <c r="E3845" t="str">
        <f t="shared" si="1125"/>
        <v>-7.12040174426907-7.92709941048405i</v>
      </c>
      <c r="F3845" t="str">
        <f t="shared" si="1126"/>
        <v>1.31760438642494-1.28978893927142i</v>
      </c>
      <c r="G3845" t="str">
        <f t="shared" si="1127"/>
        <v>0.543358836754803-0.498116463565771i</v>
      </c>
      <c r="H3845" t="str">
        <f t="shared" si="1128"/>
        <v>0.000403735426280356-8.72750780254466i</v>
      </c>
      <c r="I3845" t="str">
        <f t="shared" si="1129"/>
        <v>-0.0317539583262103-0.0324417627833992i</v>
      </c>
      <c r="K3845" t="str">
        <f t="shared" si="1130"/>
        <v>0.0000636059308020803-0.000140643761803109i</v>
      </c>
      <c r="L3845" t="str">
        <f t="shared" si="1131"/>
        <v>0.00005-0.000154727219563255i</v>
      </c>
      <c r="M3845" t="str">
        <f t="shared" si="1132"/>
        <v>0.00133333333333333-0.0000910160115077973i</v>
      </c>
      <c r="N3845">
        <f t="shared" si="1133"/>
        <v>88.479228815219358</v>
      </c>
      <c r="O3845">
        <f t="shared" si="1134"/>
        <v>59.298563228006998</v>
      </c>
      <c r="P3845" s="3">
        <f t="shared" si="1135"/>
        <v>-59.298563228006998</v>
      </c>
      <c r="Q3845" s="3">
        <f t="shared" si="1136"/>
        <v>91.520771184780642</v>
      </c>
      <c r="R3845">
        <f t="shared" si="1137"/>
        <v>-88.479228815219358</v>
      </c>
      <c r="S3845">
        <f t="shared" si="1138"/>
        <v>1823.7878002829248</v>
      </c>
      <c r="T3845">
        <f t="shared" si="1121"/>
        <v>-59.298563228006998</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D22" zoomScale="90" zoomScaleNormal="90" workbookViewId="0">
      <selection activeCell="M11" sqref="M11"/>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40" t="str">
        <f>'Device Calculator'!C3</f>
        <v>TPS546D24A</v>
      </c>
      <c r="D2" s="340"/>
      <c r="E2" s="340"/>
      <c r="F2" s="340"/>
      <c r="G2" s="340"/>
      <c r="H2" s="340"/>
      <c r="I2" s="340"/>
      <c r="J2" s="341"/>
      <c r="L2" s="348" t="s">
        <v>352</v>
      </c>
      <c r="M2" s="349"/>
      <c r="N2" s="350"/>
      <c r="P2" s="333" t="s">
        <v>159</v>
      </c>
      <c r="Q2" s="334"/>
      <c r="R2" s="335"/>
      <c r="T2" s="141" t="s">
        <v>16</v>
      </c>
    </row>
    <row r="3" spans="2:20" ht="16.5" thickBot="1" x14ac:dyDescent="0.3">
      <c r="B3" s="330" t="s">
        <v>206</v>
      </c>
      <c r="C3" s="331"/>
      <c r="D3" s="331"/>
      <c r="E3" s="331"/>
      <c r="F3" s="331"/>
      <c r="G3" s="331"/>
      <c r="H3" s="331"/>
      <c r="I3" s="331"/>
      <c r="J3" s="332"/>
      <c r="L3" s="215" t="s">
        <v>308</v>
      </c>
      <c r="M3" s="216" t="s">
        <v>21</v>
      </c>
      <c r="N3" s="217" t="s">
        <v>210</v>
      </c>
      <c r="P3" s="218" t="s">
        <v>156</v>
      </c>
      <c r="Q3" s="219" t="s">
        <v>157</v>
      </c>
      <c r="R3" s="220" t="s">
        <v>158</v>
      </c>
      <c r="T3" s="31" t="s">
        <v>545</v>
      </c>
    </row>
    <row r="4" spans="2:20" ht="43.5" thickBot="1" x14ac:dyDescent="0.25">
      <c r="B4" s="221" t="s">
        <v>208</v>
      </c>
      <c r="C4" s="221" t="s">
        <v>209</v>
      </c>
      <c r="D4" s="221" t="s">
        <v>551</v>
      </c>
      <c r="E4" s="221" t="s">
        <v>210</v>
      </c>
      <c r="F4" s="278" t="s">
        <v>697</v>
      </c>
      <c r="G4" s="278" t="s">
        <v>695</v>
      </c>
      <c r="H4" s="278" t="s">
        <v>696</v>
      </c>
      <c r="I4" s="221" t="s">
        <v>213</v>
      </c>
      <c r="J4" s="221" t="s">
        <v>682</v>
      </c>
      <c r="L4" s="222" t="s">
        <v>192</v>
      </c>
      <c r="M4" s="223" t="str">
        <f>'Device Calculator'!C3</f>
        <v>TPS546D24A</v>
      </c>
      <c r="N4" s="224"/>
      <c r="P4" s="64">
        <v>0</v>
      </c>
      <c r="Q4" s="225" t="s">
        <v>38</v>
      </c>
      <c r="R4" s="226" t="s">
        <v>38</v>
      </c>
      <c r="T4" s="32" t="s">
        <v>546</v>
      </c>
    </row>
    <row r="5" spans="2:20" ht="15.75" thickBot="1" x14ac:dyDescent="0.25">
      <c r="B5" s="336"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37" t="str">
        <f>IF(AND(D5=G5,D6=G6),"SHORT",IF(AND(H5=D5,H6=D6),"FLOAT","Resistor"))</f>
        <v>Resistor</v>
      </c>
      <c r="L5" s="68" t="s">
        <v>347</v>
      </c>
      <c r="M5" s="108">
        <f>ILOOP_trgt</f>
        <v>2.6031068291320789</v>
      </c>
      <c r="N5" s="69"/>
      <c r="P5" s="70">
        <v>1</v>
      </c>
      <c r="Q5" s="71">
        <v>2</v>
      </c>
      <c r="R5" s="72">
        <v>0.5</v>
      </c>
      <c r="T5" s="33" t="s">
        <v>547</v>
      </c>
    </row>
    <row r="6" spans="2:20" ht="15.75" thickBot="1" x14ac:dyDescent="0.25">
      <c r="B6" s="336"/>
      <c r="C6" s="229" t="s">
        <v>36</v>
      </c>
      <c r="D6" s="210">
        <v>325</v>
      </c>
      <c r="E6" s="100" t="s">
        <v>11</v>
      </c>
      <c r="F6" s="104">
        <f>IF(AND(D6=550,OR(D5=7,D5=8,D5=9,D5=10,D5=12, D5=13, D5=14, D5=15, D5=17, D5=18, D5=19, D5=20, D5=22, D5=23, D5=24, D5=25)),"Open",VLOOKUP(D6,'Resistor References'!K3:L10,2,FALSE))</f>
        <v>1</v>
      </c>
      <c r="G6" s="105">
        <v>550</v>
      </c>
      <c r="H6" s="230" t="s">
        <v>38</v>
      </c>
      <c r="I6" s="74">
        <v>450</v>
      </c>
      <c r="J6" s="338"/>
      <c r="L6" s="68" t="s">
        <v>348</v>
      </c>
      <c r="M6" s="108">
        <f>VLOOP_trgt</f>
        <v>6.1300570281191238</v>
      </c>
      <c r="N6" s="69"/>
      <c r="P6" s="64">
        <v>2</v>
      </c>
      <c r="Q6" s="75">
        <v>2</v>
      </c>
      <c r="R6" s="76">
        <v>1</v>
      </c>
      <c r="T6" s="34" t="s">
        <v>17</v>
      </c>
    </row>
    <row r="7" spans="2:20" ht="15.75" thickBot="1" x14ac:dyDescent="0.25">
      <c r="B7" s="336" t="s">
        <v>216</v>
      </c>
      <c r="C7" s="227" t="s">
        <v>217</v>
      </c>
      <c r="D7" s="209">
        <v>3</v>
      </c>
      <c r="E7" s="99" t="s">
        <v>218</v>
      </c>
      <c r="F7" s="101">
        <f>VLOOKUP(D7,'Resistor References'!M3:N10,2,FALSE)</f>
        <v>2</v>
      </c>
      <c r="G7" s="102">
        <v>3</v>
      </c>
      <c r="H7" s="228">
        <v>3</v>
      </c>
      <c r="I7" s="67">
        <v>3</v>
      </c>
      <c r="J7" s="337" t="str">
        <f>IF(AND(D7=G7,D8=G8,G9=D9),"SHORT",IF(AND(H7=D7,H8=D8,H9=D9),"FLOAT","Resistor"))</f>
        <v>Resistor</v>
      </c>
      <c r="L7" s="231" t="s">
        <v>351</v>
      </c>
      <c r="M7" s="223">
        <f>Comp_Code</f>
        <v>10</v>
      </c>
      <c r="N7" s="232"/>
      <c r="P7" s="70">
        <v>3</v>
      </c>
      <c r="Q7" s="71">
        <v>2</v>
      </c>
      <c r="R7" s="72">
        <v>2</v>
      </c>
      <c r="T7" s="35" t="s">
        <v>18</v>
      </c>
    </row>
    <row r="8" spans="2:20" ht="15.75" thickBot="1" x14ac:dyDescent="0.25">
      <c r="B8" s="336"/>
      <c r="C8" s="233" t="s">
        <v>219</v>
      </c>
      <c r="D8" s="38" t="s">
        <v>220</v>
      </c>
      <c r="E8" s="234" t="s">
        <v>26</v>
      </c>
      <c r="F8" s="107">
        <f>VLOOKUP(D8,'Resistor References'!O3:P6,2,FALSE)</f>
        <v>0</v>
      </c>
      <c r="G8" s="143" t="str">
        <f>'Resistor References'!O3</f>
        <v>40/52</v>
      </c>
      <c r="H8" s="142" t="str">
        <f>'Resistor References'!O3</f>
        <v>40/52</v>
      </c>
      <c r="I8" s="272" t="s">
        <v>221</v>
      </c>
      <c r="J8" s="339"/>
      <c r="L8" s="231" t="s">
        <v>37</v>
      </c>
      <c r="M8" s="223">
        <f>fsw</f>
        <v>550</v>
      </c>
      <c r="N8" s="232" t="s">
        <v>11</v>
      </c>
      <c r="P8" s="64">
        <v>4</v>
      </c>
      <c r="Q8" s="75">
        <v>2</v>
      </c>
      <c r="R8" s="76">
        <v>4</v>
      </c>
      <c r="T8" s="36" t="s">
        <v>19</v>
      </c>
    </row>
    <row r="9" spans="2:20" ht="15" thickBot="1" x14ac:dyDescent="0.25">
      <c r="B9" s="336"/>
      <c r="C9" s="235" t="s">
        <v>222</v>
      </c>
      <c r="D9" s="211">
        <v>4</v>
      </c>
      <c r="E9" s="236"/>
      <c r="F9" s="268">
        <f>VLOOKUP(D9,'Resistor References'!Q3:R6,2,FALSE)</f>
        <v>3</v>
      </c>
      <c r="G9" s="270">
        <v>1</v>
      </c>
      <c r="H9" s="237">
        <v>2</v>
      </c>
      <c r="I9" s="273" t="s">
        <v>221</v>
      </c>
      <c r="J9" s="339"/>
      <c r="L9" s="231" t="s">
        <v>353</v>
      </c>
      <c r="M9" s="223">
        <f>Phases</f>
        <v>1</v>
      </c>
      <c r="N9" s="232"/>
      <c r="P9" s="70">
        <v>5</v>
      </c>
      <c r="Q9" s="71">
        <v>2</v>
      </c>
      <c r="R9" s="72">
        <v>8</v>
      </c>
    </row>
    <row r="10" spans="2:20" ht="15" thickBot="1" x14ac:dyDescent="0.25">
      <c r="B10" s="336" t="s">
        <v>223</v>
      </c>
      <c r="C10" s="227" t="s">
        <v>224</v>
      </c>
      <c r="D10" s="209" t="s">
        <v>296</v>
      </c>
      <c r="E10" s="99" t="s">
        <v>22</v>
      </c>
      <c r="F10" s="101">
        <f>VLOOKUP(D10,'Resistor References'!S2:T17,2,FALSE)</f>
        <v>9</v>
      </c>
      <c r="G10" s="102" t="s">
        <v>38</v>
      </c>
      <c r="H10" s="238">
        <v>1</v>
      </c>
      <c r="I10" s="67" t="s">
        <v>226</v>
      </c>
      <c r="J10" s="337" t="str">
        <f>IF(AND(D10=G10,D11=G11),"SHORT",IF(AND(H10=D10,H11=D11),"FLOAT","Resistor"))</f>
        <v>Resistor</v>
      </c>
      <c r="L10" s="231" t="s">
        <v>309</v>
      </c>
      <c r="M10" s="223">
        <f>Iphase</f>
        <v>40</v>
      </c>
      <c r="N10" s="232" t="s">
        <v>26</v>
      </c>
      <c r="P10" s="64">
        <v>6</v>
      </c>
      <c r="Q10" s="75">
        <v>3</v>
      </c>
      <c r="R10" s="76">
        <v>0.5</v>
      </c>
    </row>
    <row r="11" spans="2:20" ht="15" thickBot="1" x14ac:dyDescent="0.25">
      <c r="B11" s="336"/>
      <c r="C11" s="233" t="s">
        <v>227</v>
      </c>
      <c r="D11" s="212">
        <v>3.32</v>
      </c>
      <c r="E11" s="234" t="s">
        <v>22</v>
      </c>
      <c r="F11" s="107">
        <f>IF(D10='Resistor References'!S2,'Resistor References'!S2,VLOOKUP(D11,'Resistor References'!X3:Y18,2,FALSE))</f>
        <v>8</v>
      </c>
      <c r="G11" s="143" t="s">
        <v>38</v>
      </c>
      <c r="H11" s="153">
        <v>1</v>
      </c>
      <c r="I11" s="274">
        <v>0.8</v>
      </c>
      <c r="J11" s="339"/>
      <c r="L11" s="231" t="s">
        <v>227</v>
      </c>
      <c r="M11" s="223">
        <f>Vout</f>
        <v>1.25</v>
      </c>
      <c r="N11" s="232" t="s">
        <v>22</v>
      </c>
      <c r="P11" s="70">
        <v>7</v>
      </c>
      <c r="Q11" s="71">
        <v>3</v>
      </c>
      <c r="R11" s="72">
        <v>1</v>
      </c>
    </row>
    <row r="12" spans="2:20" ht="15" thickBot="1" x14ac:dyDescent="0.25">
      <c r="B12" s="336"/>
      <c r="C12" s="229" t="s">
        <v>228</v>
      </c>
      <c r="D12" s="213">
        <f>VLOOKUP(D10,'Resistor References'!S2:U17,3,FALSE)</f>
        <v>0.125</v>
      </c>
      <c r="E12" s="100"/>
      <c r="F12" s="104" t="s">
        <v>221</v>
      </c>
      <c r="G12" s="105" t="s">
        <v>38</v>
      </c>
      <c r="H12" s="239">
        <v>0.5</v>
      </c>
      <c r="I12" s="275">
        <v>0.5</v>
      </c>
      <c r="J12" s="338"/>
      <c r="L12" s="240" t="s">
        <v>228</v>
      </c>
      <c r="M12" s="241">
        <f>VOSL</f>
        <v>0.5</v>
      </c>
      <c r="N12" s="242" t="s">
        <v>22</v>
      </c>
      <c r="P12" s="64">
        <v>8</v>
      </c>
      <c r="Q12" s="75">
        <v>3</v>
      </c>
      <c r="R12" s="76">
        <v>2</v>
      </c>
    </row>
    <row r="13" spans="2:20" ht="15" thickBot="1" x14ac:dyDescent="0.25">
      <c r="B13" s="336" t="s">
        <v>229</v>
      </c>
      <c r="C13" s="243" t="s">
        <v>230</v>
      </c>
      <c r="D13" s="214">
        <v>31</v>
      </c>
      <c r="E13" s="113" t="s">
        <v>231</v>
      </c>
      <c r="F13" s="269">
        <f>VLOOKUP(D13,'Resistor References'!Z2:AA34,2,FALSE)</f>
        <v>15</v>
      </c>
      <c r="G13" s="271" t="s">
        <v>232</v>
      </c>
      <c r="H13" s="244" t="s">
        <v>38</v>
      </c>
      <c r="I13" s="276">
        <v>36</v>
      </c>
      <c r="J13" s="339" t="str">
        <f>IF(AND(D13=G13,D14=G14),"SHORT",IF(AND(H13=D13,H14=D14),"FLOAT","Resistor"))</f>
        <v>Resistor</v>
      </c>
      <c r="P13" s="70">
        <v>9</v>
      </c>
      <c r="Q13" s="71">
        <v>3</v>
      </c>
      <c r="R13" s="72">
        <v>4</v>
      </c>
    </row>
    <row r="14" spans="2:20" ht="15" thickBot="1" x14ac:dyDescent="0.25">
      <c r="B14" s="336"/>
      <c r="C14" s="229" t="str">
        <f>IF(D9=1,"INTERLEAVE","SYNC_CONFIG")</f>
        <v>SYNC_CONFIG</v>
      </c>
      <c r="D14" s="210" t="s">
        <v>233</v>
      </c>
      <c r="E14" s="100"/>
      <c r="F14" s="104" t="e">
        <f>VLOOKUP(D14,'Resistor References'!AB2:AC11,2,FALSE)</f>
        <v>#N/A</v>
      </c>
      <c r="G14" s="105" t="str">
        <f>'Resistor References'!AB3</f>
        <v>Auto-Detect</v>
      </c>
      <c r="H14" s="230" t="str">
        <f>'Resistor References'!AB3</f>
        <v>Auto-Detect</v>
      </c>
      <c r="I14" s="74" t="s">
        <v>233</v>
      </c>
      <c r="J14" s="338"/>
      <c r="P14" s="64">
        <v>10</v>
      </c>
      <c r="Q14" s="75">
        <v>3</v>
      </c>
      <c r="R14" s="76">
        <v>8</v>
      </c>
    </row>
    <row r="15" spans="2:20" ht="15" thickBot="1" x14ac:dyDescent="0.25">
      <c r="P15" s="70">
        <v>11</v>
      </c>
      <c r="Q15" s="71">
        <v>4</v>
      </c>
      <c r="R15" s="72">
        <v>0.5</v>
      </c>
    </row>
    <row r="16" spans="2:20" ht="15.75" customHeight="1" thickBot="1" x14ac:dyDescent="0.3">
      <c r="B16" s="330" t="s">
        <v>678</v>
      </c>
      <c r="C16" s="331"/>
      <c r="D16" s="331"/>
      <c r="E16" s="331"/>
      <c r="F16" s="331"/>
      <c r="G16" s="331"/>
      <c r="H16" s="331"/>
      <c r="I16" s="331"/>
      <c r="J16" s="332"/>
      <c r="P16" s="64">
        <v>12</v>
      </c>
      <c r="Q16" s="75">
        <v>4</v>
      </c>
      <c r="R16" s="76">
        <v>1</v>
      </c>
    </row>
    <row r="17" spans="2:18" ht="15" thickBot="1" x14ac:dyDescent="0.25">
      <c r="B17" s="221" t="s">
        <v>208</v>
      </c>
      <c r="C17" s="221" t="s">
        <v>21</v>
      </c>
      <c r="D17" s="221" t="s">
        <v>304</v>
      </c>
      <c r="E17" s="221" t="s">
        <v>305</v>
      </c>
      <c r="F17" s="221"/>
      <c r="G17" s="221" t="s">
        <v>683</v>
      </c>
      <c r="H17" s="221" t="s">
        <v>684</v>
      </c>
      <c r="I17" s="342" t="s">
        <v>238</v>
      </c>
      <c r="J17" s="343"/>
      <c r="P17" s="70">
        <v>13</v>
      </c>
      <c r="Q17" s="71">
        <v>4</v>
      </c>
      <c r="R17" s="72">
        <v>2</v>
      </c>
    </row>
    <row r="18" spans="2:18" ht="15" thickBot="1" x14ac:dyDescent="0.25">
      <c r="B18" s="245" t="str">
        <f>B$5</f>
        <v>MSEL1</v>
      </c>
      <c r="C18" s="227" t="s">
        <v>239</v>
      </c>
      <c r="D18" s="228">
        <f>IF(OR(J5="SHORT",J5="FLOAT"),J5,IF(F5&lt;16,F5,F5-16))</f>
        <v>10</v>
      </c>
      <c r="E18" s="228">
        <f>IF(OR(J5="SHORT",J5="FLOAT", F6="Open"),"Open",IF(F5&lt;16,2*F6,2*F6+1))</f>
        <v>2</v>
      </c>
      <c r="F18" s="48"/>
      <c r="G18" s="102">
        <f>IF(OR(D18="FLOAT",D18="SHORT"),D18,HLOOKUP(D18,'Resistor Selection'!C$13:R$14,2,FALSE))</f>
        <v>31600</v>
      </c>
      <c r="H18" s="246">
        <f>IF(E18="Open","Open",VLOOKUP(E18,'Resistor Selection'!B$15:R$30,'Pin Detect Programming'!D18+2,FALSE))</f>
        <v>78700</v>
      </c>
      <c r="I18" s="344"/>
      <c r="J18" s="345"/>
      <c r="P18" s="64">
        <v>14</v>
      </c>
      <c r="Q18" s="75">
        <v>4</v>
      </c>
      <c r="R18" s="76">
        <v>4</v>
      </c>
    </row>
    <row r="19" spans="2:18" ht="15" thickBot="1" x14ac:dyDescent="0.25">
      <c r="B19" s="245" t="str">
        <f>B$7</f>
        <v>MSEL2</v>
      </c>
      <c r="C19" s="233" t="s">
        <v>240</v>
      </c>
      <c r="D19" s="142">
        <f>IF(OR(J7="SHORT",J7="FLOAT"),J7,F9+4*F8)</f>
        <v>3</v>
      </c>
      <c r="E19" s="142" t="str">
        <f>IF(OR(D7=3,J7="FLOAT",J7="SHORT"),"Open",F7)</f>
        <v>Open</v>
      </c>
      <c r="F19" s="40"/>
      <c r="G19" s="143">
        <f>IF(OR(D19="FLOAT",D19="SHORT"),D19,HLOOKUP(D19,'Resistor Selection'!C$13:R$14,2,FALSE))</f>
        <v>8250</v>
      </c>
      <c r="H19" s="247" t="str">
        <f>IF(E19="Open","Open",VLOOKUP(E19,'Resistor Selection'!B$15:R$30,'Pin Detect Programming'!D19+2,FALSE))</f>
        <v>Open</v>
      </c>
      <c r="I19" s="344"/>
      <c r="J19" s="345"/>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44"/>
      <c r="J20" s="345"/>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e">
        <f>IF(OR(F13="Float",F13="Short"),"Open",IF(AND(F14='Resistor References'!AC3,F13&lt;16),F14,IF(F13&lt;16,2*F14,2*F14+1)))</f>
        <v>#N/A</v>
      </c>
      <c r="F21" s="53"/>
      <c r="G21" s="105">
        <f>IF(OR(D21="FLOAT",D21="SHORT"),D21,HLOOKUP(D21,'Resistor Selection'!C$13:R$14,2,FALSE))</f>
        <v>82500</v>
      </c>
      <c r="H21" s="248" t="e">
        <f>IF(E21="Open","Open",VLOOKUP(E21,'Resistor Selection'!B$15:R$30,'Pin Detect Programming'!D21+2,FALSE))</f>
        <v>#N/A</v>
      </c>
      <c r="I21" s="346"/>
      <c r="J21" s="347"/>
      <c r="P21" s="70">
        <v>17</v>
      </c>
      <c r="Q21" s="71">
        <v>5</v>
      </c>
      <c r="R21" s="72">
        <v>1</v>
      </c>
    </row>
    <row r="22" spans="2:18" ht="15" thickBot="1" x14ac:dyDescent="0.25">
      <c r="P22" s="64">
        <v>18</v>
      </c>
      <c r="Q22" s="75">
        <v>5</v>
      </c>
      <c r="R22" s="76">
        <v>2</v>
      </c>
    </row>
    <row r="23" spans="2:18" ht="15.75" thickBot="1" x14ac:dyDescent="0.3">
      <c r="B23" s="351" t="s">
        <v>243</v>
      </c>
      <c r="C23" s="352"/>
      <c r="D23" s="352"/>
      <c r="E23" s="352"/>
      <c r="F23" s="352"/>
      <c r="G23" s="352"/>
      <c r="H23" s="352"/>
      <c r="I23" s="352"/>
      <c r="J23" s="353"/>
      <c r="P23" s="70">
        <v>19</v>
      </c>
      <c r="Q23" s="71">
        <v>5</v>
      </c>
      <c r="R23" s="72">
        <v>4</v>
      </c>
    </row>
    <row r="24" spans="2:18" ht="43.5" thickBot="1" x14ac:dyDescent="0.25">
      <c r="B24" s="221" t="s">
        <v>208</v>
      </c>
      <c r="C24" s="221" t="s">
        <v>209</v>
      </c>
      <c r="D24" s="221" t="s">
        <v>551</v>
      </c>
      <c r="E24" s="221" t="s">
        <v>210</v>
      </c>
      <c r="F24" s="278" t="s">
        <v>697</v>
      </c>
      <c r="G24" s="278" t="s">
        <v>695</v>
      </c>
      <c r="H24" s="278" t="s">
        <v>696</v>
      </c>
      <c r="I24" s="221" t="s">
        <v>213</v>
      </c>
      <c r="J24" s="221" t="s">
        <v>214</v>
      </c>
      <c r="P24" s="64">
        <v>20</v>
      </c>
      <c r="Q24" s="75">
        <v>5</v>
      </c>
      <c r="R24" s="76">
        <v>8</v>
      </c>
    </row>
    <row r="25" spans="2:18" ht="43.5" thickBot="1" x14ac:dyDescent="0.25">
      <c r="B25" s="336" t="str">
        <f>B7</f>
        <v>MSEL2</v>
      </c>
      <c r="C25" s="266" t="s">
        <v>677</v>
      </c>
      <c r="D25" s="267" t="s">
        <v>687</v>
      </c>
      <c r="E25" s="99"/>
      <c r="F25" s="101">
        <f>IF(AND(D25=G25,D26=G26),"SHORT",IF(AND(D25=H25,D26=H26),"FLOAT",VLOOKUP(D25,'Resistor References'!AF$4:AG$11,2,FALSE)))</f>
        <v>1</v>
      </c>
      <c r="G25" s="102" t="str">
        <f>'Resistor References'!AF$2</f>
        <v>180°, 2</v>
      </c>
      <c r="H25" s="228" t="str">
        <f>'Resistor References'!AF$3</f>
        <v>180°, 2</v>
      </c>
      <c r="I25" s="67" t="s">
        <v>221</v>
      </c>
      <c r="J25" s="337" t="str">
        <f>IF(AND(D25=G25,D26=G26),"SHORT",IF(AND(H25=D25,H26=D26),"FLOAT","Resistor"))</f>
        <v>Resistor</v>
      </c>
      <c r="P25" s="70">
        <v>21</v>
      </c>
      <c r="Q25" s="71">
        <v>6</v>
      </c>
      <c r="R25" s="72">
        <v>0.5</v>
      </c>
    </row>
    <row r="26" spans="2:18" ht="15" thickBot="1" x14ac:dyDescent="0.25">
      <c r="B26" s="336"/>
      <c r="C26" s="229" t="s">
        <v>219</v>
      </c>
      <c r="D26" s="210" t="str">
        <f>D8</f>
        <v>40/52</v>
      </c>
      <c r="E26" s="100" t="s">
        <v>26</v>
      </c>
      <c r="F26" s="104">
        <f>VLOOKUP(D26,'Resistor References'!O$3:P$6,2,FALSE)</f>
        <v>0</v>
      </c>
      <c r="G26" s="105" t="str">
        <f>'Resistor References'!O$3</f>
        <v>40/52</v>
      </c>
      <c r="H26" s="230" t="str">
        <f>'Resistor References'!O$4</f>
        <v>30/39</v>
      </c>
      <c r="I26" s="74">
        <v>52</v>
      </c>
      <c r="J26" s="338"/>
      <c r="P26" s="64">
        <v>22</v>
      </c>
      <c r="Q26" s="75">
        <v>6</v>
      </c>
      <c r="R26" s="76">
        <v>1</v>
      </c>
    </row>
    <row r="27" spans="2:18" ht="15" thickBot="1" x14ac:dyDescent="0.25">
      <c r="P27" s="70">
        <v>23</v>
      </c>
      <c r="Q27" s="71">
        <v>6</v>
      </c>
      <c r="R27" s="72">
        <v>2</v>
      </c>
    </row>
    <row r="28" spans="2:18" ht="16.5" thickBot="1" x14ac:dyDescent="0.3">
      <c r="B28" s="330" t="s">
        <v>679</v>
      </c>
      <c r="C28" s="331"/>
      <c r="D28" s="331"/>
      <c r="E28" s="331"/>
      <c r="F28" s="331"/>
      <c r="G28" s="331"/>
      <c r="H28" s="331"/>
      <c r="I28" s="331"/>
      <c r="J28" s="332"/>
      <c r="P28" s="64">
        <v>24</v>
      </c>
      <c r="Q28" s="75">
        <v>6</v>
      </c>
      <c r="R28" s="76">
        <v>4</v>
      </c>
    </row>
    <row r="29" spans="2:18" ht="15" customHeight="1" thickBot="1" x14ac:dyDescent="0.25">
      <c r="B29" s="221" t="s">
        <v>208</v>
      </c>
      <c r="C29" s="221" t="s">
        <v>21</v>
      </c>
      <c r="D29" s="221" t="s">
        <v>304</v>
      </c>
      <c r="E29" s="221" t="s">
        <v>305</v>
      </c>
      <c r="F29" s="221"/>
      <c r="G29" s="221" t="s">
        <v>683</v>
      </c>
      <c r="H29" s="221" t="s">
        <v>237</v>
      </c>
      <c r="I29" s="354" t="s">
        <v>246</v>
      </c>
      <c r="J29" s="343"/>
      <c r="P29" s="70">
        <v>25</v>
      </c>
      <c r="Q29" s="71">
        <v>6</v>
      </c>
      <c r="R29" s="72">
        <v>8</v>
      </c>
    </row>
    <row r="30" spans="2:18" ht="15" thickBot="1" x14ac:dyDescent="0.25">
      <c r="B30" s="245" t="str">
        <f>B$5</f>
        <v>MSEL1</v>
      </c>
      <c r="C30" s="227" t="s">
        <v>221</v>
      </c>
      <c r="D30" s="228" t="s">
        <v>211</v>
      </c>
      <c r="E30" s="228" t="s">
        <v>247</v>
      </c>
      <c r="F30" s="48"/>
      <c r="G30" s="102" t="s">
        <v>248</v>
      </c>
      <c r="H30" s="246" t="s">
        <v>248</v>
      </c>
      <c r="I30" s="344"/>
      <c r="J30" s="345"/>
      <c r="P30" s="64">
        <v>26</v>
      </c>
      <c r="Q30" s="75">
        <v>7</v>
      </c>
      <c r="R30" s="76">
        <v>0.5</v>
      </c>
    </row>
    <row r="31" spans="2:18" ht="15" thickBot="1" x14ac:dyDescent="0.25">
      <c r="B31" s="245" t="str">
        <f>B$7</f>
        <v>MSEL2</v>
      </c>
      <c r="C31" s="233" t="s">
        <v>249</v>
      </c>
      <c r="D31" s="142">
        <f>IF(D9&lt;2,"N/A",IF(OR(J25="SHORT",J25="FLOAT"),J25,2*F25+MOD(F26,2)))</f>
        <v>2</v>
      </c>
      <c r="E31" s="142" t="str">
        <f>IF(OR(J25='Resistor References'!AG$2,J25='Resistor References'!AG$3,'Pin Detect Programming'!F26&lt;2),"OPEN",1)</f>
        <v>OPEN</v>
      </c>
      <c r="F31" s="40"/>
      <c r="G31" s="143">
        <f>IF(OR(D31="FLOAT",D31="SHORT"),D31,HLOOKUP(D31,'Resistor Selection'!C13:R14,2,FALSE))</f>
        <v>6810</v>
      </c>
      <c r="H31" s="247" t="str">
        <f>IF(E31="Open","Open",VLOOKUP(E31,'Resistor Selection'!B$13:AH$30,'Pin Detect Programming'!D31+2,FALSE))</f>
        <v>Open</v>
      </c>
      <c r="I31" s="344"/>
      <c r="J31" s="345"/>
      <c r="P31" s="70">
        <v>27</v>
      </c>
      <c r="Q31" s="71">
        <v>7</v>
      </c>
      <c r="R31" s="72">
        <v>1</v>
      </c>
    </row>
    <row r="32" spans="2:18" ht="15" thickBot="1" x14ac:dyDescent="0.25">
      <c r="B32" s="245" t="str">
        <f>B$10</f>
        <v>VSEL</v>
      </c>
      <c r="C32" s="233" t="s">
        <v>221</v>
      </c>
      <c r="D32" s="142" t="s">
        <v>211</v>
      </c>
      <c r="E32" s="142" t="s">
        <v>247</v>
      </c>
      <c r="F32" s="40"/>
      <c r="G32" s="143" t="s">
        <v>248</v>
      </c>
      <c r="H32" s="247" t="s">
        <v>248</v>
      </c>
      <c r="I32" s="344"/>
      <c r="J32" s="345"/>
      <c r="P32" s="64">
        <v>28</v>
      </c>
      <c r="Q32" s="75">
        <v>7</v>
      </c>
      <c r="R32" s="76">
        <v>2</v>
      </c>
    </row>
    <row r="33" spans="2:18" ht="15" thickBot="1" x14ac:dyDescent="0.25">
      <c r="B33" s="245" t="str">
        <f>B$13</f>
        <v>ADRSEL</v>
      </c>
      <c r="C33" s="229" t="s">
        <v>221</v>
      </c>
      <c r="D33" s="230" t="s">
        <v>211</v>
      </c>
      <c r="E33" s="230" t="s">
        <v>247</v>
      </c>
      <c r="F33" s="53"/>
      <c r="G33" s="105" t="s">
        <v>248</v>
      </c>
      <c r="H33" s="248" t="s">
        <v>248</v>
      </c>
      <c r="I33" s="346"/>
      <c r="J33" s="347"/>
      <c r="P33" s="70">
        <v>29</v>
      </c>
      <c r="Q33" s="71">
        <v>7</v>
      </c>
      <c r="R33" s="72">
        <v>4</v>
      </c>
    </row>
    <row r="34" spans="2:18" ht="15" thickBot="1" x14ac:dyDescent="0.25">
      <c r="L34" s="137"/>
      <c r="P34" s="64">
        <v>30</v>
      </c>
      <c r="Q34" s="75">
        <v>7</v>
      </c>
      <c r="R34" s="76">
        <v>8</v>
      </c>
    </row>
    <row r="35" spans="2:18" ht="15.75" thickBot="1" x14ac:dyDescent="0.3">
      <c r="B35" s="351" t="s">
        <v>250</v>
      </c>
      <c r="C35" s="352"/>
      <c r="D35" s="352"/>
      <c r="E35" s="352"/>
      <c r="F35" s="352"/>
      <c r="G35" s="352"/>
      <c r="H35" s="352"/>
      <c r="I35" s="352"/>
      <c r="J35" s="353"/>
      <c r="P35" s="94">
        <v>31</v>
      </c>
      <c r="Q35" s="95">
        <v>10</v>
      </c>
      <c r="R35" s="96">
        <v>2</v>
      </c>
    </row>
    <row r="36" spans="2:18" ht="43.5" thickBot="1" x14ac:dyDescent="0.25">
      <c r="B36" s="221" t="s">
        <v>208</v>
      </c>
      <c r="C36" s="221" t="s">
        <v>209</v>
      </c>
      <c r="D36" s="221" t="s">
        <v>551</v>
      </c>
      <c r="E36" s="221" t="s">
        <v>210</v>
      </c>
      <c r="F36" s="278" t="s">
        <v>697</v>
      </c>
      <c r="G36" s="278" t="s">
        <v>695</v>
      </c>
      <c r="H36" s="278" t="s">
        <v>696</v>
      </c>
      <c r="I36" s="221" t="s">
        <v>213</v>
      </c>
      <c r="J36" s="221" t="s">
        <v>214</v>
      </c>
    </row>
    <row r="37" spans="2:18" ht="43.5" thickBot="1" x14ac:dyDescent="0.25">
      <c r="B37" s="336" t="str">
        <f>B7</f>
        <v>MSEL2</v>
      </c>
      <c r="C37" s="266" t="s">
        <v>677</v>
      </c>
      <c r="D37" s="209" t="s">
        <v>689</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25">
      <c r="B38" s="336"/>
      <c r="C38" s="229" t="s">
        <v>219</v>
      </c>
      <c r="D38" s="210" t="str">
        <f>D8</f>
        <v>40/52</v>
      </c>
      <c r="E38" s="100" t="s">
        <v>26</v>
      </c>
      <c r="F38" s="104">
        <f>VLOOKUP(D38,'Resistor References'!O$3:P$6,2,FALSE)</f>
        <v>0</v>
      </c>
      <c r="G38" s="105" t="s">
        <v>221</v>
      </c>
      <c r="H38" s="230" t="s">
        <v>221</v>
      </c>
      <c r="I38" s="74">
        <v>52</v>
      </c>
      <c r="J38" s="338"/>
    </row>
    <row r="39" spans="2:18" ht="15" thickBot="1" x14ac:dyDescent="0.25"/>
    <row r="40" spans="2:18" ht="16.5" thickBot="1" x14ac:dyDescent="0.3">
      <c r="B40" s="330" t="s">
        <v>681</v>
      </c>
      <c r="C40" s="331"/>
      <c r="D40" s="331"/>
      <c r="E40" s="331"/>
      <c r="F40" s="331"/>
      <c r="G40" s="331"/>
      <c r="H40" s="331"/>
      <c r="I40" s="331"/>
      <c r="J40" s="332"/>
    </row>
    <row r="41" spans="2:18" ht="15" thickBot="1" x14ac:dyDescent="0.25">
      <c r="B41" s="221" t="s">
        <v>208</v>
      </c>
      <c r="C41" s="221" t="s">
        <v>21</v>
      </c>
      <c r="D41" s="221" t="s">
        <v>304</v>
      </c>
      <c r="E41" s="221" t="s">
        <v>305</v>
      </c>
      <c r="F41" s="221"/>
      <c r="G41" s="221" t="s">
        <v>683</v>
      </c>
      <c r="H41" s="221" t="s">
        <v>237</v>
      </c>
      <c r="I41" s="342" t="s">
        <v>246</v>
      </c>
      <c r="J41" s="343"/>
    </row>
    <row r="42" spans="2:18" ht="15" thickBot="1" x14ac:dyDescent="0.25">
      <c r="B42" s="245" t="str">
        <f>B$5</f>
        <v>MSEL1</v>
      </c>
      <c r="C42" s="227" t="s">
        <v>221</v>
      </c>
      <c r="D42" s="228" t="s">
        <v>211</v>
      </c>
      <c r="E42" s="228" t="s">
        <v>247</v>
      </c>
      <c r="F42" s="48"/>
      <c r="G42" s="102" t="s">
        <v>248</v>
      </c>
      <c r="H42" s="246" t="s">
        <v>248</v>
      </c>
      <c r="I42" s="344"/>
      <c r="J42" s="345"/>
    </row>
    <row r="43" spans="2:18" ht="15" thickBot="1" x14ac:dyDescent="0.25">
      <c r="B43" s="245" t="str">
        <f>B$7</f>
        <v>MSEL2</v>
      </c>
      <c r="C43" s="233" t="s">
        <v>249</v>
      </c>
      <c r="D43" s="142">
        <f>IF(D9&lt;3,"N/A",IF(OR(J37="SHORT",J37="FLOAT"),J37,2*F37+MOD(F38,2)))</f>
        <v>14</v>
      </c>
      <c r="E43" s="142" t="str">
        <f>IF(OR(J37='Resistor References'!AG$2,J37='Resistor References'!AG$3,'Pin Detect Programming'!F38&lt;2),"OPEN",1)</f>
        <v>OPEN</v>
      </c>
      <c r="F43" s="40"/>
      <c r="G43" s="143">
        <f>IF(OR(D43="FLOAT",D43="SHORT"),D43,HLOOKUP(D43,'Resistor Selection'!C13:R14,2,FALSE))</f>
        <v>68100</v>
      </c>
      <c r="H43" s="247" t="str">
        <f>IF(E43="Open","Open",VLOOKUP(E43,'Resistor Selection'!B$13:AH$30,'Pin Detect Programming'!D43+2,FALSE))</f>
        <v>Open</v>
      </c>
      <c r="I43" s="344"/>
      <c r="J43" s="345"/>
    </row>
    <row r="44" spans="2:18" ht="15" thickBot="1" x14ac:dyDescent="0.25">
      <c r="B44" s="245" t="str">
        <f>B$10</f>
        <v>VSEL</v>
      </c>
      <c r="C44" s="233" t="s">
        <v>221</v>
      </c>
      <c r="D44" s="142" t="s">
        <v>211</v>
      </c>
      <c r="E44" s="142" t="s">
        <v>247</v>
      </c>
      <c r="F44" s="40"/>
      <c r="G44" s="143" t="s">
        <v>248</v>
      </c>
      <c r="H44" s="247" t="s">
        <v>248</v>
      </c>
      <c r="I44" s="344"/>
      <c r="J44" s="345"/>
    </row>
    <row r="45" spans="2:18" ht="15" thickBot="1" x14ac:dyDescent="0.25">
      <c r="B45" s="245" t="str">
        <f>B$13</f>
        <v>ADRSEL</v>
      </c>
      <c r="C45" s="229" t="s">
        <v>221</v>
      </c>
      <c r="D45" s="230" t="s">
        <v>211</v>
      </c>
      <c r="E45" s="230" t="s">
        <v>247</v>
      </c>
      <c r="F45" s="53"/>
      <c r="G45" s="105" t="s">
        <v>248</v>
      </c>
      <c r="H45" s="248" t="s">
        <v>248</v>
      </c>
      <c r="I45" s="346"/>
      <c r="J45" s="347"/>
    </row>
    <row r="46" spans="2:18" ht="15" thickBot="1" x14ac:dyDescent="0.25"/>
    <row r="47" spans="2:18" ht="15.75" thickBot="1" x14ac:dyDescent="0.3">
      <c r="B47" s="351" t="s">
        <v>251</v>
      </c>
      <c r="C47" s="352"/>
      <c r="D47" s="352"/>
      <c r="E47" s="352"/>
      <c r="F47" s="352"/>
      <c r="G47" s="352"/>
      <c r="H47" s="352"/>
      <c r="I47" s="352"/>
      <c r="J47" s="353"/>
    </row>
    <row r="48" spans="2:18" ht="43.5" thickBot="1" x14ac:dyDescent="0.25">
      <c r="B48" s="221" t="s">
        <v>208</v>
      </c>
      <c r="C48" s="221" t="s">
        <v>209</v>
      </c>
      <c r="D48" s="221" t="s">
        <v>551</v>
      </c>
      <c r="E48" s="221" t="s">
        <v>210</v>
      </c>
      <c r="F48" s="278" t="s">
        <v>697</v>
      </c>
      <c r="G48" s="278" t="s">
        <v>695</v>
      </c>
      <c r="H48" s="278" t="s">
        <v>696</v>
      </c>
      <c r="I48" s="221" t="s">
        <v>213</v>
      </c>
      <c r="J48" s="221" t="s">
        <v>214</v>
      </c>
    </row>
    <row r="49" spans="2:10" ht="43.5" thickBot="1" x14ac:dyDescent="0.25">
      <c r="B49" s="336" t="str">
        <f>B7</f>
        <v>MSEL2</v>
      </c>
      <c r="C49" s="266" t="s">
        <v>677</v>
      </c>
      <c r="D49" s="209" t="s">
        <v>690</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5" thickBot="1" x14ac:dyDescent="0.25">
      <c r="B50" s="336"/>
      <c r="C50" s="229" t="s">
        <v>219</v>
      </c>
      <c r="D50" s="210" t="str">
        <f>D8</f>
        <v>40/52</v>
      </c>
      <c r="E50" s="100" t="s">
        <v>26</v>
      </c>
      <c r="F50" s="104">
        <f>VLOOKUP(D50,'Resistor References'!O$3:P$6,2,FALSE)</f>
        <v>0</v>
      </c>
      <c r="G50" s="105" t="s">
        <v>221</v>
      </c>
      <c r="H50" s="230" t="s">
        <v>221</v>
      </c>
      <c r="I50" s="74">
        <v>52</v>
      </c>
      <c r="J50" s="338"/>
    </row>
    <row r="51" spans="2:10" ht="15" thickBot="1" x14ac:dyDescent="0.25"/>
    <row r="52" spans="2:10" ht="16.5" thickBot="1" x14ac:dyDescent="0.3">
      <c r="B52" s="330" t="s">
        <v>680</v>
      </c>
      <c r="C52" s="331"/>
      <c r="D52" s="331"/>
      <c r="E52" s="331"/>
      <c r="F52" s="331"/>
      <c r="G52" s="331"/>
      <c r="H52" s="331"/>
      <c r="I52" s="331"/>
      <c r="J52" s="332"/>
    </row>
    <row r="53" spans="2:10" ht="15" thickBot="1" x14ac:dyDescent="0.25">
      <c r="B53" s="221" t="s">
        <v>208</v>
      </c>
      <c r="C53" s="221" t="s">
        <v>21</v>
      </c>
      <c r="D53" s="221" t="s">
        <v>304</v>
      </c>
      <c r="E53" s="221" t="s">
        <v>305</v>
      </c>
      <c r="F53" s="221"/>
      <c r="G53" s="221" t="s">
        <v>683</v>
      </c>
      <c r="H53" s="221" t="s">
        <v>237</v>
      </c>
      <c r="I53" s="342" t="s">
        <v>246</v>
      </c>
      <c r="J53" s="343"/>
    </row>
    <row r="54" spans="2:10" ht="15" thickBot="1" x14ac:dyDescent="0.25">
      <c r="B54" s="245" t="str">
        <f>B$5</f>
        <v>MSEL1</v>
      </c>
      <c r="C54" s="227" t="s">
        <v>221</v>
      </c>
      <c r="D54" s="228" t="s">
        <v>211</v>
      </c>
      <c r="E54" s="228" t="s">
        <v>247</v>
      </c>
      <c r="F54" s="48"/>
      <c r="G54" s="102" t="s">
        <v>248</v>
      </c>
      <c r="H54" s="246" t="s">
        <v>248</v>
      </c>
      <c r="I54" s="344"/>
      <c r="J54" s="345"/>
    </row>
    <row r="55" spans="2:10" ht="15" thickBot="1" x14ac:dyDescent="0.25">
      <c r="B55" s="245" t="str">
        <f>B$7</f>
        <v>MSEL2</v>
      </c>
      <c r="C55" s="233" t="s">
        <v>249</v>
      </c>
      <c r="D55" s="142">
        <f>IF(D9&lt;4,"N/A",IF(OR(J49="SHORT",J49="FLOAT"),J49,2*F49+MOD(F50,2)))</f>
        <v>10</v>
      </c>
      <c r="E55" s="142" t="str">
        <f>IF(OR(J49='Resistor References'!AG$2,J49='Resistor References'!AG$3,'Pin Detect Programming'!F50&lt;2),"OPEN",1)</f>
        <v>OPEN</v>
      </c>
      <c r="F55" s="40"/>
      <c r="G55" s="143">
        <f>IF(OR(D55="FLOAT",D55="SHORT"),D55,HLOOKUP(D55,'Resistor Selection'!C13:R14,2,FALSE))</f>
        <v>31600</v>
      </c>
      <c r="H55" s="247" t="str">
        <f>IF(E55="Open","Open",VLOOKUP(E55,'Resistor Selection'!B$13:AH$30,'Pin Detect Programming'!D55+2,FALSE))</f>
        <v>Open</v>
      </c>
      <c r="I55" s="344"/>
      <c r="J55" s="345"/>
    </row>
    <row r="56" spans="2:10" ht="15" thickBot="1" x14ac:dyDescent="0.25">
      <c r="B56" s="245" t="str">
        <f>B$10</f>
        <v>VSEL</v>
      </c>
      <c r="C56" s="233" t="s">
        <v>221</v>
      </c>
      <c r="D56" s="142" t="s">
        <v>211</v>
      </c>
      <c r="E56" s="142" t="s">
        <v>247</v>
      </c>
      <c r="F56" s="40"/>
      <c r="G56" s="143" t="s">
        <v>248</v>
      </c>
      <c r="H56" s="247" t="s">
        <v>248</v>
      </c>
      <c r="I56" s="344"/>
      <c r="J56" s="345"/>
    </row>
    <row r="57" spans="2:10" ht="15" thickBot="1" x14ac:dyDescent="0.2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phoneticPr fontId="28" type="noConversion"/>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14" activePane="bottomLeft" state="frozen"/>
      <selection pane="bottomLeft" activeCell="D19" sqref="D19"/>
    </sheetView>
  </sheetViews>
  <sheetFormatPr defaultColWidth="9.140625" defaultRowHeight="15.7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32.2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10.25" x14ac:dyDescent="0.25">
      <c r="A3" s="13">
        <v>30</v>
      </c>
      <c r="B3" s="13" t="s">
        <v>223</v>
      </c>
      <c r="C3" s="14" t="s">
        <v>390</v>
      </c>
      <c r="D3" s="15" t="s">
        <v>391</v>
      </c>
      <c r="E3" s="15"/>
      <c r="F3" s="132" t="str">
        <f>CONCATENATE(Concatenation!$B$6, Concatenation!$B$7)</f>
        <v>Top Resistor: 12100
Bottom Resistor: 21500</v>
      </c>
      <c r="G3" s="132" t="s">
        <v>665</v>
      </c>
      <c r="H3" s="16" t="s">
        <v>248</v>
      </c>
      <c r="I3" s="10"/>
    </row>
    <row r="4" spans="1:9" ht="47.25" x14ac:dyDescent="0.25">
      <c r="A4" s="17">
        <v>33</v>
      </c>
      <c r="B4" s="13" t="s">
        <v>392</v>
      </c>
      <c r="C4" s="14" t="s">
        <v>393</v>
      </c>
      <c r="D4" s="15" t="s">
        <v>394</v>
      </c>
      <c r="E4" s="15" t="s">
        <v>394</v>
      </c>
      <c r="F4" s="132"/>
      <c r="G4" s="132"/>
      <c r="H4" s="16" t="s">
        <v>248</v>
      </c>
      <c r="I4" s="10"/>
    </row>
    <row r="5" spans="1:9" ht="63"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26" x14ac:dyDescent="0.25">
      <c r="A9" s="13">
        <v>32</v>
      </c>
      <c r="B9" s="13" t="s">
        <v>215</v>
      </c>
      <c r="C9" s="15" t="s">
        <v>398</v>
      </c>
      <c r="D9" s="15" t="s">
        <v>799</v>
      </c>
      <c r="E9" s="15"/>
      <c r="F9" s="132" t="str">
        <f>CONCATENATE(Concatenation!$F$6, Concatenation!$F$7)</f>
        <v>Top Resistor: 78700
Bottom Resistor: 31600</v>
      </c>
      <c r="G9" s="132" t="s">
        <v>665</v>
      </c>
      <c r="H9" s="16" t="s">
        <v>248</v>
      </c>
      <c r="I9" s="10"/>
    </row>
    <row r="10" spans="1:9" ht="126" x14ac:dyDescent="0.25">
      <c r="A10" s="13">
        <v>29</v>
      </c>
      <c r="B10" s="13" t="s">
        <v>216</v>
      </c>
      <c r="C10" s="15" t="s">
        <v>399</v>
      </c>
      <c r="D10" s="15" t="s">
        <v>400</v>
      </c>
      <c r="E10" s="15"/>
      <c r="F10" s="132" t="str">
        <f>CONCATENATE(Concatenation!$J$6, Concatenation!$J$7)</f>
        <v>Top Resistor: Open
Bottom Resistor: 8250</v>
      </c>
      <c r="G10" s="132" t="s">
        <v>665</v>
      </c>
      <c r="H10" s="16" t="s">
        <v>248</v>
      </c>
      <c r="I10" s="22"/>
    </row>
    <row r="11" spans="1:9" ht="157.5" x14ac:dyDescent="0.25">
      <c r="A11" s="13">
        <v>31</v>
      </c>
      <c r="B11" s="13" t="s">
        <v>229</v>
      </c>
      <c r="C11" s="15" t="s">
        <v>401</v>
      </c>
      <c r="D11" s="15" t="s">
        <v>402</v>
      </c>
      <c r="E11" s="15"/>
      <c r="F11" s="132" t="e">
        <f>CONCATENATE(Concatenation!$N$6, Concatenation!$N$7)</f>
        <v>#N/A</v>
      </c>
      <c r="G11" s="132" t="s">
        <v>665</v>
      </c>
      <c r="H11" s="16" t="s">
        <v>248</v>
      </c>
      <c r="I11" s="22"/>
    </row>
    <row r="12" spans="1:9" ht="63" x14ac:dyDescent="0.25">
      <c r="A12" s="13" t="s">
        <v>403</v>
      </c>
      <c r="B12" s="15" t="s">
        <v>404</v>
      </c>
      <c r="C12" s="23"/>
      <c r="D12" s="15" t="s">
        <v>405</v>
      </c>
      <c r="E12" s="15" t="s">
        <v>406</v>
      </c>
      <c r="F12" s="132"/>
      <c r="G12" s="132"/>
      <c r="H12" s="16" t="s">
        <v>248</v>
      </c>
      <c r="I12" s="22"/>
    </row>
    <row r="13" spans="1:9" ht="94.5" x14ac:dyDescent="0.25">
      <c r="A13" s="13">
        <v>34</v>
      </c>
      <c r="B13" s="15" t="s">
        <v>407</v>
      </c>
      <c r="C13" s="15" t="s">
        <v>408</v>
      </c>
      <c r="D13" s="15" t="s">
        <v>409</v>
      </c>
      <c r="E13" s="15" t="s">
        <v>410</v>
      </c>
      <c r="F13" s="132"/>
      <c r="G13" s="132"/>
      <c r="H13" s="16" t="s">
        <v>542</v>
      </c>
      <c r="I13" s="10"/>
    </row>
    <row r="14" spans="1:9" ht="94.5" x14ac:dyDescent="0.25">
      <c r="A14" s="13">
        <v>34</v>
      </c>
      <c r="B14" s="13" t="s">
        <v>407</v>
      </c>
      <c r="C14" s="15" t="s">
        <v>408</v>
      </c>
      <c r="D14" s="15" t="s">
        <v>411</v>
      </c>
      <c r="E14" s="15"/>
      <c r="F14" s="133"/>
      <c r="G14" s="133"/>
      <c r="H14" s="16" t="s">
        <v>542</v>
      </c>
      <c r="I14" s="10"/>
    </row>
    <row r="15" spans="1:9" ht="30" customHeight="1" x14ac:dyDescent="0.25">
      <c r="A15" s="13">
        <v>35</v>
      </c>
      <c r="B15" s="15" t="s">
        <v>412</v>
      </c>
      <c r="C15" s="15" t="s">
        <v>413</v>
      </c>
      <c r="D15" s="15" t="s">
        <v>414</v>
      </c>
      <c r="E15" s="15"/>
      <c r="F15" s="132"/>
      <c r="G15" s="132"/>
      <c r="H15" s="16" t="s">
        <v>542</v>
      </c>
      <c r="I15" s="10"/>
    </row>
    <row r="16" spans="1:9" ht="47.25" x14ac:dyDescent="0.25">
      <c r="A16" s="13">
        <v>35</v>
      </c>
      <c r="B16" s="15" t="s">
        <v>412</v>
      </c>
      <c r="C16" s="15" t="s">
        <v>413</v>
      </c>
      <c r="D16" s="15" t="s">
        <v>415</v>
      </c>
      <c r="E16" s="15" t="s">
        <v>416</v>
      </c>
      <c r="F16" s="132"/>
      <c r="G16" s="132"/>
      <c r="H16" s="16" t="s">
        <v>543</v>
      </c>
      <c r="I16" s="10"/>
    </row>
    <row r="17" spans="1:13" ht="47.25" x14ac:dyDescent="0.25">
      <c r="A17" s="13">
        <v>27</v>
      </c>
      <c r="B17" s="15" t="s">
        <v>417</v>
      </c>
      <c r="C17" s="15" t="s">
        <v>418</v>
      </c>
      <c r="D17" s="15" t="s">
        <v>419</v>
      </c>
      <c r="E17" s="15"/>
      <c r="F17" s="132"/>
      <c r="G17" s="132"/>
      <c r="H17" s="16" t="s">
        <v>542</v>
      </c>
      <c r="I17" s="10"/>
    </row>
    <row r="18" spans="1:13" ht="47.25" x14ac:dyDescent="0.25">
      <c r="A18" s="13">
        <v>27</v>
      </c>
      <c r="B18" s="15" t="s">
        <v>417</v>
      </c>
      <c r="C18" s="15" t="s">
        <v>418</v>
      </c>
      <c r="D18" s="15" t="s">
        <v>420</v>
      </c>
      <c r="E18" s="15"/>
      <c r="F18" s="132"/>
      <c r="G18" s="132"/>
      <c r="H18" s="16" t="s">
        <v>543</v>
      </c>
      <c r="I18" s="10"/>
    </row>
    <row r="19" spans="1:13" ht="31.5" x14ac:dyDescent="0.25">
      <c r="A19" s="13">
        <v>1</v>
      </c>
      <c r="B19" s="15" t="s">
        <v>421</v>
      </c>
      <c r="C19" s="15" t="s">
        <v>422</v>
      </c>
      <c r="D19" s="15" t="s">
        <v>423</v>
      </c>
      <c r="E19" s="15" t="s">
        <v>424</v>
      </c>
      <c r="F19" s="132"/>
      <c r="G19" s="132"/>
      <c r="H19" s="16" t="s">
        <v>542</v>
      </c>
      <c r="I19" s="10"/>
    </row>
    <row r="20" spans="1:13" ht="31.5" x14ac:dyDescent="0.25">
      <c r="A20" s="13">
        <v>38</v>
      </c>
      <c r="B20" s="15" t="s">
        <v>425</v>
      </c>
      <c r="C20" s="15" t="s">
        <v>426</v>
      </c>
      <c r="D20" s="15" t="s">
        <v>427</v>
      </c>
      <c r="E20" s="15"/>
      <c r="F20" s="132"/>
      <c r="G20" s="132"/>
      <c r="H20" s="16" t="s">
        <v>542</v>
      </c>
      <c r="I20" s="10"/>
    </row>
    <row r="21" spans="1:13" ht="63" x14ac:dyDescent="0.25">
      <c r="A21" s="13" t="s">
        <v>428</v>
      </c>
      <c r="B21" s="15" t="s">
        <v>429</v>
      </c>
      <c r="C21" s="15" t="s">
        <v>430</v>
      </c>
      <c r="D21" s="15" t="s">
        <v>675</v>
      </c>
      <c r="E21" s="15"/>
      <c r="F21" s="132"/>
      <c r="G21" s="132"/>
      <c r="H21" s="16" t="s">
        <v>542</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431</v>
      </c>
      <c r="B24" s="355"/>
      <c r="C24" s="355"/>
      <c r="D24" s="355"/>
      <c r="E24" s="355"/>
      <c r="F24" s="355"/>
      <c r="G24" s="355"/>
      <c r="H24" s="355"/>
    </row>
    <row r="25" spans="1:13" ht="47.25" x14ac:dyDescent="0.25">
      <c r="A25" s="15">
        <v>7</v>
      </c>
      <c r="B25" s="15" t="s">
        <v>432</v>
      </c>
      <c r="C25" s="14" t="s">
        <v>433</v>
      </c>
      <c r="D25" s="15" t="s">
        <v>434</v>
      </c>
      <c r="E25" s="15"/>
      <c r="F25" s="132"/>
      <c r="G25" s="132"/>
      <c r="H25" s="16" t="s">
        <v>542</v>
      </c>
      <c r="I25" s="10"/>
    </row>
    <row r="26" spans="1:13" ht="47.25" x14ac:dyDescent="0.25">
      <c r="A26" s="15">
        <v>7</v>
      </c>
      <c r="B26" s="15" t="s">
        <v>432</v>
      </c>
      <c r="C26" s="14" t="s">
        <v>433</v>
      </c>
      <c r="D26" s="15" t="s">
        <v>435</v>
      </c>
      <c r="E26" s="15" t="s">
        <v>436</v>
      </c>
      <c r="F26" s="132"/>
      <c r="G26" s="132"/>
      <c r="H26" s="16" t="s">
        <v>542</v>
      </c>
      <c r="I26" s="10"/>
    </row>
    <row r="27" spans="1:13" ht="47.25" x14ac:dyDescent="0.25">
      <c r="A27" s="15" t="s">
        <v>437</v>
      </c>
      <c r="B27" s="15" t="s">
        <v>438</v>
      </c>
      <c r="C27" s="15" t="s">
        <v>439</v>
      </c>
      <c r="D27" s="15" t="s">
        <v>440</v>
      </c>
      <c r="E27" s="15" t="s">
        <v>441</v>
      </c>
      <c r="F27" s="3"/>
      <c r="G27" s="3"/>
      <c r="H27" s="16" t="s">
        <v>542</v>
      </c>
      <c r="I27" s="10"/>
    </row>
    <row r="28" spans="1:13" ht="173.25" x14ac:dyDescent="0.25">
      <c r="A28" s="15" t="s">
        <v>442</v>
      </c>
      <c r="B28" s="15" t="s">
        <v>443</v>
      </c>
      <c r="C28" s="15" t="s">
        <v>444</v>
      </c>
      <c r="D28" s="15" t="s">
        <v>445</v>
      </c>
      <c r="E28" s="15" t="s">
        <v>446</v>
      </c>
      <c r="F28" s="21">
        <f>ROUND('Device Calculator'!D60, 3)</f>
        <v>30.303000000000001</v>
      </c>
      <c r="G28" s="132" t="s">
        <v>40</v>
      </c>
      <c r="H28" s="16" t="s">
        <v>542</v>
      </c>
      <c r="I28" s="10"/>
    </row>
    <row r="29" spans="1:13" ht="63" x14ac:dyDescent="0.25">
      <c r="A29" s="15" t="s">
        <v>442</v>
      </c>
      <c r="B29" s="15" t="s">
        <v>443</v>
      </c>
      <c r="C29" s="15" t="s">
        <v>444</v>
      </c>
      <c r="D29" s="15" t="s">
        <v>447</v>
      </c>
      <c r="E29" s="15" t="s">
        <v>448</v>
      </c>
      <c r="F29" s="132"/>
      <c r="G29" s="132"/>
      <c r="H29" s="16" t="s">
        <v>542</v>
      </c>
      <c r="I29" s="10"/>
    </row>
    <row r="30" spans="1:13" ht="63" x14ac:dyDescent="0.25">
      <c r="A30" s="15">
        <v>26</v>
      </c>
      <c r="B30" s="15" t="s">
        <v>449</v>
      </c>
      <c r="C30" s="15" t="s">
        <v>450</v>
      </c>
      <c r="D30" s="15" t="s">
        <v>451</v>
      </c>
      <c r="E30" s="15" t="s">
        <v>452</v>
      </c>
      <c r="F30" s="132"/>
      <c r="G30" s="132"/>
      <c r="H30" s="16" t="s">
        <v>542</v>
      </c>
      <c r="I30" s="10"/>
    </row>
    <row r="31" spans="1:13" ht="47.25" x14ac:dyDescent="0.25">
      <c r="A31" s="15">
        <v>26</v>
      </c>
      <c r="B31" s="15" t="s">
        <v>449</v>
      </c>
      <c r="C31" s="15" t="s">
        <v>450</v>
      </c>
      <c r="D31" s="15" t="s">
        <v>453</v>
      </c>
      <c r="E31" s="15" t="s">
        <v>454</v>
      </c>
      <c r="F31" s="132"/>
      <c r="G31" s="132"/>
      <c r="H31" s="16" t="s">
        <v>542</v>
      </c>
      <c r="I31" s="10"/>
    </row>
    <row r="32" spans="1:13" ht="63" x14ac:dyDescent="0.25">
      <c r="A32" s="15" t="s">
        <v>221</v>
      </c>
      <c r="B32" s="15" t="s">
        <v>455</v>
      </c>
      <c r="C32" s="15" t="s">
        <v>456</v>
      </c>
      <c r="D32" s="15" t="s">
        <v>457</v>
      </c>
      <c r="E32" s="15"/>
      <c r="F32" s="134" t="str">
        <f>CONCATENATE(Concatenation!$R$7, Concatenation!$R$6)</f>
        <v>Minimum: 0.127
Maximum: 0.509</v>
      </c>
      <c r="G32" s="132" t="s">
        <v>41</v>
      </c>
      <c r="H32" s="16" t="s">
        <v>542</v>
      </c>
      <c r="I32" s="10"/>
    </row>
    <row r="33" spans="1:9" ht="47.25" x14ac:dyDescent="0.25">
      <c r="A33" s="13" t="s">
        <v>221</v>
      </c>
      <c r="B33" s="15" t="s">
        <v>458</v>
      </c>
      <c r="C33" s="15" t="s">
        <v>459</v>
      </c>
      <c r="D33" s="15" t="s">
        <v>460</v>
      </c>
      <c r="E33" s="15"/>
      <c r="F33" s="133">
        <f>MAX('Device Calculator'!D33:D35)</f>
        <v>964.57541267815338</v>
      </c>
      <c r="G33" s="132" t="s">
        <v>40</v>
      </c>
      <c r="H33" s="16" t="s">
        <v>542</v>
      </c>
      <c r="I33" s="10"/>
    </row>
    <row r="34" spans="1:9" ht="31.5" x14ac:dyDescent="0.25">
      <c r="A34" s="13">
        <v>37</v>
      </c>
      <c r="B34" s="15" t="s">
        <v>461</v>
      </c>
      <c r="C34" s="15" t="s">
        <v>462</v>
      </c>
      <c r="D34" s="15" t="s">
        <v>463</v>
      </c>
      <c r="E34" s="15" t="s">
        <v>464</v>
      </c>
      <c r="F34" s="132"/>
      <c r="G34" s="132"/>
      <c r="H34" s="16" t="s">
        <v>248</v>
      </c>
      <c r="I34" s="10"/>
    </row>
    <row r="35" spans="1:9" ht="31.5" x14ac:dyDescent="0.25">
      <c r="A35" s="15" t="s">
        <v>465</v>
      </c>
      <c r="B35" s="15" t="s">
        <v>466</v>
      </c>
      <c r="C35" s="15" t="s">
        <v>467</v>
      </c>
      <c r="D35" s="3"/>
      <c r="E35" s="15"/>
      <c r="F35" s="132"/>
      <c r="G35" s="132"/>
      <c r="H35" s="16" t="s">
        <v>542</v>
      </c>
      <c r="I35" s="10"/>
    </row>
    <row r="36" spans="1:9" x14ac:dyDescent="0.25">
      <c r="C36" s="19"/>
      <c r="D36" s="19"/>
      <c r="E36" s="19"/>
      <c r="F36" s="20"/>
      <c r="G36" s="20"/>
      <c r="H36" s="21"/>
    </row>
    <row r="37" spans="1:9" x14ac:dyDescent="0.25">
      <c r="C37" s="19"/>
      <c r="D37" s="19"/>
      <c r="E37" s="19"/>
      <c r="F37" s="20"/>
      <c r="G37" s="20"/>
    </row>
    <row r="38" spans="1:9" x14ac:dyDescent="0.25">
      <c r="A38" s="355" t="s">
        <v>468</v>
      </c>
      <c r="B38" s="355"/>
      <c r="C38" s="355"/>
      <c r="D38" s="355"/>
      <c r="E38" s="355"/>
      <c r="F38" s="355"/>
      <c r="G38" s="355"/>
      <c r="H38" s="355"/>
    </row>
    <row r="39" spans="1:9" ht="31.5" x14ac:dyDescent="0.25">
      <c r="A39" s="15">
        <v>4</v>
      </c>
      <c r="B39" s="15" t="s">
        <v>469</v>
      </c>
      <c r="C39" s="14" t="s">
        <v>470</v>
      </c>
      <c r="D39" s="15" t="s">
        <v>471</v>
      </c>
      <c r="E39" s="15" t="s">
        <v>472</v>
      </c>
      <c r="F39" s="132"/>
      <c r="G39" s="132"/>
      <c r="H39" s="16" t="s">
        <v>542</v>
      </c>
      <c r="I39" s="10"/>
    </row>
    <row r="40" spans="1:9" ht="63" x14ac:dyDescent="0.25">
      <c r="A40" s="15">
        <v>5</v>
      </c>
      <c r="B40" s="15" t="s">
        <v>473</v>
      </c>
      <c r="C40" s="26" t="s">
        <v>474</v>
      </c>
      <c r="D40" s="15" t="s">
        <v>475</v>
      </c>
      <c r="E40" s="15" t="s">
        <v>476</v>
      </c>
      <c r="F40" s="132"/>
      <c r="G40" s="132"/>
      <c r="H40" s="16" t="s">
        <v>542</v>
      </c>
      <c r="I40" s="10"/>
    </row>
    <row r="41" spans="1:9" ht="31.5" x14ac:dyDescent="0.25">
      <c r="A41" s="15">
        <v>28</v>
      </c>
      <c r="B41" s="15" t="s">
        <v>477</v>
      </c>
      <c r="C41" s="26" t="s">
        <v>478</v>
      </c>
      <c r="D41" s="15" t="s">
        <v>479</v>
      </c>
      <c r="E41" s="15" t="s">
        <v>480</v>
      </c>
      <c r="F41" s="132"/>
      <c r="G41" s="132"/>
      <c r="H41" s="16" t="s">
        <v>542</v>
      </c>
      <c r="I41" s="10"/>
    </row>
    <row r="42" spans="1:9" x14ac:dyDescent="0.25">
      <c r="H42" s="21"/>
    </row>
    <row r="43" spans="1:9" x14ac:dyDescent="0.25">
      <c r="H43" s="21"/>
    </row>
    <row r="44" spans="1:9" x14ac:dyDescent="0.25">
      <c r="A44" s="355" t="s">
        <v>481</v>
      </c>
      <c r="B44" s="355"/>
      <c r="C44" s="355"/>
      <c r="D44" s="355"/>
      <c r="E44" s="355"/>
      <c r="F44" s="355"/>
      <c r="G44" s="355"/>
      <c r="H44" s="355"/>
    </row>
    <row r="45" spans="1:9" ht="31.5" x14ac:dyDescent="0.25">
      <c r="A45" s="15">
        <v>3</v>
      </c>
      <c r="B45" s="13" t="s">
        <v>482</v>
      </c>
      <c r="C45" s="15" t="s">
        <v>483</v>
      </c>
      <c r="D45" s="252" t="s">
        <v>484</v>
      </c>
      <c r="E45" s="15"/>
      <c r="F45" s="132"/>
      <c r="G45" s="132"/>
      <c r="H45" s="16" t="s">
        <v>248</v>
      </c>
      <c r="I45" s="11"/>
    </row>
    <row r="46" spans="1:9" ht="31.5" x14ac:dyDescent="0.25">
      <c r="A46" s="15">
        <v>2</v>
      </c>
      <c r="B46" s="13" t="s">
        <v>485</v>
      </c>
      <c r="C46" s="15" t="s">
        <v>486</v>
      </c>
      <c r="D46" s="252" t="s">
        <v>484</v>
      </c>
      <c r="E46" s="15"/>
      <c r="F46" s="132"/>
      <c r="G46" s="132"/>
      <c r="H46" s="16" t="s">
        <v>248</v>
      </c>
      <c r="I46" s="11"/>
    </row>
    <row r="47" spans="1:9" ht="31.5" x14ac:dyDescent="0.25">
      <c r="A47" s="15">
        <v>6</v>
      </c>
      <c r="B47" s="13" t="s">
        <v>487</v>
      </c>
      <c r="C47" s="15" t="s">
        <v>488</v>
      </c>
      <c r="D47" s="252" t="s">
        <v>484</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489</v>
      </c>
      <c r="B50" s="355"/>
      <c r="C50" s="355"/>
      <c r="D50" s="355"/>
      <c r="E50" s="355"/>
      <c r="F50" s="355"/>
      <c r="G50" s="355"/>
      <c r="H50" s="355"/>
      <c r="I50"/>
    </row>
    <row r="51" spans="1:9" ht="31.5" x14ac:dyDescent="0.25">
      <c r="A51" s="15">
        <v>36</v>
      </c>
      <c r="B51" s="15" t="s">
        <v>490</v>
      </c>
      <c r="C51" s="15" t="s">
        <v>491</v>
      </c>
      <c r="D51" s="15" t="s">
        <v>492</v>
      </c>
      <c r="E51" s="15"/>
      <c r="F51" s="132"/>
      <c r="G51" s="132"/>
      <c r="H51" s="16" t="s">
        <v>542</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phoneticPr fontId="28" type="noConversion"/>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5" zoomScaleNormal="85" workbookViewId="0">
      <pane ySplit="1" topLeftCell="A2" activePane="bottomLeft" state="frozen"/>
      <selection pane="bottomLeft" activeCell="G3" sqref="G3"/>
    </sheetView>
  </sheetViews>
  <sheetFormatPr defaultColWidth="9.140625" defaultRowHeight="15.7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493</v>
      </c>
      <c r="E1" s="251" t="s">
        <v>494</v>
      </c>
      <c r="F1" s="251" t="s">
        <v>384</v>
      </c>
      <c r="G1" s="251" t="s">
        <v>387</v>
      </c>
      <c r="H1" s="30" t="s">
        <v>388</v>
      </c>
    </row>
    <row r="2" spans="1:10" x14ac:dyDescent="0.25">
      <c r="A2" s="359" t="s">
        <v>397</v>
      </c>
      <c r="B2" s="360"/>
      <c r="C2" s="360"/>
      <c r="D2" s="360"/>
      <c r="E2" s="360"/>
      <c r="F2" s="360"/>
      <c r="G2" s="361"/>
      <c r="H2"/>
    </row>
    <row r="3" spans="1:10" ht="141.75" x14ac:dyDescent="0.25">
      <c r="A3" s="15" t="s">
        <v>495</v>
      </c>
      <c r="B3" s="15" t="s">
        <v>496</v>
      </c>
      <c r="C3" s="15"/>
      <c r="D3" s="15" t="s">
        <v>497</v>
      </c>
      <c r="E3" s="15" t="s">
        <v>498</v>
      </c>
      <c r="F3" s="15"/>
      <c r="G3" s="16" t="s">
        <v>248</v>
      </c>
      <c r="H3" s="10"/>
      <c r="I3" s="27"/>
      <c r="J3" s="27"/>
    </row>
    <row r="4" spans="1:10" ht="63" x14ac:dyDescent="0.25">
      <c r="A4" s="13" t="s">
        <v>499</v>
      </c>
      <c r="B4" s="15" t="s">
        <v>500</v>
      </c>
      <c r="C4" s="15"/>
      <c r="D4" s="15" t="s">
        <v>501</v>
      </c>
      <c r="E4" s="15" t="s">
        <v>502</v>
      </c>
      <c r="F4" s="15"/>
      <c r="G4" s="16" t="s">
        <v>248</v>
      </c>
      <c r="H4" s="10"/>
    </row>
    <row r="5" spans="1:10" ht="94.5" x14ac:dyDescent="0.25">
      <c r="A5" s="13" t="s">
        <v>503</v>
      </c>
      <c r="B5" s="15" t="s">
        <v>504</v>
      </c>
      <c r="C5" s="15"/>
      <c r="D5" s="15" t="s">
        <v>501</v>
      </c>
      <c r="E5" s="15" t="s">
        <v>505</v>
      </c>
      <c r="F5" s="15"/>
      <c r="G5" s="16" t="s">
        <v>248</v>
      </c>
      <c r="H5" s="10"/>
    </row>
    <row r="6" spans="1:10" s="27" customFormat="1" x14ac:dyDescent="0.25">
      <c r="A6" s="28"/>
      <c r="B6" s="28"/>
      <c r="C6" s="29"/>
      <c r="D6" s="29"/>
      <c r="E6" s="28"/>
      <c r="F6" s="29"/>
      <c r="G6" s="25"/>
      <c r="H6" s="30"/>
      <c r="I6"/>
      <c r="J6"/>
    </row>
    <row r="8" spans="1:10" x14ac:dyDescent="0.25">
      <c r="A8" s="362" t="s">
        <v>431</v>
      </c>
      <c r="B8" s="362"/>
      <c r="C8" s="362"/>
      <c r="D8" s="362"/>
      <c r="E8" s="362"/>
      <c r="F8" s="362"/>
      <c r="G8" s="362"/>
    </row>
    <row r="9" spans="1:10" ht="47.25" x14ac:dyDescent="0.25">
      <c r="A9" s="15" t="s">
        <v>506</v>
      </c>
      <c r="B9" s="15" t="s">
        <v>507</v>
      </c>
      <c r="C9" s="14"/>
      <c r="D9" s="15" t="s">
        <v>501</v>
      </c>
      <c r="E9" s="15" t="s">
        <v>508</v>
      </c>
      <c r="F9" s="13"/>
      <c r="G9" s="16" t="s">
        <v>248</v>
      </c>
      <c r="H9" s="10"/>
    </row>
    <row r="10" spans="1:10" ht="47.25" x14ac:dyDescent="0.25">
      <c r="A10" s="15" t="s">
        <v>506</v>
      </c>
      <c r="B10" s="15" t="s">
        <v>507</v>
      </c>
      <c r="C10" s="14"/>
      <c r="D10" s="15" t="s">
        <v>501</v>
      </c>
      <c r="E10" s="15" t="s">
        <v>509</v>
      </c>
      <c r="F10" s="13"/>
      <c r="G10" s="16" t="s">
        <v>248</v>
      </c>
      <c r="H10" s="10"/>
    </row>
    <row r="11" spans="1:10" ht="63" x14ac:dyDescent="0.25">
      <c r="A11" s="15" t="s">
        <v>437</v>
      </c>
      <c r="B11" s="15" t="s">
        <v>438</v>
      </c>
      <c r="C11" s="23" t="s">
        <v>439</v>
      </c>
      <c r="D11" s="15" t="s">
        <v>497</v>
      </c>
      <c r="E11" s="15" t="s">
        <v>510</v>
      </c>
      <c r="F11" s="13"/>
      <c r="G11" s="16" t="s">
        <v>248</v>
      </c>
      <c r="H11" s="10"/>
    </row>
    <row r="12" spans="1:10" ht="294" customHeight="1" x14ac:dyDescent="0.25">
      <c r="A12" s="15" t="s">
        <v>437</v>
      </c>
      <c r="B12" s="15" t="s">
        <v>511</v>
      </c>
      <c r="C12" s="3"/>
      <c r="D12" s="15" t="s">
        <v>497</v>
      </c>
      <c r="E12" s="15" t="s">
        <v>512</v>
      </c>
      <c r="F12" s="13"/>
      <c r="G12" s="16" t="s">
        <v>248</v>
      </c>
      <c r="H12" s="10"/>
    </row>
    <row r="13" spans="1:10" ht="78.75" x14ac:dyDescent="0.25">
      <c r="A13" s="15" t="s">
        <v>513</v>
      </c>
      <c r="B13" s="15" t="s">
        <v>514</v>
      </c>
      <c r="C13" s="15"/>
      <c r="D13" s="15" t="s">
        <v>497</v>
      </c>
      <c r="E13" s="15" t="s">
        <v>515</v>
      </c>
      <c r="F13" s="13"/>
      <c r="G13" s="16" t="s">
        <v>248</v>
      </c>
      <c r="H13" s="10"/>
    </row>
    <row r="14" spans="1:10" ht="94.5" x14ac:dyDescent="0.25">
      <c r="A14" s="15" t="s">
        <v>516</v>
      </c>
      <c r="B14" s="15" t="s">
        <v>517</v>
      </c>
      <c r="C14" s="15"/>
      <c r="D14" s="15" t="s">
        <v>501</v>
      </c>
      <c r="E14" s="15" t="s">
        <v>505</v>
      </c>
      <c r="F14" s="13"/>
      <c r="G14" s="16" t="s">
        <v>248</v>
      </c>
      <c r="H14" s="10"/>
    </row>
    <row r="15" spans="1:10" ht="31.5" x14ac:dyDescent="0.25">
      <c r="A15" s="15" t="s">
        <v>465</v>
      </c>
      <c r="B15" s="15" t="s">
        <v>466</v>
      </c>
      <c r="C15" s="15" t="s">
        <v>467</v>
      </c>
      <c r="D15" s="15" t="s">
        <v>501</v>
      </c>
      <c r="E15" s="15" t="s">
        <v>518</v>
      </c>
      <c r="F15" s="13"/>
      <c r="G15" s="16" t="s">
        <v>248</v>
      </c>
      <c r="H15" s="10"/>
    </row>
    <row r="16" spans="1:10" ht="44.25" customHeight="1" x14ac:dyDescent="0.25">
      <c r="A16" s="15" t="s">
        <v>519</v>
      </c>
      <c r="B16" s="13" t="s">
        <v>520</v>
      </c>
      <c r="C16" s="15"/>
      <c r="D16" s="15" t="s">
        <v>501</v>
      </c>
      <c r="E16" s="15" t="s">
        <v>521</v>
      </c>
      <c r="F16" s="13"/>
      <c r="G16" s="16" t="s">
        <v>248</v>
      </c>
      <c r="H16" s="10"/>
    </row>
    <row r="17" spans="1:8" ht="16.5" thickBot="1" x14ac:dyDescent="0.3">
      <c r="C17" s="19"/>
      <c r="D17" s="19"/>
      <c r="E17" s="19"/>
      <c r="F17" s="19"/>
      <c r="G17" s="21"/>
    </row>
    <row r="18" spans="1:8" x14ac:dyDescent="0.25">
      <c r="A18" s="363" t="s">
        <v>468</v>
      </c>
      <c r="B18" s="364"/>
      <c r="C18" s="364"/>
      <c r="D18" s="364"/>
      <c r="E18" s="364"/>
      <c r="F18" s="364"/>
      <c r="G18" s="365"/>
    </row>
    <row r="19" spans="1:8" ht="31.5" x14ac:dyDescent="0.25">
      <c r="A19" s="15" t="s">
        <v>522</v>
      </c>
      <c r="B19" s="15" t="s">
        <v>523</v>
      </c>
      <c r="C19" s="13"/>
      <c r="D19" s="15" t="s">
        <v>497</v>
      </c>
      <c r="E19" s="15" t="s">
        <v>524</v>
      </c>
      <c r="F19" s="15"/>
      <c r="G19" s="16" t="s">
        <v>248</v>
      </c>
      <c r="H19" s="10"/>
    </row>
    <row r="20" spans="1:8" ht="63" x14ac:dyDescent="0.25">
      <c r="A20" s="15">
        <v>5</v>
      </c>
      <c r="B20" s="15" t="s">
        <v>473</v>
      </c>
      <c r="C20" s="15" t="s">
        <v>474</v>
      </c>
      <c r="D20" s="15" t="s">
        <v>501</v>
      </c>
      <c r="E20" s="15" t="s">
        <v>525</v>
      </c>
      <c r="F20" s="15"/>
      <c r="G20" s="16" t="s">
        <v>248</v>
      </c>
      <c r="H20" s="10"/>
    </row>
    <row r="21" spans="1:8" ht="94.5" x14ac:dyDescent="0.25">
      <c r="A21" s="15">
        <v>28</v>
      </c>
      <c r="B21" s="15" t="s">
        <v>477</v>
      </c>
      <c r="C21" s="14" t="s">
        <v>526</v>
      </c>
      <c r="D21" s="15" t="s">
        <v>497</v>
      </c>
      <c r="E21" s="15" t="s">
        <v>527</v>
      </c>
      <c r="F21" s="15"/>
      <c r="G21" s="16" t="s">
        <v>248</v>
      </c>
      <c r="H21" s="10"/>
    </row>
    <row r="22" spans="1:8" x14ac:dyDescent="0.25">
      <c r="A22" s="19"/>
      <c r="G22" s="21"/>
      <c r="H22"/>
    </row>
    <row r="24" spans="1:8" x14ac:dyDescent="0.25">
      <c r="A24" s="366" t="s">
        <v>481</v>
      </c>
      <c r="B24" s="367"/>
      <c r="C24" s="367"/>
      <c r="D24" s="367"/>
      <c r="E24" s="367"/>
      <c r="F24" s="367"/>
      <c r="G24" s="368"/>
      <c r="H24"/>
    </row>
    <row r="25" spans="1:8" ht="47.25" x14ac:dyDescent="0.25">
      <c r="A25" s="15" t="s">
        <v>528</v>
      </c>
      <c r="B25" s="15" t="s">
        <v>529</v>
      </c>
      <c r="C25" s="15"/>
      <c r="D25" s="253" t="s">
        <v>497</v>
      </c>
      <c r="E25" s="253" t="s">
        <v>530</v>
      </c>
      <c r="F25" s="132"/>
      <c r="G25" s="16" t="s">
        <v>248</v>
      </c>
      <c r="H25" s="11"/>
    </row>
    <row r="28" spans="1:8" x14ac:dyDescent="0.25">
      <c r="A28" s="366" t="s">
        <v>489</v>
      </c>
      <c r="B28" s="367"/>
      <c r="C28" s="367"/>
      <c r="D28" s="367"/>
      <c r="E28" s="367"/>
      <c r="F28" s="367"/>
      <c r="G28" s="368"/>
      <c r="H28"/>
    </row>
    <row r="29" spans="1:8" ht="312" customHeight="1" x14ac:dyDescent="0.25">
      <c r="A29" s="15" t="s">
        <v>221</v>
      </c>
      <c r="B29" s="15" t="s">
        <v>531</v>
      </c>
      <c r="C29" s="15"/>
      <c r="D29" s="15" t="s">
        <v>501</v>
      </c>
      <c r="E29" s="15" t="s">
        <v>532</v>
      </c>
      <c r="F29" s="15" t="s">
        <v>533</v>
      </c>
      <c r="G29" s="16" t="s">
        <v>248</v>
      </c>
      <c r="H29" s="11"/>
    </row>
    <row r="30" spans="1:8" ht="409.5" x14ac:dyDescent="0.25">
      <c r="A30" s="15" t="s">
        <v>221</v>
      </c>
      <c r="B30" s="15" t="s">
        <v>534</v>
      </c>
      <c r="C30" s="15"/>
      <c r="D30" s="15" t="s">
        <v>501</v>
      </c>
      <c r="E30" s="15" t="s">
        <v>535</v>
      </c>
      <c r="F30" s="254" t="s">
        <v>536</v>
      </c>
      <c r="G30" s="16" t="s">
        <v>248</v>
      </c>
      <c r="H30" s="10"/>
    </row>
    <row r="31" spans="1:8" ht="126" x14ac:dyDescent="0.25">
      <c r="A31" s="15" t="s">
        <v>221</v>
      </c>
      <c r="B31" s="15" t="s">
        <v>537</v>
      </c>
      <c r="C31" s="15"/>
      <c r="D31" s="15" t="s">
        <v>497</v>
      </c>
      <c r="E31" s="15"/>
      <c r="F31" s="15" t="s">
        <v>538</v>
      </c>
      <c r="G31" s="16" t="s">
        <v>248</v>
      </c>
      <c r="H31" s="10"/>
    </row>
    <row r="32" spans="1:8" ht="243" customHeight="1" x14ac:dyDescent="0.25">
      <c r="A32" s="15" t="s">
        <v>221</v>
      </c>
      <c r="B32" s="15" t="s">
        <v>539</v>
      </c>
      <c r="C32" s="15"/>
      <c r="D32" s="15"/>
      <c r="E32" s="15" t="s">
        <v>540</v>
      </c>
      <c r="F32" s="15"/>
      <c r="G32" s="16" t="s">
        <v>248</v>
      </c>
      <c r="H32" s="10"/>
    </row>
  </sheetData>
  <autoFilter ref="A1:R25" xr:uid="{00000000-0009-0000-0000-000004000000}"/>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75" x14ac:dyDescent="0.25"/>
  <cols>
    <col min="2" max="2" width="20.42578125" bestFit="1" customWidth="1"/>
  </cols>
  <sheetData>
    <row r="2" spans="2:2" x14ac:dyDescent="0.25">
      <c r="B2" t="s">
        <v>541</v>
      </c>
    </row>
    <row r="3" spans="2:2" x14ac:dyDescent="0.25">
      <c r="B3" t="s">
        <v>248</v>
      </c>
    </row>
    <row r="4" spans="2:2" x14ac:dyDescent="0.25">
      <c r="B4" t="s">
        <v>542</v>
      </c>
    </row>
    <row r="5" spans="2:2" x14ac:dyDescent="0.25">
      <c r="B5" t="s">
        <v>543</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93" t="s">
        <v>206</v>
      </c>
      <c r="C2" s="394"/>
      <c r="D2" s="394"/>
      <c r="E2" s="394"/>
      <c r="F2" s="394"/>
      <c r="G2" s="394"/>
      <c r="H2" s="394"/>
      <c r="I2" s="394"/>
      <c r="J2" s="395"/>
      <c r="L2" s="396" t="s">
        <v>352</v>
      </c>
      <c r="M2" s="397"/>
      <c r="N2" s="398"/>
      <c r="P2" s="399" t="s">
        <v>159</v>
      </c>
      <c r="Q2" s="400"/>
      <c r="R2" s="401"/>
    </row>
    <row r="3" spans="2:18" ht="16.5" thickBot="1" x14ac:dyDescent="0.3">
      <c r="B3" s="402" t="s">
        <v>207</v>
      </c>
      <c r="C3" s="403"/>
      <c r="D3" s="404" t="str">
        <f>'Device Calculator'!C3</f>
        <v>TPS546D24A</v>
      </c>
      <c r="E3" s="405"/>
      <c r="F3" s="405"/>
      <c r="G3" s="405"/>
      <c r="H3" s="405"/>
      <c r="I3" s="405"/>
      <c r="J3" s="406"/>
      <c r="L3" s="55" t="s">
        <v>308</v>
      </c>
      <c r="M3" s="56" t="s">
        <v>21</v>
      </c>
      <c r="N3" s="57" t="s">
        <v>210</v>
      </c>
      <c r="P3" s="58" t="s">
        <v>156</v>
      </c>
      <c r="Q3" s="59" t="s">
        <v>157</v>
      </c>
      <c r="R3" s="60" t="s">
        <v>158</v>
      </c>
    </row>
    <row r="4" spans="2:18" s="54" customFormat="1" ht="15.75" customHeight="1" x14ac:dyDescent="0.2">
      <c r="B4" s="375" t="s">
        <v>208</v>
      </c>
      <c r="C4" s="377" t="s">
        <v>209</v>
      </c>
      <c r="D4" s="377" t="s">
        <v>555</v>
      </c>
      <c r="E4" s="379" t="s">
        <v>556</v>
      </c>
      <c r="F4" s="379"/>
      <c r="G4" s="379" t="s">
        <v>557</v>
      </c>
      <c r="H4" s="379"/>
      <c r="I4" s="377" t="s">
        <v>558</v>
      </c>
      <c r="J4" s="110"/>
      <c r="L4" s="61" t="s">
        <v>192</v>
      </c>
      <c r="M4" s="62" t="str">
        <f>'Device Calculator'!C3</f>
        <v>TPS546D24A</v>
      </c>
      <c r="N4" s="63"/>
      <c r="O4" s="37"/>
      <c r="P4" s="64">
        <v>0</v>
      </c>
      <c r="Q4" s="65" t="s">
        <v>38</v>
      </c>
      <c r="R4" s="66" t="s">
        <v>38</v>
      </c>
    </row>
    <row r="5" spans="2:18" s="54" customFormat="1" ht="15.75" customHeight="1" thickBot="1" x14ac:dyDescent="0.25">
      <c r="B5" s="376"/>
      <c r="C5" s="378"/>
      <c r="D5" s="378"/>
      <c r="E5" s="111" t="s">
        <v>14</v>
      </c>
      <c r="F5" s="111" t="s">
        <v>559</v>
      </c>
      <c r="G5" s="111" t="s">
        <v>14</v>
      </c>
      <c r="H5" s="111" t="s">
        <v>559</v>
      </c>
      <c r="I5" s="378"/>
      <c r="J5" s="112"/>
      <c r="L5" s="61"/>
      <c r="M5" s="62"/>
      <c r="N5" s="63"/>
      <c r="O5" s="37"/>
      <c r="P5" s="64"/>
      <c r="Q5" s="65"/>
      <c r="R5" s="66"/>
    </row>
    <row r="6" spans="2:18" s="54" customFormat="1" x14ac:dyDescent="0.2">
      <c r="B6" s="410" t="s">
        <v>215</v>
      </c>
      <c r="C6" s="82" t="s">
        <v>123</v>
      </c>
      <c r="D6" s="49" t="s">
        <v>561</v>
      </c>
      <c r="E6" s="390"/>
      <c r="F6" s="390"/>
      <c r="G6" s="390"/>
      <c r="H6" s="390"/>
      <c r="I6" s="114" t="s">
        <v>646</v>
      </c>
      <c r="J6" s="386"/>
      <c r="L6" s="68" t="s">
        <v>347</v>
      </c>
      <c r="M6" s="108">
        <f>ILOOP_trgt</f>
        <v>2.6031068291320789</v>
      </c>
      <c r="N6" s="69"/>
      <c r="O6" s="37"/>
      <c r="P6" s="70">
        <v>1</v>
      </c>
      <c r="Q6" s="71">
        <v>2</v>
      </c>
      <c r="R6" s="72">
        <v>0.5</v>
      </c>
    </row>
    <row r="7" spans="2:18" s="54" customFormat="1" ht="15.75" customHeight="1" thickBot="1" x14ac:dyDescent="0.25">
      <c r="B7" s="381"/>
      <c r="C7" s="73" t="s">
        <v>36</v>
      </c>
      <c r="D7" s="115">
        <v>275</v>
      </c>
      <c r="E7" s="392"/>
      <c r="F7" s="392"/>
      <c r="G7" s="392"/>
      <c r="H7" s="392"/>
      <c r="I7" s="53" t="s">
        <v>647</v>
      </c>
      <c r="J7" s="383"/>
      <c r="L7" s="68" t="s">
        <v>348</v>
      </c>
      <c r="M7" s="108">
        <f>VLOOP_trgt</f>
        <v>6.1300570281191238</v>
      </c>
      <c r="N7" s="69"/>
      <c r="O7" s="37"/>
      <c r="P7" s="64">
        <v>2</v>
      </c>
      <c r="Q7" s="75">
        <v>2</v>
      </c>
      <c r="R7" s="76">
        <v>1</v>
      </c>
    </row>
    <row r="8" spans="2:18" s="54" customFormat="1" x14ac:dyDescent="0.2">
      <c r="B8" s="380" t="s">
        <v>216</v>
      </c>
      <c r="C8" s="44" t="s">
        <v>217</v>
      </c>
      <c r="D8" s="116">
        <v>3</v>
      </c>
      <c r="E8" s="390"/>
      <c r="F8" s="390"/>
      <c r="G8" s="390"/>
      <c r="H8" s="390"/>
      <c r="I8" s="48" t="s">
        <v>648</v>
      </c>
      <c r="J8" s="382"/>
      <c r="L8" s="77" t="s">
        <v>351</v>
      </c>
      <c r="M8" s="62">
        <f>Comp_Code</f>
        <v>10</v>
      </c>
      <c r="N8" s="78"/>
      <c r="O8" s="37"/>
      <c r="P8" s="70">
        <v>3</v>
      </c>
      <c r="Q8" s="71">
        <v>2</v>
      </c>
      <c r="R8" s="72">
        <v>2</v>
      </c>
    </row>
    <row r="9" spans="2:18" s="54" customFormat="1" x14ac:dyDescent="0.2">
      <c r="B9" s="385"/>
      <c r="C9" s="45" t="s">
        <v>219</v>
      </c>
      <c r="D9" s="39" t="s">
        <v>598</v>
      </c>
      <c r="E9" s="391"/>
      <c r="F9" s="391"/>
      <c r="G9" s="391"/>
      <c r="H9" s="391"/>
      <c r="I9" s="40" t="s">
        <v>649</v>
      </c>
      <c r="J9" s="386"/>
      <c r="L9" s="77" t="s">
        <v>37</v>
      </c>
      <c r="M9" s="62">
        <f>fsw</f>
        <v>550</v>
      </c>
      <c r="N9" s="78" t="s">
        <v>11</v>
      </c>
      <c r="O9" s="37"/>
      <c r="P9" s="64">
        <v>4</v>
      </c>
      <c r="Q9" s="75">
        <v>2</v>
      </c>
      <c r="R9" s="76">
        <v>4</v>
      </c>
    </row>
    <row r="10" spans="2:18" s="54" customFormat="1" ht="15" thickBot="1" x14ac:dyDescent="0.25">
      <c r="B10" s="381"/>
      <c r="C10" s="79" t="s">
        <v>222</v>
      </c>
      <c r="D10" s="117" t="s">
        <v>602</v>
      </c>
      <c r="E10" s="392"/>
      <c r="F10" s="392"/>
      <c r="G10" s="392"/>
      <c r="H10" s="392"/>
      <c r="I10" s="118" t="s">
        <v>650</v>
      </c>
      <c r="J10" s="386"/>
      <c r="L10" s="77" t="s">
        <v>353</v>
      </c>
      <c r="M10" s="62">
        <f>Phases</f>
        <v>1</v>
      </c>
      <c r="N10" s="78"/>
      <c r="O10" s="37"/>
      <c r="P10" s="70">
        <v>5</v>
      </c>
      <c r="Q10" s="71">
        <v>2</v>
      </c>
      <c r="R10" s="72">
        <v>8</v>
      </c>
    </row>
    <row r="11" spans="2:18" s="54" customFormat="1" x14ac:dyDescent="0.2">
      <c r="B11" s="387" t="s">
        <v>223</v>
      </c>
      <c r="C11" s="44" t="s">
        <v>224</v>
      </c>
      <c r="D11" s="116" t="s">
        <v>637</v>
      </c>
      <c r="E11" s="390"/>
      <c r="F11" s="390"/>
      <c r="G11" s="390"/>
      <c r="H11" s="407"/>
      <c r="I11" s="48" t="s">
        <v>651</v>
      </c>
      <c r="J11" s="382"/>
      <c r="L11" s="77" t="s">
        <v>309</v>
      </c>
      <c r="M11" s="62">
        <f>Iphase</f>
        <v>40</v>
      </c>
      <c r="N11" s="78" t="s">
        <v>26</v>
      </c>
      <c r="O11" s="37"/>
      <c r="P11" s="64">
        <v>6</v>
      </c>
      <c r="Q11" s="75">
        <v>3</v>
      </c>
      <c r="R11" s="76">
        <v>0.5</v>
      </c>
    </row>
    <row r="12" spans="2:18" s="54" customFormat="1" ht="15" customHeight="1" x14ac:dyDescent="0.2">
      <c r="B12" s="388"/>
      <c r="C12" s="45" t="s">
        <v>227</v>
      </c>
      <c r="D12" s="119">
        <v>0.53</v>
      </c>
      <c r="E12" s="391"/>
      <c r="F12" s="391"/>
      <c r="G12" s="391"/>
      <c r="H12" s="408"/>
      <c r="I12" s="47" t="s">
        <v>652</v>
      </c>
      <c r="J12" s="386"/>
      <c r="L12" s="77" t="s">
        <v>227</v>
      </c>
      <c r="M12" s="62">
        <f>Vout</f>
        <v>1.25</v>
      </c>
      <c r="N12" s="78" t="s">
        <v>22</v>
      </c>
      <c r="O12" s="37"/>
      <c r="P12" s="70">
        <v>7</v>
      </c>
      <c r="Q12" s="71">
        <v>3</v>
      </c>
      <c r="R12" s="72">
        <v>1</v>
      </c>
    </row>
    <row r="13" spans="2:18" s="54" customFormat="1" ht="15.75" customHeight="1" thickBot="1" x14ac:dyDescent="0.25">
      <c r="B13" s="389"/>
      <c r="C13" s="73" t="s">
        <v>228</v>
      </c>
      <c r="D13" s="53"/>
      <c r="E13" s="392"/>
      <c r="F13" s="392"/>
      <c r="G13" s="392"/>
      <c r="H13" s="409"/>
      <c r="I13" s="121">
        <v>0.5</v>
      </c>
      <c r="J13" s="383"/>
      <c r="L13" s="80" t="s">
        <v>228</v>
      </c>
      <c r="M13" s="109">
        <f>VOSL</f>
        <v>0.5</v>
      </c>
      <c r="N13" s="81" t="s">
        <v>22</v>
      </c>
      <c r="O13" s="37"/>
      <c r="P13" s="64">
        <v>8</v>
      </c>
      <c r="Q13" s="75">
        <v>3</v>
      </c>
      <c r="R13" s="76">
        <v>2</v>
      </c>
    </row>
    <row r="14" spans="2:18" s="54" customFormat="1" x14ac:dyDescent="0.2">
      <c r="B14" s="380" t="s">
        <v>229</v>
      </c>
      <c r="C14" s="82" t="s">
        <v>230</v>
      </c>
      <c r="D14" s="49" t="s">
        <v>627</v>
      </c>
      <c r="E14" s="113"/>
      <c r="F14" s="114"/>
      <c r="G14" s="114"/>
      <c r="H14" s="114"/>
      <c r="I14" s="114" t="s">
        <v>653</v>
      </c>
      <c r="J14" s="386"/>
      <c r="N14" s="37"/>
      <c r="O14" s="37"/>
      <c r="P14" s="70">
        <v>9</v>
      </c>
      <c r="Q14" s="71">
        <v>3</v>
      </c>
      <c r="R14" s="72">
        <v>4</v>
      </c>
    </row>
    <row r="15" spans="2:18" s="54" customFormat="1" ht="15" thickBot="1" x14ac:dyDescent="0.25">
      <c r="B15" s="381"/>
      <c r="C15" s="73" t="str">
        <f>IF(D10=1,"INTERLEAVE","SYNC_CONFIG")</f>
        <v>SYNC_CONFIG</v>
      </c>
      <c r="D15" s="115"/>
      <c r="E15" s="100"/>
      <c r="F15" s="53"/>
      <c r="G15" s="53"/>
      <c r="H15" s="53"/>
      <c r="I15" s="53" t="s">
        <v>654</v>
      </c>
      <c r="J15" s="383"/>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84" t="s">
        <v>243</v>
      </c>
      <c r="C23" s="320"/>
      <c r="D23" s="320"/>
      <c r="E23" s="320"/>
      <c r="F23" s="320"/>
      <c r="G23" s="320"/>
      <c r="H23" s="320"/>
      <c r="I23" s="320"/>
      <c r="J23" s="321"/>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5" thickBot="1" x14ac:dyDescent="0.25">
      <c r="B26" s="381"/>
      <c r="C26" s="73" t="s">
        <v>219</v>
      </c>
      <c r="D26" s="98" t="str">
        <f>D9</f>
        <v>OCF = 26, OCW = 20</v>
      </c>
      <c r="E26" s="100" t="s">
        <v>26</v>
      </c>
      <c r="F26" s="104" t="e">
        <f>VLOOKUP(D26,'Resistor References'!O$3:P$6,2,FALSE)</f>
        <v>#N/A</v>
      </c>
      <c r="G26" s="105" t="str">
        <f>'Resistor References'!O$3</f>
        <v>40/52</v>
      </c>
      <c r="H26" s="106" t="str">
        <f>'Resistor References'!O$4</f>
        <v>30/39</v>
      </c>
      <c r="I26" s="74">
        <v>52</v>
      </c>
      <c r="J26" s="383"/>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84" t="s">
        <v>250</v>
      </c>
      <c r="C34" s="320"/>
      <c r="D34" s="320"/>
      <c r="E34" s="320"/>
      <c r="F34" s="320"/>
      <c r="G34" s="320"/>
      <c r="H34" s="320"/>
      <c r="I34" s="320"/>
      <c r="J34" s="321"/>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5" thickBot="1" x14ac:dyDescent="0.2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69" t="s">
        <v>246</v>
      </c>
      <c r="J39" s="370"/>
      <c r="N39" s="37"/>
      <c r="O39" s="37"/>
    </row>
    <row r="40" spans="2:18" s="54" customFormat="1" x14ac:dyDescent="0.2">
      <c r="B40" s="85" t="str">
        <f>B$6</f>
        <v>MSEL1</v>
      </c>
      <c r="C40" s="44" t="s">
        <v>221</v>
      </c>
      <c r="D40" s="101" t="s">
        <v>211</v>
      </c>
      <c r="E40" s="101" t="s">
        <v>247</v>
      </c>
      <c r="F40" s="48"/>
      <c r="G40" s="86" t="s">
        <v>248</v>
      </c>
      <c r="H40" s="87" t="s">
        <v>248</v>
      </c>
      <c r="I40" s="371"/>
      <c r="J40" s="372"/>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2">
      <c r="B42" s="88" t="str">
        <f>B$11</f>
        <v>VSEL</v>
      </c>
      <c r="C42" s="45" t="s">
        <v>221</v>
      </c>
      <c r="D42" s="107" t="s">
        <v>211</v>
      </c>
      <c r="E42" s="107" t="s">
        <v>247</v>
      </c>
      <c r="F42" s="40"/>
      <c r="G42" s="46" t="s">
        <v>248</v>
      </c>
      <c r="H42" s="89" t="s">
        <v>248</v>
      </c>
      <c r="I42" s="371"/>
      <c r="J42" s="372"/>
      <c r="N42" s="37"/>
      <c r="O42" s="37"/>
    </row>
    <row r="43" spans="2:18" s="54" customFormat="1" ht="15" thickBot="1" x14ac:dyDescent="0.25">
      <c r="B43" s="90" t="str">
        <f>B$14</f>
        <v>ADRSEL</v>
      </c>
      <c r="C43" s="73" t="s">
        <v>221</v>
      </c>
      <c r="D43" s="104" t="s">
        <v>211</v>
      </c>
      <c r="E43" s="104" t="s">
        <v>247</v>
      </c>
      <c r="F43" s="53"/>
      <c r="G43" s="91" t="s">
        <v>248</v>
      </c>
      <c r="H43" s="92" t="s">
        <v>248</v>
      </c>
      <c r="I43" s="373"/>
      <c r="J43" s="374"/>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84" t="s">
        <v>251</v>
      </c>
      <c r="C45" s="320"/>
      <c r="D45" s="320"/>
      <c r="E45" s="320"/>
      <c r="F45" s="320"/>
      <c r="G45" s="320"/>
      <c r="H45" s="320"/>
      <c r="I45" s="320"/>
      <c r="J45" s="321"/>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5" thickBot="1" x14ac:dyDescent="0.2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69" t="s">
        <v>246</v>
      </c>
      <c r="J50" s="370"/>
      <c r="N50" s="37"/>
      <c r="O50" s="37"/>
    </row>
    <row r="51" spans="2:15" s="54" customFormat="1" x14ac:dyDescent="0.2">
      <c r="B51" s="85" t="str">
        <f>B$6</f>
        <v>MSEL1</v>
      </c>
      <c r="C51" s="44" t="s">
        <v>221</v>
      </c>
      <c r="D51" s="101" t="s">
        <v>211</v>
      </c>
      <c r="E51" s="101" t="s">
        <v>247</v>
      </c>
      <c r="F51" s="48"/>
      <c r="G51" s="86" t="s">
        <v>248</v>
      </c>
      <c r="H51" s="87" t="s">
        <v>248</v>
      </c>
      <c r="I51" s="371"/>
      <c r="J51" s="372"/>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2">
      <c r="B53" s="88" t="str">
        <f>B$11</f>
        <v>VSEL</v>
      </c>
      <c r="C53" s="45" t="s">
        <v>221</v>
      </c>
      <c r="D53" s="107" t="s">
        <v>211</v>
      </c>
      <c r="E53" s="107" t="s">
        <v>247</v>
      </c>
      <c r="F53" s="40"/>
      <c r="G53" s="46" t="s">
        <v>248</v>
      </c>
      <c r="H53" s="89" t="s">
        <v>248</v>
      </c>
      <c r="I53" s="371"/>
      <c r="J53" s="372"/>
      <c r="N53" s="37"/>
      <c r="O53" s="37"/>
    </row>
    <row r="54" spans="2:15" s="54" customFormat="1" ht="15" thickBot="1" x14ac:dyDescent="0.2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phoneticPr fontId="28" type="noConversion"/>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75" x14ac:dyDescent="0.25"/>
  <cols>
    <col min="11" max="11" width="12.85546875" customWidth="1"/>
    <col min="12" max="12" width="12.5703125" customWidth="1"/>
  </cols>
  <sheetData>
    <row r="1" spans="1:12" x14ac:dyDescent="0.25">
      <c r="A1" s="411" t="s">
        <v>144</v>
      </c>
      <c r="B1" s="411"/>
      <c r="C1" s="411" t="s">
        <v>145</v>
      </c>
      <c r="D1" s="411"/>
      <c r="E1" s="411" t="s">
        <v>146</v>
      </c>
      <c r="F1" s="411"/>
      <c r="G1" s="411" t="s">
        <v>147</v>
      </c>
      <c r="H1" s="411"/>
      <c r="I1" s="411" t="s">
        <v>148</v>
      </c>
      <c r="J1" s="411"/>
      <c r="K1" s="3" t="s">
        <v>184</v>
      </c>
      <c r="L1" s="3" t="s">
        <v>185</v>
      </c>
    </row>
    <row r="2" spans="1:12" x14ac:dyDescent="0.25">
      <c r="A2" s="4" t="str">
        <f>DEC2HEX(MOD(L2-MOD(L2,16^9),16^10)/16^9)</f>
        <v>2</v>
      </c>
      <c r="B2" s="4" t="str">
        <f>DEC2HEX(MOD(L2-MOD(L2,16^8),16^9)/16^8)</f>
        <v>2</v>
      </c>
      <c r="C2" s="4" t="str">
        <f>DEC2HEX(MOD(L2-MOD(L2,16^7),16^8)/16^7)</f>
        <v>2</v>
      </c>
      <c r="D2" s="4" t="str">
        <f>DEC2HEX(MOD(L2-MOD(L2,16^6),16^7)/16^6)</f>
        <v>0</v>
      </c>
      <c r="E2" s="4" t="str">
        <f>DEC2HEX(MOD(L2-MOD(L2,16^5),16^6)/16^5)</f>
        <v>8</v>
      </c>
      <c r="F2" s="4" t="str">
        <f>DEC2HEX(MOD(L2-MOD(L2,16^4),16^5)/16^4)</f>
        <v>2</v>
      </c>
      <c r="G2" s="4" t="str">
        <f>DEC2HEX(MOD(L2-MOD(L2,16^3),16^4)/16^3)</f>
        <v>1</v>
      </c>
      <c r="H2" s="4" t="str">
        <f>DEC2HEX(MOD(L2-MOD(L2,16^2),16^3)/16^2)</f>
        <v>5</v>
      </c>
      <c r="I2" s="4" t="str">
        <f>DEC2HEX(MOD(L2-MOD(L2,16),16^2)/16)</f>
        <v>0</v>
      </c>
      <c r="J2" s="4" t="str">
        <f>DEC2HEX(MOD(L2,16))</f>
        <v>2</v>
      </c>
      <c r="K2" s="5" t="str">
        <f>'Device Calculator'!F133</f>
        <v>2220821502</v>
      </c>
      <c r="L2" s="3">
        <f>HEX2DEC(K2)</f>
        <v>146574284034</v>
      </c>
    </row>
    <row r="3" spans="1:12" x14ac:dyDescent="0.25">
      <c r="A3" s="1">
        <f>HEX2DEC(A2)</f>
        <v>2</v>
      </c>
      <c r="B3" s="1">
        <f t="shared" ref="B3:J3" si="0">HEX2DEC(B2)</f>
        <v>2</v>
      </c>
      <c r="C3" s="1">
        <f t="shared" si="0"/>
        <v>2</v>
      </c>
      <c r="D3" s="1">
        <f t="shared" si="0"/>
        <v>0</v>
      </c>
      <c r="E3" s="1">
        <f t="shared" si="0"/>
        <v>8</v>
      </c>
      <c r="F3" s="1">
        <f t="shared" si="0"/>
        <v>2</v>
      </c>
      <c r="G3" s="1">
        <f t="shared" si="0"/>
        <v>1</v>
      </c>
      <c r="H3" s="1">
        <f t="shared" si="0"/>
        <v>5</v>
      </c>
      <c r="I3" s="1">
        <f t="shared" si="0"/>
        <v>0</v>
      </c>
      <c r="J3" s="1">
        <f t="shared" si="0"/>
        <v>2</v>
      </c>
      <c r="K3" s="412" t="s">
        <v>187</v>
      </c>
      <c r="L3" s="413"/>
    </row>
    <row r="4" spans="1:12" x14ac:dyDescent="0.25">
      <c r="A4" s="1" t="str">
        <f>HEX2BIN(A2,4)</f>
        <v>0010</v>
      </c>
      <c r="B4" s="1" t="str">
        <f t="shared" ref="B4:J4" si="1">HEX2BIN(B2,4)</f>
        <v>0010</v>
      </c>
      <c r="C4" s="1" t="str">
        <f t="shared" si="1"/>
        <v>0010</v>
      </c>
      <c r="D4" s="1" t="str">
        <f t="shared" si="1"/>
        <v>0000</v>
      </c>
      <c r="E4" s="1" t="str">
        <f t="shared" si="1"/>
        <v>1000</v>
      </c>
      <c r="F4" s="1" t="str">
        <f t="shared" si="1"/>
        <v>0010</v>
      </c>
      <c r="G4" s="1" t="str">
        <f t="shared" si="1"/>
        <v>0001</v>
      </c>
      <c r="H4" s="1" t="str">
        <f t="shared" si="1"/>
        <v>0101</v>
      </c>
      <c r="I4" s="1" t="str">
        <f t="shared" si="1"/>
        <v>0000</v>
      </c>
      <c r="J4" s="1" t="str">
        <f t="shared" si="1"/>
        <v>0010</v>
      </c>
      <c r="K4" s="414"/>
      <c r="L4" s="415"/>
    </row>
    <row r="6" spans="1:12" x14ac:dyDescent="0.25">
      <c r="A6" t="s">
        <v>0</v>
      </c>
      <c r="B6">
        <f>MOD(A3,4)</f>
        <v>2</v>
      </c>
      <c r="C6">
        <f>2^B6*25</f>
        <v>100</v>
      </c>
      <c r="D6" t="s">
        <v>9</v>
      </c>
      <c r="E6" t="s">
        <v>139</v>
      </c>
      <c r="F6">
        <f>C6*C8*10^-3</f>
        <v>4</v>
      </c>
      <c r="G6" t="s">
        <v>142</v>
      </c>
    </row>
    <row r="7" spans="1:12" x14ac:dyDescent="0.25">
      <c r="A7" t="s">
        <v>1</v>
      </c>
      <c r="B7">
        <f>MOD(B3,4)</f>
        <v>2</v>
      </c>
      <c r="C7">
        <f>2^B7*25</f>
        <v>100</v>
      </c>
      <c r="D7" t="s">
        <v>9</v>
      </c>
      <c r="E7" t="s">
        <v>140</v>
      </c>
      <c r="F7">
        <f>1/(2*PI()*C8*10^3*C9*10^-12*4*10^6*C6*10^-6)/1000</f>
        <v>3.9788735772973842</v>
      </c>
      <c r="G7" t="s">
        <v>11</v>
      </c>
    </row>
    <row r="8" spans="1:12" x14ac:dyDescent="0.25">
      <c r="A8" t="s">
        <v>2</v>
      </c>
      <c r="B8">
        <f>4*C3+(D3-MOD(D3,4))/4</f>
        <v>8</v>
      </c>
      <c r="C8">
        <f>B8*5</f>
        <v>40</v>
      </c>
      <c r="D8" t="s">
        <v>94</v>
      </c>
      <c r="E8" t="s">
        <v>141</v>
      </c>
      <c r="F8">
        <f>1/(2*PI()*C8*10^3*C10*10^-12)/1000</f>
        <v>636.61977236758139</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5</v>
      </c>
      <c r="C11">
        <f>B11*5</f>
        <v>25</v>
      </c>
      <c r="D11" t="s">
        <v>94</v>
      </c>
      <c r="E11" t="s">
        <v>143</v>
      </c>
      <c r="F11">
        <f>C7*C11*10^-3</f>
        <v>2.5</v>
      </c>
      <c r="G11" t="s">
        <v>142</v>
      </c>
    </row>
    <row r="12" spans="1:12" x14ac:dyDescent="0.25">
      <c r="A12" t="s">
        <v>6</v>
      </c>
      <c r="B12">
        <f>4*MOD(H3,4)+(I3-MOD(I3,4))/4</f>
        <v>4</v>
      </c>
      <c r="C12">
        <f>B12*'Compensation References'!J$3</f>
        <v>1.3320000000000001</v>
      </c>
      <c r="D12" t="s">
        <v>10</v>
      </c>
      <c r="E12" t="s">
        <v>149</v>
      </c>
      <c r="F12">
        <f>1/(2*PI()*C7*C14*10^-3*C12*C11*10^-12*10^3)/1000</f>
        <v>59.742846505966696</v>
      </c>
      <c r="G12" t="s">
        <v>11</v>
      </c>
    </row>
    <row r="13" spans="1:12" x14ac:dyDescent="0.25">
      <c r="A13" t="s">
        <v>7</v>
      </c>
      <c r="B13">
        <f>8*MOD(I3,4)+(J3-MOD(J3,2))/2</f>
        <v>1</v>
      </c>
      <c r="C13">
        <f>B13*3.2</f>
        <v>3.2</v>
      </c>
      <c r="D13" t="s">
        <v>10</v>
      </c>
      <c r="E13" t="s">
        <v>150</v>
      </c>
      <c r="F13">
        <f>1/(2*PI()*C11*10^3*C13*10^-12)/1000</f>
        <v>1989.4367886486912</v>
      </c>
      <c r="G13" t="s">
        <v>11</v>
      </c>
    </row>
    <row r="14" spans="1:12" x14ac:dyDescent="0.25">
      <c r="A14" t="s">
        <v>117</v>
      </c>
      <c r="B14">
        <f>MOD(J3,2)</f>
        <v>0</v>
      </c>
      <c r="C14">
        <f>(B14+1)*800</f>
        <v>800</v>
      </c>
      <c r="D14" t="s">
        <v>94</v>
      </c>
      <c r="E14" t="s">
        <v>112</v>
      </c>
      <c r="F14">
        <f>C12*C14*C7/1000</f>
        <v>106.56000000000002</v>
      </c>
      <c r="G14" t="s">
        <v>10</v>
      </c>
    </row>
    <row r="17" spans="1:12" x14ac:dyDescent="0.25">
      <c r="A17" s="411" t="s">
        <v>144</v>
      </c>
      <c r="B17" s="411"/>
      <c r="C17" s="411" t="s">
        <v>145</v>
      </c>
      <c r="D17" s="411"/>
      <c r="E17" s="411" t="s">
        <v>146</v>
      </c>
      <c r="F17" s="411"/>
      <c r="G17" s="411" t="s">
        <v>147</v>
      </c>
      <c r="H17" s="411"/>
      <c r="I17" s="411" t="s">
        <v>148</v>
      </c>
      <c r="J17" s="411"/>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1" t="s">
        <v>144</v>
      </c>
      <c r="B33" s="411"/>
      <c r="C33" s="411" t="s">
        <v>145</v>
      </c>
      <c r="D33" s="411"/>
      <c r="E33" s="411" t="s">
        <v>146</v>
      </c>
      <c r="F33" s="411"/>
      <c r="G33" s="411" t="s">
        <v>147</v>
      </c>
      <c r="H33" s="411"/>
      <c r="I33" s="411" t="s">
        <v>148</v>
      </c>
      <c r="J33" s="411"/>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7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曜芳 周</cp:lastModifiedBy>
  <dcterms:created xsi:type="dcterms:W3CDTF">2017-09-08T18:35:14Z</dcterms:created>
  <dcterms:modified xsi:type="dcterms:W3CDTF">2024-12-04T04:25:00Z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